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zem\Desktop\projekty_na_hub\przestrzenna\"/>
    </mc:Choice>
  </mc:AlternateContent>
  <xr:revisionPtr revIDLastSave="0" documentId="13_ncr:1_{E7116E3B-6F78-4E2C-83B7-8CFA8C39EACC}" xr6:coauthVersionLast="47" xr6:coauthVersionMax="47" xr10:uidLastSave="{00000000-0000-0000-0000-000000000000}"/>
  <bookViews>
    <workbookView xWindow="-108" yWindow="-108" windowWidth="23256" windowHeight="12456" tabRatio="885" xr2:uid="{C1EF5BE1-B759-4A09-871C-6CF42F6FB28A}"/>
  </bookViews>
  <sheets>
    <sheet name="INFORMACJA" sheetId="14" r:id="rId1"/>
    <sheet name="Używanie Internetu" sheetId="1" r:id="rId2"/>
    <sheet name="Iloraz lokacyjny" sheetId="4" r:id="rId3"/>
    <sheet name="Gini1" sheetId="5" r:id="rId4"/>
    <sheet name="Gini2" sheetId="6" r:id="rId5"/>
    <sheet name="Gini3" sheetId="7" r:id="rId6"/>
    <sheet name="Herfindahl-Hirschman" sheetId="8" r:id="rId7"/>
    <sheet name="Isard" sheetId="9" r:id="rId8"/>
    <sheet name="Theil" sheetId="10" r:id="rId9"/>
    <sheet name="Mierniki" sheetId="13" r:id="rId10"/>
    <sheet name="Populacja" sheetId="12" r:id="rId11"/>
    <sheet name="Florence" sheetId="11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3" i="1" l="1"/>
  <c r="AC4" i="1"/>
  <c r="AD4" i="1"/>
  <c r="AC5" i="1"/>
  <c r="AD5" i="1"/>
  <c r="AC6" i="1"/>
  <c r="AD6" i="1"/>
  <c r="AC7" i="1"/>
  <c r="AD7" i="1"/>
  <c r="AC8" i="1"/>
  <c r="AD8" i="1"/>
  <c r="AC9" i="1"/>
  <c r="AD9" i="1"/>
  <c r="AC10" i="1"/>
  <c r="AD10" i="1"/>
  <c r="AC11" i="1"/>
  <c r="AD11" i="1"/>
  <c r="AC12" i="1"/>
  <c r="AD12" i="1"/>
  <c r="AC13" i="1"/>
  <c r="AD13" i="1"/>
  <c r="AC14" i="1"/>
  <c r="AD14" i="1"/>
  <c r="AC15" i="1"/>
  <c r="AD15" i="1"/>
  <c r="AC16" i="1"/>
  <c r="AD16" i="1"/>
  <c r="AC17" i="1"/>
  <c r="AD17" i="1"/>
  <c r="AC18" i="1"/>
  <c r="AD18" i="1"/>
  <c r="AC19" i="1"/>
  <c r="AD19" i="1"/>
  <c r="AC20" i="1"/>
  <c r="AD20" i="1"/>
  <c r="AC21" i="1"/>
  <c r="AD21" i="1"/>
  <c r="AC22" i="1"/>
  <c r="AD22" i="1"/>
  <c r="AC23" i="1"/>
  <c r="AD23" i="1"/>
  <c r="AC24" i="1"/>
  <c r="AD24" i="1"/>
  <c r="AC25" i="1"/>
  <c r="AD25" i="1"/>
  <c r="AC26" i="1"/>
  <c r="AD26" i="1"/>
  <c r="AC27" i="1"/>
  <c r="AD27" i="1"/>
  <c r="AC28" i="1"/>
  <c r="AD28" i="1"/>
  <c r="AC29" i="1"/>
  <c r="AD29" i="1"/>
  <c r="AC30" i="1"/>
  <c r="AD30" i="1"/>
  <c r="AC31" i="1"/>
  <c r="AD31" i="1"/>
  <c r="AC32" i="1"/>
  <c r="AD32" i="1"/>
  <c r="AC33" i="1"/>
  <c r="AD33" i="1"/>
  <c r="AC34" i="1"/>
  <c r="AD34" i="1"/>
  <c r="AC35" i="1"/>
  <c r="AD35" i="1"/>
  <c r="AC36" i="1"/>
  <c r="AD36" i="1"/>
  <c r="AC37" i="1"/>
  <c r="AD37" i="1"/>
  <c r="AC38" i="1"/>
  <c r="AD38" i="1"/>
  <c r="AC39" i="1"/>
  <c r="AD39" i="1"/>
  <c r="AC40" i="1"/>
  <c r="AD40" i="1"/>
  <c r="AC41" i="1"/>
  <c r="AD41" i="1"/>
  <c r="AC42" i="1"/>
  <c r="AD42" i="1"/>
  <c r="AC43" i="1"/>
  <c r="AD43" i="1"/>
  <c r="AC44" i="1"/>
  <c r="AD44" i="1"/>
  <c r="AC45" i="1"/>
  <c r="AD45" i="1"/>
  <c r="AC46" i="1"/>
  <c r="AD46" i="1"/>
  <c r="AC47" i="1"/>
  <c r="AD47" i="1"/>
  <c r="AC48" i="1"/>
  <c r="AD48" i="1"/>
  <c r="AC49" i="1"/>
  <c r="AD49" i="1"/>
  <c r="AC50" i="1"/>
  <c r="AD50" i="1"/>
  <c r="AC51" i="1"/>
  <c r="AD51" i="1"/>
  <c r="AC52" i="1"/>
  <c r="AD52" i="1"/>
  <c r="AC53" i="1"/>
  <c r="AD53" i="1"/>
  <c r="AC54" i="1"/>
  <c r="AD54" i="1"/>
  <c r="AC55" i="1"/>
  <c r="AD55" i="1"/>
  <c r="AC56" i="1"/>
  <c r="AD56" i="1"/>
  <c r="AC57" i="1"/>
  <c r="AD57" i="1"/>
  <c r="AC58" i="1"/>
  <c r="AD58" i="1"/>
  <c r="AC59" i="1"/>
  <c r="AD59" i="1"/>
  <c r="AC60" i="1"/>
  <c r="AD60" i="1"/>
  <c r="AC61" i="1"/>
  <c r="AD61" i="1"/>
  <c r="AC62" i="1"/>
  <c r="AD62" i="1"/>
  <c r="AC63" i="1"/>
  <c r="AD63" i="1"/>
  <c r="AC64" i="1"/>
  <c r="AD64" i="1"/>
  <c r="AC65" i="1"/>
  <c r="AD65" i="1"/>
  <c r="AC66" i="1"/>
  <c r="AD66" i="1"/>
  <c r="AC67" i="1"/>
  <c r="AD67" i="1"/>
  <c r="AC68" i="1"/>
  <c r="AD68" i="1"/>
  <c r="AC69" i="1"/>
  <c r="AD69" i="1"/>
  <c r="AC70" i="1"/>
  <c r="AD70" i="1"/>
  <c r="AC71" i="1"/>
  <c r="AD71" i="1"/>
  <c r="AC72" i="1"/>
  <c r="AD72" i="1"/>
  <c r="AC73" i="1"/>
  <c r="AD73" i="1"/>
  <c r="AC74" i="1"/>
  <c r="AD74" i="1"/>
  <c r="AC75" i="1"/>
  <c r="AD75" i="1"/>
  <c r="AC76" i="1"/>
  <c r="AD76" i="1"/>
  <c r="AC77" i="1"/>
  <c r="AD77" i="1"/>
  <c r="AC78" i="1"/>
  <c r="AD78" i="1"/>
  <c r="AC79" i="1"/>
  <c r="AD79" i="1"/>
  <c r="AC80" i="1"/>
  <c r="AD80" i="1"/>
  <c r="AC81" i="1"/>
  <c r="AD81" i="1"/>
  <c r="AC82" i="1"/>
  <c r="AD82" i="1"/>
  <c r="AC83" i="1"/>
  <c r="AD83" i="1"/>
  <c r="AC84" i="1"/>
  <c r="AD84" i="1"/>
  <c r="AC85" i="1"/>
  <c r="AD85" i="1"/>
  <c r="AC86" i="1"/>
  <c r="AD86" i="1"/>
  <c r="AC87" i="1"/>
  <c r="AD87" i="1"/>
  <c r="AC88" i="1"/>
  <c r="AD88" i="1"/>
  <c r="AC89" i="1"/>
  <c r="AD89" i="1"/>
  <c r="AC90" i="1"/>
  <c r="AD90" i="1"/>
  <c r="AC91" i="1"/>
  <c r="AD91" i="1"/>
  <c r="AC92" i="1"/>
  <c r="AD92" i="1"/>
  <c r="AC93" i="1"/>
  <c r="AD93" i="1"/>
  <c r="AC94" i="1"/>
  <c r="AD94" i="1"/>
  <c r="AC95" i="1"/>
  <c r="AD95" i="1"/>
  <c r="AC96" i="1"/>
  <c r="AD96" i="1"/>
  <c r="AC97" i="1"/>
  <c r="AD97" i="1"/>
  <c r="AC98" i="1"/>
  <c r="AD98" i="1"/>
  <c r="AC99" i="1"/>
  <c r="AD99" i="1"/>
  <c r="AC100" i="1"/>
  <c r="AD100" i="1"/>
  <c r="AC101" i="1"/>
  <c r="AD101" i="1"/>
  <c r="AC102" i="1"/>
  <c r="AD102" i="1"/>
  <c r="AC103" i="1"/>
  <c r="AD103" i="1"/>
  <c r="AC104" i="1"/>
  <c r="AD104" i="1"/>
  <c r="AC105" i="1"/>
  <c r="AD105" i="1"/>
  <c r="AC106" i="1"/>
  <c r="AD106" i="1"/>
  <c r="AC107" i="1"/>
  <c r="AD107" i="1"/>
  <c r="AC108" i="1"/>
  <c r="AD108" i="1"/>
  <c r="AC109" i="1"/>
  <c r="AD109" i="1"/>
  <c r="AC110" i="1"/>
  <c r="AD110" i="1"/>
  <c r="AC111" i="1"/>
  <c r="AD111" i="1"/>
  <c r="AC112" i="1"/>
  <c r="AD112" i="1"/>
  <c r="AC113" i="1"/>
  <c r="AD113" i="1"/>
  <c r="AC114" i="1"/>
  <c r="AD114" i="1"/>
  <c r="AC115" i="1"/>
  <c r="AD115" i="1"/>
  <c r="AC116" i="1"/>
  <c r="AD116" i="1"/>
  <c r="AC117" i="1"/>
  <c r="AD117" i="1"/>
  <c r="AC118" i="1"/>
  <c r="AD118" i="1"/>
  <c r="AC119" i="1"/>
  <c r="AD119" i="1"/>
  <c r="AC120" i="1"/>
  <c r="AD120" i="1"/>
  <c r="AC121" i="1"/>
  <c r="AD121" i="1"/>
  <c r="AC122" i="1"/>
  <c r="AD122" i="1"/>
  <c r="AC123" i="1"/>
  <c r="AD123" i="1"/>
  <c r="AC124" i="1"/>
  <c r="AD124" i="1"/>
  <c r="AC125" i="1"/>
  <c r="AD125" i="1"/>
  <c r="AC126" i="1"/>
  <c r="AD126" i="1"/>
  <c r="AC127" i="1"/>
  <c r="AD127" i="1"/>
  <c r="AC128" i="1"/>
  <c r="AD128" i="1"/>
  <c r="AC129" i="1"/>
  <c r="AD129" i="1"/>
  <c r="AC130" i="1"/>
  <c r="AD130" i="1"/>
  <c r="AC131" i="1"/>
  <c r="AD131" i="1"/>
  <c r="AC132" i="1"/>
  <c r="AD132" i="1"/>
  <c r="AC133" i="1"/>
  <c r="AD133" i="1"/>
  <c r="AC134" i="1"/>
  <c r="AD134" i="1"/>
  <c r="AC135" i="1"/>
  <c r="AD135" i="1"/>
  <c r="AC136" i="1"/>
  <c r="AD136" i="1"/>
  <c r="AC137" i="1"/>
  <c r="AD137" i="1"/>
  <c r="AC138" i="1"/>
  <c r="AD138" i="1"/>
  <c r="AC139" i="1"/>
  <c r="AD139" i="1"/>
  <c r="AC140" i="1"/>
  <c r="AD140" i="1"/>
  <c r="AC141" i="1"/>
  <c r="AD141" i="1"/>
  <c r="AD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Z4" i="1"/>
  <c r="AA4" i="1"/>
  <c r="AB4" i="1"/>
  <c r="Z5" i="1"/>
  <c r="AA5" i="1"/>
  <c r="AB5" i="1"/>
  <c r="Z6" i="1"/>
  <c r="AA6" i="1"/>
  <c r="AB6" i="1"/>
  <c r="Z7" i="1"/>
  <c r="AA7" i="1"/>
  <c r="AB7" i="1"/>
  <c r="Z8" i="1"/>
  <c r="AA8" i="1"/>
  <c r="AB8" i="1"/>
  <c r="Z9" i="1"/>
  <c r="AA9" i="1"/>
  <c r="AB9" i="1"/>
  <c r="Z10" i="1"/>
  <c r="AA10" i="1"/>
  <c r="AB10" i="1"/>
  <c r="Z11" i="1"/>
  <c r="AA11" i="1"/>
  <c r="AB11" i="1"/>
  <c r="Z12" i="1"/>
  <c r="AA12" i="1"/>
  <c r="AB12" i="1"/>
  <c r="Z13" i="1"/>
  <c r="AA13" i="1"/>
  <c r="AB13" i="1"/>
  <c r="Z14" i="1"/>
  <c r="AA14" i="1"/>
  <c r="AB14" i="1"/>
  <c r="Z15" i="1"/>
  <c r="AA15" i="1"/>
  <c r="AB15" i="1"/>
  <c r="Z16" i="1"/>
  <c r="AA16" i="1"/>
  <c r="AB16" i="1"/>
  <c r="Z17" i="1"/>
  <c r="AA17" i="1"/>
  <c r="AB17" i="1"/>
  <c r="Z18" i="1"/>
  <c r="AA18" i="1"/>
  <c r="AB18" i="1"/>
  <c r="Z19" i="1"/>
  <c r="AA19" i="1"/>
  <c r="AB19" i="1"/>
  <c r="Z20" i="1"/>
  <c r="AA20" i="1"/>
  <c r="AB20" i="1"/>
  <c r="Z21" i="1"/>
  <c r="AA21" i="1"/>
  <c r="AB21" i="1"/>
  <c r="Z22" i="1"/>
  <c r="AA22" i="1"/>
  <c r="AB22" i="1"/>
  <c r="Z23" i="1"/>
  <c r="AA23" i="1"/>
  <c r="AB23" i="1"/>
  <c r="Z24" i="1"/>
  <c r="AA24" i="1"/>
  <c r="AB24" i="1"/>
  <c r="Z25" i="1"/>
  <c r="AA25" i="1"/>
  <c r="AB25" i="1"/>
  <c r="Z26" i="1"/>
  <c r="AA26" i="1"/>
  <c r="AB26" i="1"/>
  <c r="Z27" i="1"/>
  <c r="AA27" i="1"/>
  <c r="AB27" i="1"/>
  <c r="Z28" i="1"/>
  <c r="AA28" i="1"/>
  <c r="AB28" i="1"/>
  <c r="Z29" i="1"/>
  <c r="AA29" i="1"/>
  <c r="AB29" i="1"/>
  <c r="Z30" i="1"/>
  <c r="AA30" i="1"/>
  <c r="AB30" i="1"/>
  <c r="Z31" i="1"/>
  <c r="AA31" i="1"/>
  <c r="AB31" i="1"/>
  <c r="Z32" i="1"/>
  <c r="AA32" i="1"/>
  <c r="AB32" i="1"/>
  <c r="Z33" i="1"/>
  <c r="AA33" i="1"/>
  <c r="AB33" i="1"/>
  <c r="Z34" i="1"/>
  <c r="AA34" i="1"/>
  <c r="AB34" i="1"/>
  <c r="Z35" i="1"/>
  <c r="AA35" i="1"/>
  <c r="AB35" i="1"/>
  <c r="Z36" i="1"/>
  <c r="AA36" i="1"/>
  <c r="AB36" i="1"/>
  <c r="Z37" i="1"/>
  <c r="AA37" i="1"/>
  <c r="AB37" i="1"/>
  <c r="Z38" i="1"/>
  <c r="AA38" i="1"/>
  <c r="AB38" i="1"/>
  <c r="Z39" i="1"/>
  <c r="AA39" i="1"/>
  <c r="AB39" i="1"/>
  <c r="Z40" i="1"/>
  <c r="AA40" i="1"/>
  <c r="AB40" i="1"/>
  <c r="Z41" i="1"/>
  <c r="AA41" i="1"/>
  <c r="AB41" i="1"/>
  <c r="Z42" i="1"/>
  <c r="AA42" i="1"/>
  <c r="AB42" i="1"/>
  <c r="Z43" i="1"/>
  <c r="AA43" i="1"/>
  <c r="AB43" i="1"/>
  <c r="Z44" i="1"/>
  <c r="AA44" i="1"/>
  <c r="AB44" i="1"/>
  <c r="Z45" i="1"/>
  <c r="AA45" i="1"/>
  <c r="AB45" i="1"/>
  <c r="Z46" i="1"/>
  <c r="AA46" i="1"/>
  <c r="AB46" i="1"/>
  <c r="Z47" i="1"/>
  <c r="AA47" i="1"/>
  <c r="AB47" i="1"/>
  <c r="Z48" i="1"/>
  <c r="AA48" i="1"/>
  <c r="AB48" i="1"/>
  <c r="Z49" i="1"/>
  <c r="AA49" i="1"/>
  <c r="AB49" i="1"/>
  <c r="Z50" i="1"/>
  <c r="AA50" i="1"/>
  <c r="AB50" i="1"/>
  <c r="Z51" i="1"/>
  <c r="AA51" i="1"/>
  <c r="AB51" i="1"/>
  <c r="Z52" i="1"/>
  <c r="AA52" i="1"/>
  <c r="AB52" i="1"/>
  <c r="Z53" i="1"/>
  <c r="AA53" i="1"/>
  <c r="AB53" i="1"/>
  <c r="Z54" i="1"/>
  <c r="AA54" i="1"/>
  <c r="AB54" i="1"/>
  <c r="Z55" i="1"/>
  <c r="AA55" i="1"/>
  <c r="AB55" i="1"/>
  <c r="Z56" i="1"/>
  <c r="AA56" i="1"/>
  <c r="AB56" i="1"/>
  <c r="Z57" i="1"/>
  <c r="AA57" i="1"/>
  <c r="AB57" i="1"/>
  <c r="Z58" i="1"/>
  <c r="AA58" i="1"/>
  <c r="AB58" i="1"/>
  <c r="Z59" i="1"/>
  <c r="AA59" i="1"/>
  <c r="AB59" i="1"/>
  <c r="Z60" i="1"/>
  <c r="AA60" i="1"/>
  <c r="AB60" i="1"/>
  <c r="Z61" i="1"/>
  <c r="AA61" i="1"/>
  <c r="AB61" i="1"/>
  <c r="Z62" i="1"/>
  <c r="AA62" i="1"/>
  <c r="AB62" i="1"/>
  <c r="Z63" i="1"/>
  <c r="AA63" i="1"/>
  <c r="AB63" i="1"/>
  <c r="Z64" i="1"/>
  <c r="AA64" i="1"/>
  <c r="AB64" i="1"/>
  <c r="Z65" i="1"/>
  <c r="AA65" i="1"/>
  <c r="AB65" i="1"/>
  <c r="Z66" i="1"/>
  <c r="AA66" i="1"/>
  <c r="AB66" i="1"/>
  <c r="Z67" i="1"/>
  <c r="AA67" i="1"/>
  <c r="AB67" i="1"/>
  <c r="Z68" i="1"/>
  <c r="AA68" i="1"/>
  <c r="AB68" i="1"/>
  <c r="Z69" i="1"/>
  <c r="AA69" i="1"/>
  <c r="AB69" i="1"/>
  <c r="Z70" i="1"/>
  <c r="AA70" i="1"/>
  <c r="AB70" i="1"/>
  <c r="Z71" i="1"/>
  <c r="AA71" i="1"/>
  <c r="AB71" i="1"/>
  <c r="Z72" i="1"/>
  <c r="AA72" i="1"/>
  <c r="AB72" i="1"/>
  <c r="Z73" i="1"/>
  <c r="AA73" i="1"/>
  <c r="AB73" i="1"/>
  <c r="Z74" i="1"/>
  <c r="AA74" i="1"/>
  <c r="AB74" i="1"/>
  <c r="Z75" i="1"/>
  <c r="AA75" i="1"/>
  <c r="AB75" i="1"/>
  <c r="Z76" i="1"/>
  <c r="AA76" i="1"/>
  <c r="AB76" i="1"/>
  <c r="Z77" i="1"/>
  <c r="AA77" i="1"/>
  <c r="AB77" i="1"/>
  <c r="Z78" i="1"/>
  <c r="AA78" i="1"/>
  <c r="AB78" i="1"/>
  <c r="Z79" i="1"/>
  <c r="AA79" i="1"/>
  <c r="AB79" i="1"/>
  <c r="Z80" i="1"/>
  <c r="AA80" i="1"/>
  <c r="AB80" i="1"/>
  <c r="Z81" i="1"/>
  <c r="AA81" i="1"/>
  <c r="AB81" i="1"/>
  <c r="Z82" i="1"/>
  <c r="AA82" i="1"/>
  <c r="AB82" i="1"/>
  <c r="Z83" i="1"/>
  <c r="AA83" i="1"/>
  <c r="AB83" i="1"/>
  <c r="Z84" i="1"/>
  <c r="AA84" i="1"/>
  <c r="AB84" i="1"/>
  <c r="Z85" i="1"/>
  <c r="AA85" i="1"/>
  <c r="AB85" i="1"/>
  <c r="Z86" i="1"/>
  <c r="AA86" i="1"/>
  <c r="AB86" i="1"/>
  <c r="Z87" i="1"/>
  <c r="AA87" i="1"/>
  <c r="AB87" i="1"/>
  <c r="Z88" i="1"/>
  <c r="AA88" i="1"/>
  <c r="AB88" i="1"/>
  <c r="Z89" i="1"/>
  <c r="AA89" i="1"/>
  <c r="AB89" i="1"/>
  <c r="Z90" i="1"/>
  <c r="AA90" i="1"/>
  <c r="AB90" i="1"/>
  <c r="Z91" i="1"/>
  <c r="AA91" i="1"/>
  <c r="AB91" i="1"/>
  <c r="Z92" i="1"/>
  <c r="AA92" i="1"/>
  <c r="AB92" i="1"/>
  <c r="Z93" i="1"/>
  <c r="AA93" i="1"/>
  <c r="AB93" i="1"/>
  <c r="Z94" i="1"/>
  <c r="AA94" i="1"/>
  <c r="AB94" i="1"/>
  <c r="Z95" i="1"/>
  <c r="AA95" i="1"/>
  <c r="AB95" i="1"/>
  <c r="Z96" i="1"/>
  <c r="AA96" i="1"/>
  <c r="AB96" i="1"/>
  <c r="Z97" i="1"/>
  <c r="AA97" i="1"/>
  <c r="AB97" i="1"/>
  <c r="Z98" i="1"/>
  <c r="AA98" i="1"/>
  <c r="AB98" i="1"/>
  <c r="Z99" i="1"/>
  <c r="AA99" i="1"/>
  <c r="AB99" i="1"/>
  <c r="Z100" i="1"/>
  <c r="AA100" i="1"/>
  <c r="AB100" i="1"/>
  <c r="Z101" i="1"/>
  <c r="AA101" i="1"/>
  <c r="AB101" i="1"/>
  <c r="Z102" i="1"/>
  <c r="AA102" i="1"/>
  <c r="AB102" i="1"/>
  <c r="Z103" i="1"/>
  <c r="AA103" i="1"/>
  <c r="AB103" i="1"/>
  <c r="Z104" i="1"/>
  <c r="AA104" i="1"/>
  <c r="AB104" i="1"/>
  <c r="Z105" i="1"/>
  <c r="AA105" i="1"/>
  <c r="AB105" i="1"/>
  <c r="Z106" i="1"/>
  <c r="AA106" i="1"/>
  <c r="AB106" i="1"/>
  <c r="Z107" i="1"/>
  <c r="AA107" i="1"/>
  <c r="AB107" i="1"/>
  <c r="Z108" i="1"/>
  <c r="AA108" i="1"/>
  <c r="AB108" i="1"/>
  <c r="Z109" i="1"/>
  <c r="AA109" i="1"/>
  <c r="AB109" i="1"/>
  <c r="Z110" i="1"/>
  <c r="AA110" i="1"/>
  <c r="AB110" i="1"/>
  <c r="Z111" i="1"/>
  <c r="AA111" i="1"/>
  <c r="AB111" i="1"/>
  <c r="Z112" i="1"/>
  <c r="AA112" i="1"/>
  <c r="AB112" i="1"/>
  <c r="Z113" i="1"/>
  <c r="AA113" i="1"/>
  <c r="AB113" i="1"/>
  <c r="Z114" i="1"/>
  <c r="AA114" i="1"/>
  <c r="AB114" i="1"/>
  <c r="Z115" i="1"/>
  <c r="AA115" i="1"/>
  <c r="AB115" i="1"/>
  <c r="Z116" i="1"/>
  <c r="AA116" i="1"/>
  <c r="AB116" i="1"/>
  <c r="Z117" i="1"/>
  <c r="AA117" i="1"/>
  <c r="AB117" i="1"/>
  <c r="Z118" i="1"/>
  <c r="AA118" i="1"/>
  <c r="AB118" i="1"/>
  <c r="Z119" i="1"/>
  <c r="AA119" i="1"/>
  <c r="AB119" i="1"/>
  <c r="Z120" i="1"/>
  <c r="AA120" i="1"/>
  <c r="AB120" i="1"/>
  <c r="Z121" i="1"/>
  <c r="AA121" i="1"/>
  <c r="AB121" i="1"/>
  <c r="Z122" i="1"/>
  <c r="AA122" i="1"/>
  <c r="AB122" i="1"/>
  <c r="Z123" i="1"/>
  <c r="AA123" i="1"/>
  <c r="AB123" i="1"/>
  <c r="Z124" i="1"/>
  <c r="AA124" i="1"/>
  <c r="AB124" i="1"/>
  <c r="Z125" i="1"/>
  <c r="AA125" i="1"/>
  <c r="AB125" i="1"/>
  <c r="Z126" i="1"/>
  <c r="AA126" i="1"/>
  <c r="AB126" i="1"/>
  <c r="Z127" i="1"/>
  <c r="AA127" i="1"/>
  <c r="AB127" i="1"/>
  <c r="Z128" i="1"/>
  <c r="AA128" i="1"/>
  <c r="AB128" i="1"/>
  <c r="Z129" i="1"/>
  <c r="AA129" i="1"/>
  <c r="AB129" i="1"/>
  <c r="Z130" i="1"/>
  <c r="AA130" i="1"/>
  <c r="AB130" i="1"/>
  <c r="Z131" i="1"/>
  <c r="AA131" i="1"/>
  <c r="AB131" i="1"/>
  <c r="Z132" i="1"/>
  <c r="AA132" i="1"/>
  <c r="AB132" i="1"/>
  <c r="Z133" i="1"/>
  <c r="AA133" i="1"/>
  <c r="AB133" i="1"/>
  <c r="Z134" i="1"/>
  <c r="AA134" i="1"/>
  <c r="AB134" i="1"/>
  <c r="Z135" i="1"/>
  <c r="AA135" i="1"/>
  <c r="AB135" i="1"/>
  <c r="Z136" i="1"/>
  <c r="AA136" i="1"/>
  <c r="AB136" i="1"/>
  <c r="Z137" i="1"/>
  <c r="AA137" i="1"/>
  <c r="AB137" i="1"/>
  <c r="Z138" i="1"/>
  <c r="AA138" i="1"/>
  <c r="AB138" i="1"/>
  <c r="Z139" i="1"/>
  <c r="AA139" i="1"/>
  <c r="AB139" i="1"/>
  <c r="Z140" i="1"/>
  <c r="AA140" i="1"/>
  <c r="AB140" i="1"/>
  <c r="Z141" i="1"/>
  <c r="AA141" i="1"/>
  <c r="AB141" i="1"/>
  <c r="AC3" i="1"/>
  <c r="Z3" i="1"/>
  <c r="AA3" i="1"/>
  <c r="AB3" i="1"/>
  <c r="Y3" i="1"/>
  <c r="C4" i="5"/>
  <c r="B4" i="5"/>
  <c r="AA283" i="11"/>
  <c r="AB144" i="11"/>
  <c r="AE73" i="1" l="1"/>
  <c r="AE120" i="1"/>
  <c r="AG40" i="1"/>
  <c r="AG32" i="1"/>
  <c r="AG16" i="1"/>
  <c r="AG68" i="1"/>
  <c r="AG20" i="1"/>
  <c r="AE108" i="1"/>
  <c r="AE84" i="1"/>
  <c r="AG56" i="1"/>
  <c r="AG28" i="1"/>
  <c r="AG11" i="1"/>
  <c r="AE132" i="1"/>
  <c r="AG135" i="1"/>
  <c r="AG123" i="1"/>
  <c r="Y142" i="1"/>
  <c r="AE131" i="1" s="1"/>
  <c r="AG119" i="1"/>
  <c r="AG107" i="1"/>
  <c r="AG95" i="1"/>
  <c r="AG83" i="1"/>
  <c r="AG94" i="1"/>
  <c r="AG86" i="1"/>
  <c r="AG74" i="1"/>
  <c r="AG70" i="1"/>
  <c r="AG18" i="1"/>
  <c r="AG10" i="1"/>
  <c r="AG6" i="1"/>
  <c r="AC142" i="1"/>
  <c r="AI111" i="1" s="1"/>
  <c r="AD142" i="1"/>
  <c r="AG125" i="1"/>
  <c r="AG121" i="1"/>
  <c r="AG117" i="1"/>
  <c r="AG113" i="1"/>
  <c r="AG77" i="1"/>
  <c r="AG73" i="1"/>
  <c r="AG69" i="1"/>
  <c r="AG65" i="1"/>
  <c r="AA142" i="1"/>
  <c r="AG130" i="1" s="1"/>
  <c r="AE71" i="1"/>
  <c r="AE47" i="1"/>
  <c r="AE23" i="1"/>
  <c r="AF132" i="1"/>
  <c r="AF128" i="1"/>
  <c r="AF84" i="1"/>
  <c r="AE82" i="1"/>
  <c r="AE129" i="1"/>
  <c r="AE117" i="1"/>
  <c r="AE105" i="1"/>
  <c r="AE93" i="1"/>
  <c r="AE21" i="1"/>
  <c r="AH120" i="1"/>
  <c r="AE140" i="1"/>
  <c r="AE68" i="1"/>
  <c r="AE56" i="1"/>
  <c r="AE44" i="1"/>
  <c r="AE32" i="1"/>
  <c r="AE20" i="1"/>
  <c r="AE8" i="1"/>
  <c r="AF11" i="1"/>
  <c r="AF99" i="1"/>
  <c r="AF63" i="1"/>
  <c r="AE115" i="1"/>
  <c r="AH54" i="1"/>
  <c r="AE138" i="1"/>
  <c r="AE126" i="1"/>
  <c r="AE54" i="1"/>
  <c r="AE42" i="1"/>
  <c r="AE30" i="1"/>
  <c r="AE18" i="1"/>
  <c r="AE137" i="1"/>
  <c r="AE125" i="1"/>
  <c r="AE113" i="1"/>
  <c r="AF73" i="1"/>
  <c r="AE112" i="1"/>
  <c r="AE124" i="1"/>
  <c r="AE88" i="1"/>
  <c r="AE100" i="1"/>
  <c r="AE136" i="1"/>
  <c r="AE76" i="1"/>
  <c r="AF90" i="1"/>
  <c r="AE64" i="1"/>
  <c r="AE52" i="1"/>
  <c r="AE40" i="1"/>
  <c r="AE28" i="1"/>
  <c r="AE16" i="1"/>
  <c r="AE4" i="1"/>
  <c r="AE87" i="1"/>
  <c r="AE75" i="1"/>
  <c r="AE63" i="1"/>
  <c r="AE51" i="1"/>
  <c r="AE141" i="1"/>
  <c r="AG53" i="1"/>
  <c r="AG37" i="1"/>
  <c r="AG13" i="1"/>
  <c r="AE134" i="1"/>
  <c r="AE122" i="1"/>
  <c r="AE110" i="1"/>
  <c r="AE98" i="1"/>
  <c r="AE50" i="1"/>
  <c r="AE26" i="1"/>
  <c r="AE14" i="1"/>
  <c r="AG126" i="1"/>
  <c r="AF24" i="1"/>
  <c r="AE34" i="1"/>
  <c r="AG60" i="1"/>
  <c r="AG48" i="1"/>
  <c r="AB142" i="1"/>
  <c r="AH15" i="1" s="1"/>
  <c r="AG25" i="1"/>
  <c r="Z142" i="1"/>
  <c r="AF124" i="1" s="1"/>
  <c r="AF8" i="1"/>
  <c r="AG114" i="1"/>
  <c r="AG102" i="1"/>
  <c r="AG90" i="1"/>
  <c r="AG55" i="1"/>
  <c r="AG51" i="1"/>
  <c r="AG39" i="1"/>
  <c r="AG31" i="1"/>
  <c r="AE10" i="1"/>
  <c r="AG138" i="1"/>
  <c r="AG49" i="1"/>
  <c r="AG67" i="1"/>
  <c r="AG43" i="1"/>
  <c r="AF55" i="1"/>
  <c r="AF43" i="1"/>
  <c r="AE55" i="1"/>
  <c r="AE43" i="1"/>
  <c r="AE19" i="1"/>
  <c r="AE7" i="1"/>
  <c r="AF20" i="1"/>
  <c r="AH58" i="1"/>
  <c r="AE6" i="1"/>
  <c r="AF56" i="1"/>
  <c r="AE65" i="1"/>
  <c r="AE53" i="1"/>
  <c r="AE41" i="1"/>
  <c r="AE29" i="1"/>
  <c r="AE17" i="1"/>
  <c r="AE5" i="1"/>
  <c r="AG78" i="1"/>
  <c r="AF38" i="1"/>
  <c r="AF34" i="1"/>
  <c r="AF26" i="1"/>
  <c r="AG14" i="1"/>
  <c r="AE15" i="1"/>
  <c r="AG50" i="1"/>
  <c r="AG57" i="1"/>
  <c r="AG45" i="1"/>
  <c r="AG21" i="1"/>
  <c r="AG9" i="1"/>
  <c r="AG5" i="1"/>
  <c r="AE46" i="1"/>
  <c r="AF41" i="1"/>
  <c r="AF29" i="1"/>
  <c r="AF17" i="1"/>
  <c r="AE61" i="1"/>
  <c r="AE25" i="1"/>
  <c r="AE13" i="1"/>
  <c r="AG62" i="1"/>
  <c r="AE60" i="1"/>
  <c r="AE36" i="1"/>
  <c r="AE24" i="1"/>
  <c r="AE12" i="1"/>
  <c r="D23" i="13"/>
  <c r="D38" i="13"/>
  <c r="E38" i="13"/>
  <c r="F38" i="13"/>
  <c r="G38" i="13"/>
  <c r="H38" i="13"/>
  <c r="D37" i="13"/>
  <c r="E37" i="13"/>
  <c r="F37" i="13"/>
  <c r="G37" i="13"/>
  <c r="H37" i="13"/>
  <c r="H32" i="13"/>
  <c r="D32" i="13"/>
  <c r="E32" i="13"/>
  <c r="F32" i="13"/>
  <c r="G32" i="13"/>
  <c r="D33" i="13"/>
  <c r="E33" i="13"/>
  <c r="F33" i="13"/>
  <c r="G33" i="13"/>
  <c r="H33" i="13"/>
  <c r="D34" i="13"/>
  <c r="E34" i="13"/>
  <c r="F34" i="13"/>
  <c r="G34" i="13"/>
  <c r="H34" i="13"/>
  <c r="D35" i="13"/>
  <c r="E35" i="13"/>
  <c r="F35" i="13"/>
  <c r="G35" i="13"/>
  <c r="H35" i="13"/>
  <c r="D36" i="13"/>
  <c r="E36" i="13"/>
  <c r="F36" i="13"/>
  <c r="G36" i="13"/>
  <c r="H36" i="13"/>
  <c r="H28" i="13"/>
  <c r="D28" i="13"/>
  <c r="E28" i="13"/>
  <c r="F28" i="13"/>
  <c r="G28" i="13"/>
  <c r="D29" i="13"/>
  <c r="E29" i="13"/>
  <c r="F29" i="13"/>
  <c r="G29" i="13"/>
  <c r="H29" i="13"/>
  <c r="D30" i="13"/>
  <c r="E30" i="13"/>
  <c r="F30" i="13"/>
  <c r="G30" i="13"/>
  <c r="H30" i="13"/>
  <c r="D31" i="13"/>
  <c r="E31" i="13"/>
  <c r="F31" i="13"/>
  <c r="G31" i="13"/>
  <c r="H31" i="13"/>
  <c r="E27" i="13"/>
  <c r="F27" i="13"/>
  <c r="G27" i="13"/>
  <c r="H27" i="13"/>
  <c r="D27" i="13"/>
  <c r="BC6" i="11"/>
  <c r="BD6" i="11"/>
  <c r="BE6" i="11"/>
  <c r="BC3" i="11"/>
  <c r="BD3" i="11"/>
  <c r="BE3" i="11"/>
  <c r="E25" i="13"/>
  <c r="F25" i="13"/>
  <c r="G25" i="13"/>
  <c r="H25" i="13"/>
  <c r="D25" i="13"/>
  <c r="E24" i="13"/>
  <c r="F24" i="13"/>
  <c r="G24" i="13"/>
  <c r="H24" i="13"/>
  <c r="D24" i="13"/>
  <c r="E23" i="13"/>
  <c r="F23" i="13"/>
  <c r="G23" i="13"/>
  <c r="H23" i="13"/>
  <c r="BD9" i="11"/>
  <c r="BE9" i="11"/>
  <c r="BF9" i="11"/>
  <c r="BG9" i="11"/>
  <c r="BD10" i="11"/>
  <c r="BE10" i="11"/>
  <c r="BF10" i="11"/>
  <c r="BG10" i="11"/>
  <c r="BD11" i="11"/>
  <c r="BE11" i="11"/>
  <c r="BF11" i="11"/>
  <c r="BG11" i="11"/>
  <c r="BC11" i="11"/>
  <c r="BC10" i="11"/>
  <c r="BF6" i="11"/>
  <c r="BG6" i="11"/>
  <c r="BD7" i="11"/>
  <c r="BE7" i="11"/>
  <c r="BF7" i="11"/>
  <c r="BG7" i="11"/>
  <c r="BD8" i="11"/>
  <c r="BE8" i="11"/>
  <c r="BF8" i="11"/>
  <c r="BG8" i="11"/>
  <c r="BC8" i="11"/>
  <c r="BC7" i="11"/>
  <c r="BC9" i="11"/>
  <c r="BF3" i="11"/>
  <c r="BG3" i="11"/>
  <c r="BD4" i="11"/>
  <c r="BE4" i="11"/>
  <c r="BF4" i="11"/>
  <c r="BG4" i="11"/>
  <c r="BD5" i="11"/>
  <c r="BE5" i="11"/>
  <c r="BF5" i="11"/>
  <c r="BG5" i="11"/>
  <c r="BC5" i="11"/>
  <c r="BC4" i="11"/>
  <c r="AD22" i="11"/>
  <c r="AO25" i="11"/>
  <c r="AU30" i="11"/>
  <c r="AI47" i="11"/>
  <c r="AU48" i="11"/>
  <c r="AS51" i="11"/>
  <c r="AC60" i="11"/>
  <c r="AR60" i="11"/>
  <c r="AC62" i="11"/>
  <c r="AC66" i="11"/>
  <c r="AF66" i="11"/>
  <c r="AU66" i="11"/>
  <c r="AC70" i="11"/>
  <c r="AF70" i="11"/>
  <c r="AR70" i="11"/>
  <c r="AR72" i="11"/>
  <c r="AU72" i="11"/>
  <c r="AI73" i="11"/>
  <c r="AG75" i="11"/>
  <c r="AJ75" i="11"/>
  <c r="AU75" i="11"/>
  <c r="AQ77" i="11"/>
  <c r="AT77" i="11"/>
  <c r="AG78" i="11"/>
  <c r="AC80" i="11"/>
  <c r="AF80" i="11"/>
  <c r="AQ80" i="11"/>
  <c r="AJ82" i="11"/>
  <c r="AN82" i="11"/>
  <c r="AW82" i="11"/>
  <c r="AO84" i="11"/>
  <c r="AR84" i="11"/>
  <c r="AD85" i="11"/>
  <c r="AS86" i="11"/>
  <c r="AV86" i="11"/>
  <c r="AH87" i="11"/>
  <c r="AV88" i="11"/>
  <c r="AA89" i="11"/>
  <c r="AJ89" i="11"/>
  <c r="AV90" i="11"/>
  <c r="AA91" i="11"/>
  <c r="AJ91" i="11"/>
  <c r="AV92" i="11"/>
  <c r="AA93" i="11"/>
  <c r="AJ93" i="11"/>
  <c r="AV94" i="11"/>
  <c r="AA95" i="11"/>
  <c r="AJ95" i="11"/>
  <c r="AV96" i="11"/>
  <c r="AA97" i="11"/>
  <c r="AJ97" i="11"/>
  <c r="AV98" i="11"/>
  <c r="AA99" i="11"/>
  <c r="AJ99" i="11"/>
  <c r="AN100" i="11"/>
  <c r="AV100" i="11"/>
  <c r="AA102" i="11"/>
  <c r="AB102" i="11"/>
  <c r="AJ102" i="11"/>
  <c r="AN103" i="11"/>
  <c r="AV103" i="11"/>
  <c r="AA105" i="11"/>
  <c r="AB105" i="11"/>
  <c r="AJ105" i="11"/>
  <c r="AN106" i="11"/>
  <c r="AV106" i="11"/>
  <c r="AA108" i="11"/>
  <c r="AB108" i="11"/>
  <c r="AJ108" i="11"/>
  <c r="AN109" i="11"/>
  <c r="AV109" i="11"/>
  <c r="AA111" i="11"/>
  <c r="AB111" i="11"/>
  <c r="AJ111" i="11"/>
  <c r="AN112" i="11"/>
  <c r="AV112" i="11"/>
  <c r="AA114" i="11"/>
  <c r="AB114" i="11"/>
  <c r="AJ114" i="11"/>
  <c r="AN115" i="11"/>
  <c r="AV115" i="11"/>
  <c r="AA117" i="11"/>
  <c r="AB117" i="11"/>
  <c r="AJ117" i="11"/>
  <c r="AN118" i="11"/>
  <c r="AV118" i="11"/>
  <c r="AA120" i="11"/>
  <c r="AB120" i="11"/>
  <c r="AC120" i="11"/>
  <c r="AJ120" i="11"/>
  <c r="AN121" i="11"/>
  <c r="AV121" i="11"/>
  <c r="AA123" i="11"/>
  <c r="AB123" i="11"/>
  <c r="AC123" i="11"/>
  <c r="AJ123" i="11"/>
  <c r="AN124" i="11"/>
  <c r="AV124" i="11"/>
  <c r="AA126" i="11"/>
  <c r="AB126" i="11"/>
  <c r="AC126" i="11"/>
  <c r="AJ126" i="11"/>
  <c r="AN127" i="11"/>
  <c r="AV127" i="11"/>
  <c r="AA129" i="11"/>
  <c r="AB129" i="11"/>
  <c r="AC129" i="11"/>
  <c r="AJ129" i="11"/>
  <c r="AB130" i="11"/>
  <c r="AC130" i="11"/>
  <c r="AG130" i="11"/>
  <c r="AJ130" i="11"/>
  <c r="AA131" i="11"/>
  <c r="AC131" i="11"/>
  <c r="AV131" i="11"/>
  <c r="AW131" i="11"/>
  <c r="AA132" i="11"/>
  <c r="AO132" i="11"/>
  <c r="AS132" i="11"/>
  <c r="AV132" i="11"/>
  <c r="AW132" i="11"/>
  <c r="AN133" i="11"/>
  <c r="AS133" i="11"/>
  <c r="AI134" i="11"/>
  <c r="AJ134" i="11"/>
  <c r="AA135" i="11"/>
  <c r="AC135" i="11"/>
  <c r="AO135" i="11"/>
  <c r="AS135" i="11"/>
  <c r="AT135" i="11"/>
  <c r="AU135" i="11"/>
  <c r="AI136" i="11"/>
  <c r="AJ136" i="11"/>
  <c r="AK136" i="11"/>
  <c r="AA137" i="11"/>
  <c r="AC137" i="11"/>
  <c r="AO137" i="11"/>
  <c r="AS137" i="11"/>
  <c r="AT137" i="11"/>
  <c r="AU137" i="11"/>
  <c r="AI138" i="11"/>
  <c r="AJ138" i="11"/>
  <c r="AK138" i="11"/>
  <c r="AA139" i="11"/>
  <c r="AC139" i="11"/>
  <c r="AO139" i="11"/>
  <c r="AS139" i="11"/>
  <c r="AT139" i="11"/>
  <c r="AU139" i="11"/>
  <c r="AI140" i="11"/>
  <c r="AJ140" i="11"/>
  <c r="AK140" i="11"/>
  <c r="AA141" i="11"/>
  <c r="AC141" i="11"/>
  <c r="AO141" i="11"/>
  <c r="AS141" i="11"/>
  <c r="AT141" i="11"/>
  <c r="AU141" i="11"/>
  <c r="AI3" i="11"/>
  <c r="AJ3" i="11"/>
  <c r="AK3" i="11"/>
  <c r="AW3" i="11"/>
  <c r="AX3" i="11"/>
  <c r="AA3" i="11"/>
  <c r="I4" i="12"/>
  <c r="J4" i="12"/>
  <c r="K4" i="12"/>
  <c r="I5" i="12"/>
  <c r="J5" i="12"/>
  <c r="K5" i="12"/>
  <c r="I6" i="12"/>
  <c r="J6" i="12"/>
  <c r="K6" i="12"/>
  <c r="I7" i="12"/>
  <c r="J7" i="12"/>
  <c r="K7" i="12"/>
  <c r="I8" i="12"/>
  <c r="J8" i="12"/>
  <c r="K8" i="12"/>
  <c r="I9" i="12"/>
  <c r="J9" i="12"/>
  <c r="K9" i="12"/>
  <c r="I10" i="12"/>
  <c r="J10" i="12"/>
  <c r="K10" i="12"/>
  <c r="I11" i="12"/>
  <c r="J11" i="12"/>
  <c r="K11" i="12"/>
  <c r="I12" i="12"/>
  <c r="J12" i="12"/>
  <c r="K12" i="12"/>
  <c r="I13" i="12"/>
  <c r="J13" i="12"/>
  <c r="K13" i="12"/>
  <c r="I14" i="12"/>
  <c r="J14" i="12"/>
  <c r="K14" i="12"/>
  <c r="I15" i="12"/>
  <c r="J15" i="12"/>
  <c r="K15" i="12"/>
  <c r="I16" i="12"/>
  <c r="J16" i="12"/>
  <c r="K16" i="12"/>
  <c r="I17" i="12"/>
  <c r="J17" i="12"/>
  <c r="K17" i="12"/>
  <c r="I18" i="12"/>
  <c r="J18" i="12"/>
  <c r="K18" i="12"/>
  <c r="I19" i="12"/>
  <c r="J19" i="12"/>
  <c r="K19" i="12"/>
  <c r="I20" i="12"/>
  <c r="J20" i="12"/>
  <c r="K20" i="12"/>
  <c r="I21" i="12"/>
  <c r="J21" i="12"/>
  <c r="K21" i="12"/>
  <c r="I22" i="12"/>
  <c r="J22" i="12"/>
  <c r="K22" i="12"/>
  <c r="I23" i="12"/>
  <c r="J23" i="12"/>
  <c r="K23" i="12"/>
  <c r="I24" i="12"/>
  <c r="J24" i="12"/>
  <c r="K24" i="12"/>
  <c r="I25" i="12"/>
  <c r="J25" i="12"/>
  <c r="K25" i="12"/>
  <c r="I26" i="12"/>
  <c r="J26" i="12"/>
  <c r="K26" i="12"/>
  <c r="I27" i="12"/>
  <c r="J27" i="12"/>
  <c r="K27" i="12"/>
  <c r="I28" i="12"/>
  <c r="J28" i="12"/>
  <c r="K28" i="12"/>
  <c r="I29" i="12"/>
  <c r="J29" i="12"/>
  <c r="K29" i="12"/>
  <c r="I30" i="12"/>
  <c r="J30" i="12"/>
  <c r="K30" i="12"/>
  <c r="I31" i="12"/>
  <c r="J31" i="12"/>
  <c r="K31" i="12"/>
  <c r="I32" i="12"/>
  <c r="J32" i="12"/>
  <c r="K32" i="12"/>
  <c r="I33" i="12"/>
  <c r="J33" i="12"/>
  <c r="K33" i="12"/>
  <c r="I34" i="12"/>
  <c r="J34" i="12"/>
  <c r="K34" i="12"/>
  <c r="I35" i="12"/>
  <c r="J35" i="12"/>
  <c r="K35" i="12"/>
  <c r="I36" i="12"/>
  <c r="J36" i="12"/>
  <c r="K36" i="12"/>
  <c r="I37" i="12"/>
  <c r="J37" i="12"/>
  <c r="K37" i="12"/>
  <c r="I38" i="12"/>
  <c r="J38" i="12"/>
  <c r="K38" i="12"/>
  <c r="I39" i="12"/>
  <c r="J39" i="12"/>
  <c r="K39" i="12"/>
  <c r="I40" i="12"/>
  <c r="J40" i="12"/>
  <c r="K40" i="12"/>
  <c r="I41" i="12"/>
  <c r="J41" i="12"/>
  <c r="K41" i="12"/>
  <c r="I42" i="12"/>
  <c r="J42" i="12"/>
  <c r="K42" i="12"/>
  <c r="I43" i="12"/>
  <c r="J43" i="12"/>
  <c r="K43" i="12"/>
  <c r="I44" i="12"/>
  <c r="J44" i="12"/>
  <c r="K44" i="12"/>
  <c r="I45" i="12"/>
  <c r="J45" i="12"/>
  <c r="K45" i="12"/>
  <c r="I46" i="12"/>
  <c r="J46" i="12"/>
  <c r="K46" i="12"/>
  <c r="I47" i="12"/>
  <c r="J47" i="12"/>
  <c r="K47" i="12"/>
  <c r="I48" i="12"/>
  <c r="J48" i="12"/>
  <c r="K48" i="12"/>
  <c r="I49" i="12"/>
  <c r="J49" i="12"/>
  <c r="K49" i="12"/>
  <c r="I50" i="12"/>
  <c r="J50" i="12"/>
  <c r="K50" i="12"/>
  <c r="I51" i="12"/>
  <c r="J51" i="12"/>
  <c r="K51" i="12"/>
  <c r="I52" i="12"/>
  <c r="J52" i="12"/>
  <c r="K52" i="12"/>
  <c r="I53" i="12"/>
  <c r="J53" i="12"/>
  <c r="K53" i="12"/>
  <c r="I54" i="12"/>
  <c r="J54" i="12"/>
  <c r="K54" i="12"/>
  <c r="I55" i="12"/>
  <c r="J55" i="12"/>
  <c r="K55" i="12"/>
  <c r="I56" i="12"/>
  <c r="J56" i="12"/>
  <c r="K56" i="12"/>
  <c r="I57" i="12"/>
  <c r="J57" i="12"/>
  <c r="K57" i="12"/>
  <c r="I58" i="12"/>
  <c r="J58" i="12"/>
  <c r="K58" i="12"/>
  <c r="I59" i="12"/>
  <c r="J59" i="12"/>
  <c r="K59" i="12"/>
  <c r="I60" i="12"/>
  <c r="J60" i="12"/>
  <c r="K60" i="12"/>
  <c r="I61" i="12"/>
  <c r="J61" i="12"/>
  <c r="K61" i="12"/>
  <c r="I62" i="12"/>
  <c r="J62" i="12"/>
  <c r="K62" i="12"/>
  <c r="I63" i="12"/>
  <c r="J63" i="12"/>
  <c r="K63" i="12"/>
  <c r="I64" i="12"/>
  <c r="J64" i="12"/>
  <c r="K64" i="12"/>
  <c r="I65" i="12"/>
  <c r="J65" i="12"/>
  <c r="K65" i="12"/>
  <c r="I66" i="12"/>
  <c r="J66" i="12"/>
  <c r="K66" i="12"/>
  <c r="I67" i="12"/>
  <c r="J67" i="12"/>
  <c r="K67" i="12"/>
  <c r="I68" i="12"/>
  <c r="J68" i="12"/>
  <c r="K68" i="12"/>
  <c r="I69" i="12"/>
  <c r="J69" i="12"/>
  <c r="K69" i="12"/>
  <c r="I70" i="12"/>
  <c r="J70" i="12"/>
  <c r="K70" i="12"/>
  <c r="I71" i="12"/>
  <c r="J71" i="12"/>
  <c r="K71" i="12"/>
  <c r="I72" i="12"/>
  <c r="J72" i="12"/>
  <c r="K72" i="12"/>
  <c r="I73" i="12"/>
  <c r="J73" i="12"/>
  <c r="K73" i="12"/>
  <c r="I74" i="12"/>
  <c r="J74" i="12"/>
  <c r="K74" i="12"/>
  <c r="I75" i="12"/>
  <c r="J75" i="12"/>
  <c r="K75" i="12"/>
  <c r="I76" i="12"/>
  <c r="J76" i="12"/>
  <c r="K76" i="12"/>
  <c r="I77" i="12"/>
  <c r="J77" i="12"/>
  <c r="K77" i="12"/>
  <c r="I78" i="12"/>
  <c r="J78" i="12"/>
  <c r="K78" i="12"/>
  <c r="I79" i="12"/>
  <c r="J79" i="12"/>
  <c r="K79" i="12"/>
  <c r="I80" i="12"/>
  <c r="J80" i="12"/>
  <c r="K80" i="12"/>
  <c r="I81" i="12"/>
  <c r="J81" i="12"/>
  <c r="K81" i="12"/>
  <c r="I82" i="12"/>
  <c r="J82" i="12"/>
  <c r="K82" i="12"/>
  <c r="I83" i="12"/>
  <c r="J83" i="12"/>
  <c r="K83" i="12"/>
  <c r="I84" i="12"/>
  <c r="J84" i="12"/>
  <c r="K84" i="12"/>
  <c r="I85" i="12"/>
  <c r="J85" i="12"/>
  <c r="K85" i="12"/>
  <c r="I86" i="12"/>
  <c r="J86" i="12"/>
  <c r="K86" i="12"/>
  <c r="I87" i="12"/>
  <c r="J87" i="12"/>
  <c r="K87" i="12"/>
  <c r="I88" i="12"/>
  <c r="J88" i="12"/>
  <c r="K88" i="12"/>
  <c r="I89" i="12"/>
  <c r="J89" i="12"/>
  <c r="K89" i="12"/>
  <c r="I90" i="12"/>
  <c r="J90" i="12"/>
  <c r="K90" i="12"/>
  <c r="I91" i="12"/>
  <c r="J91" i="12"/>
  <c r="K91" i="12"/>
  <c r="I92" i="12"/>
  <c r="J92" i="12"/>
  <c r="K92" i="12"/>
  <c r="I93" i="12"/>
  <c r="J93" i="12"/>
  <c r="K93" i="12"/>
  <c r="I94" i="12"/>
  <c r="J94" i="12"/>
  <c r="K94" i="12"/>
  <c r="I95" i="12"/>
  <c r="J95" i="12"/>
  <c r="K95" i="12"/>
  <c r="I96" i="12"/>
  <c r="J96" i="12"/>
  <c r="K96" i="12"/>
  <c r="I97" i="12"/>
  <c r="J97" i="12"/>
  <c r="K97" i="12"/>
  <c r="I98" i="12"/>
  <c r="J98" i="12"/>
  <c r="K98" i="12"/>
  <c r="I99" i="12"/>
  <c r="J99" i="12"/>
  <c r="K99" i="12"/>
  <c r="I100" i="12"/>
  <c r="J100" i="12"/>
  <c r="K100" i="12"/>
  <c r="I101" i="12"/>
  <c r="J101" i="12"/>
  <c r="K101" i="12"/>
  <c r="I102" i="12"/>
  <c r="J102" i="12"/>
  <c r="K102" i="12"/>
  <c r="I103" i="12"/>
  <c r="J103" i="12"/>
  <c r="K103" i="12"/>
  <c r="I104" i="12"/>
  <c r="J104" i="12"/>
  <c r="K104" i="12"/>
  <c r="I105" i="12"/>
  <c r="J105" i="12"/>
  <c r="K105" i="12"/>
  <c r="I106" i="12"/>
  <c r="J106" i="12"/>
  <c r="K106" i="12"/>
  <c r="I107" i="12"/>
  <c r="J107" i="12"/>
  <c r="K107" i="12"/>
  <c r="I108" i="12"/>
  <c r="J108" i="12"/>
  <c r="K108" i="12"/>
  <c r="I109" i="12"/>
  <c r="J109" i="12"/>
  <c r="K109" i="12"/>
  <c r="I110" i="12"/>
  <c r="J110" i="12"/>
  <c r="K110" i="12"/>
  <c r="I111" i="12"/>
  <c r="J111" i="12"/>
  <c r="K111" i="12"/>
  <c r="I112" i="12"/>
  <c r="J112" i="12"/>
  <c r="K112" i="12"/>
  <c r="I113" i="12"/>
  <c r="J113" i="12"/>
  <c r="K113" i="12"/>
  <c r="I114" i="12"/>
  <c r="J114" i="12"/>
  <c r="K114" i="12"/>
  <c r="I115" i="12"/>
  <c r="J115" i="12"/>
  <c r="K115" i="12"/>
  <c r="I116" i="12"/>
  <c r="J116" i="12"/>
  <c r="K116" i="12"/>
  <c r="I117" i="12"/>
  <c r="J117" i="12"/>
  <c r="K117" i="12"/>
  <c r="I118" i="12"/>
  <c r="J118" i="12"/>
  <c r="K118" i="12"/>
  <c r="I119" i="12"/>
  <c r="J119" i="12"/>
  <c r="K119" i="12"/>
  <c r="I120" i="12"/>
  <c r="J120" i="12"/>
  <c r="K120" i="12"/>
  <c r="I121" i="12"/>
  <c r="J121" i="12"/>
  <c r="K121" i="12"/>
  <c r="I122" i="12"/>
  <c r="J122" i="12"/>
  <c r="K122" i="12"/>
  <c r="I123" i="12"/>
  <c r="J123" i="12"/>
  <c r="K123" i="12"/>
  <c r="I124" i="12"/>
  <c r="J124" i="12"/>
  <c r="K124" i="12"/>
  <c r="I125" i="12"/>
  <c r="J125" i="12"/>
  <c r="K125" i="12"/>
  <c r="I126" i="12"/>
  <c r="J126" i="12"/>
  <c r="K126" i="12"/>
  <c r="I127" i="12"/>
  <c r="J127" i="12"/>
  <c r="K127" i="12"/>
  <c r="I128" i="12"/>
  <c r="J128" i="12"/>
  <c r="K128" i="12"/>
  <c r="I129" i="12"/>
  <c r="J129" i="12"/>
  <c r="K129" i="12"/>
  <c r="I130" i="12"/>
  <c r="J130" i="12"/>
  <c r="K130" i="12"/>
  <c r="I131" i="12"/>
  <c r="J131" i="12"/>
  <c r="K131" i="12"/>
  <c r="I132" i="12"/>
  <c r="J132" i="12"/>
  <c r="K132" i="12"/>
  <c r="I133" i="12"/>
  <c r="J133" i="12"/>
  <c r="K133" i="12"/>
  <c r="I134" i="12"/>
  <c r="J134" i="12"/>
  <c r="K134" i="12"/>
  <c r="I135" i="12"/>
  <c r="J135" i="12"/>
  <c r="K135" i="12"/>
  <c r="I136" i="12"/>
  <c r="J136" i="12"/>
  <c r="K136" i="12"/>
  <c r="I137" i="12"/>
  <c r="J137" i="12"/>
  <c r="K137" i="12"/>
  <c r="I138" i="12"/>
  <c r="J138" i="12"/>
  <c r="K138" i="12"/>
  <c r="I139" i="12"/>
  <c r="J139" i="12"/>
  <c r="K139" i="12"/>
  <c r="I140" i="12"/>
  <c r="J140" i="12"/>
  <c r="K140" i="12"/>
  <c r="I141" i="12"/>
  <c r="J141" i="12"/>
  <c r="K141" i="12"/>
  <c r="J3" i="12"/>
  <c r="K3" i="12"/>
  <c r="I3" i="12"/>
  <c r="Y142" i="11"/>
  <c r="AX86" i="11" s="1"/>
  <c r="Q142" i="11"/>
  <c r="AP7" i="11" s="1"/>
  <c r="I142" i="11"/>
  <c r="C142" i="11"/>
  <c r="D142" i="11"/>
  <c r="AC132" i="11" s="1"/>
  <c r="E142" i="11"/>
  <c r="AD79" i="11" s="1"/>
  <c r="F142" i="11"/>
  <c r="AE84" i="11" s="1"/>
  <c r="G142" i="11"/>
  <c r="AF86" i="11" s="1"/>
  <c r="H142" i="11"/>
  <c r="AG134" i="11" s="1"/>
  <c r="J142" i="11"/>
  <c r="AI44" i="11" s="1"/>
  <c r="K142" i="11"/>
  <c r="AJ100" i="11" s="1"/>
  <c r="L142" i="11"/>
  <c r="AK134" i="11" s="1"/>
  <c r="M142" i="11"/>
  <c r="AL83" i="11" s="1"/>
  <c r="N142" i="11"/>
  <c r="AM118" i="11" s="1"/>
  <c r="O142" i="11"/>
  <c r="P142" i="11"/>
  <c r="R142" i="11"/>
  <c r="AQ73" i="11" s="1"/>
  <c r="S142" i="11"/>
  <c r="AR64" i="11" s="1"/>
  <c r="T142" i="11"/>
  <c r="AS129" i="11" s="1"/>
  <c r="U142" i="11"/>
  <c r="AT134" i="11" s="1"/>
  <c r="V142" i="11"/>
  <c r="AU42" i="11" s="1"/>
  <c r="W142" i="11"/>
  <c r="AV130" i="11" s="1"/>
  <c r="X142" i="11"/>
  <c r="AW130" i="11" s="1"/>
  <c r="B142" i="11"/>
  <c r="S423" i="10"/>
  <c r="S422" i="10"/>
  <c r="S421" i="10"/>
  <c r="S420" i="10"/>
  <c r="S419" i="10"/>
  <c r="S418" i="10"/>
  <c r="S417" i="10"/>
  <c r="S416" i="10"/>
  <c r="S415" i="10"/>
  <c r="S414" i="10"/>
  <c r="S413" i="10"/>
  <c r="S412" i="10"/>
  <c r="S411" i="10"/>
  <c r="S410" i="10"/>
  <c r="S409" i="10"/>
  <c r="S408" i="10"/>
  <c r="S407" i="10"/>
  <c r="S406" i="10"/>
  <c r="S405" i="10"/>
  <c r="S404" i="10"/>
  <c r="S403" i="10"/>
  <c r="S402" i="10"/>
  <c r="S401" i="10"/>
  <c r="S400" i="10"/>
  <c r="S399" i="10"/>
  <c r="S398" i="10"/>
  <c r="S397" i="10"/>
  <c r="S396" i="10"/>
  <c r="S395" i="10"/>
  <c r="S394" i="10"/>
  <c r="S393" i="10"/>
  <c r="S392" i="10"/>
  <c r="S391" i="10"/>
  <c r="S390" i="10"/>
  <c r="S389" i="10"/>
  <c r="S388" i="10"/>
  <c r="S387" i="10"/>
  <c r="S386" i="10"/>
  <c r="S385" i="10"/>
  <c r="S384" i="10"/>
  <c r="S383" i="10"/>
  <c r="S382" i="10"/>
  <c r="S381" i="10"/>
  <c r="S380" i="10"/>
  <c r="S379" i="10"/>
  <c r="S378" i="10"/>
  <c r="S377" i="10"/>
  <c r="S376" i="10"/>
  <c r="S375" i="10"/>
  <c r="S374" i="10"/>
  <c r="S373" i="10"/>
  <c r="S372" i="10"/>
  <c r="S371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S358" i="10"/>
  <c r="S357" i="10"/>
  <c r="S356" i="10"/>
  <c r="S355" i="10"/>
  <c r="S354" i="10"/>
  <c r="S353" i="10"/>
  <c r="S352" i="10"/>
  <c r="S351" i="10"/>
  <c r="S350" i="10"/>
  <c r="S349" i="10"/>
  <c r="S348" i="10"/>
  <c r="S347" i="10"/>
  <c r="S346" i="10"/>
  <c r="S345" i="10"/>
  <c r="S344" i="10"/>
  <c r="S343" i="10"/>
  <c r="S342" i="10"/>
  <c r="S341" i="10"/>
  <c r="S340" i="10"/>
  <c r="S339" i="10"/>
  <c r="S338" i="10"/>
  <c r="S337" i="10"/>
  <c r="S336" i="10"/>
  <c r="S335" i="10"/>
  <c r="S334" i="10"/>
  <c r="S333" i="10"/>
  <c r="S332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S288" i="10"/>
  <c r="S287" i="10"/>
  <c r="S286" i="10"/>
  <c r="S285" i="10"/>
  <c r="O423" i="10"/>
  <c r="O422" i="10"/>
  <c r="O421" i="10"/>
  <c r="O420" i="10"/>
  <c r="O419" i="10"/>
  <c r="O418" i="10"/>
  <c r="O417" i="10"/>
  <c r="O416" i="10"/>
  <c r="O415" i="10"/>
  <c r="O414" i="10"/>
  <c r="O413" i="10"/>
  <c r="O412" i="10"/>
  <c r="O411" i="10"/>
  <c r="O410" i="10"/>
  <c r="O409" i="10"/>
  <c r="O408" i="10"/>
  <c r="O407" i="10"/>
  <c r="O406" i="10"/>
  <c r="O405" i="10"/>
  <c r="O404" i="10"/>
  <c r="O403" i="10"/>
  <c r="O402" i="10"/>
  <c r="O401" i="10"/>
  <c r="O400" i="10"/>
  <c r="O399" i="10"/>
  <c r="O398" i="10"/>
  <c r="O397" i="10"/>
  <c r="O396" i="10"/>
  <c r="O395" i="10"/>
  <c r="O394" i="10"/>
  <c r="O393" i="10"/>
  <c r="O392" i="10"/>
  <c r="O391" i="10"/>
  <c r="O390" i="10"/>
  <c r="O389" i="10"/>
  <c r="O388" i="10"/>
  <c r="O387" i="10"/>
  <c r="O386" i="10"/>
  <c r="O385" i="10"/>
  <c r="O384" i="10"/>
  <c r="O383" i="10"/>
  <c r="O382" i="10"/>
  <c r="O381" i="10"/>
  <c r="O380" i="10"/>
  <c r="O379" i="10"/>
  <c r="O378" i="10"/>
  <c r="O377" i="10"/>
  <c r="O376" i="10"/>
  <c r="O375" i="10"/>
  <c r="O374" i="10"/>
  <c r="O373" i="10"/>
  <c r="O372" i="10"/>
  <c r="O371" i="10"/>
  <c r="O370" i="10"/>
  <c r="O369" i="10"/>
  <c r="O368" i="10"/>
  <c r="O367" i="10"/>
  <c r="O366" i="10"/>
  <c r="O365" i="10"/>
  <c r="O364" i="10"/>
  <c r="O363" i="10"/>
  <c r="O362" i="10"/>
  <c r="O361" i="10"/>
  <c r="O360" i="10"/>
  <c r="O359" i="10"/>
  <c r="O358" i="10"/>
  <c r="O357" i="10"/>
  <c r="O356" i="10"/>
  <c r="O355" i="10"/>
  <c r="O354" i="10"/>
  <c r="O353" i="10"/>
  <c r="O352" i="10"/>
  <c r="O351" i="10"/>
  <c r="O350" i="10"/>
  <c r="O349" i="10"/>
  <c r="O348" i="10"/>
  <c r="O347" i="10"/>
  <c r="O346" i="10"/>
  <c r="O345" i="10"/>
  <c r="O344" i="10"/>
  <c r="O343" i="10"/>
  <c r="O342" i="10"/>
  <c r="O341" i="10"/>
  <c r="O340" i="10"/>
  <c r="O339" i="10"/>
  <c r="O338" i="10"/>
  <c r="O337" i="10"/>
  <c r="O336" i="10"/>
  <c r="O335" i="10"/>
  <c r="O334" i="10"/>
  <c r="O333" i="10"/>
  <c r="O332" i="10"/>
  <c r="O331" i="10"/>
  <c r="O330" i="10"/>
  <c r="O329" i="10"/>
  <c r="O328" i="10"/>
  <c r="O327" i="10"/>
  <c r="O326" i="10"/>
  <c r="O325" i="10"/>
  <c r="O324" i="10"/>
  <c r="O323" i="10"/>
  <c r="O322" i="10"/>
  <c r="O321" i="10"/>
  <c r="O320" i="10"/>
  <c r="O319" i="10"/>
  <c r="O318" i="10"/>
  <c r="O317" i="10"/>
  <c r="O316" i="10"/>
  <c r="O315" i="10"/>
  <c r="O314" i="10"/>
  <c r="O313" i="10"/>
  <c r="O312" i="10"/>
  <c r="O311" i="10"/>
  <c r="O310" i="10"/>
  <c r="O309" i="10"/>
  <c r="O308" i="10"/>
  <c r="O307" i="10"/>
  <c r="O306" i="10"/>
  <c r="O305" i="10"/>
  <c r="O304" i="10"/>
  <c r="O303" i="10"/>
  <c r="O302" i="10"/>
  <c r="O301" i="10"/>
  <c r="O300" i="10"/>
  <c r="O299" i="10"/>
  <c r="O298" i="10"/>
  <c r="O297" i="10"/>
  <c r="O296" i="10"/>
  <c r="O295" i="10"/>
  <c r="O294" i="10"/>
  <c r="O293" i="10"/>
  <c r="O292" i="10"/>
  <c r="O291" i="10"/>
  <c r="O290" i="10"/>
  <c r="O289" i="10"/>
  <c r="O288" i="10"/>
  <c r="O287" i="10"/>
  <c r="O286" i="10"/>
  <c r="O285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G328" i="10"/>
  <c r="G327" i="10"/>
  <c r="G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S152" i="10"/>
  <c r="S151" i="10"/>
  <c r="S150" i="10"/>
  <c r="S149" i="10"/>
  <c r="S148" i="10"/>
  <c r="S147" i="10"/>
  <c r="S146" i="10"/>
  <c r="S145" i="10"/>
  <c r="S144" i="10"/>
  <c r="O282" i="10"/>
  <c r="O281" i="10"/>
  <c r="O280" i="10"/>
  <c r="O279" i="10"/>
  <c r="O278" i="10"/>
  <c r="O277" i="10"/>
  <c r="O276" i="10"/>
  <c r="O275" i="10"/>
  <c r="O274" i="10"/>
  <c r="O273" i="10"/>
  <c r="O272" i="10"/>
  <c r="O271" i="10"/>
  <c r="O270" i="10"/>
  <c r="O269" i="10"/>
  <c r="O268" i="10"/>
  <c r="O267" i="10"/>
  <c r="O266" i="10"/>
  <c r="O265" i="10"/>
  <c r="O264" i="10"/>
  <c r="O263" i="10"/>
  <c r="O262" i="10"/>
  <c r="O261" i="10"/>
  <c r="O260" i="10"/>
  <c r="O259" i="10"/>
  <c r="O258" i="10"/>
  <c r="O257" i="10"/>
  <c r="O256" i="10"/>
  <c r="O255" i="10"/>
  <c r="O254" i="10"/>
  <c r="O253" i="10"/>
  <c r="O252" i="10"/>
  <c r="O251" i="10"/>
  <c r="O250" i="10"/>
  <c r="O249" i="10"/>
  <c r="O248" i="10"/>
  <c r="O247" i="10"/>
  <c r="O246" i="10"/>
  <c r="O245" i="10"/>
  <c r="O244" i="10"/>
  <c r="O243" i="10"/>
  <c r="O242" i="10"/>
  <c r="O241" i="10"/>
  <c r="O240" i="10"/>
  <c r="O239" i="10"/>
  <c r="O238" i="10"/>
  <c r="O237" i="10"/>
  <c r="O236" i="10"/>
  <c r="O235" i="10"/>
  <c r="O234" i="10"/>
  <c r="O233" i="10"/>
  <c r="O232" i="10"/>
  <c r="O231" i="10"/>
  <c r="O230" i="10"/>
  <c r="O229" i="10"/>
  <c r="O228" i="10"/>
  <c r="O227" i="10"/>
  <c r="O226" i="10"/>
  <c r="O225" i="10"/>
  <c r="O224" i="10"/>
  <c r="O223" i="10"/>
  <c r="O222" i="10"/>
  <c r="O221" i="10"/>
  <c r="O220" i="10"/>
  <c r="O219" i="10"/>
  <c r="O218" i="10"/>
  <c r="O217" i="10"/>
  <c r="O216" i="10"/>
  <c r="O215" i="10"/>
  <c r="O214" i="10"/>
  <c r="O213" i="10"/>
  <c r="O212" i="10"/>
  <c r="O211" i="10"/>
  <c r="O210" i="10"/>
  <c r="O209" i="10"/>
  <c r="O208" i="10"/>
  <c r="O207" i="10"/>
  <c r="O206" i="10"/>
  <c r="O205" i="10"/>
  <c r="O204" i="10"/>
  <c r="O203" i="10"/>
  <c r="O202" i="10"/>
  <c r="O201" i="10"/>
  <c r="O200" i="10"/>
  <c r="O199" i="10"/>
  <c r="O198" i="10"/>
  <c r="O197" i="10"/>
  <c r="O196" i="10"/>
  <c r="O195" i="10"/>
  <c r="O194" i="10"/>
  <c r="O193" i="10"/>
  <c r="O192" i="10"/>
  <c r="O191" i="10"/>
  <c r="O190" i="10"/>
  <c r="O189" i="10"/>
  <c r="O188" i="10"/>
  <c r="O187" i="10"/>
  <c r="O186" i="10"/>
  <c r="O185" i="10"/>
  <c r="O184" i="10"/>
  <c r="O183" i="10"/>
  <c r="O182" i="10"/>
  <c r="O181" i="10"/>
  <c r="O180" i="10"/>
  <c r="O179" i="10"/>
  <c r="O178" i="10"/>
  <c r="O177" i="10"/>
  <c r="O176" i="10"/>
  <c r="O175" i="10"/>
  <c r="O174" i="10"/>
  <c r="O173" i="10"/>
  <c r="O172" i="10"/>
  <c r="O171" i="10"/>
  <c r="O170" i="10"/>
  <c r="O169" i="10"/>
  <c r="O168" i="10"/>
  <c r="O167" i="10"/>
  <c r="O166" i="10"/>
  <c r="O165" i="10"/>
  <c r="O164" i="10"/>
  <c r="O163" i="10"/>
  <c r="O162" i="10"/>
  <c r="O161" i="10"/>
  <c r="O160" i="10"/>
  <c r="O159" i="10"/>
  <c r="O158" i="10"/>
  <c r="O157" i="10"/>
  <c r="O156" i="10"/>
  <c r="O155" i="10"/>
  <c r="O154" i="10"/>
  <c r="O153" i="10"/>
  <c r="O152" i="10"/>
  <c r="O151" i="10"/>
  <c r="O150" i="10"/>
  <c r="O149" i="10"/>
  <c r="O148" i="10"/>
  <c r="O147" i="10"/>
  <c r="O146" i="10"/>
  <c r="O145" i="10"/>
  <c r="O144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S141" i="10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S116" i="10"/>
  <c r="S115" i="10"/>
  <c r="S114" i="10"/>
  <c r="S113" i="10"/>
  <c r="S112" i="10"/>
  <c r="S111" i="10"/>
  <c r="S110" i="10"/>
  <c r="S109" i="10"/>
  <c r="S108" i="10"/>
  <c r="S107" i="10"/>
  <c r="S106" i="10"/>
  <c r="S105" i="10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S92" i="10"/>
  <c r="S91" i="10"/>
  <c r="S90" i="10"/>
  <c r="S89" i="10"/>
  <c r="S88" i="10"/>
  <c r="S87" i="10"/>
  <c r="S86" i="10"/>
  <c r="S85" i="10"/>
  <c r="S84" i="10"/>
  <c r="S83" i="10"/>
  <c r="S82" i="10"/>
  <c r="S81" i="10"/>
  <c r="S80" i="10"/>
  <c r="S79" i="10"/>
  <c r="S78" i="10"/>
  <c r="S77" i="10"/>
  <c r="S76" i="10"/>
  <c r="S75" i="10"/>
  <c r="S74" i="10"/>
  <c r="S73" i="10"/>
  <c r="S72" i="10"/>
  <c r="S71" i="10"/>
  <c r="S70" i="10"/>
  <c r="S69" i="10"/>
  <c r="S68" i="10"/>
  <c r="S67" i="10"/>
  <c r="S66" i="10"/>
  <c r="S65" i="10"/>
  <c r="S64" i="10"/>
  <c r="S63" i="10"/>
  <c r="S62" i="10"/>
  <c r="S61" i="10"/>
  <c r="S60" i="10"/>
  <c r="S59" i="10"/>
  <c r="S58" i="10"/>
  <c r="S57" i="10"/>
  <c r="S56" i="10"/>
  <c r="S55" i="10"/>
  <c r="S54" i="10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S9" i="10"/>
  <c r="S8" i="10"/>
  <c r="S7" i="10"/>
  <c r="S6" i="10"/>
  <c r="S5" i="10"/>
  <c r="S4" i="10"/>
  <c r="S3" i="10"/>
  <c r="O141" i="10"/>
  <c r="O140" i="10"/>
  <c r="O139" i="10"/>
  <c r="O138" i="10"/>
  <c r="O137" i="10"/>
  <c r="O136" i="10"/>
  <c r="O135" i="10"/>
  <c r="O134" i="10"/>
  <c r="O133" i="10"/>
  <c r="O132" i="10"/>
  <c r="O131" i="10"/>
  <c r="O130" i="10"/>
  <c r="O129" i="10"/>
  <c r="O128" i="10"/>
  <c r="O127" i="10"/>
  <c r="O126" i="10"/>
  <c r="O125" i="10"/>
  <c r="O124" i="10"/>
  <c r="O123" i="10"/>
  <c r="O122" i="10"/>
  <c r="O121" i="10"/>
  <c r="O120" i="10"/>
  <c r="O119" i="10"/>
  <c r="O118" i="10"/>
  <c r="O117" i="10"/>
  <c r="O116" i="10"/>
  <c r="O115" i="10"/>
  <c r="O114" i="10"/>
  <c r="O113" i="10"/>
  <c r="O112" i="10"/>
  <c r="O111" i="10"/>
  <c r="O110" i="10"/>
  <c r="O109" i="10"/>
  <c r="O108" i="10"/>
  <c r="O107" i="10"/>
  <c r="O106" i="10"/>
  <c r="O105" i="10"/>
  <c r="O104" i="10"/>
  <c r="O103" i="10"/>
  <c r="O102" i="10"/>
  <c r="O101" i="10"/>
  <c r="O100" i="10"/>
  <c r="O99" i="10"/>
  <c r="O98" i="10"/>
  <c r="O97" i="10"/>
  <c r="O96" i="10"/>
  <c r="O95" i="10"/>
  <c r="O94" i="10"/>
  <c r="O93" i="10"/>
  <c r="O92" i="10"/>
  <c r="O91" i="10"/>
  <c r="O90" i="10"/>
  <c r="O89" i="10"/>
  <c r="O88" i="10"/>
  <c r="O87" i="10"/>
  <c r="O86" i="10"/>
  <c r="O85" i="10"/>
  <c r="O84" i="10"/>
  <c r="O83" i="10"/>
  <c r="O82" i="10"/>
  <c r="O81" i="10"/>
  <c r="O80" i="10"/>
  <c r="O79" i="10"/>
  <c r="O78" i="10"/>
  <c r="O77" i="10"/>
  <c r="O76" i="10"/>
  <c r="O75" i="10"/>
  <c r="O74" i="10"/>
  <c r="O73" i="10"/>
  <c r="O72" i="10"/>
  <c r="O71" i="10"/>
  <c r="O70" i="10"/>
  <c r="O69" i="10"/>
  <c r="O68" i="10"/>
  <c r="O67" i="10"/>
  <c r="O66" i="10"/>
  <c r="O65" i="10"/>
  <c r="O64" i="10"/>
  <c r="O63" i="10"/>
  <c r="O62" i="10"/>
  <c r="O61" i="10"/>
  <c r="O60" i="10"/>
  <c r="O59" i="10"/>
  <c r="O58" i="10"/>
  <c r="O57" i="10"/>
  <c r="O56" i="10"/>
  <c r="O55" i="10"/>
  <c r="O54" i="10"/>
  <c r="O53" i="10"/>
  <c r="O52" i="10"/>
  <c r="O51" i="10"/>
  <c r="O50" i="10"/>
  <c r="O49" i="10"/>
  <c r="O48" i="10"/>
  <c r="O47" i="10"/>
  <c r="O46" i="10"/>
  <c r="O45" i="10"/>
  <c r="O44" i="10"/>
  <c r="O43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9" i="10"/>
  <c r="O18" i="10"/>
  <c r="O17" i="10"/>
  <c r="O16" i="10"/>
  <c r="O15" i="10"/>
  <c r="O14" i="10"/>
  <c r="O13" i="10"/>
  <c r="O12" i="10"/>
  <c r="O11" i="10"/>
  <c r="O10" i="10"/>
  <c r="O9" i="10"/>
  <c r="O8" i="10"/>
  <c r="O7" i="10"/>
  <c r="O6" i="10"/>
  <c r="O5" i="10"/>
  <c r="O4" i="10"/>
  <c r="O3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3" i="10"/>
  <c r="M426" i="7"/>
  <c r="J426" i="7"/>
  <c r="G426" i="7"/>
  <c r="D426" i="7"/>
  <c r="A426" i="7"/>
  <c r="M284" i="7"/>
  <c r="J284" i="7"/>
  <c r="G284" i="7"/>
  <c r="D284" i="7"/>
  <c r="A284" i="7"/>
  <c r="M142" i="7"/>
  <c r="O287" i="7" s="1"/>
  <c r="J142" i="7"/>
  <c r="L3" i="7" s="1"/>
  <c r="G142" i="7"/>
  <c r="D142" i="7"/>
  <c r="F287" i="7" s="1"/>
  <c r="A142" i="7"/>
  <c r="C3" i="7" s="1"/>
  <c r="N288" i="7"/>
  <c r="K288" i="7"/>
  <c r="K289" i="7" s="1"/>
  <c r="H288" i="7"/>
  <c r="E288" i="7"/>
  <c r="B288" i="7"/>
  <c r="N146" i="7"/>
  <c r="N147" i="7" s="1"/>
  <c r="N148" i="7" s="1"/>
  <c r="K146" i="7"/>
  <c r="H146" i="7"/>
  <c r="E146" i="7"/>
  <c r="E147" i="7" s="1"/>
  <c r="E148" i="7" s="1"/>
  <c r="B146" i="7"/>
  <c r="N4" i="7"/>
  <c r="N5" i="7" s="1"/>
  <c r="N6" i="7" s="1"/>
  <c r="N7" i="7" s="1"/>
  <c r="N8" i="7" s="1"/>
  <c r="K4" i="7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H4" i="7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E4" i="7"/>
  <c r="E5" i="7" s="1"/>
  <c r="E6" i="7" s="1"/>
  <c r="E7" i="7" s="1"/>
  <c r="E8" i="7" s="1"/>
  <c r="E9" i="7" s="1"/>
  <c r="E10" i="7" s="1"/>
  <c r="E11" i="7" s="1"/>
  <c r="E12" i="7" s="1"/>
  <c r="E13" i="7" s="1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B4" i="7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L427" i="6"/>
  <c r="N387" i="6" s="1"/>
  <c r="V427" i="6"/>
  <c r="X415" i="6" s="1"/>
  <c r="U427" i="6"/>
  <c r="W330" i="6" s="1"/>
  <c r="K427" i="6"/>
  <c r="AP427" i="6"/>
  <c r="AR387" i="6" s="1"/>
  <c r="AP285" i="6"/>
  <c r="AR226" i="6" s="1"/>
  <c r="AP143" i="6"/>
  <c r="AR91" i="6" s="1"/>
  <c r="AF427" i="6"/>
  <c r="AH411" i="6" s="1"/>
  <c r="AF285" i="6"/>
  <c r="AH235" i="6" s="1"/>
  <c r="AF143" i="6"/>
  <c r="AH32" i="6" s="1"/>
  <c r="V285" i="6"/>
  <c r="X199" i="6" s="1"/>
  <c r="V143" i="6"/>
  <c r="X18" i="6" s="1"/>
  <c r="L285" i="6"/>
  <c r="N207" i="6" s="1"/>
  <c r="L143" i="6"/>
  <c r="N100" i="6" s="1"/>
  <c r="B143" i="6"/>
  <c r="D108" i="6" s="1"/>
  <c r="AO143" i="6"/>
  <c r="AQ103" i="6" s="1"/>
  <c r="AE143" i="6"/>
  <c r="AG74" i="6" s="1"/>
  <c r="U143" i="6"/>
  <c r="W60" i="6" s="1"/>
  <c r="K143" i="6"/>
  <c r="M100" i="6" s="1"/>
  <c r="A143" i="6"/>
  <c r="C108" i="6" s="1"/>
  <c r="B427" i="6"/>
  <c r="D382" i="6" s="1"/>
  <c r="AO427" i="6"/>
  <c r="AQ387" i="6" s="1"/>
  <c r="AE427" i="6"/>
  <c r="AG386" i="6" s="1"/>
  <c r="M387" i="6"/>
  <c r="A427" i="6"/>
  <c r="C382" i="6" s="1"/>
  <c r="K285" i="6"/>
  <c r="M261" i="6" s="1"/>
  <c r="U285" i="6"/>
  <c r="W273" i="6" s="1"/>
  <c r="AE285" i="6"/>
  <c r="AG252" i="6" s="1"/>
  <c r="AO285" i="6"/>
  <c r="AQ164" i="6" s="1"/>
  <c r="B285" i="6"/>
  <c r="A285" i="6"/>
  <c r="C246" i="6" s="1"/>
  <c r="V5" i="5"/>
  <c r="U5" i="5"/>
  <c r="T5" i="5"/>
  <c r="S5" i="5"/>
  <c r="R5" i="5"/>
  <c r="V4" i="5"/>
  <c r="U4" i="5"/>
  <c r="T4" i="5"/>
  <c r="S4" i="5"/>
  <c r="R4" i="5"/>
  <c r="V3" i="5"/>
  <c r="U3" i="5"/>
  <c r="T3" i="5"/>
  <c r="S3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O288" i="5" s="1"/>
  <c r="O289" i="5" s="1"/>
  <c r="O290" i="5" s="1"/>
  <c r="O291" i="5" s="1"/>
  <c r="O292" i="5" s="1"/>
  <c r="O293" i="5" s="1"/>
  <c r="O294" i="5" s="1"/>
  <c r="O295" i="5" s="1"/>
  <c r="O296" i="5" s="1"/>
  <c r="O297" i="5" s="1"/>
  <c r="O298" i="5" s="1"/>
  <c r="O299" i="5" s="1"/>
  <c r="O300" i="5" s="1"/>
  <c r="O301" i="5" s="1"/>
  <c r="O302" i="5" s="1"/>
  <c r="O303" i="5" s="1"/>
  <c r="O304" i="5" s="1"/>
  <c r="O305" i="5" s="1"/>
  <c r="O306" i="5" s="1"/>
  <c r="O307" i="5" s="1"/>
  <c r="O308" i="5" s="1"/>
  <c r="O309" i="5" s="1"/>
  <c r="O310" i="5" s="1"/>
  <c r="O311" i="5" s="1"/>
  <c r="O312" i="5" s="1"/>
  <c r="O313" i="5" s="1"/>
  <c r="O314" i="5" s="1"/>
  <c r="O315" i="5" s="1"/>
  <c r="O316" i="5" s="1"/>
  <c r="O317" i="5" s="1"/>
  <c r="O318" i="5" s="1"/>
  <c r="O319" i="5" s="1"/>
  <c r="O320" i="5" s="1"/>
  <c r="O321" i="5" s="1"/>
  <c r="O322" i="5" s="1"/>
  <c r="O323" i="5" s="1"/>
  <c r="O324" i="5" s="1"/>
  <c r="O325" i="5" s="1"/>
  <c r="O326" i="5" s="1"/>
  <c r="O327" i="5" s="1"/>
  <c r="O328" i="5" s="1"/>
  <c r="O329" i="5" s="1"/>
  <c r="O330" i="5" s="1"/>
  <c r="O331" i="5" s="1"/>
  <c r="O332" i="5" s="1"/>
  <c r="O333" i="5" s="1"/>
  <c r="O334" i="5" s="1"/>
  <c r="O335" i="5" s="1"/>
  <c r="O336" i="5" s="1"/>
  <c r="O337" i="5" s="1"/>
  <c r="O338" i="5" s="1"/>
  <c r="O339" i="5" s="1"/>
  <c r="O340" i="5" s="1"/>
  <c r="O341" i="5" s="1"/>
  <c r="O342" i="5" s="1"/>
  <c r="O343" i="5" s="1"/>
  <c r="O344" i="5" s="1"/>
  <c r="O345" i="5" s="1"/>
  <c r="O346" i="5" s="1"/>
  <c r="O347" i="5" s="1"/>
  <c r="O348" i="5" s="1"/>
  <c r="O349" i="5" s="1"/>
  <c r="O350" i="5" s="1"/>
  <c r="O351" i="5" s="1"/>
  <c r="O352" i="5" s="1"/>
  <c r="O353" i="5" s="1"/>
  <c r="O354" i="5" s="1"/>
  <c r="O355" i="5" s="1"/>
  <c r="O356" i="5" s="1"/>
  <c r="O357" i="5" s="1"/>
  <c r="O358" i="5" s="1"/>
  <c r="O359" i="5" s="1"/>
  <c r="O360" i="5" s="1"/>
  <c r="O361" i="5" s="1"/>
  <c r="O362" i="5" s="1"/>
  <c r="O363" i="5" s="1"/>
  <c r="O364" i="5" s="1"/>
  <c r="O365" i="5" s="1"/>
  <c r="O366" i="5" s="1"/>
  <c r="O367" i="5" s="1"/>
  <c r="O368" i="5" s="1"/>
  <c r="O369" i="5" s="1"/>
  <c r="O370" i="5" s="1"/>
  <c r="O371" i="5" s="1"/>
  <c r="O372" i="5" s="1"/>
  <c r="O373" i="5" s="1"/>
  <c r="O374" i="5" s="1"/>
  <c r="O375" i="5" s="1"/>
  <c r="O376" i="5" s="1"/>
  <c r="O377" i="5" s="1"/>
  <c r="O378" i="5" s="1"/>
  <c r="O379" i="5" s="1"/>
  <c r="O380" i="5" s="1"/>
  <c r="O381" i="5" s="1"/>
  <c r="O382" i="5" s="1"/>
  <c r="O383" i="5" s="1"/>
  <c r="O384" i="5" s="1"/>
  <c r="O385" i="5" s="1"/>
  <c r="O386" i="5" s="1"/>
  <c r="O387" i="5" s="1"/>
  <c r="O388" i="5" s="1"/>
  <c r="O389" i="5" s="1"/>
  <c r="O390" i="5" s="1"/>
  <c r="O391" i="5" s="1"/>
  <c r="O392" i="5" s="1"/>
  <c r="O393" i="5" s="1"/>
  <c r="O394" i="5" s="1"/>
  <c r="O395" i="5" s="1"/>
  <c r="O396" i="5" s="1"/>
  <c r="O397" i="5" s="1"/>
  <c r="O398" i="5" s="1"/>
  <c r="O399" i="5" s="1"/>
  <c r="O400" i="5" s="1"/>
  <c r="O401" i="5" s="1"/>
  <c r="O402" i="5" s="1"/>
  <c r="O403" i="5" s="1"/>
  <c r="O404" i="5" s="1"/>
  <c r="O405" i="5" s="1"/>
  <c r="O406" i="5" s="1"/>
  <c r="O407" i="5" s="1"/>
  <c r="O408" i="5" s="1"/>
  <c r="O409" i="5" s="1"/>
  <c r="O410" i="5" s="1"/>
  <c r="O411" i="5" s="1"/>
  <c r="O412" i="5" s="1"/>
  <c r="O413" i="5" s="1"/>
  <c r="O414" i="5" s="1"/>
  <c r="O415" i="5" s="1"/>
  <c r="O416" i="5" s="1"/>
  <c r="O417" i="5" s="1"/>
  <c r="O418" i="5" s="1"/>
  <c r="O419" i="5" s="1"/>
  <c r="O420" i="5" s="1"/>
  <c r="O421" i="5" s="1"/>
  <c r="O422" i="5" s="1"/>
  <c r="O423" i="5" s="1"/>
  <c r="O424" i="5" s="1"/>
  <c r="O425" i="5" s="1"/>
  <c r="O426" i="5" s="1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I288" i="5" s="1"/>
  <c r="I289" i="5" s="1"/>
  <c r="I290" i="5" s="1"/>
  <c r="I291" i="5" s="1"/>
  <c r="I292" i="5" s="1"/>
  <c r="I293" i="5" s="1"/>
  <c r="I294" i="5" s="1"/>
  <c r="I295" i="5" s="1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I316" i="5" s="1"/>
  <c r="I317" i="5" s="1"/>
  <c r="I318" i="5" s="1"/>
  <c r="I319" i="5" s="1"/>
  <c r="I320" i="5" s="1"/>
  <c r="I321" i="5" s="1"/>
  <c r="I322" i="5" s="1"/>
  <c r="I323" i="5" s="1"/>
  <c r="I324" i="5" s="1"/>
  <c r="I325" i="5" s="1"/>
  <c r="I326" i="5" s="1"/>
  <c r="I327" i="5" s="1"/>
  <c r="I328" i="5" s="1"/>
  <c r="I329" i="5" s="1"/>
  <c r="I330" i="5" s="1"/>
  <c r="I331" i="5" s="1"/>
  <c r="I332" i="5" s="1"/>
  <c r="I333" i="5" s="1"/>
  <c r="I334" i="5" s="1"/>
  <c r="I335" i="5" s="1"/>
  <c r="I336" i="5" s="1"/>
  <c r="I337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I383" i="5" s="1"/>
  <c r="I384" i="5" s="1"/>
  <c r="I385" i="5" s="1"/>
  <c r="I386" i="5" s="1"/>
  <c r="I387" i="5" s="1"/>
  <c r="I388" i="5" s="1"/>
  <c r="I389" i="5" s="1"/>
  <c r="I390" i="5" s="1"/>
  <c r="I391" i="5" s="1"/>
  <c r="I392" i="5" s="1"/>
  <c r="I393" i="5" s="1"/>
  <c r="I394" i="5" s="1"/>
  <c r="I395" i="5" s="1"/>
  <c r="I396" i="5" s="1"/>
  <c r="I397" i="5" s="1"/>
  <c r="I398" i="5" s="1"/>
  <c r="I399" i="5" s="1"/>
  <c r="I400" i="5" s="1"/>
  <c r="I401" i="5" s="1"/>
  <c r="I402" i="5" s="1"/>
  <c r="I403" i="5" s="1"/>
  <c r="I404" i="5" s="1"/>
  <c r="I405" i="5" s="1"/>
  <c r="I406" i="5" s="1"/>
  <c r="I407" i="5" s="1"/>
  <c r="I408" i="5" s="1"/>
  <c r="I409" i="5" s="1"/>
  <c r="I410" i="5" s="1"/>
  <c r="I411" i="5" s="1"/>
  <c r="I412" i="5" s="1"/>
  <c r="I413" i="5" s="1"/>
  <c r="I414" i="5" s="1"/>
  <c r="I415" i="5" s="1"/>
  <c r="I416" i="5" s="1"/>
  <c r="I417" i="5" s="1"/>
  <c r="I418" i="5" s="1"/>
  <c r="I419" i="5" s="1"/>
  <c r="I420" i="5" s="1"/>
  <c r="I421" i="5" s="1"/>
  <c r="I422" i="5" s="1"/>
  <c r="I423" i="5" s="1"/>
  <c r="I424" i="5" s="1"/>
  <c r="I425" i="5" s="1"/>
  <c r="I426" i="5" s="1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C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288" i="5"/>
  <c r="C289" i="5"/>
  <c r="C290" i="5" s="1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O146" i="5" s="1"/>
  <c r="O147" i="5" s="1"/>
  <c r="O148" i="5" s="1"/>
  <c r="O149" i="5" s="1"/>
  <c r="O150" i="5" s="1"/>
  <c r="O151" i="5" s="1"/>
  <c r="O152" i="5" s="1"/>
  <c r="O153" i="5" s="1"/>
  <c r="O154" i="5" s="1"/>
  <c r="O155" i="5" s="1"/>
  <c r="O156" i="5" s="1"/>
  <c r="O157" i="5" s="1"/>
  <c r="O158" i="5" s="1"/>
  <c r="O159" i="5" s="1"/>
  <c r="O160" i="5" s="1"/>
  <c r="O161" i="5" s="1"/>
  <c r="O162" i="5" s="1"/>
  <c r="O163" i="5" s="1"/>
  <c r="O164" i="5" s="1"/>
  <c r="O165" i="5" s="1"/>
  <c r="O166" i="5" s="1"/>
  <c r="O167" i="5" s="1"/>
  <c r="O168" i="5" s="1"/>
  <c r="O169" i="5" s="1"/>
  <c r="O170" i="5" s="1"/>
  <c r="O171" i="5" s="1"/>
  <c r="O172" i="5" s="1"/>
  <c r="O173" i="5" s="1"/>
  <c r="O174" i="5" s="1"/>
  <c r="O175" i="5" s="1"/>
  <c r="O176" i="5" s="1"/>
  <c r="O177" i="5" s="1"/>
  <c r="O178" i="5" s="1"/>
  <c r="O179" i="5" s="1"/>
  <c r="O180" i="5" s="1"/>
  <c r="O181" i="5" s="1"/>
  <c r="O182" i="5" s="1"/>
  <c r="O183" i="5" s="1"/>
  <c r="O184" i="5" s="1"/>
  <c r="O185" i="5" s="1"/>
  <c r="O186" i="5" s="1"/>
  <c r="O187" i="5" s="1"/>
  <c r="O188" i="5" s="1"/>
  <c r="O189" i="5" s="1"/>
  <c r="O190" i="5" s="1"/>
  <c r="O191" i="5" s="1"/>
  <c r="O192" i="5" s="1"/>
  <c r="O193" i="5" s="1"/>
  <c r="O194" i="5" s="1"/>
  <c r="O195" i="5" s="1"/>
  <c r="O196" i="5" s="1"/>
  <c r="O197" i="5" s="1"/>
  <c r="O198" i="5" s="1"/>
  <c r="O199" i="5" s="1"/>
  <c r="O200" i="5" s="1"/>
  <c r="O201" i="5" s="1"/>
  <c r="O202" i="5" s="1"/>
  <c r="O203" i="5" s="1"/>
  <c r="O204" i="5" s="1"/>
  <c r="O205" i="5" s="1"/>
  <c r="O206" i="5" s="1"/>
  <c r="O207" i="5" s="1"/>
  <c r="O208" i="5" s="1"/>
  <c r="O209" i="5" s="1"/>
  <c r="O210" i="5" s="1"/>
  <c r="O211" i="5" s="1"/>
  <c r="O212" i="5" s="1"/>
  <c r="O213" i="5" s="1"/>
  <c r="O214" i="5" s="1"/>
  <c r="O215" i="5" s="1"/>
  <c r="O216" i="5" s="1"/>
  <c r="O217" i="5" s="1"/>
  <c r="O218" i="5" s="1"/>
  <c r="O219" i="5" s="1"/>
  <c r="O220" i="5" s="1"/>
  <c r="O221" i="5" s="1"/>
  <c r="O222" i="5" s="1"/>
  <c r="O223" i="5" s="1"/>
  <c r="O224" i="5" s="1"/>
  <c r="O225" i="5" s="1"/>
  <c r="O226" i="5" s="1"/>
  <c r="O227" i="5" s="1"/>
  <c r="O228" i="5" s="1"/>
  <c r="O229" i="5" s="1"/>
  <c r="O230" i="5" s="1"/>
  <c r="O231" i="5" s="1"/>
  <c r="O232" i="5" s="1"/>
  <c r="O233" i="5" s="1"/>
  <c r="O234" i="5" s="1"/>
  <c r="O235" i="5" s="1"/>
  <c r="O236" i="5" s="1"/>
  <c r="O237" i="5" s="1"/>
  <c r="O238" i="5" s="1"/>
  <c r="O239" i="5" s="1"/>
  <c r="O240" i="5" s="1"/>
  <c r="O241" i="5" s="1"/>
  <c r="O242" i="5" s="1"/>
  <c r="O243" i="5" s="1"/>
  <c r="O244" i="5" s="1"/>
  <c r="O245" i="5" s="1"/>
  <c r="O246" i="5" s="1"/>
  <c r="O247" i="5" s="1"/>
  <c r="O248" i="5" s="1"/>
  <c r="O249" i="5" s="1"/>
  <c r="O250" i="5" s="1"/>
  <c r="O251" i="5" s="1"/>
  <c r="O252" i="5" s="1"/>
  <c r="O253" i="5" s="1"/>
  <c r="O254" i="5" s="1"/>
  <c r="O255" i="5" s="1"/>
  <c r="O256" i="5" s="1"/>
  <c r="O257" i="5" s="1"/>
  <c r="O258" i="5" s="1"/>
  <c r="O259" i="5" s="1"/>
  <c r="O260" i="5" s="1"/>
  <c r="O261" i="5" s="1"/>
  <c r="O262" i="5" s="1"/>
  <c r="O263" i="5" s="1"/>
  <c r="O264" i="5" s="1"/>
  <c r="O265" i="5" s="1"/>
  <c r="O266" i="5" s="1"/>
  <c r="O267" i="5" s="1"/>
  <c r="O268" i="5" s="1"/>
  <c r="O269" i="5" s="1"/>
  <c r="O270" i="5" s="1"/>
  <c r="O271" i="5" s="1"/>
  <c r="O272" i="5" s="1"/>
  <c r="O273" i="5" s="1"/>
  <c r="O274" i="5" s="1"/>
  <c r="O275" i="5" s="1"/>
  <c r="O276" i="5" s="1"/>
  <c r="O277" i="5" s="1"/>
  <c r="O278" i="5" s="1"/>
  <c r="O279" i="5" s="1"/>
  <c r="O280" i="5" s="1"/>
  <c r="O281" i="5" s="1"/>
  <c r="O282" i="5" s="1"/>
  <c r="O283" i="5" s="1"/>
  <c r="O284" i="5" s="1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I175" i="5" s="1"/>
  <c r="I176" i="5" s="1"/>
  <c r="I177" i="5" s="1"/>
  <c r="I178" i="5" s="1"/>
  <c r="I179" i="5" s="1"/>
  <c r="I180" i="5" s="1"/>
  <c r="I181" i="5" s="1"/>
  <c r="I182" i="5" s="1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I215" i="5" s="1"/>
  <c r="I216" i="5" s="1"/>
  <c r="I217" i="5" s="1"/>
  <c r="I218" i="5" s="1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146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  <c r="O133" i="5" s="1"/>
  <c r="O134" i="5" s="1"/>
  <c r="O135" i="5" s="1"/>
  <c r="O136" i="5" s="1"/>
  <c r="O137" i="5" s="1"/>
  <c r="O138" i="5" s="1"/>
  <c r="O139" i="5" s="1"/>
  <c r="O140" i="5" s="1"/>
  <c r="O141" i="5" s="1"/>
  <c r="O142" i="5" s="1"/>
  <c r="C146" i="5"/>
  <c r="C147" i="5" s="1"/>
  <c r="I142" i="5"/>
  <c r="L142" i="5"/>
  <c r="L141" i="5"/>
  <c r="K141" i="5"/>
  <c r="H141" i="5"/>
  <c r="E142" i="5"/>
  <c r="F140" i="5"/>
  <c r="K142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H142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F4" i="5" s="1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1" i="5" s="1"/>
  <c r="F142" i="5" s="1"/>
  <c r="C5" i="5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5" i="5"/>
  <c r="B6" i="5"/>
  <c r="B7" i="5"/>
  <c r="M427" i="5"/>
  <c r="J427" i="5"/>
  <c r="G427" i="5"/>
  <c r="D427" i="5"/>
  <c r="A427" i="5"/>
  <c r="M285" i="5"/>
  <c r="J285" i="5"/>
  <c r="G285" i="5"/>
  <c r="D285" i="5"/>
  <c r="A285" i="5"/>
  <c r="D143" i="5"/>
  <c r="G143" i="5"/>
  <c r="J143" i="5"/>
  <c r="M143" i="5"/>
  <c r="A143" i="5"/>
  <c r="AI13" i="1" l="1"/>
  <c r="AI27" i="1"/>
  <c r="AI58" i="1"/>
  <c r="AH110" i="1"/>
  <c r="AH4" i="1"/>
  <c r="AI47" i="1"/>
  <c r="AI31" i="1"/>
  <c r="AI22" i="1"/>
  <c r="AI118" i="1"/>
  <c r="AI116" i="1"/>
  <c r="AI89" i="1"/>
  <c r="AI30" i="1"/>
  <c r="AI102" i="1"/>
  <c r="AI91" i="1"/>
  <c r="AI110" i="1"/>
  <c r="AG109" i="1"/>
  <c r="AG98" i="1"/>
  <c r="AG66" i="1"/>
  <c r="AG75" i="1"/>
  <c r="AG111" i="1"/>
  <c r="AI127" i="1"/>
  <c r="AG140" i="1"/>
  <c r="AG8" i="1"/>
  <c r="AE72" i="1"/>
  <c r="AI117" i="1"/>
  <c r="AI9" i="1"/>
  <c r="AI136" i="1"/>
  <c r="AI101" i="1"/>
  <c r="AI42" i="1"/>
  <c r="AI103" i="1"/>
  <c r="AI134" i="1"/>
  <c r="AI139" i="1"/>
  <c r="AI130" i="1"/>
  <c r="AI25" i="1"/>
  <c r="AI33" i="1"/>
  <c r="AI16" i="1"/>
  <c r="AI3" i="1"/>
  <c r="AI14" i="1"/>
  <c r="AI70" i="1"/>
  <c r="AI104" i="1"/>
  <c r="AI113" i="1"/>
  <c r="AI54" i="1"/>
  <c r="AI126" i="1"/>
  <c r="AI37" i="1"/>
  <c r="AI115" i="1"/>
  <c r="AH35" i="1"/>
  <c r="AI20" i="1"/>
  <c r="AG44" i="1"/>
  <c r="AI63" i="1"/>
  <c r="AI124" i="1"/>
  <c r="AI36" i="1"/>
  <c r="AI123" i="1"/>
  <c r="AI59" i="1"/>
  <c r="AI114" i="1"/>
  <c r="AI48" i="1"/>
  <c r="AI45" i="1"/>
  <c r="AI28" i="1"/>
  <c r="AI5" i="1"/>
  <c r="AI26" i="1"/>
  <c r="AI76" i="1"/>
  <c r="AI39" i="1"/>
  <c r="AI119" i="1"/>
  <c r="AI60" i="1"/>
  <c r="AI132" i="1"/>
  <c r="AI49" i="1"/>
  <c r="AE9" i="1"/>
  <c r="AE70" i="1"/>
  <c r="AI32" i="1"/>
  <c r="AE59" i="1"/>
  <c r="AG81" i="1"/>
  <c r="AG129" i="1"/>
  <c r="AG22" i="1"/>
  <c r="AG106" i="1"/>
  <c r="AG131" i="1"/>
  <c r="AG71" i="1"/>
  <c r="AG64" i="1"/>
  <c r="AG88" i="1"/>
  <c r="AG52" i="1"/>
  <c r="AI75" i="1"/>
  <c r="AE85" i="1"/>
  <c r="AI129" i="1"/>
  <c r="AI120" i="1"/>
  <c r="AI57" i="1"/>
  <c r="AI40" i="1"/>
  <c r="AI11" i="1"/>
  <c r="AI38" i="1"/>
  <c r="AI82" i="1"/>
  <c r="AI15" i="1"/>
  <c r="AI125" i="1"/>
  <c r="AI66" i="1"/>
  <c r="AI138" i="1"/>
  <c r="AI55" i="1"/>
  <c r="AI44" i="1"/>
  <c r="AG85" i="1"/>
  <c r="AG133" i="1"/>
  <c r="AG30" i="1"/>
  <c r="AG118" i="1"/>
  <c r="AG87" i="1"/>
  <c r="AG76" i="1"/>
  <c r="AG100" i="1"/>
  <c r="AG72" i="1"/>
  <c r="AI81" i="1"/>
  <c r="AE97" i="1"/>
  <c r="AI43" i="1"/>
  <c r="AI97" i="1"/>
  <c r="AI69" i="1"/>
  <c r="AG17" i="1"/>
  <c r="AI52" i="1"/>
  <c r="AI17" i="1"/>
  <c r="AE31" i="1"/>
  <c r="AE3" i="1"/>
  <c r="AE58" i="1"/>
  <c r="AI50" i="1"/>
  <c r="AE38" i="1"/>
  <c r="AG61" i="1"/>
  <c r="AI88" i="1"/>
  <c r="AE99" i="1"/>
  <c r="AI128" i="1"/>
  <c r="AF94" i="1"/>
  <c r="AF113" i="1"/>
  <c r="AI131" i="1"/>
  <c r="AE66" i="1"/>
  <c r="AH76" i="1"/>
  <c r="AI72" i="1"/>
  <c r="AE79" i="1"/>
  <c r="AE80" i="1"/>
  <c r="AI61" i="1"/>
  <c r="AE33" i="1"/>
  <c r="AE94" i="1"/>
  <c r="AI56" i="1"/>
  <c r="AE83" i="1"/>
  <c r="AG89" i="1"/>
  <c r="AG137" i="1"/>
  <c r="AG34" i="1"/>
  <c r="AG134" i="1"/>
  <c r="AG47" i="1"/>
  <c r="AG103" i="1"/>
  <c r="AG84" i="1"/>
  <c r="AG112" i="1"/>
  <c r="AG80" i="1"/>
  <c r="AI87" i="1"/>
  <c r="AE109" i="1"/>
  <c r="AI53" i="1"/>
  <c r="AI133" i="1"/>
  <c r="AI46" i="1"/>
  <c r="AI4" i="1"/>
  <c r="AI8" i="1"/>
  <c r="AI64" i="1"/>
  <c r="AI23" i="1"/>
  <c r="AG7" i="1"/>
  <c r="AI62" i="1"/>
  <c r="AI94" i="1"/>
  <c r="AE111" i="1"/>
  <c r="AI140" i="1"/>
  <c r="AF138" i="1"/>
  <c r="AI65" i="1"/>
  <c r="AI137" i="1"/>
  <c r="AE78" i="1"/>
  <c r="AI6" i="1"/>
  <c r="AI78" i="1"/>
  <c r="AE91" i="1"/>
  <c r="AE92" i="1"/>
  <c r="AI67" i="1"/>
  <c r="AE45" i="1"/>
  <c r="AE106" i="1"/>
  <c r="AI68" i="1"/>
  <c r="AE95" i="1"/>
  <c r="AG93" i="1"/>
  <c r="AG42" i="1"/>
  <c r="AG3" i="1"/>
  <c r="AG63" i="1"/>
  <c r="AG115" i="1"/>
  <c r="AG92" i="1"/>
  <c r="AG124" i="1"/>
  <c r="AG96" i="1"/>
  <c r="AI93" i="1"/>
  <c r="AE121" i="1"/>
  <c r="AI34" i="1"/>
  <c r="AI141" i="1"/>
  <c r="AG29" i="1"/>
  <c r="AI29" i="1"/>
  <c r="AG26" i="1"/>
  <c r="AG15" i="1"/>
  <c r="AG12" i="1"/>
  <c r="AE62" i="1"/>
  <c r="AH79" i="1"/>
  <c r="AI100" i="1"/>
  <c r="AE123" i="1"/>
  <c r="AI92" i="1"/>
  <c r="AF39" i="1"/>
  <c r="AI71" i="1"/>
  <c r="AE77" i="1"/>
  <c r="AE90" i="1"/>
  <c r="AI12" i="1"/>
  <c r="AI84" i="1"/>
  <c r="AE103" i="1"/>
  <c r="AE104" i="1"/>
  <c r="AI73" i="1"/>
  <c r="AE57" i="1"/>
  <c r="AE118" i="1"/>
  <c r="AI74" i="1"/>
  <c r="AE107" i="1"/>
  <c r="AG97" i="1"/>
  <c r="AG82" i="1"/>
  <c r="AG46" i="1"/>
  <c r="AG23" i="1"/>
  <c r="AG79" i="1"/>
  <c r="AG127" i="1"/>
  <c r="AG104" i="1"/>
  <c r="AG136" i="1"/>
  <c r="AG108" i="1"/>
  <c r="AI99" i="1"/>
  <c r="AE133" i="1"/>
  <c r="AI107" i="1"/>
  <c r="AI109" i="1"/>
  <c r="AI51" i="1"/>
  <c r="AE48" i="1"/>
  <c r="AE37" i="1"/>
  <c r="AG33" i="1"/>
  <c r="AE27" i="1"/>
  <c r="AI35" i="1"/>
  <c r="AG38" i="1"/>
  <c r="AE67" i="1"/>
  <c r="AG19" i="1"/>
  <c r="AI7" i="1"/>
  <c r="AG24" i="1"/>
  <c r="AE74" i="1"/>
  <c r="AF137" i="1"/>
  <c r="AI106" i="1"/>
  <c r="AE135" i="1"/>
  <c r="AF111" i="1"/>
  <c r="AE35" i="1"/>
  <c r="AI77" i="1"/>
  <c r="AE89" i="1"/>
  <c r="AE102" i="1"/>
  <c r="AI18" i="1"/>
  <c r="AI90" i="1"/>
  <c r="AE127" i="1"/>
  <c r="AE116" i="1"/>
  <c r="AI79" i="1"/>
  <c r="AE69" i="1"/>
  <c r="AE130" i="1"/>
  <c r="AI86" i="1"/>
  <c r="AE119" i="1"/>
  <c r="AG101" i="1"/>
  <c r="AG110" i="1"/>
  <c r="AG54" i="1"/>
  <c r="AG35" i="1"/>
  <c r="AG91" i="1"/>
  <c r="AG139" i="1"/>
  <c r="AG120" i="1"/>
  <c r="AE96" i="1"/>
  <c r="AG116" i="1"/>
  <c r="AI105" i="1"/>
  <c r="AG141" i="1"/>
  <c r="AI80" i="1"/>
  <c r="AI95" i="1"/>
  <c r="AI108" i="1"/>
  <c r="AI122" i="1"/>
  <c r="AI135" i="1"/>
  <c r="AI21" i="1"/>
  <c r="AE49" i="1"/>
  <c r="AG41" i="1"/>
  <c r="AE39" i="1"/>
  <c r="AI41" i="1"/>
  <c r="AE22" i="1"/>
  <c r="AF31" i="1"/>
  <c r="AG27" i="1"/>
  <c r="AI19" i="1"/>
  <c r="AG36" i="1"/>
  <c r="AE86" i="1"/>
  <c r="AI10" i="1"/>
  <c r="AI112" i="1"/>
  <c r="AH89" i="1"/>
  <c r="AH112" i="1"/>
  <c r="AE11" i="1"/>
  <c r="AI83" i="1"/>
  <c r="AE101" i="1"/>
  <c r="AE114" i="1"/>
  <c r="AI24" i="1"/>
  <c r="AI96" i="1"/>
  <c r="AE139" i="1"/>
  <c r="AE128" i="1"/>
  <c r="AI85" i="1"/>
  <c r="AE81" i="1"/>
  <c r="AF80" i="1"/>
  <c r="AI98" i="1"/>
  <c r="AG105" i="1"/>
  <c r="AG122" i="1"/>
  <c r="AG58" i="1"/>
  <c r="AG59" i="1"/>
  <c r="AG99" i="1"/>
  <c r="AI121" i="1"/>
  <c r="AG132" i="1"/>
  <c r="AG4" i="1"/>
  <c r="AG128" i="1"/>
  <c r="AH12" i="1"/>
  <c r="AF48" i="1"/>
  <c r="AF5" i="1"/>
  <c r="AF22" i="1"/>
  <c r="AH50" i="1"/>
  <c r="AF19" i="1"/>
  <c r="AF60" i="1"/>
  <c r="AH55" i="1"/>
  <c r="AH47" i="1"/>
  <c r="AF101" i="1"/>
  <c r="AH81" i="1"/>
  <c r="AF79" i="1"/>
  <c r="AH92" i="1"/>
  <c r="AF86" i="1"/>
  <c r="AF134" i="1"/>
  <c r="AF33" i="1"/>
  <c r="AH42" i="1"/>
  <c r="AH106" i="1"/>
  <c r="AF47" i="1"/>
  <c r="AH32" i="1"/>
  <c r="AH107" i="1"/>
  <c r="AH88" i="1"/>
  <c r="AF76" i="1"/>
  <c r="AH16" i="1"/>
  <c r="AH9" i="1"/>
  <c r="AF107" i="1"/>
  <c r="AF6" i="1"/>
  <c r="AF119" i="1"/>
  <c r="AF83" i="1"/>
  <c r="AF30" i="1"/>
  <c r="AF57" i="1"/>
  <c r="AF95" i="1"/>
  <c r="AF131" i="1"/>
  <c r="AF71" i="1"/>
  <c r="AF140" i="1"/>
  <c r="AH13" i="1"/>
  <c r="AH101" i="1"/>
  <c r="AF18" i="1"/>
  <c r="AF98" i="1"/>
  <c r="AF87" i="1"/>
  <c r="AH135" i="1"/>
  <c r="AF59" i="1"/>
  <c r="AH124" i="1"/>
  <c r="AH70" i="1"/>
  <c r="AH118" i="1"/>
  <c r="AF135" i="1"/>
  <c r="AH128" i="1"/>
  <c r="AF15" i="1"/>
  <c r="AH87" i="1"/>
  <c r="AF88" i="1"/>
  <c r="AF136" i="1"/>
  <c r="AH24" i="1"/>
  <c r="AF53" i="1"/>
  <c r="AH21" i="1"/>
  <c r="AF46" i="1"/>
  <c r="AF67" i="1"/>
  <c r="AH17" i="1"/>
  <c r="AH105" i="1"/>
  <c r="AF42" i="1"/>
  <c r="AF102" i="1"/>
  <c r="AF123" i="1"/>
  <c r="AF115" i="1"/>
  <c r="AH74" i="1"/>
  <c r="AH122" i="1"/>
  <c r="AF23" i="1"/>
  <c r="AF25" i="1"/>
  <c r="AH127" i="1"/>
  <c r="AF4" i="1"/>
  <c r="AF92" i="1"/>
  <c r="AH80" i="1"/>
  <c r="AH3" i="1"/>
  <c r="AH108" i="1"/>
  <c r="AH28" i="1"/>
  <c r="AF65" i="1"/>
  <c r="AH33" i="1"/>
  <c r="AF50" i="1"/>
  <c r="AH10" i="1"/>
  <c r="AH25" i="1"/>
  <c r="AH113" i="1"/>
  <c r="AH11" i="1"/>
  <c r="AF13" i="1"/>
  <c r="AF54" i="1"/>
  <c r="AF106" i="1"/>
  <c r="AF139" i="1"/>
  <c r="AH78" i="1"/>
  <c r="AH126" i="1"/>
  <c r="AF35" i="1"/>
  <c r="AH27" i="1"/>
  <c r="AF89" i="1"/>
  <c r="AF16" i="1"/>
  <c r="AF96" i="1"/>
  <c r="AH116" i="1"/>
  <c r="AH36" i="1"/>
  <c r="AH45" i="1"/>
  <c r="AF62" i="1"/>
  <c r="AH14" i="1"/>
  <c r="AH60" i="1"/>
  <c r="AH29" i="1"/>
  <c r="AH117" i="1"/>
  <c r="AH59" i="1"/>
  <c r="AF81" i="1"/>
  <c r="AF58" i="1"/>
  <c r="AF110" i="1"/>
  <c r="AH8" i="1"/>
  <c r="AF37" i="1"/>
  <c r="AH82" i="1"/>
  <c r="AH130" i="1"/>
  <c r="AH23" i="1"/>
  <c r="AF9" i="1"/>
  <c r="AF51" i="1"/>
  <c r="AH75" i="1"/>
  <c r="AF121" i="1"/>
  <c r="AH84" i="1"/>
  <c r="AF28" i="1"/>
  <c r="AF100" i="1"/>
  <c r="AH62" i="1"/>
  <c r="AH115" i="1"/>
  <c r="AH40" i="1"/>
  <c r="AF36" i="1"/>
  <c r="AH57" i="1"/>
  <c r="AH22" i="1"/>
  <c r="AF75" i="1"/>
  <c r="AH100" i="1"/>
  <c r="AH37" i="1"/>
  <c r="AH125" i="1"/>
  <c r="AH83" i="1"/>
  <c r="AF109" i="1"/>
  <c r="AF66" i="1"/>
  <c r="AF114" i="1"/>
  <c r="AH72" i="1"/>
  <c r="AF77" i="1"/>
  <c r="AH86" i="1"/>
  <c r="AH134" i="1"/>
  <c r="AH71" i="1"/>
  <c r="AF49" i="1"/>
  <c r="AF91" i="1"/>
  <c r="AH111" i="1"/>
  <c r="AF40" i="1"/>
  <c r="AF104" i="1"/>
  <c r="AH136" i="1"/>
  <c r="AH96" i="1"/>
  <c r="AH48" i="1"/>
  <c r="AH26" i="1"/>
  <c r="AH7" i="1"/>
  <c r="AF103" i="1"/>
  <c r="AH132" i="1"/>
  <c r="AH41" i="1"/>
  <c r="AH129" i="1"/>
  <c r="AH103" i="1"/>
  <c r="AF141" i="1"/>
  <c r="AF70" i="1"/>
  <c r="AF118" i="1"/>
  <c r="AH104" i="1"/>
  <c r="AH39" i="1"/>
  <c r="AF105" i="1"/>
  <c r="AH90" i="1"/>
  <c r="AH138" i="1"/>
  <c r="AH95" i="1"/>
  <c r="AF85" i="1"/>
  <c r="AF127" i="1"/>
  <c r="AH139" i="1"/>
  <c r="AF93" i="1"/>
  <c r="AF52" i="1"/>
  <c r="AF108" i="1"/>
  <c r="AF21" i="1"/>
  <c r="AH93" i="1"/>
  <c r="AH51" i="1"/>
  <c r="AH52" i="1"/>
  <c r="AF32" i="1"/>
  <c r="AH34" i="1"/>
  <c r="AH19" i="1"/>
  <c r="AH49" i="1"/>
  <c r="AH137" i="1"/>
  <c r="AH131" i="1"/>
  <c r="AF74" i="1"/>
  <c r="AF122" i="1"/>
  <c r="AH140" i="1"/>
  <c r="AH63" i="1"/>
  <c r="AF133" i="1"/>
  <c r="AH6" i="1"/>
  <c r="AH94" i="1"/>
  <c r="AH123" i="1"/>
  <c r="AF117" i="1"/>
  <c r="AF125" i="1"/>
  <c r="AF64" i="1"/>
  <c r="AF112" i="1"/>
  <c r="AF61" i="1"/>
  <c r="AH66" i="1"/>
  <c r="AH64" i="1"/>
  <c r="AF10" i="1"/>
  <c r="AH38" i="1"/>
  <c r="AF12" i="1"/>
  <c r="AH31" i="1"/>
  <c r="AF45" i="1"/>
  <c r="AH69" i="1"/>
  <c r="AH141" i="1"/>
  <c r="AF78" i="1"/>
  <c r="AF126" i="1"/>
  <c r="AH91" i="1"/>
  <c r="AH18" i="1"/>
  <c r="AH98" i="1"/>
  <c r="AF68" i="1"/>
  <c r="AF116" i="1"/>
  <c r="AF97" i="1"/>
  <c r="AH61" i="1"/>
  <c r="AH73" i="1"/>
  <c r="AH65" i="1"/>
  <c r="AH109" i="1"/>
  <c r="AH20" i="1"/>
  <c r="AH68" i="1"/>
  <c r="AH121" i="1"/>
  <c r="AH53" i="1"/>
  <c r="AH44" i="1"/>
  <c r="AH85" i="1"/>
  <c r="AH97" i="1"/>
  <c r="AH133" i="1"/>
  <c r="AH5" i="1"/>
  <c r="AH99" i="1"/>
  <c r="AH114" i="1"/>
  <c r="AF14" i="1"/>
  <c r="AH46" i="1"/>
  <c r="AF7" i="1"/>
  <c r="AF44" i="1"/>
  <c r="AH43" i="1"/>
  <c r="AF69" i="1"/>
  <c r="AH77" i="1"/>
  <c r="AF3" i="1"/>
  <c r="AF82" i="1"/>
  <c r="AF130" i="1"/>
  <c r="AH119" i="1"/>
  <c r="AH30" i="1"/>
  <c r="AH102" i="1"/>
  <c r="AF27" i="1"/>
  <c r="AH67" i="1"/>
  <c r="AH56" i="1"/>
  <c r="AF72" i="1"/>
  <c r="AF120" i="1"/>
  <c r="AF129" i="1"/>
  <c r="AD361" i="11"/>
  <c r="AD220" i="11"/>
  <c r="AM259" i="11"/>
  <c r="AL224" i="11"/>
  <c r="AL365" i="11"/>
  <c r="AJ241" i="11"/>
  <c r="AU324" i="11"/>
  <c r="AU183" i="11"/>
  <c r="AJ223" i="11"/>
  <c r="AO14" i="11"/>
  <c r="AO6" i="11"/>
  <c r="AO9" i="11"/>
  <c r="AO15" i="11"/>
  <c r="AO21" i="11"/>
  <c r="AO27" i="11"/>
  <c r="AO16" i="11"/>
  <c r="AO22" i="11"/>
  <c r="AO29" i="11"/>
  <c r="AO30" i="11"/>
  <c r="AO31" i="11"/>
  <c r="AO32" i="11"/>
  <c r="AO33" i="11"/>
  <c r="AO34" i="11"/>
  <c r="AO35" i="11"/>
  <c r="AO36" i="11"/>
  <c r="AO37" i="11"/>
  <c r="AO38" i="11"/>
  <c r="AO39" i="11"/>
  <c r="AO40" i="11"/>
  <c r="AO41" i="11"/>
  <c r="AO42" i="11"/>
  <c r="AO43" i="11"/>
  <c r="AO44" i="11"/>
  <c r="AI326" i="11" s="1"/>
  <c r="AO45" i="11"/>
  <c r="AO46" i="11"/>
  <c r="AO47" i="11"/>
  <c r="AO48" i="11"/>
  <c r="AO49" i="11"/>
  <c r="AO50" i="11"/>
  <c r="AO51" i="11"/>
  <c r="AO52" i="11"/>
  <c r="AO53" i="11"/>
  <c r="AO54" i="11"/>
  <c r="AO55" i="11"/>
  <c r="AO56" i="11"/>
  <c r="AO57" i="11"/>
  <c r="AO5" i="11"/>
  <c r="AO8" i="11"/>
  <c r="AO17" i="11"/>
  <c r="AO23" i="11"/>
  <c r="AO28" i="11"/>
  <c r="AO11" i="11"/>
  <c r="AO12" i="11"/>
  <c r="AO18" i="11"/>
  <c r="AO24" i="11"/>
  <c r="AO26" i="11"/>
  <c r="AO75" i="11"/>
  <c r="AO78" i="11"/>
  <c r="AO81" i="11"/>
  <c r="AO87" i="11"/>
  <c r="AO4" i="11"/>
  <c r="AO20" i="11"/>
  <c r="AO86" i="11"/>
  <c r="AO13" i="11"/>
  <c r="AO58" i="11"/>
  <c r="AO60" i="11"/>
  <c r="AO62" i="11"/>
  <c r="AO64" i="11"/>
  <c r="AO66" i="11"/>
  <c r="AO68" i="11"/>
  <c r="AO70" i="11"/>
  <c r="AO72" i="11"/>
  <c r="AO74" i="11"/>
  <c r="AO77" i="11"/>
  <c r="AO80" i="11"/>
  <c r="AO85" i="11"/>
  <c r="AO7" i="11"/>
  <c r="AO76" i="11"/>
  <c r="AO79" i="11"/>
  <c r="AO83" i="11"/>
  <c r="AO10" i="11"/>
  <c r="AO19" i="11"/>
  <c r="AO59" i="11"/>
  <c r="AO61" i="11"/>
  <c r="AO63" i="11"/>
  <c r="AO82" i="11"/>
  <c r="AJ364" i="11" s="1"/>
  <c r="AB12" i="11"/>
  <c r="AB5" i="11"/>
  <c r="AB8" i="11"/>
  <c r="AB11" i="11"/>
  <c r="AB13" i="11"/>
  <c r="AB19" i="11"/>
  <c r="AB25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14" i="11"/>
  <c r="AB20" i="11"/>
  <c r="AB26" i="11"/>
  <c r="AB4" i="11"/>
  <c r="AB7" i="11"/>
  <c r="AB10" i="11"/>
  <c r="AB15" i="11"/>
  <c r="AB21" i="11"/>
  <c r="AB27" i="11"/>
  <c r="AB16" i="11"/>
  <c r="AB22" i="11"/>
  <c r="AB6" i="11"/>
  <c r="AB9" i="11"/>
  <c r="AB28" i="11"/>
  <c r="AB17" i="11"/>
  <c r="AB87" i="11"/>
  <c r="AB75" i="11"/>
  <c r="AB78" i="11"/>
  <c r="AB81" i="11"/>
  <c r="AB24" i="11"/>
  <c r="AB86" i="11"/>
  <c r="AB85" i="11"/>
  <c r="AB18" i="11"/>
  <c r="AB77" i="11"/>
  <c r="AB80" i="11"/>
  <c r="AB83" i="11"/>
  <c r="AB23" i="11"/>
  <c r="AB82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M3" i="11"/>
  <c r="AU564" i="11"/>
  <c r="AL140" i="11"/>
  <c r="AL138" i="11"/>
  <c r="AU560" i="11"/>
  <c r="AL136" i="11"/>
  <c r="AC417" i="11"/>
  <c r="AC276" i="11"/>
  <c r="AL134" i="11"/>
  <c r="AJ553" i="11"/>
  <c r="AJ412" i="11"/>
  <c r="AJ543" i="11"/>
  <c r="AJ261" i="11"/>
  <c r="AJ531" i="11"/>
  <c r="AJ390" i="11"/>
  <c r="AJ520" i="11"/>
  <c r="AJ371" i="11"/>
  <c r="AU498" i="11"/>
  <c r="AS474" i="11"/>
  <c r="AS333" i="11"/>
  <c r="AB540" i="11"/>
  <c r="AX134" i="11"/>
  <c r="AT557" i="11" s="1"/>
  <c r="AM127" i="11"/>
  <c r="AA525" i="11"/>
  <c r="AC362" i="11"/>
  <c r="AC221" i="11"/>
  <c r="AN6" i="11"/>
  <c r="AN9" i="11"/>
  <c r="AN15" i="11"/>
  <c r="AN21" i="11"/>
  <c r="AN27" i="11"/>
  <c r="AN16" i="11"/>
  <c r="AN22" i="11"/>
  <c r="AN29" i="11"/>
  <c r="AN30" i="11"/>
  <c r="AN31" i="11"/>
  <c r="AN32" i="11"/>
  <c r="AN33" i="11"/>
  <c r="AN34" i="11"/>
  <c r="AN35" i="11"/>
  <c r="AN36" i="11"/>
  <c r="AN37" i="11"/>
  <c r="AN38" i="11"/>
  <c r="AN39" i="11"/>
  <c r="AN40" i="11"/>
  <c r="AN41" i="11"/>
  <c r="AN42" i="11"/>
  <c r="AN43" i="11"/>
  <c r="AN44" i="11"/>
  <c r="AI185" i="11" s="1"/>
  <c r="AN45" i="11"/>
  <c r="AN46" i="11"/>
  <c r="AN47" i="11"/>
  <c r="AN48" i="11"/>
  <c r="AN49" i="11"/>
  <c r="AN50" i="11"/>
  <c r="AN51" i="11"/>
  <c r="AN52" i="11"/>
  <c r="AN53" i="11"/>
  <c r="AN54" i="11"/>
  <c r="AN55" i="11"/>
  <c r="AN56" i="11"/>
  <c r="AN57" i="11"/>
  <c r="AN58" i="11"/>
  <c r="AN59" i="11"/>
  <c r="AN60" i="11"/>
  <c r="AN61" i="11"/>
  <c r="AN62" i="11"/>
  <c r="AN63" i="11"/>
  <c r="AN64" i="11"/>
  <c r="AN65" i="11"/>
  <c r="AN66" i="11"/>
  <c r="AN67" i="11"/>
  <c r="AN68" i="11"/>
  <c r="AN69" i="11"/>
  <c r="AN70" i="11"/>
  <c r="AN71" i="11"/>
  <c r="AN72" i="11"/>
  <c r="AN73" i="11"/>
  <c r="AI214" i="11" s="1"/>
  <c r="AN5" i="11"/>
  <c r="AN8" i="11"/>
  <c r="AN17" i="11"/>
  <c r="AN23" i="11"/>
  <c r="AN28" i="11"/>
  <c r="AN11" i="11"/>
  <c r="AN12" i="11"/>
  <c r="AN18" i="11"/>
  <c r="AN24" i="11"/>
  <c r="AN4" i="11"/>
  <c r="AN7" i="11"/>
  <c r="AN10" i="11"/>
  <c r="AN13" i="11"/>
  <c r="AN19" i="11"/>
  <c r="AN25" i="11"/>
  <c r="AN20" i="11"/>
  <c r="AN86" i="11"/>
  <c r="AN74" i="11"/>
  <c r="AN77" i="11"/>
  <c r="AN80" i="11"/>
  <c r="AN85" i="11"/>
  <c r="AN84" i="11"/>
  <c r="AN76" i="11"/>
  <c r="AN79" i="11"/>
  <c r="AN83" i="11"/>
  <c r="AN26" i="11"/>
  <c r="AN88" i="11"/>
  <c r="AN89" i="11"/>
  <c r="AJ230" i="11" s="1"/>
  <c r="AN90" i="11"/>
  <c r="AN91" i="11"/>
  <c r="AJ232" i="11" s="1"/>
  <c r="AN92" i="11"/>
  <c r="AN93" i="11"/>
  <c r="AJ234" i="11" s="1"/>
  <c r="AN94" i="11"/>
  <c r="AN95" i="11"/>
  <c r="AJ236" i="11" s="1"/>
  <c r="AN96" i="11"/>
  <c r="AN97" i="11"/>
  <c r="AJ238" i="11" s="1"/>
  <c r="AN98" i="11"/>
  <c r="AH4" i="11"/>
  <c r="AH5" i="11"/>
  <c r="AH6" i="11"/>
  <c r="AH7" i="11"/>
  <c r="AH8" i="11"/>
  <c r="AH9" i="11"/>
  <c r="AH10" i="11"/>
  <c r="AH11" i="11"/>
  <c r="AH12" i="11"/>
  <c r="AH13" i="11"/>
  <c r="AH14" i="11"/>
  <c r="AH15" i="11"/>
  <c r="AH16" i="11"/>
  <c r="AH17" i="11"/>
  <c r="AH18" i="11"/>
  <c r="AH19" i="11"/>
  <c r="AH20" i="11"/>
  <c r="AH21" i="11"/>
  <c r="AH22" i="11"/>
  <c r="AD445" i="11" s="1"/>
  <c r="AH23" i="11"/>
  <c r="AH24" i="11"/>
  <c r="AH25" i="11"/>
  <c r="AH26" i="11"/>
  <c r="AH27" i="11"/>
  <c r="AH28" i="11"/>
  <c r="AH29" i="11"/>
  <c r="AH30" i="11"/>
  <c r="AH31" i="11"/>
  <c r="AH32" i="11"/>
  <c r="AH33" i="11"/>
  <c r="AH34" i="11"/>
  <c r="AH35" i="11"/>
  <c r="AH36" i="11"/>
  <c r="AH37" i="11"/>
  <c r="AH38" i="11"/>
  <c r="AH39" i="11"/>
  <c r="AH40" i="11"/>
  <c r="AH41" i="11"/>
  <c r="AH42" i="11"/>
  <c r="AH58" i="11"/>
  <c r="AH60" i="11"/>
  <c r="AH62" i="11"/>
  <c r="AC485" i="11" s="1"/>
  <c r="AH64" i="11"/>
  <c r="AH66" i="11"/>
  <c r="AH68" i="11"/>
  <c r="AH52" i="11"/>
  <c r="AH84" i="11"/>
  <c r="AE507" i="11" s="1"/>
  <c r="AH45" i="11"/>
  <c r="AH48" i="11"/>
  <c r="AH51" i="11"/>
  <c r="AH83" i="11"/>
  <c r="AH76" i="11"/>
  <c r="AH79" i="11"/>
  <c r="AD502" i="11" s="1"/>
  <c r="AH82" i="11"/>
  <c r="AH88" i="11"/>
  <c r="AH89" i="11"/>
  <c r="AH90" i="11"/>
  <c r="AH91" i="11"/>
  <c r="AH92" i="11"/>
  <c r="AH93" i="11"/>
  <c r="AH94" i="11"/>
  <c r="AH95" i="11"/>
  <c r="AH96" i="11"/>
  <c r="AH97" i="11"/>
  <c r="AH98" i="11"/>
  <c r="AH99" i="11"/>
  <c r="AH100" i="11"/>
  <c r="AH101" i="11"/>
  <c r="AH102" i="11"/>
  <c r="AH103" i="11"/>
  <c r="AH104" i="11"/>
  <c r="AH105" i="11"/>
  <c r="AH106" i="11"/>
  <c r="AH107" i="11"/>
  <c r="AH108" i="11"/>
  <c r="AA531" i="11" s="1"/>
  <c r="AH109" i="11"/>
  <c r="AH110" i="11"/>
  <c r="AH111" i="11"/>
  <c r="AB534" i="11" s="1"/>
  <c r="AH112" i="11"/>
  <c r="AH113" i="11"/>
  <c r="AH114" i="11"/>
  <c r="AH115" i="11"/>
  <c r="AH116" i="11"/>
  <c r="AH117" i="11"/>
  <c r="AA540" i="11" s="1"/>
  <c r="AH118" i="11"/>
  <c r="AH119" i="11"/>
  <c r="AH120" i="11"/>
  <c r="AC543" i="11" s="1"/>
  <c r="AH121" i="11"/>
  <c r="AH122" i="11"/>
  <c r="AH123" i="11"/>
  <c r="AA546" i="11" s="1"/>
  <c r="AH124" i="11"/>
  <c r="AH125" i="11"/>
  <c r="AH126" i="11"/>
  <c r="AH127" i="11"/>
  <c r="AH128" i="11"/>
  <c r="AH129" i="11"/>
  <c r="AH130" i="11"/>
  <c r="AH131" i="11"/>
  <c r="AC554" i="11" s="1"/>
  <c r="AH132" i="11"/>
  <c r="AC555" i="11" s="1"/>
  <c r="AH133" i="11"/>
  <c r="AH44" i="11"/>
  <c r="AH47" i="11"/>
  <c r="AH50" i="11"/>
  <c r="AH59" i="11"/>
  <c r="AH61" i="11"/>
  <c r="AH63" i="11"/>
  <c r="AH65" i="11"/>
  <c r="AH67" i="11"/>
  <c r="AH69" i="11"/>
  <c r="AH71" i="11"/>
  <c r="AH73" i="11"/>
  <c r="AH75" i="11"/>
  <c r="AH78" i="11"/>
  <c r="AH81" i="11"/>
  <c r="AH54" i="11"/>
  <c r="AH86" i="11"/>
  <c r="AH43" i="11"/>
  <c r="AH46" i="11"/>
  <c r="AH49" i="11"/>
  <c r="AH53" i="11"/>
  <c r="AH85" i="11"/>
  <c r="AD508" i="11" s="1"/>
  <c r="AL3" i="11"/>
  <c r="AT564" i="11"/>
  <c r="AT423" i="11"/>
  <c r="AB141" i="11"/>
  <c r="AB139" i="11"/>
  <c r="AK420" i="11"/>
  <c r="AK279" i="11"/>
  <c r="AB137" i="11"/>
  <c r="AB135" i="11"/>
  <c r="AO133" i="11"/>
  <c r="AX131" i="11"/>
  <c r="AB131" i="11"/>
  <c r="AC552" i="11"/>
  <c r="AO127" i="11"/>
  <c r="AC549" i="11"/>
  <c r="AO124" i="11"/>
  <c r="AC546" i="11"/>
  <c r="AC405" i="11"/>
  <c r="AO121" i="11"/>
  <c r="AO118" i="11"/>
  <c r="AM400" i="11" s="1"/>
  <c r="AC117" i="11"/>
  <c r="AO115" i="11"/>
  <c r="AC114" i="11"/>
  <c r="AO112" i="11"/>
  <c r="AC111" i="11"/>
  <c r="AO109" i="11"/>
  <c r="AC108" i="11"/>
  <c r="AO106" i="11"/>
  <c r="AC105" i="11"/>
  <c r="AO103" i="11"/>
  <c r="AC102" i="11"/>
  <c r="AO100" i="11"/>
  <c r="AJ382" i="11" s="1"/>
  <c r="AC99" i="11"/>
  <c r="AC97" i="11"/>
  <c r="AC95" i="11"/>
  <c r="AC93" i="11"/>
  <c r="AC91" i="11"/>
  <c r="AC89" i="11"/>
  <c r="AT84" i="11"/>
  <c r="AP82" i="11"/>
  <c r="AJ505" i="11" s="1"/>
  <c r="AH80" i="11"/>
  <c r="AC503" i="11" s="1"/>
  <c r="AV77" i="11"/>
  <c r="AN75" i="11"/>
  <c r="AW72" i="11"/>
  <c r="AU354" i="11" s="1"/>
  <c r="AH70" i="11"/>
  <c r="AR66" i="11"/>
  <c r="AI61" i="11"/>
  <c r="AI50" i="11"/>
  <c r="AU28" i="11"/>
  <c r="AB543" i="11"/>
  <c r="AB525" i="11"/>
  <c r="AB243" i="11"/>
  <c r="AA518" i="11"/>
  <c r="AX4" i="11"/>
  <c r="AX5" i="11"/>
  <c r="AX6" i="11"/>
  <c r="AX7" i="11"/>
  <c r="AX8" i="11"/>
  <c r="AX9" i="11"/>
  <c r="AX10" i="11"/>
  <c r="AX12" i="11"/>
  <c r="AX28" i="11"/>
  <c r="AX29" i="11"/>
  <c r="AX30" i="11"/>
  <c r="AU453" i="11" s="1"/>
  <c r="AX31" i="11"/>
  <c r="AX32" i="11"/>
  <c r="AX33" i="11"/>
  <c r="AX34" i="11"/>
  <c r="AX35" i="11"/>
  <c r="AX36" i="11"/>
  <c r="AX37" i="11"/>
  <c r="AX38" i="11"/>
  <c r="AX39" i="11"/>
  <c r="AX40" i="11"/>
  <c r="AX41" i="11"/>
  <c r="AX42" i="11"/>
  <c r="AU465" i="11" s="1"/>
  <c r="AX43" i="11"/>
  <c r="AX44" i="11"/>
  <c r="AX45" i="11"/>
  <c r="AX46" i="11"/>
  <c r="AX47" i="11"/>
  <c r="AX48" i="11"/>
  <c r="AX49" i="11"/>
  <c r="AX50" i="11"/>
  <c r="AX51" i="11"/>
  <c r="AX52" i="11"/>
  <c r="AX53" i="11"/>
  <c r="AX54" i="11"/>
  <c r="AX55" i="11"/>
  <c r="AX56" i="11"/>
  <c r="AX57" i="11"/>
  <c r="AX58" i="11"/>
  <c r="AX59" i="11"/>
  <c r="AX60" i="11"/>
  <c r="AX61" i="11"/>
  <c r="AX62" i="11"/>
  <c r="AX63" i="11"/>
  <c r="AX64" i="11"/>
  <c r="AR487" i="11" s="1"/>
  <c r="AX65" i="11"/>
  <c r="AX66" i="11"/>
  <c r="AU489" i="11" s="1"/>
  <c r="AX67" i="11"/>
  <c r="AX68" i="11"/>
  <c r="AX69" i="11"/>
  <c r="AX70" i="11"/>
  <c r="AR493" i="11" s="1"/>
  <c r="AX71" i="11"/>
  <c r="AX72" i="11"/>
  <c r="AU495" i="11" s="1"/>
  <c r="AX73" i="11"/>
  <c r="AQ496" i="11" s="1"/>
  <c r="AX74" i="11"/>
  <c r="AX75" i="11"/>
  <c r="AX76" i="11"/>
  <c r="AX77" i="11"/>
  <c r="AX78" i="11"/>
  <c r="AX79" i="11"/>
  <c r="AX80" i="11"/>
  <c r="AQ503" i="11" s="1"/>
  <c r="AX13" i="11"/>
  <c r="AX19" i="11"/>
  <c r="AX25" i="11"/>
  <c r="AX14" i="11"/>
  <c r="AX20" i="11"/>
  <c r="AX26" i="11"/>
  <c r="AX15" i="11"/>
  <c r="AX21" i="11"/>
  <c r="AX27" i="11"/>
  <c r="AX16" i="11"/>
  <c r="AX22" i="11"/>
  <c r="AX11" i="11"/>
  <c r="AX23" i="11"/>
  <c r="AX85" i="11"/>
  <c r="AX17" i="11"/>
  <c r="AX84" i="11"/>
  <c r="AX24" i="11"/>
  <c r="AX83" i="11"/>
  <c r="AX82" i="11"/>
  <c r="AX18" i="11"/>
  <c r="AX88" i="11"/>
  <c r="AX89" i="11"/>
  <c r="AX90" i="11"/>
  <c r="AX91" i="11"/>
  <c r="AX92" i="11"/>
  <c r="AX93" i="11"/>
  <c r="AX94" i="11"/>
  <c r="AX95" i="11"/>
  <c r="AX96" i="11"/>
  <c r="AX97" i="11"/>
  <c r="AX98" i="11"/>
  <c r="AX99" i="11"/>
  <c r="AX100" i="11"/>
  <c r="AX101" i="11"/>
  <c r="AX102" i="11"/>
  <c r="AX103" i="11"/>
  <c r="AX104" i="11"/>
  <c r="AX105" i="11"/>
  <c r="AX106" i="11"/>
  <c r="AX107" i="11"/>
  <c r="AX108" i="11"/>
  <c r="AX109" i="11"/>
  <c r="AX110" i="11"/>
  <c r="AX111" i="11"/>
  <c r="AX112" i="11"/>
  <c r="AX113" i="11"/>
  <c r="AX114" i="11"/>
  <c r="AX115" i="11"/>
  <c r="AX116" i="11"/>
  <c r="AX117" i="11"/>
  <c r="AX118" i="11"/>
  <c r="AX119" i="11"/>
  <c r="AX120" i="11"/>
  <c r="AX121" i="11"/>
  <c r="AX122" i="11"/>
  <c r="AX123" i="11"/>
  <c r="AX124" i="11"/>
  <c r="AX125" i="11"/>
  <c r="AX126" i="11"/>
  <c r="AX127" i="11"/>
  <c r="AX128" i="11"/>
  <c r="AB553" i="11"/>
  <c r="AB412" i="11"/>
  <c r="AA534" i="11"/>
  <c r="AA393" i="11"/>
  <c r="AA4" i="11"/>
  <c r="AA5" i="11"/>
  <c r="AA6" i="11"/>
  <c r="AA7" i="11"/>
  <c r="AA8" i="11"/>
  <c r="AA9" i="11"/>
  <c r="AA10" i="11"/>
  <c r="AA11" i="11"/>
  <c r="AA12" i="11"/>
  <c r="AA13" i="11"/>
  <c r="AA19" i="11"/>
  <c r="AA25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14" i="11"/>
  <c r="AA20" i="11"/>
  <c r="AA26" i="11"/>
  <c r="AA15" i="11"/>
  <c r="AA21" i="11"/>
  <c r="AA27" i="11"/>
  <c r="AA16" i="11"/>
  <c r="AA22" i="11"/>
  <c r="AA28" i="11"/>
  <c r="AA17" i="11"/>
  <c r="AA23" i="11"/>
  <c r="AA24" i="11"/>
  <c r="AA18" i="11"/>
  <c r="AK4" i="11"/>
  <c r="AK5" i="11"/>
  <c r="AK6" i="11"/>
  <c r="AK7" i="11"/>
  <c r="AK8" i="11"/>
  <c r="AK9" i="11"/>
  <c r="AK10" i="11"/>
  <c r="AK11" i="11"/>
  <c r="AK17" i="11"/>
  <c r="AK23" i="11"/>
  <c r="AK28" i="11"/>
  <c r="AK12" i="11"/>
  <c r="AK18" i="11"/>
  <c r="AK24" i="11"/>
  <c r="AK13" i="11"/>
  <c r="AK19" i="11"/>
  <c r="AK25" i="11"/>
  <c r="AK14" i="11"/>
  <c r="AK20" i="11"/>
  <c r="AK26" i="11"/>
  <c r="AK16" i="11"/>
  <c r="AK29" i="11"/>
  <c r="AK31" i="11"/>
  <c r="AK33" i="11"/>
  <c r="AK35" i="11"/>
  <c r="AK37" i="11"/>
  <c r="AK39" i="11"/>
  <c r="AK41" i="11"/>
  <c r="AK54" i="11"/>
  <c r="AK27" i="11"/>
  <c r="AK43" i="11"/>
  <c r="AK46" i="11"/>
  <c r="AK49" i="11"/>
  <c r="AK53" i="11"/>
  <c r="AK85" i="11"/>
  <c r="AK58" i="11"/>
  <c r="AK60" i="11"/>
  <c r="AK62" i="11"/>
  <c r="AK64" i="11"/>
  <c r="AK66" i="11"/>
  <c r="AK68" i="11"/>
  <c r="AK70" i="11"/>
  <c r="AK72" i="11"/>
  <c r="AK74" i="11"/>
  <c r="AK77" i="11"/>
  <c r="AK80" i="11"/>
  <c r="AK21" i="11"/>
  <c r="AK52" i="11"/>
  <c r="AK84" i="11"/>
  <c r="AK45" i="11"/>
  <c r="AK48" i="11"/>
  <c r="AK30" i="11"/>
  <c r="AK32" i="11"/>
  <c r="AK34" i="11"/>
  <c r="AK36" i="11"/>
  <c r="AK38" i="11"/>
  <c r="AK40" i="11"/>
  <c r="AK42" i="11"/>
  <c r="AK51" i="11"/>
  <c r="AK83" i="11"/>
  <c r="AK15" i="11"/>
  <c r="AK82" i="11"/>
  <c r="AK88" i="11"/>
  <c r="AK89" i="11"/>
  <c r="AK90" i="11"/>
  <c r="AK91" i="11"/>
  <c r="AK92" i="11"/>
  <c r="AK93" i="11"/>
  <c r="AK94" i="11"/>
  <c r="AK95" i="11"/>
  <c r="AK96" i="11"/>
  <c r="AK97" i="11"/>
  <c r="AK98" i="11"/>
  <c r="AK99" i="11"/>
  <c r="AK100" i="11"/>
  <c r="AK101" i="11"/>
  <c r="AK102" i="11"/>
  <c r="AK103" i="11"/>
  <c r="AK104" i="11"/>
  <c r="AK105" i="11"/>
  <c r="AK106" i="11"/>
  <c r="AK107" i="11"/>
  <c r="AK108" i="11"/>
  <c r="AK109" i="11"/>
  <c r="AK110" i="11"/>
  <c r="AK111" i="11"/>
  <c r="AK112" i="11"/>
  <c r="AK113" i="11"/>
  <c r="AK114" i="11"/>
  <c r="AK115" i="11"/>
  <c r="AK116" i="11"/>
  <c r="AK117" i="11"/>
  <c r="AK118" i="11"/>
  <c r="AK119" i="11"/>
  <c r="AK120" i="11"/>
  <c r="AK121" i="11"/>
  <c r="AK122" i="11"/>
  <c r="AK123" i="11"/>
  <c r="AK124" i="11"/>
  <c r="AK125" i="11"/>
  <c r="AK126" i="11"/>
  <c r="AK127" i="11"/>
  <c r="AK128" i="11"/>
  <c r="AK129" i="11"/>
  <c r="AK22" i="11"/>
  <c r="AK44" i="11"/>
  <c r="AK47" i="11"/>
  <c r="AK50" i="11"/>
  <c r="AK59" i="11"/>
  <c r="AK61" i="11"/>
  <c r="AK63" i="11"/>
  <c r="AK65" i="11"/>
  <c r="AK67" i="11"/>
  <c r="AK69" i="11"/>
  <c r="AK71" i="11"/>
  <c r="AK73" i="11"/>
  <c r="AK55" i="11"/>
  <c r="AK56" i="11"/>
  <c r="AK57" i="11"/>
  <c r="AK75" i="11"/>
  <c r="AK78" i="11"/>
  <c r="AK81" i="11"/>
  <c r="AV3" i="11"/>
  <c r="AI144" i="11"/>
  <c r="AN141" i="11"/>
  <c r="AW140" i="11"/>
  <c r="AH140" i="11"/>
  <c r="AN139" i="11"/>
  <c r="AW138" i="11"/>
  <c r="AH138" i="11"/>
  <c r="AN137" i="11"/>
  <c r="AW136" i="11"/>
  <c r="AH136" i="11"/>
  <c r="AN135" i="11"/>
  <c r="AW134" i="11"/>
  <c r="AT416" i="11" s="1"/>
  <c r="AH134" i="11"/>
  <c r="AL133" i="11"/>
  <c r="AN132" i="11"/>
  <c r="AS131" i="11"/>
  <c r="AA130" i="11"/>
  <c r="AV128" i="11"/>
  <c r="AJ127" i="11"/>
  <c r="AV125" i="11"/>
  <c r="AJ124" i="11"/>
  <c r="AV122" i="11"/>
  <c r="AJ121" i="11"/>
  <c r="AV119" i="11"/>
  <c r="AJ118" i="11"/>
  <c r="AV116" i="11"/>
  <c r="AJ115" i="11"/>
  <c r="AV113" i="11"/>
  <c r="AJ112" i="11"/>
  <c r="AV110" i="11"/>
  <c r="AJ109" i="11"/>
  <c r="AV107" i="11"/>
  <c r="AJ106" i="11"/>
  <c r="AV104" i="11"/>
  <c r="AJ103" i="11"/>
  <c r="AV101" i="11"/>
  <c r="AO98" i="11"/>
  <c r="AO96" i="11"/>
  <c r="AO94" i="11"/>
  <c r="AO92" i="11"/>
  <c r="AO90" i="11"/>
  <c r="AO88" i="11"/>
  <c r="AK86" i="11"/>
  <c r="AG84" i="11"/>
  <c r="AE366" i="11" s="1"/>
  <c r="AC82" i="11"/>
  <c r="AR79" i="11"/>
  <c r="AH77" i="11"/>
  <c r="AV74" i="11"/>
  <c r="AH72" i="11"/>
  <c r="AO69" i="11"/>
  <c r="AO65" i="11"/>
  <c r="AI59" i="11"/>
  <c r="AU45" i="11"/>
  <c r="AQ18" i="11"/>
  <c r="AI329" i="11"/>
  <c r="AI188" i="11"/>
  <c r="AW4" i="11"/>
  <c r="AW5" i="11"/>
  <c r="AW6" i="11"/>
  <c r="AW7" i="11"/>
  <c r="AW8" i="11"/>
  <c r="AW9" i="11"/>
  <c r="AW10" i="11"/>
  <c r="AW13" i="11"/>
  <c r="AW19" i="11"/>
  <c r="AW25" i="11"/>
  <c r="AW14" i="11"/>
  <c r="AW20" i="11"/>
  <c r="AW26" i="11"/>
  <c r="AW15" i="11"/>
  <c r="AW21" i="11"/>
  <c r="AW27" i="11"/>
  <c r="AW16" i="11"/>
  <c r="AW22" i="11"/>
  <c r="AW17" i="11"/>
  <c r="AW23" i="11"/>
  <c r="AW11" i="11"/>
  <c r="AW58" i="11"/>
  <c r="AW60" i="11"/>
  <c r="AW62" i="11"/>
  <c r="AW64" i="11"/>
  <c r="AR346" i="11" s="1"/>
  <c r="AW66" i="11"/>
  <c r="AU348" i="11" s="1"/>
  <c r="AW68" i="11"/>
  <c r="AW44" i="11"/>
  <c r="AW47" i="11"/>
  <c r="AW50" i="11"/>
  <c r="AW74" i="11"/>
  <c r="AW77" i="11"/>
  <c r="AW80" i="11"/>
  <c r="AQ362" i="11" s="1"/>
  <c r="AW85" i="11"/>
  <c r="AW12" i="11"/>
  <c r="AW29" i="11"/>
  <c r="AW31" i="11"/>
  <c r="AW33" i="11"/>
  <c r="AW35" i="11"/>
  <c r="AW37" i="11"/>
  <c r="AW39" i="11"/>
  <c r="AW41" i="11"/>
  <c r="AW84" i="11"/>
  <c r="AW55" i="11"/>
  <c r="AW56" i="11"/>
  <c r="AW24" i="11"/>
  <c r="AW43" i="11"/>
  <c r="AW46" i="11"/>
  <c r="AW49" i="11"/>
  <c r="AW54" i="11"/>
  <c r="AW76" i="11"/>
  <c r="AW79" i="11"/>
  <c r="AW83" i="11"/>
  <c r="AW57" i="11"/>
  <c r="AW59" i="11"/>
  <c r="AW61" i="11"/>
  <c r="AW63" i="11"/>
  <c r="AW65" i="11"/>
  <c r="AW67" i="11"/>
  <c r="AW69" i="11"/>
  <c r="AW71" i="11"/>
  <c r="AW73" i="11"/>
  <c r="AQ355" i="11" s="1"/>
  <c r="AW18" i="11"/>
  <c r="AW88" i="11"/>
  <c r="AW89" i="11"/>
  <c r="AW90" i="11"/>
  <c r="AW91" i="11"/>
  <c r="AW92" i="11"/>
  <c r="AW93" i="11"/>
  <c r="AW94" i="11"/>
  <c r="AW95" i="11"/>
  <c r="AW96" i="11"/>
  <c r="AW97" i="11"/>
  <c r="AW98" i="11"/>
  <c r="AW99" i="11"/>
  <c r="AW100" i="11"/>
  <c r="AW101" i="11"/>
  <c r="AW102" i="11"/>
  <c r="AW103" i="11"/>
  <c r="AW104" i="11"/>
  <c r="AW105" i="11"/>
  <c r="AW106" i="11"/>
  <c r="AW107" i="11"/>
  <c r="AW108" i="11"/>
  <c r="AW109" i="11"/>
  <c r="AW110" i="11"/>
  <c r="AW111" i="11"/>
  <c r="AW112" i="11"/>
  <c r="AW113" i="11"/>
  <c r="AW114" i="11"/>
  <c r="AW115" i="11"/>
  <c r="AW116" i="11"/>
  <c r="AW117" i="11"/>
  <c r="AW118" i="11"/>
  <c r="AW119" i="11"/>
  <c r="AW120" i="11"/>
  <c r="AW121" i="11"/>
  <c r="AW122" i="11"/>
  <c r="AW123" i="11"/>
  <c r="AW124" i="11"/>
  <c r="AW125" i="11"/>
  <c r="AW126" i="11"/>
  <c r="AW127" i="11"/>
  <c r="AW128" i="11"/>
  <c r="AW28" i="11"/>
  <c r="AW30" i="11"/>
  <c r="AU312" i="11" s="1"/>
  <c r="AW32" i="11"/>
  <c r="AW34" i="11"/>
  <c r="AW36" i="11"/>
  <c r="AW38" i="11"/>
  <c r="AW40" i="11"/>
  <c r="AW42" i="11"/>
  <c r="AW45" i="11"/>
  <c r="AW48" i="11"/>
  <c r="AW52" i="11"/>
  <c r="AW75" i="11"/>
  <c r="AU357" i="11" s="1"/>
  <c r="AW78" i="11"/>
  <c r="AW81" i="11"/>
  <c r="AW87" i="11"/>
  <c r="AW51" i="11"/>
  <c r="AW86" i="11"/>
  <c r="AJ4" i="11"/>
  <c r="AJ5" i="11"/>
  <c r="AJ6" i="11"/>
  <c r="AJ7" i="11"/>
  <c r="AJ8" i="11"/>
  <c r="AJ9" i="11"/>
  <c r="AJ10" i="11"/>
  <c r="AJ11" i="11"/>
  <c r="AJ12" i="11"/>
  <c r="AJ13" i="11"/>
  <c r="AJ14" i="11"/>
  <c r="AJ15" i="11"/>
  <c r="AJ16" i="11"/>
  <c r="AJ17" i="11"/>
  <c r="AJ18" i="11"/>
  <c r="AJ19" i="11"/>
  <c r="AJ20" i="11"/>
  <c r="AJ21" i="11"/>
  <c r="AJ22" i="11"/>
  <c r="AJ23" i="11"/>
  <c r="AJ24" i="11"/>
  <c r="AJ25" i="11"/>
  <c r="AJ26" i="11"/>
  <c r="AJ27" i="11"/>
  <c r="AJ28" i="11"/>
  <c r="AJ43" i="11"/>
  <c r="AJ46" i="11"/>
  <c r="AJ49" i="11"/>
  <c r="AJ53" i="11"/>
  <c r="AJ85" i="11"/>
  <c r="AJ58" i="11"/>
  <c r="AJ60" i="11"/>
  <c r="AJ62" i="11"/>
  <c r="AJ64" i="11"/>
  <c r="AJ66" i="11"/>
  <c r="AJ68" i="11"/>
  <c r="AJ70" i="11"/>
  <c r="AJ72" i="11"/>
  <c r="AJ74" i="11"/>
  <c r="AJ77" i="11"/>
  <c r="AJ80" i="11"/>
  <c r="AJ52" i="11"/>
  <c r="AJ84" i="11"/>
  <c r="AJ45" i="11"/>
  <c r="AJ48" i="11"/>
  <c r="AJ30" i="11"/>
  <c r="AJ32" i="11"/>
  <c r="AJ34" i="11"/>
  <c r="AJ36" i="11"/>
  <c r="AJ38" i="11"/>
  <c r="AJ40" i="11"/>
  <c r="AJ42" i="11"/>
  <c r="AJ51" i="11"/>
  <c r="AJ83" i="11"/>
  <c r="AJ76" i="11"/>
  <c r="AJ79" i="11"/>
  <c r="AJ44" i="11"/>
  <c r="AJ47" i="11"/>
  <c r="AJ50" i="11"/>
  <c r="AJ59" i="11"/>
  <c r="AJ61" i="11"/>
  <c r="AJ63" i="11"/>
  <c r="AJ65" i="11"/>
  <c r="AJ67" i="11"/>
  <c r="AJ69" i="11"/>
  <c r="AJ71" i="11"/>
  <c r="AJ73" i="11"/>
  <c r="AJ55" i="11"/>
  <c r="AJ56" i="11"/>
  <c r="AJ57" i="11"/>
  <c r="AJ87" i="11"/>
  <c r="AJ29" i="11"/>
  <c r="AJ31" i="11"/>
  <c r="AJ33" i="11"/>
  <c r="AJ35" i="11"/>
  <c r="AJ37" i="11"/>
  <c r="AJ39" i="11"/>
  <c r="AJ41" i="11"/>
  <c r="AJ54" i="11"/>
  <c r="AJ86" i="11"/>
  <c r="AU3" i="11"/>
  <c r="AH3" i="11"/>
  <c r="AA426" i="11" s="1"/>
  <c r="AM141" i="11"/>
  <c r="AV140" i="11"/>
  <c r="AG140" i="11"/>
  <c r="AM139" i="11"/>
  <c r="AV138" i="11"/>
  <c r="AG138" i="11"/>
  <c r="AM137" i="11"/>
  <c r="AV136" i="11"/>
  <c r="AG136" i="11"/>
  <c r="AM135" i="11"/>
  <c r="AV134" i="11"/>
  <c r="AT275" i="11" s="1"/>
  <c r="AK133" i="11"/>
  <c r="AM132" i="11"/>
  <c r="AO131" i="11"/>
  <c r="AX129" i="11"/>
  <c r="AS552" i="11" s="1"/>
  <c r="AO128" i="11"/>
  <c r="AC127" i="11"/>
  <c r="AO125" i="11"/>
  <c r="AC124" i="11"/>
  <c r="AO122" i="11"/>
  <c r="AC121" i="11"/>
  <c r="AO119" i="11"/>
  <c r="AC118" i="11"/>
  <c r="AO116" i="11"/>
  <c r="AC115" i="11"/>
  <c r="AO113" i="11"/>
  <c r="AC112" i="11"/>
  <c r="AO110" i="11"/>
  <c r="AC109" i="11"/>
  <c r="AO107" i="11"/>
  <c r="AC106" i="11"/>
  <c r="AO104" i="11"/>
  <c r="AC103" i="11"/>
  <c r="AO101" i="11"/>
  <c r="AC100" i="11"/>
  <c r="AM98" i="11"/>
  <c r="AM96" i="11"/>
  <c r="AM94" i="11"/>
  <c r="AM92" i="11"/>
  <c r="AM90" i="11"/>
  <c r="AM88" i="11"/>
  <c r="AI86" i="11"/>
  <c r="AX81" i="11"/>
  <c r="AP79" i="11"/>
  <c r="AF77" i="11"/>
  <c r="AT74" i="11"/>
  <c r="AF72" i="11"/>
  <c r="AI69" i="11"/>
  <c r="AI65" i="11"/>
  <c r="AR58" i="11"/>
  <c r="AN14" i="11"/>
  <c r="AS419" i="11"/>
  <c r="AS278" i="11"/>
  <c r="AA554" i="11"/>
  <c r="AB537" i="11"/>
  <c r="AA520" i="11"/>
  <c r="AA512" i="11"/>
  <c r="AA230" i="11"/>
  <c r="AM133" i="11"/>
  <c r="AA537" i="11"/>
  <c r="AC489" i="11"/>
  <c r="AC207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44" i="11"/>
  <c r="AV47" i="11"/>
  <c r="AV50" i="11"/>
  <c r="AV29" i="11"/>
  <c r="AV31" i="11"/>
  <c r="AV33" i="11"/>
  <c r="AV35" i="11"/>
  <c r="AV37" i="11"/>
  <c r="AV39" i="11"/>
  <c r="AV41" i="11"/>
  <c r="AV84" i="11"/>
  <c r="AV55" i="11"/>
  <c r="AV56" i="11"/>
  <c r="AV43" i="11"/>
  <c r="AV46" i="11"/>
  <c r="AV49" i="11"/>
  <c r="AV54" i="11"/>
  <c r="AV76" i="11"/>
  <c r="AV79" i="11"/>
  <c r="AV83" i="11"/>
  <c r="AV57" i="11"/>
  <c r="AV59" i="11"/>
  <c r="AV61" i="11"/>
  <c r="AV63" i="11"/>
  <c r="AV65" i="11"/>
  <c r="AV67" i="11"/>
  <c r="AV69" i="11"/>
  <c r="AV71" i="11"/>
  <c r="AV73" i="11"/>
  <c r="AQ214" i="11" s="1"/>
  <c r="AV53" i="11"/>
  <c r="AV82" i="11"/>
  <c r="AV28" i="11"/>
  <c r="AV30" i="11"/>
  <c r="AU171" i="11" s="1"/>
  <c r="AV32" i="11"/>
  <c r="AV34" i="11"/>
  <c r="AV36" i="11"/>
  <c r="AV38" i="11"/>
  <c r="AV40" i="11"/>
  <c r="AV42" i="11"/>
  <c r="AV45" i="11"/>
  <c r="AV48" i="11"/>
  <c r="AU189" i="11" s="1"/>
  <c r="AV52" i="11"/>
  <c r="AV75" i="11"/>
  <c r="AU216" i="11" s="1"/>
  <c r="AV78" i="11"/>
  <c r="AV81" i="11"/>
  <c r="AV87" i="11"/>
  <c r="AV51" i="11"/>
  <c r="AS192" i="11" s="1"/>
  <c r="AV58" i="11"/>
  <c r="AV60" i="11"/>
  <c r="AV62" i="11"/>
  <c r="AV64" i="11"/>
  <c r="AR205" i="11" s="1"/>
  <c r="AV66" i="11"/>
  <c r="AU207" i="11" s="1"/>
  <c r="AV68" i="11"/>
  <c r="AV70" i="11"/>
  <c r="AR211" i="11" s="1"/>
  <c r="AV72" i="11"/>
  <c r="AU213" i="11" s="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53" i="11"/>
  <c r="AI58" i="11"/>
  <c r="AI60" i="11"/>
  <c r="AI62" i="11"/>
  <c r="AI64" i="11"/>
  <c r="AI66" i="11"/>
  <c r="AI68" i="11"/>
  <c r="AI70" i="11"/>
  <c r="AI72" i="11"/>
  <c r="AI74" i="11"/>
  <c r="AI77" i="11"/>
  <c r="AI80" i="11"/>
  <c r="AI52" i="11"/>
  <c r="AI84" i="11"/>
  <c r="AI45" i="11"/>
  <c r="AI48" i="11"/>
  <c r="AI30" i="11"/>
  <c r="AI32" i="11"/>
  <c r="AI34" i="11"/>
  <c r="AI36" i="11"/>
  <c r="AI38" i="11"/>
  <c r="AI40" i="11"/>
  <c r="AI42" i="11"/>
  <c r="AI51" i="11"/>
  <c r="AI83" i="11"/>
  <c r="AI76" i="11"/>
  <c r="AI79" i="11"/>
  <c r="AI82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55" i="11"/>
  <c r="AI56" i="11"/>
  <c r="AI57" i="11"/>
  <c r="AI87" i="11"/>
  <c r="AI75" i="11"/>
  <c r="AI78" i="11"/>
  <c r="AI81" i="11"/>
  <c r="AI29" i="11"/>
  <c r="AI31" i="11"/>
  <c r="AI33" i="11"/>
  <c r="AI35" i="11"/>
  <c r="AI37" i="11"/>
  <c r="AI39" i="11"/>
  <c r="AI41" i="11"/>
  <c r="AI54" i="11"/>
  <c r="AI43" i="11"/>
  <c r="AI46" i="11"/>
  <c r="AI49" i="11"/>
  <c r="AT3" i="11"/>
  <c r="AD3" i="11"/>
  <c r="AL141" i="11"/>
  <c r="AU140" i="11"/>
  <c r="AC140" i="11"/>
  <c r="AL139" i="11"/>
  <c r="AU138" i="11"/>
  <c r="AC138" i="11"/>
  <c r="AL137" i="11"/>
  <c r="AU136" i="11"/>
  <c r="AC136" i="11"/>
  <c r="AL135" i="11"/>
  <c r="AU134" i="11"/>
  <c r="AC134" i="11"/>
  <c r="AJ133" i="11"/>
  <c r="AL132" i="11"/>
  <c r="AN131" i="11"/>
  <c r="AS130" i="11"/>
  <c r="AW129" i="11"/>
  <c r="AS411" i="11" s="1"/>
  <c r="AN128" i="11"/>
  <c r="AB127" i="11"/>
  <c r="AN125" i="11"/>
  <c r="AB124" i="11"/>
  <c r="AN122" i="11"/>
  <c r="AB121" i="11"/>
  <c r="AN119" i="11"/>
  <c r="AB118" i="11"/>
  <c r="AN116" i="11"/>
  <c r="AB115" i="11"/>
  <c r="AN113" i="11"/>
  <c r="AB112" i="11"/>
  <c r="AN110" i="11"/>
  <c r="AB109" i="11"/>
  <c r="AN107" i="11"/>
  <c r="AB106" i="11"/>
  <c r="AN104" i="11"/>
  <c r="AB103" i="11"/>
  <c r="AN101" i="11"/>
  <c r="AB100" i="11"/>
  <c r="AJ98" i="11"/>
  <c r="AJ96" i="11"/>
  <c r="AJ94" i="11"/>
  <c r="AJ92" i="11"/>
  <c r="AJ90" i="11"/>
  <c r="AJ88" i="11"/>
  <c r="AB84" i="11"/>
  <c r="AU81" i="11"/>
  <c r="AK79" i="11"/>
  <c r="AC77" i="11"/>
  <c r="AQ74" i="11"/>
  <c r="AC72" i="11"/>
  <c r="AU68" i="11"/>
  <c r="AU64" i="11"/>
  <c r="AC58" i="11"/>
  <c r="AT500" i="11"/>
  <c r="AT359" i="11"/>
  <c r="AT218" i="11"/>
  <c r="AM124" i="11"/>
  <c r="AM103" i="11"/>
  <c r="AC483" i="11"/>
  <c r="AC342" i="11"/>
  <c r="AC201" i="11"/>
  <c r="AU4" i="11"/>
  <c r="AU5" i="11"/>
  <c r="AU6" i="11"/>
  <c r="AU7" i="11"/>
  <c r="AU8" i="11"/>
  <c r="AU9" i="11"/>
  <c r="AU10" i="11"/>
  <c r="AU11" i="11"/>
  <c r="AU12" i="11"/>
  <c r="AU13" i="11"/>
  <c r="AU14" i="11"/>
  <c r="AU15" i="11"/>
  <c r="AU16" i="11"/>
  <c r="AU17" i="11"/>
  <c r="AU18" i="11"/>
  <c r="AU19" i="11"/>
  <c r="AU20" i="11"/>
  <c r="AU21" i="11"/>
  <c r="AU22" i="11"/>
  <c r="AU23" i="11"/>
  <c r="AU24" i="11"/>
  <c r="AU25" i="11"/>
  <c r="AU26" i="11"/>
  <c r="AU27" i="11"/>
  <c r="AU29" i="11"/>
  <c r="AU31" i="11"/>
  <c r="AU33" i="11"/>
  <c r="AU35" i="11"/>
  <c r="AU37" i="11"/>
  <c r="AU39" i="11"/>
  <c r="AU41" i="11"/>
  <c r="AU84" i="11"/>
  <c r="AU55" i="11"/>
  <c r="AU56" i="11"/>
  <c r="AU43" i="11"/>
  <c r="AU46" i="11"/>
  <c r="AU49" i="11"/>
  <c r="AU54" i="11"/>
  <c r="AU76" i="11"/>
  <c r="AU79" i="11"/>
  <c r="AU83" i="11"/>
  <c r="AU57" i="11"/>
  <c r="AU59" i="11"/>
  <c r="AU61" i="11"/>
  <c r="AU63" i="11"/>
  <c r="AU65" i="11"/>
  <c r="AU67" i="11"/>
  <c r="AU69" i="11"/>
  <c r="AU71" i="11"/>
  <c r="AU73" i="11"/>
  <c r="AU53" i="11"/>
  <c r="AU82" i="11"/>
  <c r="AU88" i="11"/>
  <c r="AU89" i="11"/>
  <c r="AU90" i="11"/>
  <c r="AU91" i="11"/>
  <c r="AU92" i="11"/>
  <c r="AU93" i="11"/>
  <c r="AU94" i="11"/>
  <c r="AU95" i="11"/>
  <c r="AU96" i="11"/>
  <c r="AU97" i="11"/>
  <c r="AU98" i="11"/>
  <c r="AU99" i="11"/>
  <c r="AU100" i="11"/>
  <c r="AU101" i="11"/>
  <c r="AU102" i="11"/>
  <c r="AU103" i="11"/>
  <c r="AU104" i="11"/>
  <c r="AU105" i="11"/>
  <c r="AU106" i="11"/>
  <c r="AU107" i="11"/>
  <c r="AU108" i="11"/>
  <c r="AU109" i="11"/>
  <c r="AU110" i="11"/>
  <c r="AU111" i="11"/>
  <c r="AU112" i="11"/>
  <c r="AU113" i="11"/>
  <c r="AU114" i="11"/>
  <c r="AU115" i="11"/>
  <c r="AU116" i="11"/>
  <c r="AU117" i="11"/>
  <c r="AU118" i="11"/>
  <c r="AU119" i="11"/>
  <c r="AU120" i="11"/>
  <c r="AU121" i="11"/>
  <c r="AU122" i="11"/>
  <c r="AU123" i="11"/>
  <c r="AU124" i="11"/>
  <c r="AU125" i="11"/>
  <c r="AU126" i="11"/>
  <c r="AU127" i="11"/>
  <c r="AU128" i="11"/>
  <c r="AU129" i="11"/>
  <c r="AU130" i="11"/>
  <c r="AU131" i="11"/>
  <c r="AU132" i="11"/>
  <c r="AU133" i="11"/>
  <c r="AU51" i="11"/>
  <c r="AU86" i="11"/>
  <c r="AU58" i="11"/>
  <c r="AU60" i="11"/>
  <c r="AU62" i="11"/>
  <c r="AU44" i="11"/>
  <c r="AU47" i="11"/>
  <c r="AU50" i="11"/>
  <c r="AU74" i="11"/>
  <c r="AU77" i="11"/>
  <c r="AU80" i="11"/>
  <c r="AU85" i="11"/>
  <c r="AG4" i="11"/>
  <c r="AG5" i="11"/>
  <c r="AG6" i="11"/>
  <c r="AG7" i="11"/>
  <c r="AG8" i="11"/>
  <c r="AG9" i="11"/>
  <c r="AG10" i="11"/>
  <c r="AG11" i="11"/>
  <c r="AG12" i="11"/>
  <c r="AG13" i="11"/>
  <c r="AG14" i="11"/>
  <c r="AG15" i="11"/>
  <c r="AG16" i="11"/>
  <c r="AG17" i="11"/>
  <c r="AG18" i="11"/>
  <c r="AG19" i="11"/>
  <c r="AG20" i="11"/>
  <c r="AG21" i="11"/>
  <c r="AG22" i="11"/>
  <c r="AD304" i="11" s="1"/>
  <c r="AG23" i="11"/>
  <c r="AG24" i="11"/>
  <c r="AG25" i="11"/>
  <c r="AG26" i="11"/>
  <c r="AG27" i="11"/>
  <c r="AG28" i="11"/>
  <c r="AG29" i="11"/>
  <c r="AG30" i="11"/>
  <c r="AG31" i="11"/>
  <c r="AG32" i="11"/>
  <c r="AG33" i="11"/>
  <c r="AG34" i="11"/>
  <c r="AG35" i="11"/>
  <c r="AG36" i="11"/>
  <c r="AG37" i="11"/>
  <c r="AG38" i="11"/>
  <c r="AG39" i="11"/>
  <c r="AG40" i="11"/>
  <c r="AG41" i="11"/>
  <c r="AG42" i="11"/>
  <c r="AG43" i="11"/>
  <c r="AG44" i="11"/>
  <c r="AG45" i="11"/>
  <c r="AG46" i="11"/>
  <c r="AG47" i="11"/>
  <c r="AG48" i="11"/>
  <c r="AG49" i="11"/>
  <c r="AG50" i="11"/>
  <c r="AG52" i="11"/>
  <c r="AG51" i="11"/>
  <c r="AG83" i="11"/>
  <c r="AG76" i="11"/>
  <c r="AG79" i="11"/>
  <c r="AG3" i="11"/>
  <c r="AA285" i="11" s="1"/>
  <c r="AG82" i="11"/>
  <c r="AG88" i="11"/>
  <c r="AG89" i="11"/>
  <c r="AA371" i="11" s="1"/>
  <c r="AG90" i="11"/>
  <c r="AG91" i="11"/>
  <c r="AA373" i="11" s="1"/>
  <c r="AG92" i="11"/>
  <c r="AG93" i="11"/>
  <c r="AG94" i="11"/>
  <c r="AG95" i="11"/>
  <c r="AA377" i="11" s="1"/>
  <c r="AG96" i="11"/>
  <c r="AG97" i="11"/>
  <c r="AA379" i="11" s="1"/>
  <c r="AG98" i="11"/>
  <c r="AG99" i="11"/>
  <c r="AA381" i="11" s="1"/>
  <c r="AG100" i="11"/>
  <c r="AG101" i="11"/>
  <c r="AG102" i="11"/>
  <c r="AA384" i="11" s="1"/>
  <c r="AG103" i="11"/>
  <c r="AG104" i="11"/>
  <c r="AG105" i="11"/>
  <c r="AG106" i="11"/>
  <c r="AG107" i="11"/>
  <c r="AG108" i="11"/>
  <c r="AA390" i="11" s="1"/>
  <c r="AG109" i="11"/>
  <c r="AG110" i="11"/>
  <c r="AG111" i="11"/>
  <c r="AG112" i="11"/>
  <c r="AG113" i="11"/>
  <c r="AG114" i="11"/>
  <c r="AA396" i="11" s="1"/>
  <c r="AG115" i="11"/>
  <c r="AG116" i="11"/>
  <c r="AG117" i="11"/>
  <c r="AA399" i="11" s="1"/>
  <c r="AG118" i="11"/>
  <c r="AG119" i="11"/>
  <c r="AG120" i="11"/>
  <c r="AC402" i="11" s="1"/>
  <c r="AG121" i="11"/>
  <c r="AG122" i="11"/>
  <c r="AG123" i="11"/>
  <c r="AG124" i="11"/>
  <c r="AG125" i="11"/>
  <c r="AG126" i="11"/>
  <c r="AA408" i="11" s="1"/>
  <c r="AG127" i="11"/>
  <c r="AG128" i="11"/>
  <c r="AG129" i="11"/>
  <c r="AC411" i="11" s="1"/>
  <c r="AG59" i="11"/>
  <c r="AG61" i="11"/>
  <c r="AG63" i="11"/>
  <c r="AG65" i="11"/>
  <c r="AG67" i="11"/>
  <c r="AG69" i="11"/>
  <c r="AG71" i="11"/>
  <c r="AG73" i="11"/>
  <c r="AG55" i="11"/>
  <c r="AG56" i="11"/>
  <c r="AG57" i="11"/>
  <c r="AG87" i="11"/>
  <c r="AG54" i="11"/>
  <c r="AG86" i="11"/>
  <c r="AG53" i="11"/>
  <c r="AG58" i="11"/>
  <c r="AG60" i="11"/>
  <c r="AG62" i="11"/>
  <c r="AC344" i="11" s="1"/>
  <c r="AG64" i="11"/>
  <c r="AG66" i="11"/>
  <c r="AC348" i="11" s="1"/>
  <c r="AG68" i="11"/>
  <c r="AG70" i="11"/>
  <c r="AC352" i="11" s="1"/>
  <c r="AG72" i="11"/>
  <c r="AG74" i="11"/>
  <c r="AG77" i="11"/>
  <c r="AG80" i="11"/>
  <c r="AS3" i="11"/>
  <c r="AC3" i="11"/>
  <c r="AK141" i="11"/>
  <c r="AT140" i="11"/>
  <c r="AB140" i="11"/>
  <c r="AK139" i="11"/>
  <c r="AT138" i="11"/>
  <c r="AB138" i="11"/>
  <c r="AK137" i="11"/>
  <c r="AT136" i="11"/>
  <c r="AB136" i="11"/>
  <c r="AK135" i="11"/>
  <c r="AB134" i="11"/>
  <c r="AG133" i="11"/>
  <c r="AK132" i="11"/>
  <c r="AM131" i="11"/>
  <c r="AO130" i="11"/>
  <c r="AV129" i="11"/>
  <c r="AS270" i="11" s="1"/>
  <c r="AM128" i="11"/>
  <c r="AA127" i="11"/>
  <c r="AM125" i="11"/>
  <c r="AA124" i="11"/>
  <c r="AM122" i="11"/>
  <c r="AA121" i="11"/>
  <c r="AM119" i="11"/>
  <c r="AA118" i="11"/>
  <c r="AM116" i="11"/>
  <c r="AA115" i="11"/>
  <c r="AM113" i="11"/>
  <c r="AA112" i="11"/>
  <c r="AM110" i="11"/>
  <c r="AA109" i="11"/>
  <c r="AM107" i="11"/>
  <c r="AA106" i="11"/>
  <c r="AM104" i="11"/>
  <c r="AA103" i="11"/>
  <c r="AM101" i="11"/>
  <c r="AA100" i="11"/>
  <c r="AC98" i="11"/>
  <c r="AC96" i="11"/>
  <c r="AC94" i="11"/>
  <c r="AC92" i="11"/>
  <c r="AC90" i="11"/>
  <c r="AC88" i="11"/>
  <c r="AV85" i="11"/>
  <c r="AR83" i="11"/>
  <c r="AN81" i="11"/>
  <c r="AR76" i="11"/>
  <c r="AH74" i="11"/>
  <c r="AQ71" i="11"/>
  <c r="AR68" i="11"/>
  <c r="AH57" i="11"/>
  <c r="AU40" i="11"/>
  <c r="AP14" i="11"/>
  <c r="AP20" i="11"/>
  <c r="AP26" i="11"/>
  <c r="AP6" i="11"/>
  <c r="AP9" i="11"/>
  <c r="AP15" i="11"/>
  <c r="AP21" i="11"/>
  <c r="AP27" i="11"/>
  <c r="AP16" i="11"/>
  <c r="AP22" i="11"/>
  <c r="AP29" i="11"/>
  <c r="AP30" i="11"/>
  <c r="AP31" i="11"/>
  <c r="AP32" i="11"/>
  <c r="AP33" i="11"/>
  <c r="AP34" i="11"/>
  <c r="AP35" i="11"/>
  <c r="AP36" i="11"/>
  <c r="AP37" i="11"/>
  <c r="AP38" i="11"/>
  <c r="AP39" i="11"/>
  <c r="AP40" i="11"/>
  <c r="AP41" i="11"/>
  <c r="AP42" i="11"/>
  <c r="AP43" i="11"/>
  <c r="AP44" i="11"/>
  <c r="AI467" i="11" s="1"/>
  <c r="AP45" i="11"/>
  <c r="AP46" i="11"/>
  <c r="AP47" i="11"/>
  <c r="AI470" i="11" s="1"/>
  <c r="AP48" i="11"/>
  <c r="AP49" i="11"/>
  <c r="AP50" i="11"/>
  <c r="AP51" i="11"/>
  <c r="AP52" i="11"/>
  <c r="AP53" i="11"/>
  <c r="AP54" i="11"/>
  <c r="AP55" i="11"/>
  <c r="AP56" i="11"/>
  <c r="AP5" i="11"/>
  <c r="AP8" i="11"/>
  <c r="AP17" i="11"/>
  <c r="AP23" i="11"/>
  <c r="AP28" i="11"/>
  <c r="AP11" i="11"/>
  <c r="AP12" i="11"/>
  <c r="AP18" i="11"/>
  <c r="AP24" i="11"/>
  <c r="AP88" i="11"/>
  <c r="AP89" i="11"/>
  <c r="AJ512" i="11" s="1"/>
  <c r="AP90" i="11"/>
  <c r="AP91" i="11"/>
  <c r="AJ514" i="11" s="1"/>
  <c r="AP92" i="11"/>
  <c r="AP93" i="11"/>
  <c r="AJ516" i="11" s="1"/>
  <c r="AP94" i="11"/>
  <c r="AP95" i="11"/>
  <c r="AJ518" i="11" s="1"/>
  <c r="AP96" i="11"/>
  <c r="AP97" i="11"/>
  <c r="AP98" i="11"/>
  <c r="AP99" i="11"/>
  <c r="AJ522" i="11" s="1"/>
  <c r="AP100" i="11"/>
  <c r="AJ523" i="11" s="1"/>
  <c r="AP101" i="11"/>
  <c r="AP102" i="11"/>
  <c r="AJ525" i="11" s="1"/>
  <c r="AP103" i="11"/>
  <c r="AP104" i="11"/>
  <c r="AP105" i="11"/>
  <c r="AJ528" i="11" s="1"/>
  <c r="AP106" i="11"/>
  <c r="AP107" i="11"/>
  <c r="AP108" i="11"/>
  <c r="AP109" i="11"/>
  <c r="AP110" i="11"/>
  <c r="AP111" i="11"/>
  <c r="AJ534" i="11" s="1"/>
  <c r="AP112" i="11"/>
  <c r="AP113" i="11"/>
  <c r="AP114" i="11"/>
  <c r="AJ537" i="11" s="1"/>
  <c r="AP115" i="11"/>
  <c r="AP116" i="11"/>
  <c r="AP117" i="11"/>
  <c r="AJ540" i="11" s="1"/>
  <c r="AP118" i="11"/>
  <c r="AM541" i="11" s="1"/>
  <c r="AP119" i="11"/>
  <c r="AP120" i="11"/>
  <c r="AP121" i="11"/>
  <c r="AP122" i="11"/>
  <c r="AP123" i="11"/>
  <c r="AJ546" i="11" s="1"/>
  <c r="AP124" i="11"/>
  <c r="AP125" i="11"/>
  <c r="AP126" i="11"/>
  <c r="AJ549" i="11" s="1"/>
  <c r="AP127" i="11"/>
  <c r="AP128" i="11"/>
  <c r="AP129" i="11"/>
  <c r="AJ552" i="11" s="1"/>
  <c r="AP130" i="11"/>
  <c r="AP131" i="11"/>
  <c r="AP132" i="11"/>
  <c r="AP133" i="11"/>
  <c r="AP134" i="11"/>
  <c r="AK557" i="11" s="1"/>
  <c r="AP135" i="11"/>
  <c r="AP136" i="11"/>
  <c r="AJ559" i="11" s="1"/>
  <c r="AP137" i="11"/>
  <c r="AP138" i="11"/>
  <c r="AI561" i="11" s="1"/>
  <c r="AP139" i="11"/>
  <c r="AP140" i="11"/>
  <c r="AI563" i="11" s="1"/>
  <c r="AP141" i="11"/>
  <c r="AP75" i="11"/>
  <c r="AP78" i="11"/>
  <c r="AP81" i="11"/>
  <c r="AP87" i="11"/>
  <c r="AP4" i="11"/>
  <c r="AP86" i="11"/>
  <c r="AP13" i="11"/>
  <c r="AP58" i="11"/>
  <c r="AP60" i="11"/>
  <c r="AP62" i="11"/>
  <c r="AP64" i="11"/>
  <c r="AP66" i="11"/>
  <c r="AP68" i="11"/>
  <c r="AP70" i="11"/>
  <c r="AP72" i="11"/>
  <c r="AP74" i="11"/>
  <c r="AP77" i="11"/>
  <c r="AP80" i="11"/>
  <c r="AP85" i="11"/>
  <c r="AP25" i="11"/>
  <c r="AP84" i="11"/>
  <c r="AP10" i="11"/>
  <c r="AP19" i="11"/>
  <c r="AP57" i="11"/>
  <c r="AP59" i="11"/>
  <c r="AP61" i="11"/>
  <c r="AP63" i="11"/>
  <c r="AP65" i="11"/>
  <c r="AP67" i="11"/>
  <c r="AP69" i="11"/>
  <c r="AP71" i="11"/>
  <c r="AP73" i="11"/>
  <c r="AI496" i="11" s="1"/>
  <c r="AJ561" i="11"/>
  <c r="AS414" i="11"/>
  <c r="AS273" i="11"/>
  <c r="AB549" i="11"/>
  <c r="AB531" i="11"/>
  <c r="AB390" i="11"/>
  <c r="AB249" i="11"/>
  <c r="AA522" i="11"/>
  <c r="AA240" i="11"/>
  <c r="AA514" i="11"/>
  <c r="AX136" i="11"/>
  <c r="AC493" i="11"/>
  <c r="AC211" i="11"/>
  <c r="AT4" i="11"/>
  <c r="AT5" i="11"/>
  <c r="AT6" i="11"/>
  <c r="AT7" i="11"/>
  <c r="AT8" i="11"/>
  <c r="AT9" i="11"/>
  <c r="AT10" i="11"/>
  <c r="AT11" i="11"/>
  <c r="AT12" i="11"/>
  <c r="AT13" i="11"/>
  <c r="AT14" i="11"/>
  <c r="AT15" i="11"/>
  <c r="AT16" i="11"/>
  <c r="AT17" i="11"/>
  <c r="AT18" i="11"/>
  <c r="AT19" i="11"/>
  <c r="AT20" i="11"/>
  <c r="AT21" i="11"/>
  <c r="AT22" i="11"/>
  <c r="AT23" i="11"/>
  <c r="AT24" i="11"/>
  <c r="AT25" i="11"/>
  <c r="AT26" i="11"/>
  <c r="AT27" i="11"/>
  <c r="AT28" i="11"/>
  <c r="AT29" i="11"/>
  <c r="AT30" i="11"/>
  <c r="AT31" i="11"/>
  <c r="AT32" i="11"/>
  <c r="AT33" i="11"/>
  <c r="AT34" i="11"/>
  <c r="AT35" i="11"/>
  <c r="AT36" i="11"/>
  <c r="AT37" i="11"/>
  <c r="AT38" i="11"/>
  <c r="AT39" i="11"/>
  <c r="AT40" i="11"/>
  <c r="AT41" i="11"/>
  <c r="AT42" i="11"/>
  <c r="AT55" i="11"/>
  <c r="AT56" i="11"/>
  <c r="AT43" i="11"/>
  <c r="AT46" i="11"/>
  <c r="AT49" i="11"/>
  <c r="AT54" i="11"/>
  <c r="AT76" i="11"/>
  <c r="AT79" i="11"/>
  <c r="AT83" i="11"/>
  <c r="AT57" i="11"/>
  <c r="AT59" i="11"/>
  <c r="AT61" i="11"/>
  <c r="AT63" i="11"/>
  <c r="AT65" i="11"/>
  <c r="AT67" i="11"/>
  <c r="AT69" i="11"/>
  <c r="AT71" i="11"/>
  <c r="AT73" i="11"/>
  <c r="AT53" i="11"/>
  <c r="AT82" i="11"/>
  <c r="AT88" i="11"/>
  <c r="AT89" i="11"/>
  <c r="AT90" i="11"/>
  <c r="AT91" i="11"/>
  <c r="AT92" i="11"/>
  <c r="AT93" i="11"/>
  <c r="AT94" i="11"/>
  <c r="AT95" i="11"/>
  <c r="AT96" i="11"/>
  <c r="AT97" i="11"/>
  <c r="AT98" i="11"/>
  <c r="AT99" i="11"/>
  <c r="AT100" i="11"/>
  <c r="AT101" i="11"/>
  <c r="AT102" i="11"/>
  <c r="AT103" i="11"/>
  <c r="AT104" i="11"/>
  <c r="AT105" i="11"/>
  <c r="AT106" i="11"/>
  <c r="AT107" i="11"/>
  <c r="AT108" i="11"/>
  <c r="AT109" i="11"/>
  <c r="AT110" i="11"/>
  <c r="AT111" i="11"/>
  <c r="AT112" i="11"/>
  <c r="AT113" i="11"/>
  <c r="AT114" i="11"/>
  <c r="AT115" i="11"/>
  <c r="AT116" i="11"/>
  <c r="AT117" i="11"/>
  <c r="AT118" i="11"/>
  <c r="AT119" i="11"/>
  <c r="AT120" i="11"/>
  <c r="AT121" i="11"/>
  <c r="AT122" i="11"/>
  <c r="AT123" i="11"/>
  <c r="AT124" i="11"/>
  <c r="AT125" i="11"/>
  <c r="AT126" i="11"/>
  <c r="AT127" i="11"/>
  <c r="AT128" i="11"/>
  <c r="AT129" i="11"/>
  <c r="AT130" i="11"/>
  <c r="AT131" i="11"/>
  <c r="AT132" i="11"/>
  <c r="AT133" i="11"/>
  <c r="AT45" i="11"/>
  <c r="AT48" i="11"/>
  <c r="AT52" i="11"/>
  <c r="AT75" i="11"/>
  <c r="AT78" i="11"/>
  <c r="AT81" i="11"/>
  <c r="AT87" i="11"/>
  <c r="AT51" i="11"/>
  <c r="AT86" i="11"/>
  <c r="AT58" i="11"/>
  <c r="AT60" i="11"/>
  <c r="AT62" i="11"/>
  <c r="AT64" i="11"/>
  <c r="AT66" i="11"/>
  <c r="AT68" i="11"/>
  <c r="AT70" i="11"/>
  <c r="AT72" i="11"/>
  <c r="AT44" i="11"/>
  <c r="AT47" i="11"/>
  <c r="AT50" i="11"/>
  <c r="AF4" i="11"/>
  <c r="AF5" i="11"/>
  <c r="AF6" i="11"/>
  <c r="AF7" i="11"/>
  <c r="AF8" i="11"/>
  <c r="AF9" i="11"/>
  <c r="AF10" i="11"/>
  <c r="AF11" i="11"/>
  <c r="AF12" i="11"/>
  <c r="AF13" i="11"/>
  <c r="AF14" i="11"/>
  <c r="AF15" i="11"/>
  <c r="AF16" i="11"/>
  <c r="AF17" i="11"/>
  <c r="AF18" i="11"/>
  <c r="AF19" i="11"/>
  <c r="AF20" i="11"/>
  <c r="AF21" i="11"/>
  <c r="AF22" i="11"/>
  <c r="AD163" i="11" s="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83" i="11"/>
  <c r="AF76" i="11"/>
  <c r="AF79" i="11"/>
  <c r="AF3" i="11"/>
  <c r="AA144" i="11" s="1"/>
  <c r="AF82" i="11"/>
  <c r="AF88" i="11"/>
  <c r="AF89" i="11"/>
  <c r="AF90" i="11"/>
  <c r="AF91" i="11"/>
  <c r="AA232" i="11" s="1"/>
  <c r="AF92" i="11"/>
  <c r="AF93" i="11"/>
  <c r="AF94" i="11"/>
  <c r="AF95" i="11"/>
  <c r="AA236" i="11" s="1"/>
  <c r="AF96" i="11"/>
  <c r="AF97" i="11"/>
  <c r="AA238" i="11" s="1"/>
  <c r="AF98" i="11"/>
  <c r="AF99" i="11"/>
  <c r="AF100" i="11"/>
  <c r="AF101" i="11"/>
  <c r="AF102" i="11"/>
  <c r="AA243" i="11" s="1"/>
  <c r="AF103" i="11"/>
  <c r="AF104" i="11"/>
  <c r="AF105" i="11"/>
  <c r="AF106" i="11"/>
  <c r="AF107" i="11"/>
  <c r="AF108" i="11"/>
  <c r="AA249" i="11" s="1"/>
  <c r="AF109" i="11"/>
  <c r="AF110" i="11"/>
  <c r="AF111" i="11"/>
  <c r="AA252" i="11" s="1"/>
  <c r="AF112" i="11"/>
  <c r="AF113" i="11"/>
  <c r="AF114" i="11"/>
  <c r="AA255" i="11" s="1"/>
  <c r="AF115" i="11"/>
  <c r="AF116" i="11"/>
  <c r="AF117" i="11"/>
  <c r="AA258" i="11" s="1"/>
  <c r="AF118" i="11"/>
  <c r="AF119" i="11"/>
  <c r="AF120" i="11"/>
  <c r="AC261" i="11" s="1"/>
  <c r="AF121" i="11"/>
  <c r="AF122" i="11"/>
  <c r="AF123" i="11"/>
  <c r="AC264" i="11" s="1"/>
  <c r="AF124" i="11"/>
  <c r="AF125" i="11"/>
  <c r="AF126" i="11"/>
  <c r="AB267" i="11" s="1"/>
  <c r="AF127" i="11"/>
  <c r="AF128" i="11"/>
  <c r="AF129" i="11"/>
  <c r="AB270" i="11" s="1"/>
  <c r="AF130" i="11"/>
  <c r="AB271" i="11" s="1"/>
  <c r="AF131" i="11"/>
  <c r="AA272" i="11" s="1"/>
  <c r="AF132" i="11"/>
  <c r="AC273" i="11" s="1"/>
  <c r="AF133" i="11"/>
  <c r="AF134" i="11"/>
  <c r="AF135" i="11"/>
  <c r="AF136" i="11"/>
  <c r="AF137" i="11"/>
  <c r="AA278" i="11" s="1"/>
  <c r="AF138" i="11"/>
  <c r="AF139" i="11"/>
  <c r="AA280" i="11" s="1"/>
  <c r="AF140" i="11"/>
  <c r="AF141" i="11"/>
  <c r="AA282" i="11" s="1"/>
  <c r="AF59" i="11"/>
  <c r="AF61" i="11"/>
  <c r="AF63" i="11"/>
  <c r="AF65" i="11"/>
  <c r="AF67" i="11"/>
  <c r="AF69" i="11"/>
  <c r="AF71" i="11"/>
  <c r="AF73" i="11"/>
  <c r="AF87" i="11"/>
  <c r="AF75" i="11"/>
  <c r="AF78" i="11"/>
  <c r="AF81" i="11"/>
  <c r="AF85" i="11"/>
  <c r="AD226" i="11" s="1"/>
  <c r="AF58" i="11"/>
  <c r="AF60" i="11"/>
  <c r="AF62" i="11"/>
  <c r="AC203" i="11" s="1"/>
  <c r="AF84" i="11"/>
  <c r="AE225" i="11" s="1"/>
  <c r="AQ3" i="11"/>
  <c r="AB3" i="11"/>
  <c r="AJ141" i="11"/>
  <c r="AS140" i="11"/>
  <c r="AA140" i="11"/>
  <c r="AJ139" i="11"/>
  <c r="AS138" i="11"/>
  <c r="AA138" i="11"/>
  <c r="AJ137" i="11"/>
  <c r="AS136" i="11"/>
  <c r="AA136" i="11"/>
  <c r="AJ135" i="11"/>
  <c r="AS134" i="11"/>
  <c r="AA134" i="11"/>
  <c r="AC133" i="11"/>
  <c r="AJ132" i="11"/>
  <c r="AL131" i="11"/>
  <c r="AN130" i="11"/>
  <c r="AJ271" i="11" s="1"/>
  <c r="AJ128" i="11"/>
  <c r="AV126" i="11"/>
  <c r="AJ125" i="11"/>
  <c r="AV123" i="11"/>
  <c r="AJ122" i="11"/>
  <c r="AV120" i="11"/>
  <c r="AJ119" i="11"/>
  <c r="AV117" i="11"/>
  <c r="AJ116" i="11"/>
  <c r="AV114" i="11"/>
  <c r="AJ113" i="11"/>
  <c r="AV111" i="11"/>
  <c r="AJ110" i="11"/>
  <c r="AV108" i="11"/>
  <c r="AJ107" i="11"/>
  <c r="AV105" i="11"/>
  <c r="AJ104" i="11"/>
  <c r="AV102" i="11"/>
  <c r="AJ101" i="11"/>
  <c r="AV99" i="11"/>
  <c r="AA98" i="11"/>
  <c r="AA96" i="11"/>
  <c r="AA94" i="11"/>
  <c r="AA92" i="11"/>
  <c r="AA90" i="11"/>
  <c r="AX87" i="11"/>
  <c r="AT85" i="11"/>
  <c r="AP83" i="11"/>
  <c r="AL506" i="11" s="1"/>
  <c r="AJ81" i="11"/>
  <c r="AB79" i="11"/>
  <c r="AP76" i="11"/>
  <c r="AF74" i="11"/>
  <c r="AO71" i="11"/>
  <c r="AF68" i="11"/>
  <c r="AF64" i="11"/>
  <c r="AH56" i="11"/>
  <c r="AU38" i="11"/>
  <c r="AM4" i="11"/>
  <c r="AM5" i="11"/>
  <c r="AM6" i="11"/>
  <c r="AM7" i="11"/>
  <c r="AM8" i="11"/>
  <c r="AM9" i="11"/>
  <c r="AM10" i="11"/>
  <c r="AM11" i="11"/>
  <c r="AM15" i="11"/>
  <c r="AM16" i="11"/>
  <c r="AM22" i="11"/>
  <c r="AM29" i="11"/>
  <c r="AM30" i="11"/>
  <c r="AM31" i="11"/>
  <c r="AM32" i="11"/>
  <c r="AM33" i="11"/>
  <c r="AM34" i="11"/>
  <c r="AM35" i="11"/>
  <c r="AM36" i="11"/>
  <c r="AM37" i="11"/>
  <c r="AM38" i="11"/>
  <c r="AM39" i="11"/>
  <c r="AM40" i="11"/>
  <c r="AM41" i="11"/>
  <c r="AM42" i="11"/>
  <c r="AM43" i="11"/>
  <c r="AM44" i="11"/>
  <c r="AM45" i="11"/>
  <c r="AM46" i="11"/>
  <c r="AM47" i="11"/>
  <c r="AM48" i="11"/>
  <c r="AM49" i="11"/>
  <c r="AM50" i="11"/>
  <c r="AM51" i="11"/>
  <c r="AM52" i="11"/>
  <c r="AM53" i="11"/>
  <c r="AM54" i="11"/>
  <c r="AM55" i="11"/>
  <c r="AM56" i="11"/>
  <c r="AM57" i="11"/>
  <c r="AM58" i="11"/>
  <c r="AM59" i="11"/>
  <c r="AM60" i="11"/>
  <c r="AM61" i="11"/>
  <c r="AM62" i="11"/>
  <c r="AM63" i="11"/>
  <c r="AM64" i="11"/>
  <c r="AM65" i="11"/>
  <c r="AM66" i="11"/>
  <c r="AM67" i="11"/>
  <c r="AM68" i="11"/>
  <c r="AM69" i="11"/>
  <c r="AM70" i="11"/>
  <c r="AM71" i="11"/>
  <c r="AM72" i="11"/>
  <c r="AM73" i="11"/>
  <c r="AM74" i="11"/>
  <c r="AM75" i="11"/>
  <c r="AM76" i="11"/>
  <c r="AM77" i="11"/>
  <c r="AM78" i="11"/>
  <c r="AM79" i="11"/>
  <c r="AM80" i="11"/>
  <c r="AM81" i="11"/>
  <c r="AM82" i="11"/>
  <c r="AM83" i="11"/>
  <c r="AM84" i="11"/>
  <c r="AM85" i="11"/>
  <c r="AM86" i="11"/>
  <c r="AM87" i="11"/>
  <c r="AM17" i="11"/>
  <c r="AM23" i="11"/>
  <c r="AM28" i="11"/>
  <c r="AM12" i="11"/>
  <c r="AM18" i="11"/>
  <c r="AM24" i="11"/>
  <c r="AM13" i="11"/>
  <c r="AM19" i="11"/>
  <c r="AM25" i="11"/>
  <c r="AM20" i="11"/>
  <c r="AM27" i="11"/>
  <c r="AM14" i="11"/>
  <c r="AM21" i="11"/>
  <c r="AM26" i="11"/>
  <c r="AA560" i="11"/>
  <c r="AA419" i="11"/>
  <c r="AB552" i="11"/>
  <c r="AB411" i="11"/>
  <c r="AU471" i="11"/>
  <c r="AU330" i="11"/>
  <c r="AX138" i="11"/>
  <c r="AI559" i="11"/>
  <c r="AI418" i="11"/>
  <c r="AX130" i="11"/>
  <c r="AA549" i="11"/>
  <c r="AA267" i="11"/>
  <c r="AA543" i="11"/>
  <c r="AA402" i="11"/>
  <c r="AA261" i="11"/>
  <c r="AM112" i="11"/>
  <c r="AA528" i="11"/>
  <c r="AA246" i="11"/>
  <c r="AA387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AS38" i="11"/>
  <c r="AS39" i="11"/>
  <c r="AS40" i="11"/>
  <c r="AS41" i="11"/>
  <c r="AS42" i="11"/>
  <c r="AS43" i="11"/>
  <c r="AS44" i="11"/>
  <c r="AS45" i="11"/>
  <c r="AS46" i="11"/>
  <c r="AS47" i="11"/>
  <c r="AS48" i="11"/>
  <c r="AS49" i="11"/>
  <c r="AS50" i="11"/>
  <c r="AS55" i="11"/>
  <c r="AS56" i="11"/>
  <c r="AS54" i="11"/>
  <c r="AS76" i="11"/>
  <c r="AS79" i="11"/>
  <c r="AS83" i="11"/>
  <c r="AS57" i="11"/>
  <c r="AS59" i="11"/>
  <c r="AS61" i="11"/>
  <c r="AS63" i="11"/>
  <c r="AS65" i="11"/>
  <c r="AS67" i="11"/>
  <c r="AS69" i="11"/>
  <c r="AS71" i="11"/>
  <c r="AS73" i="11"/>
  <c r="AS53" i="11"/>
  <c r="AS82" i="11"/>
  <c r="AS88" i="11"/>
  <c r="AS89" i="11"/>
  <c r="AS90" i="11"/>
  <c r="AS91" i="11"/>
  <c r="AS92" i="11"/>
  <c r="AS93" i="11"/>
  <c r="AS94" i="11"/>
  <c r="AS95" i="11"/>
  <c r="AS96" i="11"/>
  <c r="AS97" i="11"/>
  <c r="AS98" i="11"/>
  <c r="AS99" i="11"/>
  <c r="AS100" i="11"/>
  <c r="AS101" i="11"/>
  <c r="AS102" i="11"/>
  <c r="AS103" i="11"/>
  <c r="AS104" i="11"/>
  <c r="AS105" i="11"/>
  <c r="AS106" i="11"/>
  <c r="AS107" i="11"/>
  <c r="AS108" i="11"/>
  <c r="AS109" i="11"/>
  <c r="AS110" i="11"/>
  <c r="AS111" i="11"/>
  <c r="AS112" i="11"/>
  <c r="AS113" i="11"/>
  <c r="AS114" i="11"/>
  <c r="AS115" i="11"/>
  <c r="AS116" i="11"/>
  <c r="AS117" i="11"/>
  <c r="AS118" i="11"/>
  <c r="AS119" i="11"/>
  <c r="AS120" i="11"/>
  <c r="AS121" i="11"/>
  <c r="AS122" i="11"/>
  <c r="AS123" i="11"/>
  <c r="AS124" i="11"/>
  <c r="AS125" i="11"/>
  <c r="AS126" i="11"/>
  <c r="AS127" i="11"/>
  <c r="AS128" i="11"/>
  <c r="AS52" i="11"/>
  <c r="AS75" i="11"/>
  <c r="AS78" i="11"/>
  <c r="AS81" i="11"/>
  <c r="AS87" i="11"/>
  <c r="AS58" i="11"/>
  <c r="AS60" i="11"/>
  <c r="AS62" i="11"/>
  <c r="AS64" i="11"/>
  <c r="AS66" i="11"/>
  <c r="AS68" i="11"/>
  <c r="AS70" i="11"/>
  <c r="AS72" i="11"/>
  <c r="AS74" i="11"/>
  <c r="AS77" i="11"/>
  <c r="AS80" i="11"/>
  <c r="AS85" i="11"/>
  <c r="AS84" i="11"/>
  <c r="AE6" i="11"/>
  <c r="AE9" i="11"/>
  <c r="AE17" i="11"/>
  <c r="AE23" i="11"/>
  <c r="AE12" i="11"/>
  <c r="AE18" i="11"/>
  <c r="AE24" i="11"/>
  <c r="AE5" i="11"/>
  <c r="AE8" i="11"/>
  <c r="AE11" i="11"/>
  <c r="AE13" i="11"/>
  <c r="AE19" i="11"/>
  <c r="AE25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14" i="11"/>
  <c r="AE20" i="11"/>
  <c r="AE26" i="11"/>
  <c r="AE4" i="11"/>
  <c r="AE7" i="11"/>
  <c r="AE10" i="11"/>
  <c r="AE15" i="11"/>
  <c r="AE21" i="11"/>
  <c r="AE27" i="11"/>
  <c r="AE76" i="11"/>
  <c r="AE79" i="11"/>
  <c r="AE3" i="11"/>
  <c r="AE82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104" i="11"/>
  <c r="AE105" i="11"/>
  <c r="AE106" i="11"/>
  <c r="AE107" i="11"/>
  <c r="AE108" i="11"/>
  <c r="AE109" i="11"/>
  <c r="AE110" i="11"/>
  <c r="AE111" i="11"/>
  <c r="AE112" i="11"/>
  <c r="AE113" i="11"/>
  <c r="AE114" i="11"/>
  <c r="AE115" i="11"/>
  <c r="AE116" i="11"/>
  <c r="AE117" i="11"/>
  <c r="AE118" i="11"/>
  <c r="AE119" i="11"/>
  <c r="AE120" i="11"/>
  <c r="AE121" i="11"/>
  <c r="AE122" i="11"/>
  <c r="AE123" i="11"/>
  <c r="AE124" i="11"/>
  <c r="AE125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37" i="11"/>
  <c r="AE138" i="11"/>
  <c r="AE139" i="11"/>
  <c r="AE140" i="11"/>
  <c r="AE141" i="11"/>
  <c r="AE59" i="11"/>
  <c r="AE61" i="11"/>
  <c r="AE63" i="11"/>
  <c r="AE65" i="11"/>
  <c r="AE67" i="11"/>
  <c r="AE69" i="11"/>
  <c r="AE71" i="11"/>
  <c r="AE73" i="11"/>
  <c r="AE87" i="11"/>
  <c r="AE56" i="11"/>
  <c r="AE57" i="11"/>
  <c r="AE75" i="11"/>
  <c r="AE78" i="11"/>
  <c r="AE81" i="11"/>
  <c r="AE28" i="11"/>
  <c r="AE86" i="11"/>
  <c r="AE22" i="11"/>
  <c r="AE85" i="11"/>
  <c r="AE58" i="11"/>
  <c r="AE60" i="11"/>
  <c r="AE62" i="11"/>
  <c r="AE64" i="11"/>
  <c r="AE66" i="11"/>
  <c r="AE68" i="11"/>
  <c r="AE70" i="11"/>
  <c r="AE72" i="11"/>
  <c r="AE74" i="11"/>
  <c r="AE77" i="11"/>
  <c r="AE80" i="11"/>
  <c r="AE16" i="11"/>
  <c r="AP3" i="11"/>
  <c r="AK426" i="11" s="1"/>
  <c r="AX141" i="11"/>
  <c r="AS564" i="11" s="1"/>
  <c r="AI141" i="11"/>
  <c r="AO140" i="11"/>
  <c r="AI422" i="11" s="1"/>
  <c r="AX139" i="11"/>
  <c r="AU562" i="11" s="1"/>
  <c r="AI139" i="11"/>
  <c r="AO138" i="11"/>
  <c r="AJ420" i="11" s="1"/>
  <c r="AX137" i="11"/>
  <c r="AT560" i="11" s="1"/>
  <c r="AI137" i="11"/>
  <c r="AO136" i="11"/>
  <c r="AJ418" i="11" s="1"/>
  <c r="AX135" i="11"/>
  <c r="AU558" i="11" s="1"/>
  <c r="AI135" i="11"/>
  <c r="AO134" i="11"/>
  <c r="AK416" i="11" s="1"/>
  <c r="AX133" i="11"/>
  <c r="AS556" i="11" s="1"/>
  <c r="AB133" i="11"/>
  <c r="AG132" i="11"/>
  <c r="AC414" i="11" s="1"/>
  <c r="AK131" i="11"/>
  <c r="AM130" i="11"/>
  <c r="AO129" i="11"/>
  <c r="AJ411" i="11" s="1"/>
  <c r="AC128" i="11"/>
  <c r="AO126" i="11"/>
  <c r="AJ408" i="11" s="1"/>
  <c r="AC125" i="11"/>
  <c r="AO123" i="11"/>
  <c r="AJ405" i="11" s="1"/>
  <c r="AC122" i="11"/>
  <c r="AO120" i="11"/>
  <c r="AJ402" i="11" s="1"/>
  <c r="AC119" i="11"/>
  <c r="AO117" i="11"/>
  <c r="AJ399" i="11" s="1"/>
  <c r="AC116" i="11"/>
  <c r="AO114" i="11"/>
  <c r="AJ396" i="11" s="1"/>
  <c r="AC113" i="11"/>
  <c r="AO111" i="11"/>
  <c r="AJ393" i="11" s="1"/>
  <c r="AC110" i="11"/>
  <c r="AO108" i="11"/>
  <c r="AC107" i="11"/>
  <c r="AO105" i="11"/>
  <c r="AJ387" i="11" s="1"/>
  <c r="AC104" i="11"/>
  <c r="AO102" i="11"/>
  <c r="AJ384" i="11" s="1"/>
  <c r="AC101" i="11"/>
  <c r="AO99" i="11"/>
  <c r="AJ381" i="11" s="1"/>
  <c r="AV97" i="11"/>
  <c r="AV95" i="11"/>
  <c r="AV93" i="11"/>
  <c r="AV91" i="11"/>
  <c r="AV89" i="11"/>
  <c r="AU87" i="11"/>
  <c r="AQ85" i="11"/>
  <c r="AG81" i="11"/>
  <c r="AU78" i="11"/>
  <c r="AK76" i="11"/>
  <c r="AC74" i="11"/>
  <c r="AI71" i="11"/>
  <c r="AC68" i="11"/>
  <c r="AC64" i="11"/>
  <c r="AH55" i="11"/>
  <c r="AU36" i="11"/>
  <c r="AJ563" i="11"/>
  <c r="AJ281" i="11"/>
  <c r="AA276" i="11"/>
  <c r="AC553" i="11"/>
  <c r="AC412" i="11"/>
  <c r="AC271" i="11"/>
  <c r="AB393" i="11"/>
  <c r="AB252" i="11"/>
  <c r="AA516" i="11"/>
  <c r="AA375" i="11"/>
  <c r="AA234" i="11"/>
  <c r="AR507" i="11"/>
  <c r="AR366" i="11"/>
  <c r="AR225" i="11"/>
  <c r="AJ498" i="11"/>
  <c r="AJ357" i="11"/>
  <c r="AJ216" i="11"/>
  <c r="AL4" i="11"/>
  <c r="AL5" i="11"/>
  <c r="AL6" i="11"/>
  <c r="AL7" i="11"/>
  <c r="AL8" i="11"/>
  <c r="AL9" i="11"/>
  <c r="AL10" i="11"/>
  <c r="AL16" i="11"/>
  <c r="AL22" i="11"/>
  <c r="AL29" i="11"/>
  <c r="AL30" i="11"/>
  <c r="AL31" i="11"/>
  <c r="AL32" i="11"/>
  <c r="AL33" i="11"/>
  <c r="AL34" i="11"/>
  <c r="AL35" i="11"/>
  <c r="AL36" i="11"/>
  <c r="AL37" i="11"/>
  <c r="AL38" i="11"/>
  <c r="AL39" i="11"/>
  <c r="AL40" i="11"/>
  <c r="AL41" i="11"/>
  <c r="AL42" i="11"/>
  <c r="AL43" i="11"/>
  <c r="AL44" i="11"/>
  <c r="AL45" i="11"/>
  <c r="AL46" i="11"/>
  <c r="AL47" i="11"/>
  <c r="AL48" i="11"/>
  <c r="AL49" i="11"/>
  <c r="AL50" i="11"/>
  <c r="AL51" i="11"/>
  <c r="AL52" i="11"/>
  <c r="AL53" i="11"/>
  <c r="AL54" i="11"/>
  <c r="AL55" i="11"/>
  <c r="AL56" i="11"/>
  <c r="AL57" i="11"/>
  <c r="AL58" i="11"/>
  <c r="AL59" i="11"/>
  <c r="AL60" i="11"/>
  <c r="AL61" i="11"/>
  <c r="AL62" i="11"/>
  <c r="AL63" i="11"/>
  <c r="AL64" i="11"/>
  <c r="AL65" i="11"/>
  <c r="AL66" i="11"/>
  <c r="AL67" i="11"/>
  <c r="AL68" i="11"/>
  <c r="AL69" i="11"/>
  <c r="AL70" i="11"/>
  <c r="AL71" i="11"/>
  <c r="AL72" i="11"/>
  <c r="AL73" i="11"/>
  <c r="AL74" i="11"/>
  <c r="AL75" i="11"/>
  <c r="AL76" i="11"/>
  <c r="AL77" i="11"/>
  <c r="AL78" i="11"/>
  <c r="AL79" i="11"/>
  <c r="AL80" i="11"/>
  <c r="AL81" i="11"/>
  <c r="AL17" i="11"/>
  <c r="AL23" i="11"/>
  <c r="AL28" i="11"/>
  <c r="AL11" i="11"/>
  <c r="AL12" i="11"/>
  <c r="AL18" i="11"/>
  <c r="AL24" i="11"/>
  <c r="AL13" i="11"/>
  <c r="AL19" i="11"/>
  <c r="AL25" i="11"/>
  <c r="AL14" i="11"/>
  <c r="AL20" i="11"/>
  <c r="AL26" i="11"/>
  <c r="AL86" i="11"/>
  <c r="AL27" i="11"/>
  <c r="AL85" i="11"/>
  <c r="AL21" i="11"/>
  <c r="AL84" i="11"/>
  <c r="AL15" i="11"/>
  <c r="AL82" i="11"/>
  <c r="AL88" i="11"/>
  <c r="AL89" i="11"/>
  <c r="AL90" i="11"/>
  <c r="AL91" i="11"/>
  <c r="AL92" i="11"/>
  <c r="AL93" i="11"/>
  <c r="AL94" i="11"/>
  <c r="AL95" i="11"/>
  <c r="AL96" i="11"/>
  <c r="AL97" i="11"/>
  <c r="AL98" i="11"/>
  <c r="AL99" i="11"/>
  <c r="AL100" i="11"/>
  <c r="AL101" i="11"/>
  <c r="AL102" i="11"/>
  <c r="AL103" i="11"/>
  <c r="AL104" i="11"/>
  <c r="AL105" i="11"/>
  <c r="AL106" i="11"/>
  <c r="AL107" i="11"/>
  <c r="AL108" i="11"/>
  <c r="AL109" i="11"/>
  <c r="AL110" i="11"/>
  <c r="AL111" i="11"/>
  <c r="AL112" i="11"/>
  <c r="AL113" i="11"/>
  <c r="AL114" i="11"/>
  <c r="AL115" i="11"/>
  <c r="AL116" i="11"/>
  <c r="AL117" i="11"/>
  <c r="AL118" i="11"/>
  <c r="AL119" i="11"/>
  <c r="AL120" i="11"/>
  <c r="AL121" i="11"/>
  <c r="AL122" i="11"/>
  <c r="AL123" i="11"/>
  <c r="AL124" i="11"/>
  <c r="AL125" i="11"/>
  <c r="AL126" i="11"/>
  <c r="AL127" i="11"/>
  <c r="AL128" i="11"/>
  <c r="AL129" i="11"/>
  <c r="AL87" i="11"/>
  <c r="AA405" i="11"/>
  <c r="AA264" i="11"/>
  <c r="AM109" i="11"/>
  <c r="AR495" i="11"/>
  <c r="AR354" i="11"/>
  <c r="AR213" i="11"/>
  <c r="AR4" i="11"/>
  <c r="AR5" i="11"/>
  <c r="AR6" i="11"/>
  <c r="AR7" i="11"/>
  <c r="AR8" i="11"/>
  <c r="AR9" i="11"/>
  <c r="AR10" i="11"/>
  <c r="AR11" i="11"/>
  <c r="AR12" i="11"/>
  <c r="AR13" i="11"/>
  <c r="AR14" i="11"/>
  <c r="AR15" i="11"/>
  <c r="AR16" i="11"/>
  <c r="AR17" i="11"/>
  <c r="AR18" i="11"/>
  <c r="AR19" i="11"/>
  <c r="AR20" i="11"/>
  <c r="AR21" i="11"/>
  <c r="AR22" i="11"/>
  <c r="AR23" i="11"/>
  <c r="AR24" i="11"/>
  <c r="AR25" i="11"/>
  <c r="AR26" i="11"/>
  <c r="AR27" i="11"/>
  <c r="AR29" i="11"/>
  <c r="AR30" i="11"/>
  <c r="AR31" i="11"/>
  <c r="AR32" i="11"/>
  <c r="AR33" i="11"/>
  <c r="AR34" i="11"/>
  <c r="AR35" i="11"/>
  <c r="AR36" i="11"/>
  <c r="AR37" i="11"/>
  <c r="AR38" i="11"/>
  <c r="AR39" i="11"/>
  <c r="AR40" i="11"/>
  <c r="AR41" i="11"/>
  <c r="AR42" i="11"/>
  <c r="AR43" i="11"/>
  <c r="AR44" i="11"/>
  <c r="AR45" i="11"/>
  <c r="AR46" i="11"/>
  <c r="AR47" i="11"/>
  <c r="AR48" i="11"/>
  <c r="AR49" i="11"/>
  <c r="AR50" i="11"/>
  <c r="AR51" i="11"/>
  <c r="AR52" i="11"/>
  <c r="AR53" i="11"/>
  <c r="AR54" i="11"/>
  <c r="AR55" i="11"/>
  <c r="AR56" i="11"/>
  <c r="AR28" i="11"/>
  <c r="AR57" i="11"/>
  <c r="AR59" i="11"/>
  <c r="AR61" i="11"/>
  <c r="AR63" i="11"/>
  <c r="AR65" i="11"/>
  <c r="AR67" i="11"/>
  <c r="AR69" i="11"/>
  <c r="AR71" i="11"/>
  <c r="AR73" i="11"/>
  <c r="AR82" i="11"/>
  <c r="AR3" i="11"/>
  <c r="AR88" i="11"/>
  <c r="AR89" i="11"/>
  <c r="AR90" i="11"/>
  <c r="AR91" i="11"/>
  <c r="AR92" i="11"/>
  <c r="AR93" i="11"/>
  <c r="AR94" i="11"/>
  <c r="AR95" i="11"/>
  <c r="AR96" i="11"/>
  <c r="AR97" i="11"/>
  <c r="AR98" i="11"/>
  <c r="AR99" i="11"/>
  <c r="AR100" i="11"/>
  <c r="AR101" i="11"/>
  <c r="AR102" i="11"/>
  <c r="AR103" i="11"/>
  <c r="AR104" i="11"/>
  <c r="AR105" i="11"/>
  <c r="AR106" i="11"/>
  <c r="AR107" i="11"/>
  <c r="AR108" i="11"/>
  <c r="AR109" i="11"/>
  <c r="AR110" i="11"/>
  <c r="AR111" i="11"/>
  <c r="AR112" i="11"/>
  <c r="AR113" i="11"/>
  <c r="AR114" i="11"/>
  <c r="AR115" i="11"/>
  <c r="AR116" i="11"/>
  <c r="AR117" i="11"/>
  <c r="AR118" i="11"/>
  <c r="AR119" i="11"/>
  <c r="AR120" i="11"/>
  <c r="AR121" i="11"/>
  <c r="AR122" i="11"/>
  <c r="AR123" i="11"/>
  <c r="AR124" i="11"/>
  <c r="AR125" i="11"/>
  <c r="AR126" i="11"/>
  <c r="AR127" i="11"/>
  <c r="AR128" i="11"/>
  <c r="AR129" i="11"/>
  <c r="AR130" i="11"/>
  <c r="AR131" i="11"/>
  <c r="AR132" i="11"/>
  <c r="AR133" i="11"/>
  <c r="AR134" i="11"/>
  <c r="AR135" i="11"/>
  <c r="AR136" i="11"/>
  <c r="AR137" i="11"/>
  <c r="AR138" i="11"/>
  <c r="AR139" i="11"/>
  <c r="AR140" i="11"/>
  <c r="AR141" i="11"/>
  <c r="AR75" i="11"/>
  <c r="AR78" i="11"/>
  <c r="AR81" i="11"/>
  <c r="AR87" i="11"/>
  <c r="AR86" i="11"/>
  <c r="AR74" i="11"/>
  <c r="AR77" i="11"/>
  <c r="AR80" i="11"/>
  <c r="AR85" i="11"/>
  <c r="AD12" i="11"/>
  <c r="AD18" i="11"/>
  <c r="AD24" i="11"/>
  <c r="AD5" i="11"/>
  <c r="AD8" i="11"/>
  <c r="AD11" i="11"/>
  <c r="AD13" i="11"/>
  <c r="AD19" i="11"/>
  <c r="AD25" i="11"/>
  <c r="AD29" i="11"/>
  <c r="AD30" i="11"/>
  <c r="AD31" i="11"/>
  <c r="AD32" i="11"/>
  <c r="AD33" i="11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14" i="11"/>
  <c r="AD20" i="11"/>
  <c r="AD26" i="11"/>
  <c r="AD4" i="11"/>
  <c r="AD7" i="11"/>
  <c r="AD10" i="11"/>
  <c r="AD15" i="11"/>
  <c r="AD21" i="11"/>
  <c r="AD27" i="11"/>
  <c r="AD23" i="11"/>
  <c r="AD82" i="11"/>
  <c r="AD88" i="11"/>
  <c r="AD89" i="11"/>
  <c r="AD90" i="11"/>
  <c r="AD91" i="11"/>
  <c r="AD92" i="11"/>
  <c r="AD93" i="11"/>
  <c r="AD94" i="11"/>
  <c r="AD95" i="11"/>
  <c r="AD96" i="11"/>
  <c r="AD97" i="11"/>
  <c r="AD98" i="11"/>
  <c r="AD99" i="11"/>
  <c r="AD100" i="11"/>
  <c r="AD101" i="11"/>
  <c r="AD102" i="11"/>
  <c r="AD103" i="11"/>
  <c r="AD104" i="11"/>
  <c r="AD105" i="11"/>
  <c r="AD106" i="11"/>
  <c r="AD107" i="11"/>
  <c r="AD108" i="11"/>
  <c r="AD109" i="11"/>
  <c r="AD110" i="11"/>
  <c r="AD111" i="11"/>
  <c r="AD112" i="11"/>
  <c r="AD113" i="11"/>
  <c r="AD114" i="11"/>
  <c r="AD115" i="11"/>
  <c r="AD116" i="11"/>
  <c r="AD117" i="11"/>
  <c r="AD118" i="11"/>
  <c r="AD119" i="11"/>
  <c r="AD120" i="11"/>
  <c r="AD121" i="11"/>
  <c r="AD122" i="11"/>
  <c r="AD123" i="11"/>
  <c r="AD124" i="11"/>
  <c r="AD125" i="11"/>
  <c r="AD126" i="11"/>
  <c r="AD127" i="11"/>
  <c r="AD128" i="11"/>
  <c r="AD129" i="11"/>
  <c r="AD130" i="11"/>
  <c r="AD131" i="11"/>
  <c r="AD132" i="11"/>
  <c r="AD133" i="11"/>
  <c r="AD134" i="11"/>
  <c r="AD135" i="11"/>
  <c r="AD136" i="11"/>
  <c r="AD137" i="11"/>
  <c r="AD138" i="11"/>
  <c r="AD139" i="11"/>
  <c r="AD140" i="11"/>
  <c r="AD141" i="11"/>
  <c r="AD59" i="11"/>
  <c r="AD61" i="11"/>
  <c r="AD63" i="11"/>
  <c r="AD65" i="11"/>
  <c r="AD67" i="11"/>
  <c r="AD69" i="11"/>
  <c r="AD71" i="11"/>
  <c r="AD73" i="11"/>
  <c r="AD17" i="11"/>
  <c r="AD87" i="11"/>
  <c r="AD75" i="11"/>
  <c r="AD78" i="11"/>
  <c r="AD81" i="11"/>
  <c r="AD6" i="11"/>
  <c r="AD28" i="11"/>
  <c r="AD86" i="11"/>
  <c r="AD58" i="11"/>
  <c r="AD60" i="11"/>
  <c r="AD62" i="11"/>
  <c r="AD64" i="11"/>
  <c r="AD66" i="11"/>
  <c r="AD68" i="11"/>
  <c r="AD70" i="11"/>
  <c r="AD72" i="11"/>
  <c r="AD74" i="11"/>
  <c r="AD77" i="11"/>
  <c r="AD80" i="11"/>
  <c r="AD9" i="11"/>
  <c r="AD84" i="11"/>
  <c r="AD16" i="11"/>
  <c r="AD83" i="11"/>
  <c r="AO3" i="11"/>
  <c r="AK285" i="11" s="1"/>
  <c r="AW141" i="11"/>
  <c r="AS423" i="11" s="1"/>
  <c r="AH141" i="11"/>
  <c r="AC564" i="11" s="1"/>
  <c r="AN140" i="11"/>
  <c r="AI281" i="11" s="1"/>
  <c r="AW139" i="11"/>
  <c r="AS421" i="11" s="1"/>
  <c r="AH139" i="11"/>
  <c r="AA562" i="11" s="1"/>
  <c r="AN138" i="11"/>
  <c r="AJ279" i="11" s="1"/>
  <c r="AW137" i="11"/>
  <c r="AU419" i="11" s="1"/>
  <c r="AH137" i="11"/>
  <c r="AC560" i="11" s="1"/>
  <c r="AN136" i="11"/>
  <c r="AI277" i="11" s="1"/>
  <c r="AW135" i="11"/>
  <c r="AU417" i="11" s="1"/>
  <c r="AH135" i="11"/>
  <c r="AA558" i="11" s="1"/>
  <c r="AN134" i="11"/>
  <c r="AK275" i="11" s="1"/>
  <c r="AW133" i="11"/>
  <c r="AS415" i="11" s="1"/>
  <c r="AA133" i="11"/>
  <c r="AJ131" i="11"/>
  <c r="AL130" i="11"/>
  <c r="AN129" i="11"/>
  <c r="AJ270" i="11" s="1"/>
  <c r="AB128" i="11"/>
  <c r="AN126" i="11"/>
  <c r="AJ267" i="11" s="1"/>
  <c r="AB125" i="11"/>
  <c r="AN123" i="11"/>
  <c r="AJ264" i="11" s="1"/>
  <c r="AB122" i="11"/>
  <c r="AN120" i="11"/>
  <c r="AB119" i="11"/>
  <c r="AN117" i="11"/>
  <c r="AJ258" i="11" s="1"/>
  <c r="AB116" i="11"/>
  <c r="AN114" i="11"/>
  <c r="AJ255" i="11" s="1"/>
  <c r="AB113" i="11"/>
  <c r="AN111" i="11"/>
  <c r="AJ252" i="11" s="1"/>
  <c r="AB110" i="11"/>
  <c r="AN108" i="11"/>
  <c r="AJ249" i="11" s="1"/>
  <c r="AB107" i="11"/>
  <c r="AN105" i="11"/>
  <c r="AJ246" i="11" s="1"/>
  <c r="AB104" i="11"/>
  <c r="AN102" i="11"/>
  <c r="AJ243" i="11" s="1"/>
  <c r="AB101" i="11"/>
  <c r="AN99" i="11"/>
  <c r="AJ240" i="11" s="1"/>
  <c r="AO97" i="11"/>
  <c r="AJ379" i="11" s="1"/>
  <c r="AO95" i="11"/>
  <c r="AJ377" i="11" s="1"/>
  <c r="AO93" i="11"/>
  <c r="AJ375" i="11" s="1"/>
  <c r="AO91" i="11"/>
  <c r="AJ373" i="11" s="1"/>
  <c r="AO89" i="11"/>
  <c r="AN87" i="11"/>
  <c r="AI85" i="11"/>
  <c r="AE83" i="11"/>
  <c r="AV80" i="11"/>
  <c r="AQ221" i="11" s="1"/>
  <c r="AN78" i="11"/>
  <c r="AD76" i="11"/>
  <c r="AW70" i="11"/>
  <c r="AR352" i="11" s="1"/>
  <c r="AO67" i="11"/>
  <c r="AI63" i="11"/>
  <c r="AW53" i="11"/>
  <c r="AU34" i="11"/>
  <c r="AS562" i="11"/>
  <c r="AS280" i="11"/>
  <c r="AS558" i="11"/>
  <c r="AS417" i="11"/>
  <c r="AB405" i="11"/>
  <c r="AB264" i="11"/>
  <c r="AB528" i="11"/>
  <c r="AB246" i="11"/>
  <c r="AB387" i="11"/>
  <c r="AR483" i="11"/>
  <c r="AR342" i="11"/>
  <c r="AR201" i="11"/>
  <c r="AX140" i="11"/>
  <c r="AI420" i="11"/>
  <c r="AA552" i="11"/>
  <c r="AA270" i="11"/>
  <c r="AA411" i="11"/>
  <c r="AM121" i="11"/>
  <c r="AM115" i="11"/>
  <c r="AM106" i="11"/>
  <c r="AM100" i="11"/>
  <c r="AS509" i="11"/>
  <c r="AS227" i="11"/>
  <c r="AS368" i="11"/>
  <c r="AQ500" i="11"/>
  <c r="AQ359" i="11"/>
  <c r="AQ218" i="11"/>
  <c r="AQ4" i="11"/>
  <c r="AQ7" i="11"/>
  <c r="AQ10" i="11"/>
  <c r="AQ13" i="11"/>
  <c r="AQ14" i="11"/>
  <c r="AQ20" i="11"/>
  <c r="AQ26" i="11"/>
  <c r="AQ6" i="11"/>
  <c r="AQ9" i="11"/>
  <c r="AQ15" i="11"/>
  <c r="AQ21" i="11"/>
  <c r="AQ27" i="11"/>
  <c r="AQ16" i="11"/>
  <c r="AQ22" i="11"/>
  <c r="AQ29" i="11"/>
  <c r="AQ30" i="11"/>
  <c r="AQ31" i="11"/>
  <c r="AQ32" i="11"/>
  <c r="AQ33" i="11"/>
  <c r="AQ34" i="11"/>
  <c r="AQ35" i="11"/>
  <c r="AQ36" i="11"/>
  <c r="AQ37" i="11"/>
  <c r="AQ38" i="11"/>
  <c r="AQ39" i="11"/>
  <c r="AQ40" i="11"/>
  <c r="AQ41" i="11"/>
  <c r="AQ42" i="11"/>
  <c r="AQ43" i="11"/>
  <c r="AQ44" i="11"/>
  <c r="AQ45" i="11"/>
  <c r="AQ46" i="11"/>
  <c r="AQ47" i="11"/>
  <c r="AQ48" i="11"/>
  <c r="AQ49" i="11"/>
  <c r="AQ50" i="11"/>
  <c r="AQ51" i="11"/>
  <c r="AQ52" i="11"/>
  <c r="AQ53" i="11"/>
  <c r="AQ54" i="11"/>
  <c r="AQ5" i="11"/>
  <c r="AQ8" i="11"/>
  <c r="AQ17" i="11"/>
  <c r="AQ23" i="11"/>
  <c r="AQ28" i="11"/>
  <c r="AQ11" i="11"/>
  <c r="AQ19" i="11"/>
  <c r="AQ57" i="11"/>
  <c r="AQ59" i="11"/>
  <c r="AQ61" i="11"/>
  <c r="AQ63" i="11"/>
  <c r="AQ65" i="11"/>
  <c r="AQ67" i="11"/>
  <c r="AQ69" i="11"/>
  <c r="AQ82" i="11"/>
  <c r="AQ12" i="11"/>
  <c r="AQ88" i="11"/>
  <c r="AQ89" i="11"/>
  <c r="AQ90" i="11"/>
  <c r="AQ91" i="11"/>
  <c r="AQ92" i="11"/>
  <c r="AQ93" i="11"/>
  <c r="AQ94" i="11"/>
  <c r="AQ95" i="11"/>
  <c r="AQ96" i="11"/>
  <c r="AQ97" i="11"/>
  <c r="AQ98" i="11"/>
  <c r="AQ99" i="11"/>
  <c r="AQ100" i="11"/>
  <c r="AQ101" i="11"/>
  <c r="AQ102" i="11"/>
  <c r="AQ103" i="11"/>
  <c r="AQ104" i="11"/>
  <c r="AQ105" i="11"/>
  <c r="AQ106" i="11"/>
  <c r="AQ107" i="11"/>
  <c r="AQ108" i="11"/>
  <c r="AQ109" i="11"/>
  <c r="AQ110" i="11"/>
  <c r="AQ111" i="11"/>
  <c r="AQ112" i="11"/>
  <c r="AQ113" i="11"/>
  <c r="AQ114" i="11"/>
  <c r="AQ115" i="11"/>
  <c r="AQ116" i="11"/>
  <c r="AQ117" i="11"/>
  <c r="AQ118" i="11"/>
  <c r="AQ119" i="11"/>
  <c r="AQ120" i="11"/>
  <c r="AQ121" i="11"/>
  <c r="AQ122" i="11"/>
  <c r="AQ123" i="11"/>
  <c r="AQ124" i="11"/>
  <c r="AQ125" i="11"/>
  <c r="AQ126" i="11"/>
  <c r="AQ127" i="11"/>
  <c r="AQ128" i="11"/>
  <c r="AQ129" i="11"/>
  <c r="AQ130" i="11"/>
  <c r="AQ131" i="11"/>
  <c r="AQ132" i="11"/>
  <c r="AQ133" i="11"/>
  <c r="AQ134" i="11"/>
  <c r="AQ135" i="11"/>
  <c r="AQ136" i="11"/>
  <c r="AQ137" i="11"/>
  <c r="AQ138" i="11"/>
  <c r="AQ139" i="11"/>
  <c r="AQ140" i="11"/>
  <c r="AQ141" i="11"/>
  <c r="AQ75" i="11"/>
  <c r="AQ78" i="11"/>
  <c r="AQ81" i="11"/>
  <c r="AQ87" i="11"/>
  <c r="AQ24" i="11"/>
  <c r="AQ86" i="11"/>
  <c r="AQ58" i="11"/>
  <c r="AQ60" i="11"/>
  <c r="AQ62" i="11"/>
  <c r="AQ64" i="11"/>
  <c r="AQ66" i="11"/>
  <c r="AQ68" i="11"/>
  <c r="AQ70" i="11"/>
  <c r="AQ72" i="11"/>
  <c r="AQ25" i="11"/>
  <c r="AQ84" i="11"/>
  <c r="AQ55" i="11"/>
  <c r="AQ56" i="11"/>
  <c r="AQ76" i="11"/>
  <c r="AQ79" i="11"/>
  <c r="AQ83" i="11"/>
  <c r="AC12" i="11"/>
  <c r="AC18" i="11"/>
  <c r="AC24" i="11"/>
  <c r="AC5" i="11"/>
  <c r="AC8" i="11"/>
  <c r="AC11" i="11"/>
  <c r="AC13" i="11"/>
  <c r="AC19" i="11"/>
  <c r="AC25" i="11"/>
  <c r="AC29" i="11"/>
  <c r="AC30" i="11"/>
  <c r="AC31" i="11"/>
  <c r="AC32" i="11"/>
  <c r="AC33" i="11"/>
  <c r="AC34" i="11"/>
  <c r="AC35" i="11"/>
  <c r="AC36" i="11"/>
  <c r="AC37" i="11"/>
  <c r="AC38" i="11"/>
  <c r="AC39" i="11"/>
  <c r="AC40" i="11"/>
  <c r="AC41" i="11"/>
  <c r="AC42" i="11"/>
  <c r="AC43" i="11"/>
  <c r="AC44" i="11"/>
  <c r="AC45" i="11"/>
  <c r="AC46" i="11"/>
  <c r="AC47" i="11"/>
  <c r="AC48" i="11"/>
  <c r="AC49" i="11"/>
  <c r="AC50" i="11"/>
  <c r="AC51" i="11"/>
  <c r="AC52" i="11"/>
  <c r="AC53" i="11"/>
  <c r="AC54" i="11"/>
  <c r="AC55" i="11"/>
  <c r="AC56" i="11"/>
  <c r="AC57" i="11"/>
  <c r="AC14" i="11"/>
  <c r="AC20" i="11"/>
  <c r="AC26" i="11"/>
  <c r="AC4" i="11"/>
  <c r="AC7" i="11"/>
  <c r="AC10" i="11"/>
  <c r="AC15" i="11"/>
  <c r="AC21" i="11"/>
  <c r="AC27" i="11"/>
  <c r="AC16" i="11"/>
  <c r="AC22" i="11"/>
  <c r="AC59" i="11"/>
  <c r="AC61" i="11"/>
  <c r="AC63" i="11"/>
  <c r="AC65" i="11"/>
  <c r="AC67" i="11"/>
  <c r="AC69" i="11"/>
  <c r="AC71" i="11"/>
  <c r="AC73" i="11"/>
  <c r="AC17" i="11"/>
  <c r="AC87" i="11"/>
  <c r="AC75" i="11"/>
  <c r="AC78" i="11"/>
  <c r="AC81" i="11"/>
  <c r="AC6" i="11"/>
  <c r="AC28" i="11"/>
  <c r="AC86" i="11"/>
  <c r="AC85" i="11"/>
  <c r="AC9" i="11"/>
  <c r="AC84" i="11"/>
  <c r="AC23" i="11"/>
  <c r="AC76" i="11"/>
  <c r="AC79" i="11"/>
  <c r="AN3" i="11"/>
  <c r="AJ144" i="11" s="1"/>
  <c r="AV141" i="11"/>
  <c r="AT282" i="11" s="1"/>
  <c r="AG141" i="11"/>
  <c r="AC423" i="11" s="1"/>
  <c r="AM140" i="11"/>
  <c r="AV139" i="11"/>
  <c r="AU280" i="11" s="1"/>
  <c r="AG139" i="11"/>
  <c r="AA421" i="11" s="1"/>
  <c r="AM138" i="11"/>
  <c r="AV137" i="11"/>
  <c r="AU278" i="11" s="1"/>
  <c r="AG137" i="11"/>
  <c r="AC419" i="11" s="1"/>
  <c r="AM136" i="11"/>
  <c r="AV135" i="11"/>
  <c r="AU276" i="11" s="1"/>
  <c r="AG135" i="11"/>
  <c r="AA417" i="11" s="1"/>
  <c r="AM134" i="11"/>
  <c r="AV133" i="11"/>
  <c r="AS274" i="11" s="1"/>
  <c r="AX132" i="11"/>
  <c r="AS555" i="11" s="1"/>
  <c r="AB132" i="11"/>
  <c r="AG131" i="11"/>
  <c r="AA413" i="11" s="1"/>
  <c r="AK130" i="11"/>
  <c r="AM129" i="11"/>
  <c r="AA128" i="11"/>
  <c r="AM126" i="11"/>
  <c r="AA125" i="11"/>
  <c r="AM123" i="11"/>
  <c r="AA122" i="11"/>
  <c r="AM120" i="11"/>
  <c r="AA119" i="11"/>
  <c r="AM117" i="11"/>
  <c r="AA116" i="11"/>
  <c r="AM114" i="11"/>
  <c r="AA113" i="11"/>
  <c r="AM111" i="11"/>
  <c r="AA110" i="11"/>
  <c r="AM108" i="11"/>
  <c r="AA107" i="11"/>
  <c r="AM105" i="11"/>
  <c r="AA104" i="11"/>
  <c r="AM102" i="11"/>
  <c r="AA101" i="11"/>
  <c r="AM99" i="11"/>
  <c r="AM97" i="11"/>
  <c r="AM95" i="11"/>
  <c r="AM93" i="11"/>
  <c r="AM91" i="11"/>
  <c r="AM89" i="11"/>
  <c r="AK87" i="11"/>
  <c r="AG85" i="11"/>
  <c r="AD367" i="11" s="1"/>
  <c r="AC83" i="11"/>
  <c r="AT80" i="11"/>
  <c r="AJ78" i="11"/>
  <c r="AB76" i="11"/>
  <c r="AO73" i="11"/>
  <c r="AI355" i="11" s="1"/>
  <c r="AU70" i="11"/>
  <c r="AI67" i="11"/>
  <c r="AR62" i="11"/>
  <c r="AU52" i="11"/>
  <c r="AU32" i="11"/>
  <c r="AJ285" i="11"/>
  <c r="F41" i="7"/>
  <c r="F65" i="7"/>
  <c r="F113" i="7"/>
  <c r="F137" i="7"/>
  <c r="F89" i="7"/>
  <c r="F17" i="7"/>
  <c r="C109" i="7"/>
  <c r="C37" i="7"/>
  <c r="F15" i="7"/>
  <c r="F39" i="7"/>
  <c r="F63" i="7"/>
  <c r="F87" i="7"/>
  <c r="F111" i="7"/>
  <c r="F135" i="7"/>
  <c r="I47" i="7"/>
  <c r="I119" i="7"/>
  <c r="C108" i="7"/>
  <c r="C36" i="7"/>
  <c r="F16" i="7"/>
  <c r="F40" i="7"/>
  <c r="F64" i="7"/>
  <c r="F88" i="7"/>
  <c r="F112" i="7"/>
  <c r="F136" i="7"/>
  <c r="I58" i="7"/>
  <c r="I130" i="7"/>
  <c r="I138" i="7"/>
  <c r="C85" i="7"/>
  <c r="C13" i="7"/>
  <c r="F20" i="7"/>
  <c r="F44" i="7"/>
  <c r="F68" i="7"/>
  <c r="F92" i="7"/>
  <c r="F116" i="7"/>
  <c r="F140" i="7"/>
  <c r="I71" i="7"/>
  <c r="L4" i="7"/>
  <c r="C25" i="7"/>
  <c r="C96" i="7"/>
  <c r="I70" i="7"/>
  <c r="L49" i="7"/>
  <c r="C84" i="7"/>
  <c r="C12" i="7"/>
  <c r="F25" i="7"/>
  <c r="F49" i="7"/>
  <c r="F73" i="7"/>
  <c r="F97" i="7"/>
  <c r="F121" i="7"/>
  <c r="I10" i="7"/>
  <c r="I82" i="7"/>
  <c r="L15" i="7"/>
  <c r="F42" i="7"/>
  <c r="C73" i="7"/>
  <c r="F3" i="7"/>
  <c r="F27" i="7"/>
  <c r="F51" i="7"/>
  <c r="F75" i="7"/>
  <c r="F99" i="7"/>
  <c r="F123" i="7"/>
  <c r="I11" i="7"/>
  <c r="I83" i="7"/>
  <c r="L16" i="7"/>
  <c r="C146" i="7"/>
  <c r="F90" i="7"/>
  <c r="C72" i="7"/>
  <c r="F4" i="7"/>
  <c r="F28" i="7"/>
  <c r="F52" i="7"/>
  <c r="F76" i="7"/>
  <c r="F100" i="7"/>
  <c r="F124" i="7"/>
  <c r="I22" i="7"/>
  <c r="I94" i="7"/>
  <c r="L27" i="7"/>
  <c r="C97" i="7"/>
  <c r="I131" i="7"/>
  <c r="F66" i="7"/>
  <c r="C133" i="7"/>
  <c r="C61" i="7"/>
  <c r="F5" i="7"/>
  <c r="F29" i="7"/>
  <c r="F53" i="7"/>
  <c r="F77" i="7"/>
  <c r="F101" i="7"/>
  <c r="F125" i="7"/>
  <c r="I23" i="7"/>
  <c r="I95" i="7"/>
  <c r="L28" i="7"/>
  <c r="F18" i="7"/>
  <c r="F114" i="7"/>
  <c r="C4" i="7"/>
  <c r="C132" i="7"/>
  <c r="C60" i="7"/>
  <c r="F6" i="7"/>
  <c r="F30" i="7"/>
  <c r="F54" i="7"/>
  <c r="F78" i="7"/>
  <c r="F102" i="7"/>
  <c r="F126" i="7"/>
  <c r="I34" i="7"/>
  <c r="I106" i="7"/>
  <c r="L39" i="7"/>
  <c r="I59" i="7"/>
  <c r="C141" i="7"/>
  <c r="C121" i="7"/>
  <c r="C49" i="7"/>
  <c r="F8" i="7"/>
  <c r="F32" i="7"/>
  <c r="F56" i="7"/>
  <c r="F80" i="7"/>
  <c r="F104" i="7"/>
  <c r="F128" i="7"/>
  <c r="I35" i="7"/>
  <c r="I107" i="7"/>
  <c r="L40" i="7"/>
  <c r="C24" i="7"/>
  <c r="F138" i="7"/>
  <c r="F141" i="7"/>
  <c r="C120" i="7"/>
  <c r="C48" i="7"/>
  <c r="F13" i="7"/>
  <c r="F37" i="7"/>
  <c r="F61" i="7"/>
  <c r="F85" i="7"/>
  <c r="F109" i="7"/>
  <c r="F133" i="7"/>
  <c r="I46" i="7"/>
  <c r="I118" i="7"/>
  <c r="L51" i="7"/>
  <c r="N149" i="7"/>
  <c r="O148" i="7"/>
  <c r="O7" i="7"/>
  <c r="B289" i="7"/>
  <c r="C288" i="7"/>
  <c r="C131" i="7"/>
  <c r="C119" i="7"/>
  <c r="C107" i="7"/>
  <c r="C95" i="7"/>
  <c r="C83" i="7"/>
  <c r="C71" i="7"/>
  <c r="C59" i="7"/>
  <c r="C47" i="7"/>
  <c r="C35" i="7"/>
  <c r="C23" i="7"/>
  <c r="C11" i="7"/>
  <c r="F7" i="7"/>
  <c r="F19" i="7"/>
  <c r="F31" i="7"/>
  <c r="F43" i="7"/>
  <c r="F55" i="7"/>
  <c r="F67" i="7"/>
  <c r="F79" i="7"/>
  <c r="F91" i="7"/>
  <c r="F103" i="7"/>
  <c r="F115" i="7"/>
  <c r="F127" i="7"/>
  <c r="F139" i="7"/>
  <c r="I12" i="7"/>
  <c r="I24" i="7"/>
  <c r="I36" i="7"/>
  <c r="I48" i="7"/>
  <c r="I60" i="7"/>
  <c r="I72" i="7"/>
  <c r="I84" i="7"/>
  <c r="I96" i="7"/>
  <c r="I108" i="7"/>
  <c r="I120" i="7"/>
  <c r="I132" i="7"/>
  <c r="L5" i="7"/>
  <c r="L17" i="7"/>
  <c r="L29" i="7"/>
  <c r="L41" i="7"/>
  <c r="O145" i="7"/>
  <c r="E289" i="7"/>
  <c r="F288" i="7"/>
  <c r="C130" i="7"/>
  <c r="C118" i="7"/>
  <c r="C106" i="7"/>
  <c r="C94" i="7"/>
  <c r="C82" i="7"/>
  <c r="C70" i="7"/>
  <c r="C58" i="7"/>
  <c r="C46" i="7"/>
  <c r="C34" i="7"/>
  <c r="C22" i="7"/>
  <c r="C10" i="7"/>
  <c r="I13" i="7"/>
  <c r="I25" i="7"/>
  <c r="I37" i="7"/>
  <c r="I49" i="7"/>
  <c r="I61" i="7"/>
  <c r="I73" i="7"/>
  <c r="I85" i="7"/>
  <c r="I97" i="7"/>
  <c r="I109" i="7"/>
  <c r="I121" i="7"/>
  <c r="I133" i="7"/>
  <c r="L6" i="7"/>
  <c r="L18" i="7"/>
  <c r="L30" i="7"/>
  <c r="L42" i="7"/>
  <c r="O146" i="7"/>
  <c r="H289" i="7"/>
  <c r="I288" i="7"/>
  <c r="C129" i="7"/>
  <c r="C117" i="7"/>
  <c r="C105" i="7"/>
  <c r="C93" i="7"/>
  <c r="C81" i="7"/>
  <c r="C69" i="7"/>
  <c r="C57" i="7"/>
  <c r="C45" i="7"/>
  <c r="C33" i="7"/>
  <c r="C21" i="7"/>
  <c r="C9" i="7"/>
  <c r="F9" i="7"/>
  <c r="F21" i="7"/>
  <c r="F33" i="7"/>
  <c r="F45" i="7"/>
  <c r="F57" i="7"/>
  <c r="F69" i="7"/>
  <c r="F81" i="7"/>
  <c r="F93" i="7"/>
  <c r="F105" i="7"/>
  <c r="F117" i="7"/>
  <c r="F129" i="7"/>
  <c r="I14" i="7"/>
  <c r="I26" i="7"/>
  <c r="I38" i="7"/>
  <c r="I50" i="7"/>
  <c r="I62" i="7"/>
  <c r="I74" i="7"/>
  <c r="I86" i="7"/>
  <c r="I98" i="7"/>
  <c r="I110" i="7"/>
  <c r="I122" i="7"/>
  <c r="I134" i="7"/>
  <c r="L7" i="7"/>
  <c r="L19" i="7"/>
  <c r="L31" i="7"/>
  <c r="L43" i="7"/>
  <c r="O147" i="7"/>
  <c r="L288" i="7"/>
  <c r="C140" i="7"/>
  <c r="C128" i="7"/>
  <c r="C116" i="7"/>
  <c r="C104" i="7"/>
  <c r="C92" i="7"/>
  <c r="C80" i="7"/>
  <c r="C68" i="7"/>
  <c r="C56" i="7"/>
  <c r="C44" i="7"/>
  <c r="C32" i="7"/>
  <c r="C20" i="7"/>
  <c r="C8" i="7"/>
  <c r="F10" i="7"/>
  <c r="F22" i="7"/>
  <c r="F34" i="7"/>
  <c r="F46" i="7"/>
  <c r="F58" i="7"/>
  <c r="F70" i="7"/>
  <c r="F82" i="7"/>
  <c r="F94" i="7"/>
  <c r="F106" i="7"/>
  <c r="F118" i="7"/>
  <c r="F130" i="7"/>
  <c r="I3" i="7"/>
  <c r="I15" i="7"/>
  <c r="I27" i="7"/>
  <c r="I39" i="7"/>
  <c r="I51" i="7"/>
  <c r="I63" i="7"/>
  <c r="I75" i="7"/>
  <c r="I87" i="7"/>
  <c r="I99" i="7"/>
  <c r="I111" i="7"/>
  <c r="I123" i="7"/>
  <c r="I135" i="7"/>
  <c r="L8" i="7"/>
  <c r="L20" i="7"/>
  <c r="L32" i="7"/>
  <c r="L44" i="7"/>
  <c r="F145" i="7"/>
  <c r="K53" i="7"/>
  <c r="L52" i="7"/>
  <c r="K290" i="7"/>
  <c r="L289" i="7"/>
  <c r="C139" i="7"/>
  <c r="C127" i="7"/>
  <c r="C115" i="7"/>
  <c r="C103" i="7"/>
  <c r="C91" i="7"/>
  <c r="C79" i="7"/>
  <c r="C67" i="7"/>
  <c r="C55" i="7"/>
  <c r="C43" i="7"/>
  <c r="C31" i="7"/>
  <c r="C19" i="7"/>
  <c r="C7" i="7"/>
  <c r="F11" i="7"/>
  <c r="F23" i="7"/>
  <c r="F35" i="7"/>
  <c r="F47" i="7"/>
  <c r="F59" i="7"/>
  <c r="F71" i="7"/>
  <c r="F83" i="7"/>
  <c r="F95" i="7"/>
  <c r="F107" i="7"/>
  <c r="F119" i="7"/>
  <c r="F131" i="7"/>
  <c r="I4" i="7"/>
  <c r="I16" i="7"/>
  <c r="I28" i="7"/>
  <c r="I40" i="7"/>
  <c r="I52" i="7"/>
  <c r="I64" i="7"/>
  <c r="I76" i="7"/>
  <c r="I88" i="7"/>
  <c r="I100" i="7"/>
  <c r="I112" i="7"/>
  <c r="I124" i="7"/>
  <c r="I136" i="7"/>
  <c r="L9" i="7"/>
  <c r="L21" i="7"/>
  <c r="L33" i="7"/>
  <c r="L45" i="7"/>
  <c r="F146" i="7"/>
  <c r="N9" i="7"/>
  <c r="O8" i="7"/>
  <c r="N289" i="7"/>
  <c r="O288" i="7"/>
  <c r="C138" i="7"/>
  <c r="C126" i="7"/>
  <c r="C114" i="7"/>
  <c r="C102" i="7"/>
  <c r="C90" i="7"/>
  <c r="C78" i="7"/>
  <c r="C66" i="7"/>
  <c r="C54" i="7"/>
  <c r="C42" i="7"/>
  <c r="C30" i="7"/>
  <c r="C18" i="7"/>
  <c r="C6" i="7"/>
  <c r="F12" i="7"/>
  <c r="F24" i="7"/>
  <c r="F36" i="7"/>
  <c r="F48" i="7"/>
  <c r="F60" i="7"/>
  <c r="F72" i="7"/>
  <c r="F84" i="7"/>
  <c r="F96" i="7"/>
  <c r="F108" i="7"/>
  <c r="F120" i="7"/>
  <c r="F132" i="7"/>
  <c r="I5" i="7"/>
  <c r="I17" i="7"/>
  <c r="I29" i="7"/>
  <c r="I41" i="7"/>
  <c r="I53" i="7"/>
  <c r="I65" i="7"/>
  <c r="I77" i="7"/>
  <c r="I89" i="7"/>
  <c r="I101" i="7"/>
  <c r="I113" i="7"/>
  <c r="I125" i="7"/>
  <c r="I137" i="7"/>
  <c r="L10" i="7"/>
  <c r="L22" i="7"/>
  <c r="L34" i="7"/>
  <c r="L46" i="7"/>
  <c r="F147" i="7"/>
  <c r="C287" i="7"/>
  <c r="C145" i="7"/>
  <c r="C137" i="7"/>
  <c r="C125" i="7"/>
  <c r="C113" i="7"/>
  <c r="C101" i="7"/>
  <c r="C89" i="7"/>
  <c r="C77" i="7"/>
  <c r="C65" i="7"/>
  <c r="C53" i="7"/>
  <c r="C41" i="7"/>
  <c r="C29" i="7"/>
  <c r="C17" i="7"/>
  <c r="C5" i="7"/>
  <c r="I6" i="7"/>
  <c r="I18" i="7"/>
  <c r="I30" i="7"/>
  <c r="I42" i="7"/>
  <c r="I54" i="7"/>
  <c r="I66" i="7"/>
  <c r="I78" i="7"/>
  <c r="I90" i="7"/>
  <c r="I102" i="7"/>
  <c r="I114" i="7"/>
  <c r="I126" i="7"/>
  <c r="L11" i="7"/>
  <c r="L23" i="7"/>
  <c r="L35" i="7"/>
  <c r="L47" i="7"/>
  <c r="O6" i="7"/>
  <c r="B147" i="7"/>
  <c r="C136" i="7"/>
  <c r="C124" i="7"/>
  <c r="C112" i="7"/>
  <c r="C100" i="7"/>
  <c r="C88" i="7"/>
  <c r="C76" i="7"/>
  <c r="C64" i="7"/>
  <c r="C52" i="7"/>
  <c r="C40" i="7"/>
  <c r="C28" i="7"/>
  <c r="C16" i="7"/>
  <c r="F14" i="7"/>
  <c r="F26" i="7"/>
  <c r="F38" i="7"/>
  <c r="F50" i="7"/>
  <c r="F62" i="7"/>
  <c r="F74" i="7"/>
  <c r="F86" i="7"/>
  <c r="F98" i="7"/>
  <c r="F110" i="7"/>
  <c r="F122" i="7"/>
  <c r="F134" i="7"/>
  <c r="I7" i="7"/>
  <c r="I19" i="7"/>
  <c r="I31" i="7"/>
  <c r="I43" i="7"/>
  <c r="I55" i="7"/>
  <c r="I67" i="7"/>
  <c r="I79" i="7"/>
  <c r="I91" i="7"/>
  <c r="I103" i="7"/>
  <c r="I115" i="7"/>
  <c r="I127" i="7"/>
  <c r="I139" i="7"/>
  <c r="L12" i="7"/>
  <c r="L24" i="7"/>
  <c r="L36" i="7"/>
  <c r="L48" i="7"/>
  <c r="O3" i="7"/>
  <c r="E149" i="7"/>
  <c r="F148" i="7"/>
  <c r="I287" i="7"/>
  <c r="I145" i="7"/>
  <c r="C135" i="7"/>
  <c r="C123" i="7"/>
  <c r="C111" i="7"/>
  <c r="C99" i="7"/>
  <c r="C87" i="7"/>
  <c r="C75" i="7"/>
  <c r="C63" i="7"/>
  <c r="C51" i="7"/>
  <c r="C39" i="7"/>
  <c r="C27" i="7"/>
  <c r="C15" i="7"/>
  <c r="I8" i="7"/>
  <c r="I20" i="7"/>
  <c r="I32" i="7"/>
  <c r="I44" i="7"/>
  <c r="I56" i="7"/>
  <c r="I68" i="7"/>
  <c r="I80" i="7"/>
  <c r="I92" i="7"/>
  <c r="I104" i="7"/>
  <c r="I116" i="7"/>
  <c r="I128" i="7"/>
  <c r="I140" i="7"/>
  <c r="L13" i="7"/>
  <c r="L25" i="7"/>
  <c r="L37" i="7"/>
  <c r="O4" i="7"/>
  <c r="K147" i="7"/>
  <c r="L146" i="7"/>
  <c r="H147" i="7"/>
  <c r="I146" i="7"/>
  <c r="L145" i="7"/>
  <c r="L287" i="7"/>
  <c r="C134" i="7"/>
  <c r="C122" i="7"/>
  <c r="C110" i="7"/>
  <c r="C98" i="7"/>
  <c r="C86" i="7"/>
  <c r="C74" i="7"/>
  <c r="C62" i="7"/>
  <c r="C50" i="7"/>
  <c r="C38" i="7"/>
  <c r="C26" i="7"/>
  <c r="C14" i="7"/>
  <c r="I9" i="7"/>
  <c r="I21" i="7"/>
  <c r="I33" i="7"/>
  <c r="I45" i="7"/>
  <c r="I57" i="7"/>
  <c r="I69" i="7"/>
  <c r="I81" i="7"/>
  <c r="I93" i="7"/>
  <c r="I105" i="7"/>
  <c r="I117" i="7"/>
  <c r="I129" i="7"/>
  <c r="I141" i="7"/>
  <c r="L14" i="7"/>
  <c r="L26" i="7"/>
  <c r="L38" i="7"/>
  <c r="L50" i="7"/>
  <c r="O5" i="7"/>
  <c r="W146" i="6"/>
  <c r="X146" i="6"/>
  <c r="N309" i="6"/>
  <c r="C407" i="6"/>
  <c r="AQ409" i="6"/>
  <c r="AQ354" i="6"/>
  <c r="D415" i="6"/>
  <c r="AQ377" i="6"/>
  <c r="D422" i="6"/>
  <c r="C422" i="6"/>
  <c r="AQ357" i="6"/>
  <c r="C301" i="6"/>
  <c r="D301" i="6"/>
  <c r="D408" i="6"/>
  <c r="D395" i="6"/>
  <c r="C395" i="6"/>
  <c r="AQ384" i="6"/>
  <c r="D407" i="6"/>
  <c r="W391" i="6"/>
  <c r="R3" i="5"/>
  <c r="N318" i="6"/>
  <c r="W345" i="6"/>
  <c r="AR398" i="6"/>
  <c r="AR334" i="6"/>
  <c r="AQ47" i="6"/>
  <c r="C310" i="6"/>
  <c r="C394" i="6"/>
  <c r="N340" i="6"/>
  <c r="W314" i="6"/>
  <c r="AR360" i="6"/>
  <c r="AR347" i="6"/>
  <c r="D319" i="6"/>
  <c r="D306" i="6"/>
  <c r="W328" i="6"/>
  <c r="N411" i="6"/>
  <c r="W312" i="6"/>
  <c r="AR377" i="6"/>
  <c r="AR357" i="6"/>
  <c r="AR367" i="6"/>
  <c r="C341" i="6"/>
  <c r="C340" i="6"/>
  <c r="N329" i="6"/>
  <c r="N372" i="6"/>
  <c r="W356" i="6"/>
  <c r="AR391" i="6"/>
  <c r="AR375" i="6"/>
  <c r="N415" i="6"/>
  <c r="AR383" i="6"/>
  <c r="D303" i="6"/>
  <c r="D356" i="6"/>
  <c r="N390" i="6"/>
  <c r="W386" i="6"/>
  <c r="W415" i="6"/>
  <c r="AR394" i="6"/>
  <c r="AR301" i="6"/>
  <c r="W288" i="6"/>
  <c r="Z288" i="6" s="1"/>
  <c r="AB288" i="6" s="1"/>
  <c r="D293" i="6"/>
  <c r="D369" i="6"/>
  <c r="N381" i="6"/>
  <c r="W426" i="6"/>
  <c r="W407" i="6"/>
  <c r="AQ394" i="6"/>
  <c r="AQ301" i="6"/>
  <c r="W321" i="6"/>
  <c r="N410" i="6"/>
  <c r="C293" i="6"/>
  <c r="C369" i="6"/>
  <c r="N406" i="6"/>
  <c r="W350" i="6"/>
  <c r="W342" i="6"/>
  <c r="AR385" i="6"/>
  <c r="AR294" i="6"/>
  <c r="N414" i="6"/>
  <c r="C423" i="6"/>
  <c r="C412" i="6"/>
  <c r="N312" i="6"/>
  <c r="W322" i="6"/>
  <c r="AH360" i="6"/>
  <c r="AR332" i="6"/>
  <c r="AR410" i="6"/>
  <c r="N300" i="6"/>
  <c r="W380" i="6"/>
  <c r="AR409" i="6"/>
  <c r="AR354" i="6"/>
  <c r="AH291" i="6"/>
  <c r="AH289" i="6"/>
  <c r="AH345" i="6"/>
  <c r="AH338" i="6"/>
  <c r="AH406" i="6"/>
  <c r="AH415" i="6"/>
  <c r="AH386" i="6"/>
  <c r="AH413" i="6"/>
  <c r="AH313" i="6"/>
  <c r="AH414" i="6"/>
  <c r="AH306" i="6"/>
  <c r="AH378" i="6"/>
  <c r="AH304" i="6"/>
  <c r="AH377" i="6"/>
  <c r="AH374" i="6"/>
  <c r="AH310" i="6"/>
  <c r="AH387" i="6"/>
  <c r="AH401" i="6"/>
  <c r="AH350" i="6"/>
  <c r="AH357" i="6"/>
  <c r="AH336" i="6"/>
  <c r="AH399" i="6"/>
  <c r="AH332" i="6"/>
  <c r="AH402" i="6"/>
  <c r="AH335" i="6"/>
  <c r="AH383" i="6"/>
  <c r="AH369" i="6"/>
  <c r="AH319" i="6"/>
  <c r="AH298" i="6"/>
  <c r="AH385" i="6"/>
  <c r="AH353" i="6"/>
  <c r="AH346" i="6"/>
  <c r="AH300" i="6"/>
  <c r="AH302" i="6"/>
  <c r="AH362" i="6"/>
  <c r="AH323" i="6"/>
  <c r="AH292" i="6"/>
  <c r="AH421" i="6"/>
  <c r="AH400" i="6"/>
  <c r="AH359" i="6"/>
  <c r="AH326" i="6"/>
  <c r="AH393" i="6"/>
  <c r="AH342" i="6"/>
  <c r="AH419" i="6"/>
  <c r="AH337" i="6"/>
  <c r="C381" i="6"/>
  <c r="D329" i="6"/>
  <c r="D364" i="6"/>
  <c r="D315" i="6"/>
  <c r="D358" i="6"/>
  <c r="D294" i="6"/>
  <c r="N405" i="6"/>
  <c r="N404" i="6"/>
  <c r="N314" i="6"/>
  <c r="N418" i="6"/>
  <c r="W368" i="6"/>
  <c r="W374" i="6"/>
  <c r="W299" i="6"/>
  <c r="W343" i="6"/>
  <c r="AQ360" i="6"/>
  <c r="AQ391" i="6"/>
  <c r="AQ332" i="6"/>
  <c r="AQ347" i="6"/>
  <c r="AQ375" i="6"/>
  <c r="AQ410" i="6"/>
  <c r="D401" i="6"/>
  <c r="D323" i="6"/>
  <c r="D355" i="6"/>
  <c r="D335" i="6"/>
  <c r="D353" i="6"/>
  <c r="D297" i="6"/>
  <c r="N332" i="6"/>
  <c r="N407" i="6"/>
  <c r="N315" i="6"/>
  <c r="N392" i="6"/>
  <c r="W423" i="6"/>
  <c r="W410" i="6"/>
  <c r="W352" i="6"/>
  <c r="W362" i="6"/>
  <c r="AR358" i="6"/>
  <c r="AR382" i="6"/>
  <c r="AR366" i="6"/>
  <c r="AR388" i="6"/>
  <c r="AR412" i="6"/>
  <c r="AR381" i="6"/>
  <c r="D10" i="6"/>
  <c r="D399" i="6"/>
  <c r="C323" i="6"/>
  <c r="C355" i="6"/>
  <c r="C335" i="6"/>
  <c r="C353" i="6"/>
  <c r="C297" i="6"/>
  <c r="N333" i="6"/>
  <c r="N403" i="6"/>
  <c r="N310" i="6"/>
  <c r="N335" i="6"/>
  <c r="W387" i="6"/>
  <c r="W424" i="6"/>
  <c r="W365" i="6"/>
  <c r="W372" i="6"/>
  <c r="AR290" i="6"/>
  <c r="AR416" i="6"/>
  <c r="AR316" i="6"/>
  <c r="AR340" i="6"/>
  <c r="AR311" i="6"/>
  <c r="D53" i="6"/>
  <c r="C399" i="6"/>
  <c r="D337" i="6"/>
  <c r="D376" i="6"/>
  <c r="D316" i="6"/>
  <c r="D361" i="6"/>
  <c r="D387" i="6"/>
  <c r="N293" i="6"/>
  <c r="N389" i="6"/>
  <c r="N396" i="6"/>
  <c r="N320" i="6"/>
  <c r="W395" i="6"/>
  <c r="W425" i="6"/>
  <c r="W341" i="6"/>
  <c r="W385" i="6"/>
  <c r="AQ290" i="6"/>
  <c r="AQ416" i="6"/>
  <c r="AQ316" i="6"/>
  <c r="AQ340" i="6"/>
  <c r="AQ311" i="6"/>
  <c r="D15" i="6"/>
  <c r="C398" i="6"/>
  <c r="D349" i="6"/>
  <c r="D342" i="6"/>
  <c r="D343" i="6"/>
  <c r="D410" i="6"/>
  <c r="D372" i="6"/>
  <c r="N299" i="6"/>
  <c r="N366" i="6"/>
  <c r="N360" i="6"/>
  <c r="N295" i="6"/>
  <c r="W402" i="6"/>
  <c r="W404" i="6"/>
  <c r="W349" i="6"/>
  <c r="W357" i="6"/>
  <c r="AR291" i="6"/>
  <c r="AR424" i="6"/>
  <c r="AR324" i="6"/>
  <c r="AR329" i="6"/>
  <c r="AR323" i="6"/>
  <c r="N93" i="6"/>
  <c r="D299" i="6"/>
  <c r="C349" i="6"/>
  <c r="C342" i="6"/>
  <c r="C343" i="6"/>
  <c r="C410" i="6"/>
  <c r="C372" i="6"/>
  <c r="N291" i="6"/>
  <c r="N391" i="6"/>
  <c r="N364" i="6"/>
  <c r="N361" i="6"/>
  <c r="W401" i="6"/>
  <c r="W379" i="6"/>
  <c r="W329" i="6"/>
  <c r="W360" i="6"/>
  <c r="AR297" i="6"/>
  <c r="AR307" i="6"/>
  <c r="AR419" i="6"/>
  <c r="AR333" i="6"/>
  <c r="AR338" i="6"/>
  <c r="AR295" i="6"/>
  <c r="N70" i="6"/>
  <c r="D295" i="6"/>
  <c r="D409" i="6"/>
  <c r="D339" i="6"/>
  <c r="D307" i="6"/>
  <c r="D413" i="6"/>
  <c r="D404" i="6"/>
  <c r="N327" i="6"/>
  <c r="N416" i="6"/>
  <c r="N345" i="6"/>
  <c r="N341" i="6"/>
  <c r="W400" i="6"/>
  <c r="W406" i="6"/>
  <c r="W331" i="6"/>
  <c r="W325" i="6"/>
  <c r="AQ297" i="6"/>
  <c r="AQ307" i="6"/>
  <c r="AQ419" i="6"/>
  <c r="AQ333" i="6"/>
  <c r="AQ338" i="6"/>
  <c r="AQ295" i="6"/>
  <c r="X124" i="6"/>
  <c r="C295" i="6"/>
  <c r="D423" i="6"/>
  <c r="D310" i="6"/>
  <c r="D340" i="6"/>
  <c r="D412" i="6"/>
  <c r="D394" i="6"/>
  <c r="N330" i="6"/>
  <c r="N336" i="6"/>
  <c r="N359" i="6"/>
  <c r="N357" i="6"/>
  <c r="W297" i="6"/>
  <c r="W326" i="6"/>
  <c r="W339" i="6"/>
  <c r="AR315" i="6"/>
  <c r="AR326" i="6"/>
  <c r="AR420" i="6"/>
  <c r="AR327" i="6"/>
  <c r="AR372" i="6"/>
  <c r="AR348" i="6"/>
  <c r="AR384" i="6"/>
  <c r="AQ315" i="6"/>
  <c r="AQ398" i="6"/>
  <c r="AQ358" i="6"/>
  <c r="AQ291" i="6"/>
  <c r="AQ326" i="6"/>
  <c r="AQ383" i="6"/>
  <c r="AQ382" i="6"/>
  <c r="AQ424" i="6"/>
  <c r="AQ420" i="6"/>
  <c r="AQ385" i="6"/>
  <c r="AQ366" i="6"/>
  <c r="AQ324" i="6"/>
  <c r="AQ327" i="6"/>
  <c r="AQ334" i="6"/>
  <c r="AQ388" i="6"/>
  <c r="AQ329" i="6"/>
  <c r="AQ372" i="6"/>
  <c r="AQ367" i="6"/>
  <c r="AQ412" i="6"/>
  <c r="AQ323" i="6"/>
  <c r="AQ348" i="6"/>
  <c r="AQ294" i="6"/>
  <c r="AQ381" i="6"/>
  <c r="AR300" i="6"/>
  <c r="AR401" i="6"/>
  <c r="AR293" i="6"/>
  <c r="AR305" i="6"/>
  <c r="AR318" i="6"/>
  <c r="AR405" i="6"/>
  <c r="AR415" i="6"/>
  <c r="AR423" i="6"/>
  <c r="AR414" i="6"/>
  <c r="AR395" i="6"/>
  <c r="AR325" i="6"/>
  <c r="AR349" i="6"/>
  <c r="AR321" i="6"/>
  <c r="AR373" i="6"/>
  <c r="AR337" i="6"/>
  <c r="AR365" i="6"/>
  <c r="AR344" i="6"/>
  <c r="AR361" i="6"/>
  <c r="AR411" i="6"/>
  <c r="AR308" i="6"/>
  <c r="AR298" i="6"/>
  <c r="AR400" i="6"/>
  <c r="AR397" i="6"/>
  <c r="AQ300" i="6"/>
  <c r="AQ401" i="6"/>
  <c r="AQ293" i="6"/>
  <c r="AQ305" i="6"/>
  <c r="AQ318" i="6"/>
  <c r="AQ405" i="6"/>
  <c r="AQ415" i="6"/>
  <c r="AQ423" i="6"/>
  <c r="AQ414" i="6"/>
  <c r="AQ395" i="6"/>
  <c r="AQ325" i="6"/>
  <c r="AQ349" i="6"/>
  <c r="AQ321" i="6"/>
  <c r="AQ373" i="6"/>
  <c r="AQ337" i="6"/>
  <c r="AQ365" i="6"/>
  <c r="AQ344" i="6"/>
  <c r="AQ361" i="6"/>
  <c r="AQ411" i="6"/>
  <c r="AQ308" i="6"/>
  <c r="AQ298" i="6"/>
  <c r="AQ400" i="6"/>
  <c r="AQ397" i="6"/>
  <c r="AR413" i="6"/>
  <c r="AR389" i="6"/>
  <c r="AR302" i="6"/>
  <c r="AR292" i="6"/>
  <c r="AR309" i="6"/>
  <c r="AR393" i="6"/>
  <c r="AR422" i="6"/>
  <c r="AR418" i="6"/>
  <c r="AR392" i="6"/>
  <c r="AR396" i="6"/>
  <c r="AR288" i="6"/>
  <c r="AU288" i="6" s="1"/>
  <c r="AR317" i="6"/>
  <c r="AR341" i="6"/>
  <c r="AR343" i="6"/>
  <c r="AR336" i="6"/>
  <c r="AR359" i="6"/>
  <c r="AR356" i="6"/>
  <c r="AR328" i="6"/>
  <c r="AR408" i="6"/>
  <c r="AR335" i="6"/>
  <c r="AR303" i="6"/>
  <c r="AR406" i="6"/>
  <c r="AR370" i="6"/>
  <c r="AQ413" i="6"/>
  <c r="AQ389" i="6"/>
  <c r="AQ302" i="6"/>
  <c r="AQ292" i="6"/>
  <c r="AQ309" i="6"/>
  <c r="AQ393" i="6"/>
  <c r="AQ422" i="6"/>
  <c r="AQ418" i="6"/>
  <c r="AQ392" i="6"/>
  <c r="AQ396" i="6"/>
  <c r="AQ288" i="6"/>
  <c r="AT288" i="6" s="1"/>
  <c r="AV288" i="6" s="1"/>
  <c r="AQ317" i="6"/>
  <c r="AQ341" i="6"/>
  <c r="AQ343" i="6"/>
  <c r="AQ336" i="6"/>
  <c r="AQ359" i="6"/>
  <c r="AQ356" i="6"/>
  <c r="AQ328" i="6"/>
  <c r="AQ408" i="6"/>
  <c r="AQ335" i="6"/>
  <c r="AQ303" i="6"/>
  <c r="AQ406" i="6"/>
  <c r="AQ370" i="6"/>
  <c r="AR390" i="6"/>
  <c r="AR376" i="6"/>
  <c r="AR304" i="6"/>
  <c r="AR299" i="6"/>
  <c r="AR314" i="6"/>
  <c r="AR362" i="6"/>
  <c r="AR425" i="6"/>
  <c r="AR421" i="6"/>
  <c r="AR374" i="6"/>
  <c r="AR380" i="6"/>
  <c r="AR330" i="6"/>
  <c r="AR331" i="6"/>
  <c r="AR352" i="6"/>
  <c r="AR339" i="6"/>
  <c r="AR312" i="6"/>
  <c r="AR355" i="6"/>
  <c r="AR342" i="6"/>
  <c r="AR346" i="6"/>
  <c r="AR386" i="6"/>
  <c r="AR306" i="6"/>
  <c r="AR296" i="6"/>
  <c r="AR371" i="6"/>
  <c r="AR379" i="6"/>
  <c r="AQ390" i="6"/>
  <c r="AQ376" i="6"/>
  <c r="AQ304" i="6"/>
  <c r="AQ299" i="6"/>
  <c r="AQ314" i="6"/>
  <c r="AQ362" i="6"/>
  <c r="AQ425" i="6"/>
  <c r="AQ421" i="6"/>
  <c r="AQ374" i="6"/>
  <c r="AQ380" i="6"/>
  <c r="AQ330" i="6"/>
  <c r="AQ331" i="6"/>
  <c r="AQ352" i="6"/>
  <c r="AQ339" i="6"/>
  <c r="AQ312" i="6"/>
  <c r="AQ355" i="6"/>
  <c r="AQ342" i="6"/>
  <c r="AQ346" i="6"/>
  <c r="AQ386" i="6"/>
  <c r="AQ306" i="6"/>
  <c r="AQ296" i="6"/>
  <c r="AQ371" i="6"/>
  <c r="AQ379" i="6"/>
  <c r="AR378" i="6"/>
  <c r="AR403" i="6"/>
  <c r="AR289" i="6"/>
  <c r="AR319" i="6"/>
  <c r="AR364" i="6"/>
  <c r="AR404" i="6"/>
  <c r="AR417" i="6"/>
  <c r="AR426" i="6"/>
  <c r="AR402" i="6"/>
  <c r="AR369" i="6"/>
  <c r="AR322" i="6"/>
  <c r="AR353" i="6"/>
  <c r="AR345" i="6"/>
  <c r="AR350" i="6"/>
  <c r="AR363" i="6"/>
  <c r="AR351" i="6"/>
  <c r="AR368" i="6"/>
  <c r="AR320" i="6"/>
  <c r="AR407" i="6"/>
  <c r="AR310" i="6"/>
  <c r="AR313" i="6"/>
  <c r="AR399" i="6"/>
  <c r="AQ378" i="6"/>
  <c r="AQ403" i="6"/>
  <c r="AQ289" i="6"/>
  <c r="AQ319" i="6"/>
  <c r="AQ364" i="6"/>
  <c r="AQ404" i="6"/>
  <c r="AQ417" i="6"/>
  <c r="AQ426" i="6"/>
  <c r="AQ402" i="6"/>
  <c r="AQ369" i="6"/>
  <c r="AQ322" i="6"/>
  <c r="AQ353" i="6"/>
  <c r="AQ345" i="6"/>
  <c r="AQ350" i="6"/>
  <c r="AQ363" i="6"/>
  <c r="AQ351" i="6"/>
  <c r="AQ368" i="6"/>
  <c r="AQ320" i="6"/>
  <c r="AQ407" i="6"/>
  <c r="AQ310" i="6"/>
  <c r="AQ313" i="6"/>
  <c r="AQ399" i="6"/>
  <c r="AG300" i="6"/>
  <c r="AG342" i="6"/>
  <c r="AG385" i="6"/>
  <c r="AH301" i="6"/>
  <c r="AH423" i="6"/>
  <c r="AH324" i="6"/>
  <c r="AH296" i="6"/>
  <c r="AH356" i="6"/>
  <c r="AH382" i="6"/>
  <c r="AH355" i="6"/>
  <c r="AH424" i="6"/>
  <c r="AH410" i="6"/>
  <c r="AH340" i="6"/>
  <c r="AH404" i="6"/>
  <c r="AH307" i="6"/>
  <c r="AH317" i="6"/>
  <c r="AH347" i="6"/>
  <c r="AH348" i="6"/>
  <c r="AH361" i="6"/>
  <c r="AH368" i="6"/>
  <c r="AH358" i="6"/>
  <c r="AH412" i="6"/>
  <c r="AH388" i="6"/>
  <c r="AH398" i="6"/>
  <c r="AH290" i="6"/>
  <c r="AH396" i="6"/>
  <c r="AG335" i="6"/>
  <c r="AG313" i="6"/>
  <c r="AG289" i="6"/>
  <c r="AG301" i="6"/>
  <c r="AG423" i="6"/>
  <c r="AG324" i="6"/>
  <c r="AG296" i="6"/>
  <c r="AG356" i="6"/>
  <c r="AG382" i="6"/>
  <c r="AG355" i="6"/>
  <c r="AG424" i="6"/>
  <c r="AG410" i="6"/>
  <c r="AG340" i="6"/>
  <c r="AG404" i="6"/>
  <c r="AG307" i="6"/>
  <c r="AG317" i="6"/>
  <c r="AG347" i="6"/>
  <c r="AG348" i="6"/>
  <c r="AG361" i="6"/>
  <c r="AG368" i="6"/>
  <c r="AG358" i="6"/>
  <c r="AG412" i="6"/>
  <c r="AG388" i="6"/>
  <c r="AG398" i="6"/>
  <c r="AG290" i="6"/>
  <c r="AG396" i="6"/>
  <c r="AG345" i="6"/>
  <c r="AG402" i="6"/>
  <c r="AG413" i="6"/>
  <c r="AG419" i="6"/>
  <c r="AG338" i="6"/>
  <c r="AG292" i="6"/>
  <c r="AG298" i="6"/>
  <c r="AG336" i="6"/>
  <c r="AG377" i="6"/>
  <c r="AG406" i="6"/>
  <c r="AG411" i="6"/>
  <c r="AG323" i="6"/>
  <c r="AG319" i="6"/>
  <c r="AG357" i="6"/>
  <c r="AG304" i="6"/>
  <c r="AG326" i="6"/>
  <c r="AG337" i="6"/>
  <c r="AG362" i="6"/>
  <c r="AG369" i="6"/>
  <c r="AG350" i="6"/>
  <c r="AG378" i="6"/>
  <c r="AG421" i="6"/>
  <c r="AG400" i="6"/>
  <c r="AG302" i="6"/>
  <c r="AG383" i="6"/>
  <c r="AG401" i="6"/>
  <c r="AG306" i="6"/>
  <c r="AG387" i="6"/>
  <c r="AG332" i="6"/>
  <c r="AH417" i="6"/>
  <c r="AH327" i="6"/>
  <c r="AH303" i="6"/>
  <c r="AH334" i="6"/>
  <c r="AH341" i="6"/>
  <c r="AH373" i="6"/>
  <c r="AH408" i="6"/>
  <c r="AH407" i="6"/>
  <c r="AH314" i="6"/>
  <c r="AH380" i="6"/>
  <c r="AH312" i="6"/>
  <c r="AH309" i="6"/>
  <c r="AH329" i="6"/>
  <c r="AH322" i="6"/>
  <c r="AH344" i="6"/>
  <c r="AH330" i="6"/>
  <c r="AH363" i="6"/>
  <c r="AH365" i="6"/>
  <c r="AH418" i="6"/>
  <c r="AH371" i="6"/>
  <c r="AH294" i="6"/>
  <c r="AH391" i="6"/>
  <c r="AH390" i="6"/>
  <c r="AG291" i="6"/>
  <c r="AG310" i="6"/>
  <c r="AG374" i="6"/>
  <c r="AG417" i="6"/>
  <c r="AG327" i="6"/>
  <c r="AG303" i="6"/>
  <c r="AG334" i="6"/>
  <c r="AG341" i="6"/>
  <c r="AG373" i="6"/>
  <c r="AG408" i="6"/>
  <c r="AG407" i="6"/>
  <c r="AG314" i="6"/>
  <c r="AG380" i="6"/>
  <c r="AG312" i="6"/>
  <c r="AG309" i="6"/>
  <c r="AG329" i="6"/>
  <c r="AG322" i="6"/>
  <c r="AG344" i="6"/>
  <c r="AG330" i="6"/>
  <c r="AG363" i="6"/>
  <c r="AG365" i="6"/>
  <c r="AG418" i="6"/>
  <c r="AG371" i="6"/>
  <c r="AG294" i="6"/>
  <c r="AG391" i="6"/>
  <c r="AG390" i="6"/>
  <c r="AG359" i="6"/>
  <c r="AG393" i="6"/>
  <c r="AG379" i="6"/>
  <c r="AH409" i="6"/>
  <c r="AH367" i="6"/>
  <c r="AH293" i="6"/>
  <c r="AH318" i="6"/>
  <c r="AH381" i="6"/>
  <c r="AH397" i="6"/>
  <c r="AH416" i="6"/>
  <c r="AH426" i="6"/>
  <c r="AH315" i="6"/>
  <c r="AH364" i="6"/>
  <c r="AH308" i="6"/>
  <c r="AH311" i="6"/>
  <c r="AH325" i="6"/>
  <c r="AH328" i="6"/>
  <c r="AH352" i="6"/>
  <c r="AH339" i="6"/>
  <c r="AH366" i="6"/>
  <c r="AH395" i="6"/>
  <c r="AH422" i="6"/>
  <c r="AH376" i="6"/>
  <c r="AH295" i="6"/>
  <c r="AH375" i="6"/>
  <c r="AH384" i="6"/>
  <c r="AG414" i="6"/>
  <c r="AG360" i="6"/>
  <c r="AG399" i="6"/>
  <c r="AH379" i="6"/>
  <c r="AG409" i="6"/>
  <c r="AG367" i="6"/>
  <c r="AG293" i="6"/>
  <c r="AG318" i="6"/>
  <c r="AG381" i="6"/>
  <c r="AG397" i="6"/>
  <c r="AG416" i="6"/>
  <c r="AG426" i="6"/>
  <c r="AG315" i="6"/>
  <c r="AG364" i="6"/>
  <c r="AG308" i="6"/>
  <c r="AG311" i="6"/>
  <c r="AG325" i="6"/>
  <c r="AG328" i="6"/>
  <c r="AG352" i="6"/>
  <c r="AG339" i="6"/>
  <c r="AG366" i="6"/>
  <c r="AG395" i="6"/>
  <c r="AG422" i="6"/>
  <c r="AG376" i="6"/>
  <c r="AG295" i="6"/>
  <c r="AG375" i="6"/>
  <c r="AG384" i="6"/>
  <c r="AG346" i="6"/>
  <c r="AH297" i="6"/>
  <c r="AH425" i="6"/>
  <c r="AH351" i="6"/>
  <c r="AH288" i="6"/>
  <c r="AK288" i="6" s="1"/>
  <c r="AH316" i="6"/>
  <c r="AH370" i="6"/>
  <c r="AH372" i="6"/>
  <c r="AH420" i="6"/>
  <c r="AH405" i="6"/>
  <c r="AH320" i="6"/>
  <c r="AH389" i="6"/>
  <c r="AH305" i="6"/>
  <c r="AH321" i="6"/>
  <c r="AH343" i="6"/>
  <c r="AH331" i="6"/>
  <c r="AH333" i="6"/>
  <c r="AH349" i="6"/>
  <c r="AH354" i="6"/>
  <c r="AH403" i="6"/>
  <c r="AH392" i="6"/>
  <c r="AH394" i="6"/>
  <c r="AH299" i="6"/>
  <c r="AG415" i="6"/>
  <c r="AG353" i="6"/>
  <c r="AG297" i="6"/>
  <c r="AG425" i="6"/>
  <c r="AG351" i="6"/>
  <c r="AG288" i="6"/>
  <c r="AJ288" i="6" s="1"/>
  <c r="AL288" i="6" s="1"/>
  <c r="AG316" i="6"/>
  <c r="AG370" i="6"/>
  <c r="AG372" i="6"/>
  <c r="AG420" i="6"/>
  <c r="AG405" i="6"/>
  <c r="AG320" i="6"/>
  <c r="AG389" i="6"/>
  <c r="AG305" i="6"/>
  <c r="AG321" i="6"/>
  <c r="AG343" i="6"/>
  <c r="AG331" i="6"/>
  <c r="AG333" i="6"/>
  <c r="AG349" i="6"/>
  <c r="AG354" i="6"/>
  <c r="AG403" i="6"/>
  <c r="AG392" i="6"/>
  <c r="AG394" i="6"/>
  <c r="AG299" i="6"/>
  <c r="X345" i="6"/>
  <c r="X341" i="6"/>
  <c r="X426" i="6"/>
  <c r="X368" i="6"/>
  <c r="X387" i="6"/>
  <c r="X402" i="6"/>
  <c r="X400" i="6"/>
  <c r="X322" i="6"/>
  <c r="X391" i="6"/>
  <c r="X374" i="6"/>
  <c r="X424" i="6"/>
  <c r="X404" i="6"/>
  <c r="X406" i="6"/>
  <c r="X314" i="6"/>
  <c r="X321" i="6"/>
  <c r="X299" i="6"/>
  <c r="X365" i="6"/>
  <c r="X349" i="6"/>
  <c r="X331" i="6"/>
  <c r="X356" i="6"/>
  <c r="X407" i="6"/>
  <c r="X343" i="6"/>
  <c r="X372" i="6"/>
  <c r="X357" i="6"/>
  <c r="X325" i="6"/>
  <c r="X326" i="6"/>
  <c r="X328" i="6"/>
  <c r="X386" i="6"/>
  <c r="X297" i="6"/>
  <c r="X312" i="6"/>
  <c r="X362" i="6"/>
  <c r="X371" i="6"/>
  <c r="X363" i="6"/>
  <c r="X393" i="6"/>
  <c r="X419" i="6"/>
  <c r="X397" i="6"/>
  <c r="X323" i="6"/>
  <c r="X353" i="6"/>
  <c r="X375" i="6"/>
  <c r="X421" i="6"/>
  <c r="X418" i="6"/>
  <c r="X296" i="6"/>
  <c r="X313" i="6"/>
  <c r="X303" i="6"/>
  <c r="X294" i="6"/>
  <c r="X358" i="6"/>
  <c r="X346" i="6"/>
  <c r="X317" i="6"/>
  <c r="X320" i="6"/>
  <c r="X412" i="6"/>
  <c r="X364" i="6"/>
  <c r="X417" i="6"/>
  <c r="X354" i="6"/>
  <c r="X336" i="6"/>
  <c r="W371" i="6"/>
  <c r="W363" i="6"/>
  <c r="W393" i="6"/>
  <c r="W419" i="6"/>
  <c r="W397" i="6"/>
  <c r="W323" i="6"/>
  <c r="W353" i="6"/>
  <c r="W375" i="6"/>
  <c r="W421" i="6"/>
  <c r="W418" i="6"/>
  <c r="W296" i="6"/>
  <c r="W313" i="6"/>
  <c r="W303" i="6"/>
  <c r="W294" i="6"/>
  <c r="W358" i="6"/>
  <c r="W346" i="6"/>
  <c r="W317" i="6"/>
  <c r="W320" i="6"/>
  <c r="W412" i="6"/>
  <c r="W364" i="6"/>
  <c r="W417" i="6"/>
  <c r="W354" i="6"/>
  <c r="W336" i="6"/>
  <c r="X377" i="6"/>
  <c r="X373" i="6"/>
  <c r="X403" i="6"/>
  <c r="X396" i="6"/>
  <c r="X305" i="6"/>
  <c r="X332" i="6"/>
  <c r="X388" i="6"/>
  <c r="X399" i="6"/>
  <c r="X416" i="6"/>
  <c r="X308" i="6"/>
  <c r="X306" i="6"/>
  <c r="X307" i="6"/>
  <c r="X291" i="6"/>
  <c r="X292" i="6"/>
  <c r="X338" i="6"/>
  <c r="X351" i="6"/>
  <c r="X289" i="6"/>
  <c r="X347" i="6"/>
  <c r="X422" i="6"/>
  <c r="X333" i="6"/>
  <c r="X411" i="6"/>
  <c r="X315" i="6"/>
  <c r="X316" i="6"/>
  <c r="X395" i="6"/>
  <c r="X379" i="6"/>
  <c r="X329" i="6"/>
  <c r="X360" i="6"/>
  <c r="W377" i="6"/>
  <c r="W373" i="6"/>
  <c r="W403" i="6"/>
  <c r="W396" i="6"/>
  <c r="W305" i="6"/>
  <c r="W332" i="6"/>
  <c r="W388" i="6"/>
  <c r="W399" i="6"/>
  <c r="W416" i="6"/>
  <c r="W308" i="6"/>
  <c r="W306" i="6"/>
  <c r="W307" i="6"/>
  <c r="W291" i="6"/>
  <c r="W292" i="6"/>
  <c r="W338" i="6"/>
  <c r="W351" i="6"/>
  <c r="W289" i="6"/>
  <c r="W347" i="6"/>
  <c r="W422" i="6"/>
  <c r="W333" i="6"/>
  <c r="W411" i="6"/>
  <c r="W315" i="6"/>
  <c r="W316" i="6"/>
  <c r="X423" i="6"/>
  <c r="X410" i="6"/>
  <c r="X352" i="6"/>
  <c r="X342" i="6"/>
  <c r="X355" i="6"/>
  <c r="X398" i="6"/>
  <c r="X344" i="6"/>
  <c r="X394" i="6"/>
  <c r="X376" i="6"/>
  <c r="X309" i="6"/>
  <c r="X302" i="6"/>
  <c r="X390" i="6"/>
  <c r="X381" i="6"/>
  <c r="X413" i="6"/>
  <c r="X369" i="6"/>
  <c r="X301" i="6"/>
  <c r="X310" i="6"/>
  <c r="X300" i="6"/>
  <c r="X298" i="6"/>
  <c r="X348" i="6"/>
  <c r="X318" i="6"/>
  <c r="X334" i="6"/>
  <c r="X367" i="6"/>
  <c r="X370" i="6"/>
  <c r="X324" i="6"/>
  <c r="X405" i="6"/>
  <c r="X319" i="6"/>
  <c r="X401" i="6"/>
  <c r="X339" i="6"/>
  <c r="W355" i="6"/>
  <c r="W398" i="6"/>
  <c r="W344" i="6"/>
  <c r="W394" i="6"/>
  <c r="W376" i="6"/>
  <c r="W309" i="6"/>
  <c r="W302" i="6"/>
  <c r="W390" i="6"/>
  <c r="W381" i="6"/>
  <c r="W413" i="6"/>
  <c r="W369" i="6"/>
  <c r="W301" i="6"/>
  <c r="W310" i="6"/>
  <c r="W300" i="6"/>
  <c r="W298" i="6"/>
  <c r="W348" i="6"/>
  <c r="W318" i="6"/>
  <c r="W334" i="6"/>
  <c r="W367" i="6"/>
  <c r="W370" i="6"/>
  <c r="W324" i="6"/>
  <c r="W405" i="6"/>
  <c r="W319" i="6"/>
  <c r="X380" i="6"/>
  <c r="X288" i="6"/>
  <c r="AA288" i="6" s="1"/>
  <c r="AC288" i="6" s="1"/>
  <c r="X385" i="6"/>
  <c r="X378" i="6"/>
  <c r="X389" i="6"/>
  <c r="X359" i="6"/>
  <c r="X414" i="6"/>
  <c r="X392" i="6"/>
  <c r="X304" i="6"/>
  <c r="X290" i="6"/>
  <c r="X384" i="6"/>
  <c r="X383" i="6"/>
  <c r="X409" i="6"/>
  <c r="X382" i="6"/>
  <c r="X295" i="6"/>
  <c r="X311" i="6"/>
  <c r="X293" i="6"/>
  <c r="X366" i="6"/>
  <c r="X361" i="6"/>
  <c r="X337" i="6"/>
  <c r="X335" i="6"/>
  <c r="X408" i="6"/>
  <c r="X340" i="6"/>
  <c r="X327" i="6"/>
  <c r="X420" i="6"/>
  <c r="X330" i="6"/>
  <c r="X350" i="6"/>
  <c r="X425" i="6"/>
  <c r="W378" i="6"/>
  <c r="W389" i="6"/>
  <c r="W359" i="6"/>
  <c r="W414" i="6"/>
  <c r="W392" i="6"/>
  <c r="W304" i="6"/>
  <c r="W290" i="6"/>
  <c r="W384" i="6"/>
  <c r="W383" i="6"/>
  <c r="W409" i="6"/>
  <c r="W382" i="6"/>
  <c r="W295" i="6"/>
  <c r="W311" i="6"/>
  <c r="W293" i="6"/>
  <c r="W366" i="6"/>
  <c r="W361" i="6"/>
  <c r="W337" i="6"/>
  <c r="W335" i="6"/>
  <c r="W408" i="6"/>
  <c r="W340" i="6"/>
  <c r="W327" i="6"/>
  <c r="W420" i="6"/>
  <c r="M410" i="6"/>
  <c r="M332" i="6"/>
  <c r="M293" i="6"/>
  <c r="M291" i="6"/>
  <c r="M330" i="6"/>
  <c r="M390" i="6"/>
  <c r="M406" i="6"/>
  <c r="M407" i="6"/>
  <c r="M389" i="6"/>
  <c r="M391" i="6"/>
  <c r="M336" i="6"/>
  <c r="M300" i="6"/>
  <c r="M318" i="6"/>
  <c r="M315" i="6"/>
  <c r="M396" i="6"/>
  <c r="M364" i="6"/>
  <c r="M359" i="6"/>
  <c r="M411" i="6"/>
  <c r="M414" i="6"/>
  <c r="M392" i="6"/>
  <c r="M320" i="6"/>
  <c r="M361" i="6"/>
  <c r="M357" i="6"/>
  <c r="M405" i="6"/>
  <c r="M333" i="6"/>
  <c r="M299" i="6"/>
  <c r="M327" i="6"/>
  <c r="M329" i="6"/>
  <c r="M381" i="6"/>
  <c r="M404" i="6"/>
  <c r="M403" i="6"/>
  <c r="M366" i="6"/>
  <c r="M416" i="6"/>
  <c r="M312" i="6"/>
  <c r="M309" i="6"/>
  <c r="M314" i="6"/>
  <c r="M310" i="6"/>
  <c r="M360" i="6"/>
  <c r="M345" i="6"/>
  <c r="M340" i="6"/>
  <c r="M415" i="6"/>
  <c r="M418" i="6"/>
  <c r="M335" i="6"/>
  <c r="M295" i="6"/>
  <c r="M341" i="6"/>
  <c r="M372" i="6"/>
  <c r="N408" i="6"/>
  <c r="N388" i="6"/>
  <c r="N288" i="6"/>
  <c r="Q288" i="6" s="1"/>
  <c r="S288" i="6" s="1"/>
  <c r="N325" i="6"/>
  <c r="N376" i="6"/>
  <c r="N399" i="6"/>
  <c r="N417" i="6"/>
  <c r="N413" i="6"/>
  <c r="N368" i="6"/>
  <c r="N383" i="6"/>
  <c r="N305" i="6"/>
  <c r="N311" i="6"/>
  <c r="N323" i="6"/>
  <c r="N321" i="6"/>
  <c r="N343" i="6"/>
  <c r="N338" i="6"/>
  <c r="N347" i="6"/>
  <c r="N412" i="6"/>
  <c r="N426" i="6"/>
  <c r="N350" i="6"/>
  <c r="N302" i="6"/>
  <c r="N353" i="6"/>
  <c r="N362" i="6"/>
  <c r="M408" i="6"/>
  <c r="M388" i="6"/>
  <c r="M288" i="6"/>
  <c r="P288" i="6" s="1"/>
  <c r="M325" i="6"/>
  <c r="M376" i="6"/>
  <c r="M399" i="6"/>
  <c r="M417" i="6"/>
  <c r="M413" i="6"/>
  <c r="M368" i="6"/>
  <c r="M383" i="6"/>
  <c r="M305" i="6"/>
  <c r="M311" i="6"/>
  <c r="M323" i="6"/>
  <c r="M321" i="6"/>
  <c r="M343" i="6"/>
  <c r="M338" i="6"/>
  <c r="M347" i="6"/>
  <c r="M412" i="6"/>
  <c r="M426" i="6"/>
  <c r="M350" i="6"/>
  <c r="M302" i="6"/>
  <c r="M353" i="6"/>
  <c r="M362" i="6"/>
  <c r="N298" i="6"/>
  <c r="N424" i="6"/>
  <c r="N378" i="6"/>
  <c r="N292" i="6"/>
  <c r="N326" i="6"/>
  <c r="N369" i="6"/>
  <c r="N385" i="6"/>
  <c r="N421" i="6"/>
  <c r="N400" i="6"/>
  <c r="N371" i="6"/>
  <c r="N344" i="6"/>
  <c r="N301" i="6"/>
  <c r="N322" i="6"/>
  <c r="N313" i="6"/>
  <c r="N316" i="6"/>
  <c r="N348" i="6"/>
  <c r="N342" i="6"/>
  <c r="N356" i="6"/>
  <c r="N402" i="6"/>
  <c r="N380" i="6"/>
  <c r="N375" i="6"/>
  <c r="N297" i="6"/>
  <c r="N394" i="6"/>
  <c r="M298" i="6"/>
  <c r="M424" i="6"/>
  <c r="M378" i="6"/>
  <c r="M292" i="6"/>
  <c r="M326" i="6"/>
  <c r="M369" i="6"/>
  <c r="M385" i="6"/>
  <c r="M421" i="6"/>
  <c r="M400" i="6"/>
  <c r="M371" i="6"/>
  <c r="M344" i="6"/>
  <c r="M301" i="6"/>
  <c r="M322" i="6"/>
  <c r="M313" i="6"/>
  <c r="M316" i="6"/>
  <c r="M348" i="6"/>
  <c r="M342" i="6"/>
  <c r="M356" i="6"/>
  <c r="M402" i="6"/>
  <c r="M380" i="6"/>
  <c r="M375" i="6"/>
  <c r="M297" i="6"/>
  <c r="M394" i="6"/>
  <c r="M379" i="6"/>
  <c r="N308" i="6"/>
  <c r="N420" i="6"/>
  <c r="N373" i="6"/>
  <c r="N290" i="6"/>
  <c r="N339" i="6"/>
  <c r="N377" i="6"/>
  <c r="N384" i="6"/>
  <c r="N425" i="6"/>
  <c r="N423" i="6"/>
  <c r="N393" i="6"/>
  <c r="N367" i="6"/>
  <c r="N306" i="6"/>
  <c r="N307" i="6"/>
  <c r="N324" i="6"/>
  <c r="N331" i="6"/>
  <c r="N358" i="6"/>
  <c r="N386" i="6"/>
  <c r="N349" i="6"/>
  <c r="N419" i="6"/>
  <c r="N370" i="6"/>
  <c r="N398" i="6"/>
  <c r="N296" i="6"/>
  <c r="N351" i="6"/>
  <c r="N379" i="6"/>
  <c r="M308" i="6"/>
  <c r="M420" i="6"/>
  <c r="M373" i="6"/>
  <c r="M290" i="6"/>
  <c r="M339" i="6"/>
  <c r="M377" i="6"/>
  <c r="M384" i="6"/>
  <c r="M425" i="6"/>
  <c r="M423" i="6"/>
  <c r="M393" i="6"/>
  <c r="M367" i="6"/>
  <c r="M306" i="6"/>
  <c r="M307" i="6"/>
  <c r="M324" i="6"/>
  <c r="M331" i="6"/>
  <c r="M358" i="6"/>
  <c r="M386" i="6"/>
  <c r="M349" i="6"/>
  <c r="M419" i="6"/>
  <c r="M370" i="6"/>
  <c r="M398" i="6"/>
  <c r="M296" i="6"/>
  <c r="M351" i="6"/>
  <c r="N317" i="6"/>
  <c r="N337" i="6"/>
  <c r="N289" i="6"/>
  <c r="N294" i="6"/>
  <c r="N334" i="6"/>
  <c r="N382" i="6"/>
  <c r="N409" i="6"/>
  <c r="N401" i="6"/>
  <c r="N346" i="6"/>
  <c r="N395" i="6"/>
  <c r="N397" i="6"/>
  <c r="N303" i="6"/>
  <c r="N319" i="6"/>
  <c r="N328" i="6"/>
  <c r="N365" i="6"/>
  <c r="N363" i="6"/>
  <c r="N355" i="6"/>
  <c r="N352" i="6"/>
  <c r="N422" i="6"/>
  <c r="N374" i="6"/>
  <c r="N304" i="6"/>
  <c r="N354" i="6"/>
  <c r="M317" i="6"/>
  <c r="M337" i="6"/>
  <c r="M289" i="6"/>
  <c r="M294" i="6"/>
  <c r="M334" i="6"/>
  <c r="M382" i="6"/>
  <c r="M409" i="6"/>
  <c r="M401" i="6"/>
  <c r="M346" i="6"/>
  <c r="M395" i="6"/>
  <c r="M397" i="6"/>
  <c r="M303" i="6"/>
  <c r="M319" i="6"/>
  <c r="M328" i="6"/>
  <c r="M365" i="6"/>
  <c r="M363" i="6"/>
  <c r="M355" i="6"/>
  <c r="M352" i="6"/>
  <c r="M422" i="6"/>
  <c r="M374" i="6"/>
  <c r="M304" i="6"/>
  <c r="M354" i="6"/>
  <c r="C319" i="6"/>
  <c r="C401" i="6"/>
  <c r="C299" i="6"/>
  <c r="C303" i="6"/>
  <c r="C329" i="6"/>
  <c r="C337" i="6"/>
  <c r="C409" i="6"/>
  <c r="C415" i="6"/>
  <c r="C364" i="6"/>
  <c r="C376" i="6"/>
  <c r="C339" i="6"/>
  <c r="C306" i="6"/>
  <c r="C315" i="6"/>
  <c r="C316" i="6"/>
  <c r="C307" i="6"/>
  <c r="C356" i="6"/>
  <c r="C358" i="6"/>
  <c r="C361" i="6"/>
  <c r="C413" i="6"/>
  <c r="C408" i="6"/>
  <c r="C294" i="6"/>
  <c r="C387" i="6"/>
  <c r="C404" i="6"/>
  <c r="D381" i="6"/>
  <c r="D398" i="6"/>
  <c r="D341" i="6"/>
  <c r="D300" i="6"/>
  <c r="D312" i="6"/>
  <c r="D348" i="6"/>
  <c r="D416" i="6"/>
  <c r="D421" i="6"/>
  <c r="D347" i="6"/>
  <c r="D386" i="6"/>
  <c r="D317" i="6"/>
  <c r="D311" i="6"/>
  <c r="D336" i="6"/>
  <c r="D327" i="6"/>
  <c r="D313" i="6"/>
  <c r="D345" i="6"/>
  <c r="D359" i="6"/>
  <c r="D396" i="6"/>
  <c r="D414" i="6"/>
  <c r="D388" i="6"/>
  <c r="D289" i="6"/>
  <c r="D370" i="6"/>
  <c r="D393" i="6"/>
  <c r="C300" i="6"/>
  <c r="C312" i="6"/>
  <c r="C348" i="6"/>
  <c r="C416" i="6"/>
  <c r="C421" i="6"/>
  <c r="C347" i="6"/>
  <c r="C386" i="6"/>
  <c r="C317" i="6"/>
  <c r="C311" i="6"/>
  <c r="C336" i="6"/>
  <c r="C327" i="6"/>
  <c r="C313" i="6"/>
  <c r="C345" i="6"/>
  <c r="C359" i="6"/>
  <c r="C396" i="6"/>
  <c r="C414" i="6"/>
  <c r="C388" i="6"/>
  <c r="C289" i="6"/>
  <c r="C370" i="6"/>
  <c r="C393" i="6"/>
  <c r="C377" i="6"/>
  <c r="D383" i="6"/>
  <c r="D403" i="6"/>
  <c r="D292" i="6"/>
  <c r="D308" i="6"/>
  <c r="D321" i="6"/>
  <c r="D362" i="6"/>
  <c r="D419" i="6"/>
  <c r="D425" i="6"/>
  <c r="D367" i="6"/>
  <c r="D389" i="6"/>
  <c r="D305" i="6"/>
  <c r="D318" i="6"/>
  <c r="D324" i="6"/>
  <c r="D338" i="6"/>
  <c r="D326" i="6"/>
  <c r="D344" i="6"/>
  <c r="D366" i="6"/>
  <c r="D405" i="6"/>
  <c r="D420" i="6"/>
  <c r="D390" i="6"/>
  <c r="D302" i="6"/>
  <c r="D371" i="6"/>
  <c r="D391" i="6"/>
  <c r="D377" i="6"/>
  <c r="C383" i="6"/>
  <c r="C403" i="6"/>
  <c r="C292" i="6"/>
  <c r="C308" i="6"/>
  <c r="C321" i="6"/>
  <c r="C362" i="6"/>
  <c r="C419" i="6"/>
  <c r="C425" i="6"/>
  <c r="C367" i="6"/>
  <c r="C389" i="6"/>
  <c r="C305" i="6"/>
  <c r="C318" i="6"/>
  <c r="C324" i="6"/>
  <c r="C338" i="6"/>
  <c r="C326" i="6"/>
  <c r="C344" i="6"/>
  <c r="C366" i="6"/>
  <c r="C405" i="6"/>
  <c r="C420" i="6"/>
  <c r="C390" i="6"/>
  <c r="C302" i="6"/>
  <c r="C371" i="6"/>
  <c r="C391" i="6"/>
  <c r="D296" i="6"/>
  <c r="D397" i="6"/>
  <c r="D380" i="6"/>
  <c r="D290" i="6"/>
  <c r="D320" i="6"/>
  <c r="D322" i="6"/>
  <c r="D357" i="6"/>
  <c r="D418" i="6"/>
  <c r="D417" i="6"/>
  <c r="D360" i="6"/>
  <c r="D325" i="6"/>
  <c r="D304" i="6"/>
  <c r="D350" i="6"/>
  <c r="D333" i="6"/>
  <c r="D328" i="6"/>
  <c r="D346" i="6"/>
  <c r="D365" i="6"/>
  <c r="D368" i="6"/>
  <c r="D375" i="6"/>
  <c r="D402" i="6"/>
  <c r="D385" i="6"/>
  <c r="D288" i="6"/>
  <c r="G288" i="6" s="1"/>
  <c r="D392" i="6"/>
  <c r="C296" i="6"/>
  <c r="C397" i="6"/>
  <c r="C380" i="6"/>
  <c r="C290" i="6"/>
  <c r="C320" i="6"/>
  <c r="C322" i="6"/>
  <c r="C357" i="6"/>
  <c r="C418" i="6"/>
  <c r="C417" i="6"/>
  <c r="C360" i="6"/>
  <c r="C325" i="6"/>
  <c r="C304" i="6"/>
  <c r="C350" i="6"/>
  <c r="C333" i="6"/>
  <c r="C328" i="6"/>
  <c r="C346" i="6"/>
  <c r="C365" i="6"/>
  <c r="C368" i="6"/>
  <c r="C375" i="6"/>
  <c r="C402" i="6"/>
  <c r="C385" i="6"/>
  <c r="C288" i="6"/>
  <c r="F288" i="6" s="1"/>
  <c r="H288" i="6" s="1"/>
  <c r="C392" i="6"/>
  <c r="D314" i="6"/>
  <c r="D378" i="6"/>
  <c r="D384" i="6"/>
  <c r="D291" i="6"/>
  <c r="D331" i="6"/>
  <c r="D351" i="6"/>
  <c r="D332" i="6"/>
  <c r="D426" i="6"/>
  <c r="D424" i="6"/>
  <c r="D379" i="6"/>
  <c r="D374" i="6"/>
  <c r="D309" i="6"/>
  <c r="D330" i="6"/>
  <c r="D334" i="6"/>
  <c r="D352" i="6"/>
  <c r="D363" i="6"/>
  <c r="D373" i="6"/>
  <c r="D354" i="6"/>
  <c r="D411" i="6"/>
  <c r="D400" i="6"/>
  <c r="D406" i="6"/>
  <c r="D298" i="6"/>
  <c r="C314" i="6"/>
  <c r="C378" i="6"/>
  <c r="C384" i="6"/>
  <c r="C291" i="6"/>
  <c r="C331" i="6"/>
  <c r="C351" i="6"/>
  <c r="C332" i="6"/>
  <c r="C426" i="6"/>
  <c r="C424" i="6"/>
  <c r="C379" i="6"/>
  <c r="C374" i="6"/>
  <c r="C309" i="6"/>
  <c r="C330" i="6"/>
  <c r="C334" i="6"/>
  <c r="C352" i="6"/>
  <c r="C363" i="6"/>
  <c r="C373" i="6"/>
  <c r="C354" i="6"/>
  <c r="C411" i="6"/>
  <c r="C400" i="6"/>
  <c r="C406" i="6"/>
  <c r="C298" i="6"/>
  <c r="AQ46" i="6"/>
  <c r="AG38" i="6"/>
  <c r="AG141" i="6"/>
  <c r="AG93" i="6"/>
  <c r="W109" i="6"/>
  <c r="X118" i="6"/>
  <c r="W62" i="6"/>
  <c r="X140" i="6"/>
  <c r="W43" i="6"/>
  <c r="X44" i="6"/>
  <c r="N121" i="6"/>
  <c r="N86" i="6"/>
  <c r="N89" i="6"/>
  <c r="N94" i="6"/>
  <c r="N25" i="6"/>
  <c r="N10" i="6"/>
  <c r="N48" i="6"/>
  <c r="N108" i="6"/>
  <c r="D60" i="6"/>
  <c r="D11" i="6"/>
  <c r="D101" i="6"/>
  <c r="D14" i="6"/>
  <c r="D79" i="6"/>
  <c r="M255" i="6"/>
  <c r="M249" i="6"/>
  <c r="D18" i="6"/>
  <c r="D85" i="6"/>
  <c r="D75" i="6"/>
  <c r="D116" i="6"/>
  <c r="N75" i="6"/>
  <c r="N110" i="6"/>
  <c r="N104" i="6"/>
  <c r="N90" i="6"/>
  <c r="X134" i="6"/>
  <c r="X70" i="6"/>
  <c r="X77" i="6"/>
  <c r="AG139" i="6"/>
  <c r="AG114" i="6"/>
  <c r="AR46" i="6"/>
  <c r="N249" i="6"/>
  <c r="D31" i="6"/>
  <c r="D43" i="6"/>
  <c r="D80" i="6"/>
  <c r="D125" i="6"/>
  <c r="N106" i="6"/>
  <c r="N16" i="6"/>
  <c r="N57" i="6"/>
  <c r="AG83" i="6"/>
  <c r="W118" i="6"/>
  <c r="W140" i="6"/>
  <c r="W44" i="6"/>
  <c r="AG17" i="6"/>
  <c r="AQ123" i="6"/>
  <c r="AQ53" i="6"/>
  <c r="N205" i="6"/>
  <c r="D35" i="6"/>
  <c r="D24" i="6"/>
  <c r="D71" i="6"/>
  <c r="D119" i="6"/>
  <c r="N124" i="6"/>
  <c r="N18" i="6"/>
  <c r="N84" i="6"/>
  <c r="AQ110" i="6"/>
  <c r="X113" i="6"/>
  <c r="X138" i="6"/>
  <c r="X125" i="6"/>
  <c r="AG6" i="6"/>
  <c r="AR128" i="6"/>
  <c r="AR83" i="6"/>
  <c r="M205" i="6"/>
  <c r="D112" i="6"/>
  <c r="D23" i="6"/>
  <c r="D63" i="6"/>
  <c r="N21" i="6"/>
  <c r="N140" i="6"/>
  <c r="X52" i="6"/>
  <c r="X119" i="6"/>
  <c r="W82" i="6"/>
  <c r="W125" i="6"/>
  <c r="AG42" i="6"/>
  <c r="AQ128" i="6"/>
  <c r="AQ83" i="6"/>
  <c r="N154" i="6"/>
  <c r="D98" i="6"/>
  <c r="D16" i="6"/>
  <c r="D104" i="6"/>
  <c r="N35" i="6"/>
  <c r="N112" i="6"/>
  <c r="N27" i="6"/>
  <c r="N138" i="6"/>
  <c r="W52" i="6"/>
  <c r="W119" i="6"/>
  <c r="W114" i="6"/>
  <c r="X80" i="6"/>
  <c r="AG47" i="6"/>
  <c r="AQ39" i="6"/>
  <c r="AQ34" i="6"/>
  <c r="X273" i="6"/>
  <c r="D32" i="6"/>
  <c r="D121" i="6"/>
  <c r="D30" i="6"/>
  <c r="D139" i="6"/>
  <c r="N133" i="6"/>
  <c r="N134" i="6"/>
  <c r="N39" i="6"/>
  <c r="N74" i="6"/>
  <c r="X56" i="6"/>
  <c r="X32" i="6"/>
  <c r="X16" i="6"/>
  <c r="X97" i="6"/>
  <c r="AG133" i="6"/>
  <c r="AR50" i="6"/>
  <c r="AR13" i="6"/>
  <c r="D122" i="6"/>
  <c r="D130" i="6"/>
  <c r="D48" i="6"/>
  <c r="D135" i="6"/>
  <c r="N105" i="6"/>
  <c r="N109" i="6"/>
  <c r="N37" i="6"/>
  <c r="N67" i="6"/>
  <c r="X87" i="6"/>
  <c r="X31" i="6"/>
  <c r="W25" i="6"/>
  <c r="W97" i="6"/>
  <c r="AG131" i="6"/>
  <c r="AQ50" i="6"/>
  <c r="AQ13" i="6"/>
  <c r="X278" i="6"/>
  <c r="D84" i="6"/>
  <c r="D127" i="6"/>
  <c r="D47" i="6"/>
  <c r="D128" i="6"/>
  <c r="N59" i="6"/>
  <c r="N130" i="6"/>
  <c r="N40" i="6"/>
  <c r="N101" i="6"/>
  <c r="W87" i="6"/>
  <c r="W31" i="6"/>
  <c r="X22" i="6"/>
  <c r="X108" i="6"/>
  <c r="AG21" i="6"/>
  <c r="AQ54" i="6"/>
  <c r="M238" i="6"/>
  <c r="AH252" i="6"/>
  <c r="D96" i="6"/>
  <c r="D136" i="6"/>
  <c r="D56" i="6"/>
  <c r="D105" i="6"/>
  <c r="N8" i="6"/>
  <c r="N52" i="6"/>
  <c r="N91" i="6"/>
  <c r="N13" i="6"/>
  <c r="X41" i="6"/>
  <c r="X42" i="6"/>
  <c r="W8" i="6"/>
  <c r="W126" i="6"/>
  <c r="AG26" i="6"/>
  <c r="N236" i="6"/>
  <c r="D8" i="6"/>
  <c r="D78" i="6"/>
  <c r="D44" i="6"/>
  <c r="D9" i="6"/>
  <c r="N5" i="6"/>
  <c r="N99" i="6"/>
  <c r="N72" i="6"/>
  <c r="N41" i="6"/>
  <c r="X109" i="6"/>
  <c r="X62" i="6"/>
  <c r="X4" i="6"/>
  <c r="AA4" i="6" s="1"/>
  <c r="AC4" i="6" s="1"/>
  <c r="W117" i="6"/>
  <c r="AQ91" i="6"/>
  <c r="M236" i="6"/>
  <c r="AR172" i="6"/>
  <c r="C146" i="6"/>
  <c r="F146" i="6" s="1"/>
  <c r="H146" i="6" s="1"/>
  <c r="D260" i="6"/>
  <c r="D146" i="6"/>
  <c r="G146" i="6" s="1"/>
  <c r="D257" i="6"/>
  <c r="D263" i="6"/>
  <c r="D241" i="6"/>
  <c r="D200" i="6"/>
  <c r="D207" i="6"/>
  <c r="D194" i="6"/>
  <c r="D182" i="6"/>
  <c r="D186" i="6"/>
  <c r="D180" i="6"/>
  <c r="D155" i="6"/>
  <c r="D190" i="6"/>
  <c r="D219" i="6"/>
  <c r="D276" i="6"/>
  <c r="D283" i="6"/>
  <c r="D238" i="6"/>
  <c r="D242" i="6"/>
  <c r="D179" i="6"/>
  <c r="D149" i="6"/>
  <c r="D227" i="6"/>
  <c r="D255" i="6"/>
  <c r="D157" i="6"/>
  <c r="D262" i="6"/>
  <c r="D239" i="6"/>
  <c r="D164" i="6"/>
  <c r="D252" i="6"/>
  <c r="D279" i="6"/>
  <c r="D251" i="6"/>
  <c r="D212" i="6"/>
  <c r="D202" i="6"/>
  <c r="D193" i="6"/>
  <c r="D199" i="6"/>
  <c r="D192" i="6"/>
  <c r="D169" i="6"/>
  <c r="D156" i="6"/>
  <c r="D253" i="6"/>
  <c r="D215" i="6"/>
  <c r="D269" i="6"/>
  <c r="D281" i="6"/>
  <c r="D230" i="6"/>
  <c r="D229" i="6"/>
  <c r="D170" i="6"/>
  <c r="D150" i="6"/>
  <c r="D247" i="6"/>
  <c r="D234" i="6"/>
  <c r="D261" i="6"/>
  <c r="D213" i="6"/>
  <c r="D148" i="6"/>
  <c r="D245" i="6"/>
  <c r="D274" i="6"/>
  <c r="D250" i="6"/>
  <c r="D221" i="6"/>
  <c r="D209" i="6"/>
  <c r="D183" i="6"/>
  <c r="D191" i="6"/>
  <c r="D188" i="6"/>
  <c r="D173" i="6"/>
  <c r="D181" i="6"/>
  <c r="D244" i="6"/>
  <c r="D196" i="6"/>
  <c r="D268" i="6"/>
  <c r="D282" i="6"/>
  <c r="D228" i="6"/>
  <c r="D168" i="6"/>
  <c r="D159" i="6"/>
  <c r="D214" i="6"/>
  <c r="D210" i="6"/>
  <c r="D243" i="6"/>
  <c r="D232" i="6"/>
  <c r="D266" i="6"/>
  <c r="D236" i="6"/>
  <c r="D161" i="6"/>
  <c r="D254" i="6"/>
  <c r="D271" i="6"/>
  <c r="D264" i="6"/>
  <c r="D197" i="6"/>
  <c r="D224" i="6"/>
  <c r="D184" i="6"/>
  <c r="D189" i="6"/>
  <c r="D178" i="6"/>
  <c r="D151" i="6"/>
  <c r="D165" i="6"/>
  <c r="D201" i="6"/>
  <c r="D211" i="6"/>
  <c r="D280" i="6"/>
  <c r="D273" i="6"/>
  <c r="D237" i="6"/>
  <c r="D176" i="6"/>
  <c r="D163" i="6"/>
  <c r="D160" i="6"/>
  <c r="D216" i="6"/>
  <c r="D265" i="6"/>
  <c r="D259" i="6"/>
  <c r="D235" i="6"/>
  <c r="D147" i="6"/>
  <c r="D258" i="6"/>
  <c r="D277" i="6"/>
  <c r="D198" i="6"/>
  <c r="D203" i="6"/>
  <c r="D204" i="6"/>
  <c r="D172" i="6"/>
  <c r="D174" i="6"/>
  <c r="D177" i="6"/>
  <c r="D167" i="6"/>
  <c r="D195" i="6"/>
  <c r="D226" i="6"/>
  <c r="D220" i="6"/>
  <c r="D272" i="6"/>
  <c r="D275" i="6"/>
  <c r="D240" i="6"/>
  <c r="D185" i="6"/>
  <c r="D166" i="6"/>
  <c r="D154" i="6"/>
  <c r="D208" i="6"/>
  <c r="D158" i="6"/>
  <c r="C18" i="6"/>
  <c r="C127" i="6"/>
  <c r="C43" i="6"/>
  <c r="C80" i="6"/>
  <c r="C9" i="6"/>
  <c r="M133" i="6"/>
  <c r="M106" i="6"/>
  <c r="M99" i="6"/>
  <c r="M39" i="6"/>
  <c r="M57" i="6"/>
  <c r="M41" i="6"/>
  <c r="AH141" i="6"/>
  <c r="AH47" i="6"/>
  <c r="D256" i="6"/>
  <c r="D153" i="6"/>
  <c r="AG254" i="6"/>
  <c r="AG248" i="6"/>
  <c r="AG147" i="6"/>
  <c r="AG237" i="6"/>
  <c r="AG284" i="6"/>
  <c r="AG227" i="6"/>
  <c r="AG223" i="6"/>
  <c r="AG197" i="6"/>
  <c r="AG206" i="6"/>
  <c r="AG219" i="6"/>
  <c r="AG187" i="6"/>
  <c r="AG169" i="6"/>
  <c r="AG165" i="6"/>
  <c r="AG225" i="6"/>
  <c r="AG175" i="6"/>
  <c r="AG264" i="6"/>
  <c r="AG277" i="6"/>
  <c r="AG236" i="6"/>
  <c r="AG231" i="6"/>
  <c r="AG184" i="6"/>
  <c r="AG153" i="6"/>
  <c r="AG229" i="6"/>
  <c r="AG268" i="6"/>
  <c r="AG259" i="6"/>
  <c r="AG257" i="6"/>
  <c r="AG151" i="6"/>
  <c r="AG251" i="6"/>
  <c r="AG280" i="6"/>
  <c r="AG232" i="6"/>
  <c r="AG214" i="6"/>
  <c r="AG201" i="6"/>
  <c r="AG180" i="6"/>
  <c r="AG182" i="6"/>
  <c r="AG186" i="6"/>
  <c r="AG167" i="6"/>
  <c r="AG172" i="6"/>
  <c r="AG224" i="6"/>
  <c r="AG176" i="6"/>
  <c r="AG272" i="6"/>
  <c r="AG270" i="6"/>
  <c r="AG222" i="6"/>
  <c r="AG185" i="6"/>
  <c r="AG192" i="6"/>
  <c r="AG161" i="6"/>
  <c r="AG195" i="6"/>
  <c r="AG283" i="6"/>
  <c r="AG255" i="6"/>
  <c r="AG245" i="6"/>
  <c r="AG162" i="6"/>
  <c r="AG256" i="6"/>
  <c r="AG278" i="6"/>
  <c r="AG243" i="6"/>
  <c r="AG202" i="6"/>
  <c r="AG230" i="6"/>
  <c r="AG240" i="6"/>
  <c r="AG190" i="6"/>
  <c r="AG174" i="6"/>
  <c r="AG164" i="6"/>
  <c r="AG183" i="6"/>
  <c r="AG189" i="6"/>
  <c r="AG194" i="6"/>
  <c r="AG276" i="6"/>
  <c r="AG265" i="6"/>
  <c r="AG234" i="6"/>
  <c r="AG193" i="6"/>
  <c r="AG155" i="6"/>
  <c r="AG154" i="6"/>
  <c r="AG216" i="6"/>
  <c r="AG271" i="6"/>
  <c r="AG258" i="6"/>
  <c r="AG246" i="6"/>
  <c r="AG148" i="6"/>
  <c r="AG238" i="6"/>
  <c r="AG282" i="6"/>
  <c r="AG217" i="6"/>
  <c r="AG215" i="6"/>
  <c r="AG213" i="6"/>
  <c r="AG212" i="6"/>
  <c r="AG181" i="6"/>
  <c r="AG171" i="6"/>
  <c r="AG168" i="6"/>
  <c r="AG260" i="6"/>
  <c r="AG196" i="6"/>
  <c r="AG218" i="6"/>
  <c r="AG267" i="6"/>
  <c r="AG274" i="6"/>
  <c r="AG242" i="6"/>
  <c r="AG204" i="6"/>
  <c r="AG156" i="6"/>
  <c r="AG146" i="6"/>
  <c r="AG210" i="6"/>
  <c r="AG160" i="6"/>
  <c r="AG253" i="6"/>
  <c r="AG152" i="6"/>
  <c r="AG250" i="6"/>
  <c r="AG239" i="6"/>
  <c r="AG269" i="6"/>
  <c r="AG209" i="6"/>
  <c r="AG221" i="6"/>
  <c r="AG220" i="6"/>
  <c r="AG200" i="6"/>
  <c r="AG207" i="6"/>
  <c r="AG170" i="6"/>
  <c r="AG166" i="6"/>
  <c r="AG261" i="6"/>
  <c r="AG199" i="6"/>
  <c r="AG263" i="6"/>
  <c r="AG281" i="6"/>
  <c r="AG228" i="6"/>
  <c r="AG226" i="6"/>
  <c r="AG211" i="6"/>
  <c r="AG150" i="6"/>
  <c r="AG198" i="6"/>
  <c r="AG273" i="6"/>
  <c r="AG158" i="6"/>
  <c r="AG157" i="6"/>
  <c r="AG203" i="6"/>
  <c r="AG177" i="6"/>
  <c r="AG149" i="6"/>
  <c r="AG247" i="6"/>
  <c r="AG179" i="6"/>
  <c r="AG266" i="6"/>
  <c r="AG191" i="6"/>
  <c r="AG249" i="6"/>
  <c r="AG188" i="6"/>
  <c r="AG275" i="6"/>
  <c r="AG279" i="6"/>
  <c r="AG262" i="6"/>
  <c r="AG173" i="6"/>
  <c r="AG233" i="6"/>
  <c r="AG159" i="6"/>
  <c r="AG205" i="6"/>
  <c r="AG163" i="6"/>
  <c r="AG235" i="6"/>
  <c r="AG244" i="6"/>
  <c r="AG112" i="6"/>
  <c r="AG119" i="6"/>
  <c r="AG4" i="6"/>
  <c r="AJ4" i="6" s="1"/>
  <c r="AL4" i="6" s="1"/>
  <c r="AG113" i="6"/>
  <c r="AG135" i="6"/>
  <c r="AG80" i="6"/>
  <c r="AG68" i="6"/>
  <c r="AG66" i="6"/>
  <c r="AG75" i="6"/>
  <c r="AG56" i="6"/>
  <c r="AG34" i="6"/>
  <c r="AG25" i="6"/>
  <c r="AG115" i="6"/>
  <c r="AG72" i="6"/>
  <c r="AG69" i="6"/>
  <c r="AG130" i="6"/>
  <c r="AG125" i="6"/>
  <c r="AG106" i="6"/>
  <c r="AG55" i="6"/>
  <c r="AG16" i="6"/>
  <c r="AG7" i="6"/>
  <c r="AG71" i="6"/>
  <c r="AG23" i="6"/>
  <c r="AG117" i="6"/>
  <c r="AG13" i="6"/>
  <c r="AG109" i="6"/>
  <c r="AG107" i="6"/>
  <c r="AG137" i="6"/>
  <c r="AG62" i="6"/>
  <c r="AG79" i="6"/>
  <c r="AG65" i="6"/>
  <c r="AG61" i="6"/>
  <c r="AG54" i="6"/>
  <c r="AG35" i="6"/>
  <c r="AG20" i="6"/>
  <c r="AG118" i="6"/>
  <c r="AG67" i="6"/>
  <c r="AG126" i="6"/>
  <c r="AG138" i="6"/>
  <c r="AG76" i="6"/>
  <c r="AG82" i="6"/>
  <c r="AG70" i="6"/>
  <c r="AG10" i="6"/>
  <c r="AG52" i="6"/>
  <c r="AG140" i="6"/>
  <c r="AG19" i="6"/>
  <c r="AG105" i="6"/>
  <c r="AG11" i="6"/>
  <c r="AG102" i="6"/>
  <c r="AG108" i="6"/>
  <c r="AG120" i="6"/>
  <c r="AG81" i="6"/>
  <c r="AG51" i="6"/>
  <c r="AG58" i="6"/>
  <c r="AG45" i="6"/>
  <c r="AG50" i="6"/>
  <c r="AG36" i="6"/>
  <c r="AG22" i="6"/>
  <c r="AG103" i="6"/>
  <c r="AG33" i="6"/>
  <c r="AG121" i="6"/>
  <c r="AG128" i="6"/>
  <c r="AG87" i="6"/>
  <c r="AG98" i="6"/>
  <c r="AG111" i="6"/>
  <c r="AG97" i="6"/>
  <c r="AG9" i="6"/>
  <c r="AG95" i="6"/>
  <c r="AG129" i="6"/>
  <c r="AG92" i="6"/>
  <c r="AG78" i="6"/>
  <c r="AG49" i="6"/>
  <c r="AG46" i="6"/>
  <c r="AG57" i="6"/>
  <c r="AG48" i="6"/>
  <c r="AG27" i="6"/>
  <c r="AG24" i="6"/>
  <c r="AG96" i="6"/>
  <c r="AG28" i="6"/>
  <c r="AG127" i="6"/>
  <c r="AG136" i="6"/>
  <c r="AR119" i="6"/>
  <c r="AR103" i="6"/>
  <c r="AR34" i="6"/>
  <c r="AR60" i="6"/>
  <c r="AR113" i="6"/>
  <c r="AR95" i="6"/>
  <c r="AR53" i="6"/>
  <c r="AR90" i="6"/>
  <c r="AR73" i="6"/>
  <c r="AR52" i="6"/>
  <c r="AR47" i="6"/>
  <c r="AR18" i="6"/>
  <c r="AR9" i="6"/>
  <c r="AR35" i="6"/>
  <c r="AR54" i="6"/>
  <c r="AR139" i="6"/>
  <c r="AR138" i="6"/>
  <c r="AR67" i="6"/>
  <c r="AR39" i="6"/>
  <c r="AR11" i="6"/>
  <c r="AR7" i="6"/>
  <c r="AR114" i="6"/>
  <c r="AR123" i="6"/>
  <c r="AR124" i="6"/>
  <c r="AR108" i="6"/>
  <c r="AR16" i="6"/>
  <c r="AR55" i="6"/>
  <c r="AR117" i="6"/>
  <c r="AR44" i="6"/>
  <c r="AR78" i="6"/>
  <c r="AR87" i="6"/>
  <c r="AR42" i="6"/>
  <c r="AR49" i="6"/>
  <c r="AR41" i="6"/>
  <c r="AR38" i="6"/>
  <c r="AR30" i="6"/>
  <c r="AR101" i="6"/>
  <c r="AR132" i="6"/>
  <c r="AR129" i="6"/>
  <c r="AR135" i="6"/>
  <c r="AR94" i="6"/>
  <c r="AR48" i="6"/>
  <c r="AR12" i="6"/>
  <c r="AR4" i="6"/>
  <c r="AU4" i="6" s="1"/>
  <c r="AW4" i="6" s="1"/>
  <c r="AR100" i="6"/>
  <c r="AR77" i="6"/>
  <c r="AR104" i="6"/>
  <c r="AR31" i="6"/>
  <c r="AR102" i="6"/>
  <c r="AR51" i="6"/>
  <c r="AR111" i="6"/>
  <c r="AR63" i="6"/>
  <c r="AR96" i="6"/>
  <c r="AR64" i="6"/>
  <c r="AR105" i="6"/>
  <c r="AR40" i="6"/>
  <c r="AR37" i="6"/>
  <c r="AR17" i="6"/>
  <c r="AR62" i="6"/>
  <c r="AR75" i="6"/>
  <c r="AR137" i="6"/>
  <c r="AR142" i="6"/>
  <c r="AR59" i="6"/>
  <c r="AR88" i="6"/>
  <c r="AR74" i="6"/>
  <c r="AR6" i="6"/>
  <c r="AR93" i="6"/>
  <c r="AR131" i="6"/>
  <c r="AR92" i="6"/>
  <c r="AR120" i="6"/>
  <c r="AR14" i="6"/>
  <c r="AR72" i="6"/>
  <c r="AR81" i="6"/>
  <c r="AR99" i="6"/>
  <c r="AR89" i="6"/>
  <c r="AR66" i="6"/>
  <c r="AR79" i="6"/>
  <c r="AR33" i="6"/>
  <c r="AR43" i="6"/>
  <c r="AR24" i="6"/>
  <c r="AR26" i="6"/>
  <c r="AR23" i="6"/>
  <c r="AR84" i="6"/>
  <c r="AR141" i="6"/>
  <c r="AR130" i="6"/>
  <c r="AR71" i="6"/>
  <c r="AR57" i="6"/>
  <c r="AR25" i="6"/>
  <c r="AR8" i="6"/>
  <c r="AR109" i="6"/>
  <c r="AR134" i="6"/>
  <c r="AR58" i="6"/>
  <c r="AR112" i="6"/>
  <c r="AR107" i="6"/>
  <c r="AR56" i="6"/>
  <c r="AR82" i="6"/>
  <c r="AR125" i="6"/>
  <c r="AR122" i="6"/>
  <c r="AR70" i="6"/>
  <c r="AR76" i="6"/>
  <c r="AR61" i="6"/>
  <c r="AR69" i="6"/>
  <c r="AR22" i="6"/>
  <c r="AR36" i="6"/>
  <c r="AR15" i="6"/>
  <c r="AR85" i="6"/>
  <c r="AR80" i="6"/>
  <c r="AR133" i="6"/>
  <c r="AR136" i="6"/>
  <c r="AR21" i="6"/>
  <c r="AR68" i="6"/>
  <c r="AR32" i="6"/>
  <c r="AR5" i="6"/>
  <c r="AR115" i="6"/>
  <c r="AR121" i="6"/>
  <c r="C122" i="6"/>
  <c r="C96" i="6"/>
  <c r="C10" i="6"/>
  <c r="C14" i="6"/>
  <c r="C35" i="6"/>
  <c r="C98" i="6"/>
  <c r="C130" i="6"/>
  <c r="C136" i="6"/>
  <c r="C53" i="6"/>
  <c r="C60" i="6"/>
  <c r="C24" i="6"/>
  <c r="C16" i="6"/>
  <c r="C48" i="6"/>
  <c r="C56" i="6"/>
  <c r="C15" i="6"/>
  <c r="C79" i="6"/>
  <c r="C71" i="6"/>
  <c r="C104" i="6"/>
  <c r="C135" i="6"/>
  <c r="C105" i="6"/>
  <c r="C11" i="6"/>
  <c r="C101" i="6"/>
  <c r="C119" i="6"/>
  <c r="M35" i="6"/>
  <c r="M105" i="6"/>
  <c r="M8" i="6"/>
  <c r="M10" i="6"/>
  <c r="M48" i="6"/>
  <c r="M124" i="6"/>
  <c r="M112" i="6"/>
  <c r="M109" i="6"/>
  <c r="M52" i="6"/>
  <c r="M93" i="6"/>
  <c r="M121" i="6"/>
  <c r="M18" i="6"/>
  <c r="M27" i="6"/>
  <c r="M37" i="6"/>
  <c r="M91" i="6"/>
  <c r="M70" i="6"/>
  <c r="M86" i="6"/>
  <c r="M84" i="6"/>
  <c r="M138" i="6"/>
  <c r="M67" i="6"/>
  <c r="M13" i="6"/>
  <c r="M89" i="6"/>
  <c r="M94" i="6"/>
  <c r="AR110" i="6"/>
  <c r="W56" i="6"/>
  <c r="W41" i="6"/>
  <c r="W134" i="6"/>
  <c r="W113" i="6"/>
  <c r="W32" i="6"/>
  <c r="W42" i="6"/>
  <c r="W70" i="6"/>
  <c r="W138" i="6"/>
  <c r="W16" i="6"/>
  <c r="W24" i="6"/>
  <c r="X12" i="6"/>
  <c r="X73" i="6"/>
  <c r="X88" i="6"/>
  <c r="W80" i="6"/>
  <c r="W108" i="6"/>
  <c r="W124" i="6"/>
  <c r="AG84" i="6"/>
  <c r="AH5" i="6"/>
  <c r="AG91" i="6"/>
  <c r="AG40" i="6"/>
  <c r="AG37" i="6"/>
  <c r="AG64" i="6"/>
  <c r="AG18" i="6"/>
  <c r="AQ114" i="6"/>
  <c r="AQ67" i="6"/>
  <c r="AQ35" i="6"/>
  <c r="AQ52" i="6"/>
  <c r="AQ95" i="6"/>
  <c r="C227" i="6"/>
  <c r="C238" i="6"/>
  <c r="C190" i="6"/>
  <c r="C182" i="6"/>
  <c r="C241" i="6"/>
  <c r="C260" i="6"/>
  <c r="M149" i="6"/>
  <c r="X242" i="6"/>
  <c r="AH178" i="6"/>
  <c r="C242" i="6"/>
  <c r="C84" i="6"/>
  <c r="C30" i="6"/>
  <c r="C125" i="6"/>
  <c r="M130" i="6"/>
  <c r="M140" i="6"/>
  <c r="AH93" i="6"/>
  <c r="W77" i="6"/>
  <c r="W276" i="6"/>
  <c r="W264" i="6"/>
  <c r="W258" i="6"/>
  <c r="W165" i="6"/>
  <c r="W274" i="6"/>
  <c r="W166" i="6"/>
  <c r="W150" i="6"/>
  <c r="W185" i="6"/>
  <c r="W191" i="6"/>
  <c r="W167" i="6"/>
  <c r="W147" i="6"/>
  <c r="W155" i="6"/>
  <c r="W161" i="6"/>
  <c r="W154" i="6"/>
  <c r="W282" i="6"/>
  <c r="W196" i="6"/>
  <c r="W226" i="6"/>
  <c r="W210" i="6"/>
  <c r="W171" i="6"/>
  <c r="W256" i="6"/>
  <c r="W249" i="6"/>
  <c r="W194" i="6"/>
  <c r="W228" i="6"/>
  <c r="W244" i="6"/>
  <c r="W265" i="6"/>
  <c r="W233" i="6"/>
  <c r="W187" i="6"/>
  <c r="W260" i="6"/>
  <c r="W200" i="6"/>
  <c r="W173" i="6"/>
  <c r="W206" i="6"/>
  <c r="W170" i="6"/>
  <c r="W168" i="6"/>
  <c r="W159" i="6"/>
  <c r="W158" i="6"/>
  <c r="W164" i="6"/>
  <c r="W272" i="6"/>
  <c r="W279" i="6"/>
  <c r="W236" i="6"/>
  <c r="W223" i="6"/>
  <c r="W198" i="6"/>
  <c r="W241" i="6"/>
  <c r="W266" i="6"/>
  <c r="W247" i="6"/>
  <c r="W218" i="6"/>
  <c r="W207" i="6"/>
  <c r="W254" i="6"/>
  <c r="W271" i="6"/>
  <c r="W217" i="6"/>
  <c r="W202" i="6"/>
  <c r="W269" i="6"/>
  <c r="W176" i="6"/>
  <c r="W178" i="6"/>
  <c r="W219" i="6"/>
  <c r="W268" i="6"/>
  <c r="W151" i="6"/>
  <c r="W183" i="6"/>
  <c r="W184" i="6"/>
  <c r="W259" i="6"/>
  <c r="W255" i="6"/>
  <c r="W263" i="6"/>
  <c r="W225" i="6"/>
  <c r="W220" i="6"/>
  <c r="W181" i="6"/>
  <c r="W224" i="6"/>
  <c r="W243" i="6"/>
  <c r="W250" i="6"/>
  <c r="W209" i="6"/>
  <c r="W284" i="6"/>
  <c r="Z146" i="6" s="1"/>
  <c r="W277" i="6"/>
  <c r="W267" i="6"/>
  <c r="W229" i="6"/>
  <c r="W175" i="6"/>
  <c r="W275" i="6"/>
  <c r="W174" i="6"/>
  <c r="W215" i="6"/>
  <c r="W205" i="6"/>
  <c r="W188" i="6"/>
  <c r="W148" i="6"/>
  <c r="W160" i="6"/>
  <c r="W189" i="6"/>
  <c r="W227" i="6"/>
  <c r="W270" i="6"/>
  <c r="W248" i="6"/>
  <c r="W237" i="6"/>
  <c r="W214" i="6"/>
  <c r="W179" i="6"/>
  <c r="W251" i="6"/>
  <c r="W253" i="6"/>
  <c r="W283" i="6"/>
  <c r="W204" i="6"/>
  <c r="W203" i="6"/>
  <c r="W257" i="6"/>
  <c r="W240" i="6"/>
  <c r="W221" i="6"/>
  <c r="W182" i="6"/>
  <c r="W261" i="6"/>
  <c r="W195" i="6"/>
  <c r="W197" i="6"/>
  <c r="W208" i="6"/>
  <c r="W186" i="6"/>
  <c r="W169" i="6"/>
  <c r="W149" i="6"/>
  <c r="W222" i="6"/>
  <c r="W262" i="6"/>
  <c r="W212" i="6"/>
  <c r="W211" i="6"/>
  <c r="W172" i="6"/>
  <c r="W193" i="6"/>
  <c r="W239" i="6"/>
  <c r="W252" i="6"/>
  <c r="W235" i="6"/>
  <c r="W238" i="6"/>
  <c r="W163" i="6"/>
  <c r="W162" i="6"/>
  <c r="W157" i="6"/>
  <c r="W232" i="6"/>
  <c r="W234" i="6"/>
  <c r="W201" i="6"/>
  <c r="W153" i="6"/>
  <c r="W231" i="6"/>
  <c r="W245" i="6"/>
  <c r="W213" i="6"/>
  <c r="W156" i="6"/>
  <c r="W192" i="6"/>
  <c r="W230" i="6"/>
  <c r="W180" i="6"/>
  <c r="W152" i="6"/>
  <c r="W177" i="6"/>
  <c r="W278" i="6"/>
  <c r="W190" i="6"/>
  <c r="W216" i="6"/>
  <c r="W246" i="6"/>
  <c r="AQ124" i="6"/>
  <c r="AQ108" i="6"/>
  <c r="AQ16" i="6"/>
  <c r="AQ55" i="6"/>
  <c r="AQ117" i="6"/>
  <c r="AQ44" i="6"/>
  <c r="AQ78" i="6"/>
  <c r="AQ87" i="6"/>
  <c r="AQ42" i="6"/>
  <c r="AQ49" i="6"/>
  <c r="AQ41" i="6"/>
  <c r="AQ38" i="6"/>
  <c r="AQ30" i="6"/>
  <c r="AQ101" i="6"/>
  <c r="AQ132" i="6"/>
  <c r="AQ129" i="6"/>
  <c r="AQ135" i="6"/>
  <c r="AQ94" i="6"/>
  <c r="AQ48" i="6"/>
  <c r="AQ12" i="6"/>
  <c r="AQ4" i="6"/>
  <c r="AT4" i="6" s="1"/>
  <c r="AV4" i="6" s="1"/>
  <c r="AQ100" i="6"/>
  <c r="AQ77" i="6"/>
  <c r="AQ104" i="6"/>
  <c r="AQ31" i="6"/>
  <c r="AQ102" i="6"/>
  <c r="AQ51" i="6"/>
  <c r="AQ111" i="6"/>
  <c r="AQ63" i="6"/>
  <c r="AQ96" i="6"/>
  <c r="AQ64" i="6"/>
  <c r="AQ105" i="6"/>
  <c r="AQ40" i="6"/>
  <c r="AQ37" i="6"/>
  <c r="AQ17" i="6"/>
  <c r="AQ62" i="6"/>
  <c r="AQ75" i="6"/>
  <c r="AQ137" i="6"/>
  <c r="AQ142" i="6"/>
  <c r="AQ59" i="6"/>
  <c r="AQ88" i="6"/>
  <c r="AQ74" i="6"/>
  <c r="AQ6" i="6"/>
  <c r="AQ93" i="6"/>
  <c r="AQ131" i="6"/>
  <c r="AQ92" i="6"/>
  <c r="AQ120" i="6"/>
  <c r="AQ14" i="6"/>
  <c r="AQ72" i="6"/>
  <c r="AQ81" i="6"/>
  <c r="AQ99" i="6"/>
  <c r="AQ89" i="6"/>
  <c r="AQ66" i="6"/>
  <c r="AQ79" i="6"/>
  <c r="AQ33" i="6"/>
  <c r="AQ43" i="6"/>
  <c r="AQ24" i="6"/>
  <c r="AQ26" i="6"/>
  <c r="AQ23" i="6"/>
  <c r="AQ84" i="6"/>
  <c r="AQ141" i="6"/>
  <c r="AQ130" i="6"/>
  <c r="AQ71" i="6"/>
  <c r="AQ57" i="6"/>
  <c r="AQ25" i="6"/>
  <c r="AQ8" i="6"/>
  <c r="AQ109" i="6"/>
  <c r="AQ134" i="6"/>
  <c r="AQ58" i="6"/>
  <c r="AQ112" i="6"/>
  <c r="AQ107" i="6"/>
  <c r="AQ56" i="6"/>
  <c r="AQ82" i="6"/>
  <c r="AQ125" i="6"/>
  <c r="AQ122" i="6"/>
  <c r="AQ70" i="6"/>
  <c r="AQ76" i="6"/>
  <c r="AQ61" i="6"/>
  <c r="AQ69" i="6"/>
  <c r="AQ22" i="6"/>
  <c r="AQ36" i="6"/>
  <c r="AQ15" i="6"/>
  <c r="AQ85" i="6"/>
  <c r="AQ80" i="6"/>
  <c r="AQ133" i="6"/>
  <c r="AQ136" i="6"/>
  <c r="AQ21" i="6"/>
  <c r="AQ68" i="6"/>
  <c r="AQ32" i="6"/>
  <c r="AQ5" i="6"/>
  <c r="AT5" i="6" s="1"/>
  <c r="AQ115" i="6"/>
  <c r="AQ121" i="6"/>
  <c r="AR246" i="6"/>
  <c r="AR250" i="6"/>
  <c r="AR203" i="6"/>
  <c r="AR175" i="6"/>
  <c r="AR252" i="6"/>
  <c r="AR163" i="6"/>
  <c r="AR201" i="6"/>
  <c r="AR190" i="6"/>
  <c r="AR194" i="6"/>
  <c r="AR215" i="6"/>
  <c r="AR206" i="6"/>
  <c r="AR198" i="6"/>
  <c r="AR177" i="6"/>
  <c r="AR231" i="6"/>
  <c r="AR270" i="6"/>
  <c r="AR283" i="6"/>
  <c r="AR279" i="6"/>
  <c r="AR228" i="6"/>
  <c r="AR204" i="6"/>
  <c r="AR208" i="6"/>
  <c r="AR149" i="6"/>
  <c r="AR260" i="6"/>
  <c r="AR242" i="6"/>
  <c r="AR268" i="6"/>
  <c r="AR240" i="6"/>
  <c r="AR153" i="6"/>
  <c r="AR158" i="6"/>
  <c r="AR255" i="6"/>
  <c r="AR159" i="6"/>
  <c r="AR210" i="6"/>
  <c r="AR205" i="6"/>
  <c r="AR150" i="6"/>
  <c r="AR192" i="6"/>
  <c r="AR221" i="6"/>
  <c r="AR225" i="6"/>
  <c r="AR184" i="6"/>
  <c r="AR267" i="6"/>
  <c r="AR256" i="6"/>
  <c r="AR282" i="6"/>
  <c r="AR280" i="6"/>
  <c r="AR219" i="6"/>
  <c r="AR178" i="6"/>
  <c r="AR162" i="6"/>
  <c r="AR157" i="6"/>
  <c r="AR247" i="6"/>
  <c r="AR262" i="6"/>
  <c r="AR249" i="6"/>
  <c r="AR265" i="6"/>
  <c r="AR173" i="6"/>
  <c r="AR213" i="6"/>
  <c r="AR272" i="6"/>
  <c r="AR160" i="6"/>
  <c r="AR187" i="6"/>
  <c r="AR227" i="6"/>
  <c r="AR216" i="6"/>
  <c r="AR193" i="6"/>
  <c r="AR191" i="6"/>
  <c r="AR176" i="6"/>
  <c r="AR146" i="6"/>
  <c r="AU146" i="6" s="1"/>
  <c r="AR264" i="6"/>
  <c r="AR273" i="6"/>
  <c r="AR281" i="6"/>
  <c r="AR278" i="6"/>
  <c r="AR180" i="6"/>
  <c r="AR224" i="6"/>
  <c r="AR156" i="6"/>
  <c r="AR148" i="6"/>
  <c r="AR244" i="6"/>
  <c r="AR238" i="6"/>
  <c r="AR263" i="6"/>
  <c r="AR241" i="6"/>
  <c r="AR161" i="6"/>
  <c r="AR181" i="6"/>
  <c r="AR259" i="6"/>
  <c r="AR182" i="6"/>
  <c r="AR207" i="6"/>
  <c r="AR212" i="6"/>
  <c r="AR174" i="6"/>
  <c r="AR234" i="6"/>
  <c r="AR195" i="6"/>
  <c r="AR197" i="6"/>
  <c r="AR202" i="6"/>
  <c r="AR266" i="6"/>
  <c r="AR276" i="6"/>
  <c r="AR248" i="6"/>
  <c r="AR271" i="6"/>
  <c r="AR235" i="6"/>
  <c r="AR170" i="6"/>
  <c r="AR152" i="6"/>
  <c r="AR151" i="6"/>
  <c r="AR245" i="6"/>
  <c r="AR167" i="6"/>
  <c r="AR251" i="6"/>
  <c r="AR165" i="6"/>
  <c r="AR220" i="6"/>
  <c r="AR169" i="6"/>
  <c r="AR261" i="6"/>
  <c r="AR211" i="6"/>
  <c r="AR232" i="6"/>
  <c r="AR186" i="6"/>
  <c r="AR239" i="6"/>
  <c r="AR223" i="6"/>
  <c r="AR209" i="6"/>
  <c r="AR188" i="6"/>
  <c r="AR230" i="6"/>
  <c r="AR258" i="6"/>
  <c r="AR275" i="6"/>
  <c r="AR277" i="6"/>
  <c r="AR171" i="6"/>
  <c r="AR222" i="6"/>
  <c r="AR196" i="6"/>
  <c r="AR155" i="6"/>
  <c r="AR237" i="6"/>
  <c r="AR257" i="6"/>
  <c r="AR147" i="6"/>
  <c r="AR269" i="6"/>
  <c r="AR218" i="6"/>
  <c r="AR214" i="6"/>
  <c r="AR166" i="6"/>
  <c r="AR179" i="6"/>
  <c r="AR200" i="6"/>
  <c r="AR253" i="6"/>
  <c r="AR154" i="6"/>
  <c r="AR217" i="6"/>
  <c r="AR189" i="6"/>
  <c r="AR284" i="6"/>
  <c r="AR229" i="6"/>
  <c r="AR243" i="6"/>
  <c r="AR168" i="6"/>
  <c r="AR199" i="6"/>
  <c r="AR274" i="6"/>
  <c r="AR254" i="6"/>
  <c r="D109" i="6"/>
  <c r="D117" i="6"/>
  <c r="D21" i="6"/>
  <c r="D27" i="6"/>
  <c r="D28" i="6"/>
  <c r="D82" i="6"/>
  <c r="D124" i="6"/>
  <c r="D131" i="6"/>
  <c r="D33" i="6"/>
  <c r="D70" i="6"/>
  <c r="D40" i="6"/>
  <c r="D39" i="6"/>
  <c r="D45" i="6"/>
  <c r="D41" i="6"/>
  <c r="D89" i="6"/>
  <c r="D61" i="6"/>
  <c r="D91" i="6"/>
  <c r="D115" i="6"/>
  <c r="D138" i="6"/>
  <c r="D81" i="6"/>
  <c r="D12" i="6"/>
  <c r="D69" i="6"/>
  <c r="D114" i="6"/>
  <c r="N132" i="6"/>
  <c r="N103" i="6"/>
  <c r="N9" i="6"/>
  <c r="N6" i="6"/>
  <c r="N49" i="6"/>
  <c r="N116" i="6"/>
  <c r="N120" i="6"/>
  <c r="N126" i="6"/>
  <c r="N62" i="6"/>
  <c r="N82" i="6"/>
  <c r="N51" i="6"/>
  <c r="N17" i="6"/>
  <c r="N30" i="6"/>
  <c r="N31" i="6"/>
  <c r="N50" i="6"/>
  <c r="N63" i="6"/>
  <c r="N102" i="6"/>
  <c r="N97" i="6"/>
  <c r="N137" i="6"/>
  <c r="N58" i="6"/>
  <c r="N45" i="6"/>
  <c r="N66" i="6"/>
  <c r="N79" i="6"/>
  <c r="X67" i="6"/>
  <c r="X94" i="6"/>
  <c r="X33" i="6"/>
  <c r="X103" i="6"/>
  <c r="X115" i="6"/>
  <c r="X50" i="6"/>
  <c r="X36" i="6"/>
  <c r="W54" i="6"/>
  <c r="X121" i="6"/>
  <c r="X17" i="6"/>
  <c r="X13" i="6"/>
  <c r="W12" i="6"/>
  <c r="W73" i="6"/>
  <c r="W88" i="6"/>
  <c r="X127" i="6"/>
  <c r="X98" i="6"/>
  <c r="AH73" i="6"/>
  <c r="AG5" i="6"/>
  <c r="AH98" i="6"/>
  <c r="AH43" i="6"/>
  <c r="AH44" i="6"/>
  <c r="AH77" i="6"/>
  <c r="AH12" i="6"/>
  <c r="AR126" i="6"/>
  <c r="AR65" i="6"/>
  <c r="AR98" i="6"/>
  <c r="AR45" i="6"/>
  <c r="AR97" i="6"/>
  <c r="AR106" i="6"/>
  <c r="D222" i="6"/>
  <c r="D233" i="6"/>
  <c r="D217" i="6"/>
  <c r="D223" i="6"/>
  <c r="D270" i="6"/>
  <c r="D246" i="6"/>
  <c r="N152" i="6"/>
  <c r="N271" i="6"/>
  <c r="W242" i="6"/>
  <c r="AG178" i="6"/>
  <c r="AQ226" i="6"/>
  <c r="C8" i="6"/>
  <c r="C78" i="6"/>
  <c r="C23" i="6"/>
  <c r="C75" i="6"/>
  <c r="C116" i="6"/>
  <c r="M59" i="6"/>
  <c r="M134" i="6"/>
  <c r="M16" i="6"/>
  <c r="M104" i="6"/>
  <c r="AH83" i="6"/>
  <c r="AH6" i="6"/>
  <c r="D248" i="6"/>
  <c r="W99" i="6"/>
  <c r="W139" i="6"/>
  <c r="W79" i="6"/>
  <c r="W34" i="6"/>
  <c r="W129" i="6"/>
  <c r="W45" i="6"/>
  <c r="W57" i="6"/>
  <c r="W37" i="6"/>
  <c r="W65" i="6"/>
  <c r="W14" i="6"/>
  <c r="W30" i="6"/>
  <c r="W21" i="6"/>
  <c r="W93" i="6"/>
  <c r="W133" i="6"/>
  <c r="W110" i="6"/>
  <c r="W83" i="6"/>
  <c r="W111" i="6"/>
  <c r="W90" i="6"/>
  <c r="W59" i="6"/>
  <c r="W61" i="6"/>
  <c r="W128" i="6"/>
  <c r="W58" i="6"/>
  <c r="W48" i="6"/>
  <c r="W47" i="6"/>
  <c r="W71" i="6"/>
  <c r="W6" i="6"/>
  <c r="W19" i="6"/>
  <c r="W20" i="6"/>
  <c r="W96" i="6"/>
  <c r="W101" i="6"/>
  <c r="W84" i="6"/>
  <c r="W75" i="6"/>
  <c r="M239" i="6"/>
  <c r="M195" i="6"/>
  <c r="M170" i="6"/>
  <c r="M186" i="6"/>
  <c r="M282" i="6"/>
  <c r="M233" i="6"/>
  <c r="M200" i="6"/>
  <c r="M203" i="6"/>
  <c r="M194" i="6"/>
  <c r="M181" i="6"/>
  <c r="M179" i="6"/>
  <c r="M166" i="6"/>
  <c r="M157" i="6"/>
  <c r="M212" i="6"/>
  <c r="M234" i="6"/>
  <c r="M264" i="6"/>
  <c r="M208" i="6"/>
  <c r="M214" i="6"/>
  <c r="M165" i="6"/>
  <c r="M188" i="6"/>
  <c r="M275" i="6"/>
  <c r="M230" i="6"/>
  <c r="M229" i="6"/>
  <c r="M225" i="6"/>
  <c r="M220" i="6"/>
  <c r="M176" i="6"/>
  <c r="M174" i="6"/>
  <c r="M161" i="6"/>
  <c r="M172" i="6"/>
  <c r="M258" i="6"/>
  <c r="M199" i="6"/>
  <c r="M276" i="6"/>
  <c r="M227" i="6"/>
  <c r="M197" i="6"/>
  <c r="M184" i="6"/>
  <c r="M222" i="6"/>
  <c r="M284" i="6"/>
  <c r="M217" i="6"/>
  <c r="M221" i="6"/>
  <c r="M241" i="6"/>
  <c r="M244" i="6"/>
  <c r="M173" i="6"/>
  <c r="M167" i="6"/>
  <c r="M159" i="6"/>
  <c r="M193" i="6"/>
  <c r="M237" i="6"/>
  <c r="M209" i="6"/>
  <c r="M272" i="6"/>
  <c r="M218" i="6"/>
  <c r="M216" i="6"/>
  <c r="M158" i="6"/>
  <c r="M201" i="6"/>
  <c r="M278" i="6"/>
  <c r="M224" i="6"/>
  <c r="M211" i="6"/>
  <c r="M226" i="6"/>
  <c r="M231" i="6"/>
  <c r="M180" i="6"/>
  <c r="M162" i="6"/>
  <c r="M163" i="6"/>
  <c r="M260" i="6"/>
  <c r="M242" i="6"/>
  <c r="M207" i="6"/>
  <c r="M273" i="6"/>
  <c r="M206" i="6"/>
  <c r="M155" i="6"/>
  <c r="M251" i="6"/>
  <c r="M240" i="6"/>
  <c r="M269" i="6"/>
  <c r="M215" i="6"/>
  <c r="M243" i="6"/>
  <c r="M198" i="6"/>
  <c r="M185" i="6"/>
  <c r="M183" i="6"/>
  <c r="M168" i="6"/>
  <c r="M160" i="6"/>
  <c r="M245" i="6"/>
  <c r="M235" i="6"/>
  <c r="M267" i="6"/>
  <c r="M279" i="6"/>
  <c r="M232" i="6"/>
  <c r="M177" i="6"/>
  <c r="M262" i="6"/>
  <c r="M223" i="6"/>
  <c r="M256" i="6"/>
  <c r="M257" i="6"/>
  <c r="M213" i="6"/>
  <c r="M148" i="6"/>
  <c r="M246" i="6"/>
  <c r="M270" i="6"/>
  <c r="M171" i="6"/>
  <c r="M268" i="6"/>
  <c r="M178" i="6"/>
  <c r="M277" i="6"/>
  <c r="M248" i="6"/>
  <c r="M259" i="6"/>
  <c r="M189" i="6"/>
  <c r="M151" i="6"/>
  <c r="M252" i="6"/>
  <c r="M283" i="6"/>
  <c r="M169" i="6"/>
  <c r="M202" i="6"/>
  <c r="M153" i="6"/>
  <c r="M280" i="6"/>
  <c r="M263" i="6"/>
  <c r="M254" i="6"/>
  <c r="M187" i="6"/>
  <c r="M146" i="6"/>
  <c r="P146" i="6" s="1"/>
  <c r="M250" i="6"/>
  <c r="M265" i="6"/>
  <c r="M247" i="6"/>
  <c r="M228" i="6"/>
  <c r="M219" i="6"/>
  <c r="M266" i="6"/>
  <c r="M253" i="6"/>
  <c r="M190" i="6"/>
  <c r="M182" i="6"/>
  <c r="M164" i="6"/>
  <c r="M196" i="6"/>
  <c r="M274" i="6"/>
  <c r="M154" i="6"/>
  <c r="M210" i="6"/>
  <c r="C109" i="6"/>
  <c r="C117" i="6"/>
  <c r="C21" i="6"/>
  <c r="C27" i="6"/>
  <c r="C28" i="6"/>
  <c r="C82" i="6"/>
  <c r="C124" i="6"/>
  <c r="C131" i="6"/>
  <c r="C33" i="6"/>
  <c r="C70" i="6"/>
  <c r="C40" i="6"/>
  <c r="C39" i="6"/>
  <c r="C45" i="6"/>
  <c r="C41" i="6"/>
  <c r="C89" i="6"/>
  <c r="C61" i="6"/>
  <c r="C91" i="6"/>
  <c r="C115" i="6"/>
  <c r="C138" i="6"/>
  <c r="C81" i="6"/>
  <c r="C12" i="6"/>
  <c r="C69" i="6"/>
  <c r="C114" i="6"/>
  <c r="M132" i="6"/>
  <c r="M103" i="6"/>
  <c r="M9" i="6"/>
  <c r="M6" i="6"/>
  <c r="M49" i="6"/>
  <c r="M116" i="6"/>
  <c r="M120" i="6"/>
  <c r="M126" i="6"/>
  <c r="M62" i="6"/>
  <c r="M82" i="6"/>
  <c r="M51" i="6"/>
  <c r="M17" i="6"/>
  <c r="M30" i="6"/>
  <c r="M31" i="6"/>
  <c r="M50" i="6"/>
  <c r="M63" i="6"/>
  <c r="M102" i="6"/>
  <c r="M97" i="6"/>
  <c r="M137" i="6"/>
  <c r="M58" i="6"/>
  <c r="M45" i="6"/>
  <c r="M66" i="6"/>
  <c r="M79" i="6"/>
  <c r="W67" i="6"/>
  <c r="W94" i="6"/>
  <c r="W33" i="6"/>
  <c r="W103" i="6"/>
  <c r="W115" i="6"/>
  <c r="W50" i="6"/>
  <c r="W36" i="6"/>
  <c r="X89" i="6"/>
  <c r="W121" i="6"/>
  <c r="W17" i="6"/>
  <c r="W13" i="6"/>
  <c r="W55" i="6"/>
  <c r="X28" i="6"/>
  <c r="X51" i="6"/>
  <c r="X91" i="6"/>
  <c r="W127" i="6"/>
  <c r="W98" i="6"/>
  <c r="AG73" i="6"/>
  <c r="AG14" i="6"/>
  <c r="AG89" i="6"/>
  <c r="AG43" i="6"/>
  <c r="AG44" i="6"/>
  <c r="AG77" i="6"/>
  <c r="AG12" i="6"/>
  <c r="AQ126" i="6"/>
  <c r="AQ65" i="6"/>
  <c r="AQ98" i="6"/>
  <c r="AQ45" i="6"/>
  <c r="AQ97" i="6"/>
  <c r="AQ106" i="6"/>
  <c r="C222" i="6"/>
  <c r="C233" i="6"/>
  <c r="C217" i="6"/>
  <c r="C223" i="6"/>
  <c r="C270" i="6"/>
  <c r="M152" i="6"/>
  <c r="M271" i="6"/>
  <c r="X246" i="6"/>
  <c r="AR233" i="6"/>
  <c r="C262" i="6"/>
  <c r="C239" i="6"/>
  <c r="C164" i="6"/>
  <c r="C252" i="6"/>
  <c r="C279" i="6"/>
  <c r="C251" i="6"/>
  <c r="C212" i="6"/>
  <c r="C202" i="6"/>
  <c r="C193" i="6"/>
  <c r="C199" i="6"/>
  <c r="C192" i="6"/>
  <c r="C169" i="6"/>
  <c r="C156" i="6"/>
  <c r="C253" i="6"/>
  <c r="C215" i="6"/>
  <c r="C269" i="6"/>
  <c r="C281" i="6"/>
  <c r="C230" i="6"/>
  <c r="C229" i="6"/>
  <c r="C170" i="6"/>
  <c r="C150" i="6"/>
  <c r="C247" i="6"/>
  <c r="C234" i="6"/>
  <c r="C261" i="6"/>
  <c r="C213" i="6"/>
  <c r="C148" i="6"/>
  <c r="C245" i="6"/>
  <c r="C274" i="6"/>
  <c r="C250" i="6"/>
  <c r="C221" i="6"/>
  <c r="C209" i="6"/>
  <c r="C183" i="6"/>
  <c r="C191" i="6"/>
  <c r="C188" i="6"/>
  <c r="C173" i="6"/>
  <c r="C181" i="6"/>
  <c r="C244" i="6"/>
  <c r="C196" i="6"/>
  <c r="C268" i="6"/>
  <c r="C282" i="6"/>
  <c r="C228" i="6"/>
  <c r="C168" i="6"/>
  <c r="C159" i="6"/>
  <c r="C214" i="6"/>
  <c r="C210" i="6"/>
  <c r="C243" i="6"/>
  <c r="C266" i="6"/>
  <c r="C236" i="6"/>
  <c r="C161" i="6"/>
  <c r="C254" i="6"/>
  <c r="C271" i="6"/>
  <c r="C264" i="6"/>
  <c r="C197" i="6"/>
  <c r="C224" i="6"/>
  <c r="C184" i="6"/>
  <c r="C189" i="6"/>
  <c r="C178" i="6"/>
  <c r="C151" i="6"/>
  <c r="C165" i="6"/>
  <c r="C201" i="6"/>
  <c r="C211" i="6"/>
  <c r="C280" i="6"/>
  <c r="C273" i="6"/>
  <c r="C237" i="6"/>
  <c r="C176" i="6"/>
  <c r="C163" i="6"/>
  <c r="C160" i="6"/>
  <c r="C216" i="6"/>
  <c r="C265" i="6"/>
  <c r="C232" i="6"/>
  <c r="C259" i="6"/>
  <c r="C235" i="6"/>
  <c r="C147" i="6"/>
  <c r="C258" i="6"/>
  <c r="C277" i="6"/>
  <c r="C198" i="6"/>
  <c r="C203" i="6"/>
  <c r="C204" i="6"/>
  <c r="C172" i="6"/>
  <c r="C174" i="6"/>
  <c r="C177" i="6"/>
  <c r="C167" i="6"/>
  <c r="C195" i="6"/>
  <c r="C226" i="6"/>
  <c r="C220" i="6"/>
  <c r="C272" i="6"/>
  <c r="C275" i="6"/>
  <c r="C240" i="6"/>
  <c r="C185" i="6"/>
  <c r="C166" i="6"/>
  <c r="C154" i="6"/>
  <c r="C208" i="6"/>
  <c r="C158" i="6"/>
  <c r="C219" i="6"/>
  <c r="AH254" i="6"/>
  <c r="AH248" i="6"/>
  <c r="AH147" i="6"/>
  <c r="AH237" i="6"/>
  <c r="AH284" i="6"/>
  <c r="AH227" i="6"/>
  <c r="AH223" i="6"/>
  <c r="AH197" i="6"/>
  <c r="AH206" i="6"/>
  <c r="AH219" i="6"/>
  <c r="AH187" i="6"/>
  <c r="AH169" i="6"/>
  <c r="AH165" i="6"/>
  <c r="AH225" i="6"/>
  <c r="AH175" i="6"/>
  <c r="AH264" i="6"/>
  <c r="AH277" i="6"/>
  <c r="AH236" i="6"/>
  <c r="AH231" i="6"/>
  <c r="AH184" i="6"/>
  <c r="AH153" i="6"/>
  <c r="AH229" i="6"/>
  <c r="AH268" i="6"/>
  <c r="AH259" i="6"/>
  <c r="AH257" i="6"/>
  <c r="AH151" i="6"/>
  <c r="AH251" i="6"/>
  <c r="AH280" i="6"/>
  <c r="AH232" i="6"/>
  <c r="AH214" i="6"/>
  <c r="AH201" i="6"/>
  <c r="AH180" i="6"/>
  <c r="AH182" i="6"/>
  <c r="AH186" i="6"/>
  <c r="AH167" i="6"/>
  <c r="AH172" i="6"/>
  <c r="AH224" i="6"/>
  <c r="AH176" i="6"/>
  <c r="AH272" i="6"/>
  <c r="AH270" i="6"/>
  <c r="AH222" i="6"/>
  <c r="AH185" i="6"/>
  <c r="AH192" i="6"/>
  <c r="AH161" i="6"/>
  <c r="AH195" i="6"/>
  <c r="AH283" i="6"/>
  <c r="AH255" i="6"/>
  <c r="AH245" i="6"/>
  <c r="AH162" i="6"/>
  <c r="AH256" i="6"/>
  <c r="AH278" i="6"/>
  <c r="AH243" i="6"/>
  <c r="AH202" i="6"/>
  <c r="AH230" i="6"/>
  <c r="AH240" i="6"/>
  <c r="AH190" i="6"/>
  <c r="AH174" i="6"/>
  <c r="AH164" i="6"/>
  <c r="AH183" i="6"/>
  <c r="AH189" i="6"/>
  <c r="AH194" i="6"/>
  <c r="AH276" i="6"/>
  <c r="AH265" i="6"/>
  <c r="AH234" i="6"/>
  <c r="AH193" i="6"/>
  <c r="AH155" i="6"/>
  <c r="AH154" i="6"/>
  <c r="AH216" i="6"/>
  <c r="AH271" i="6"/>
  <c r="AH258" i="6"/>
  <c r="AH246" i="6"/>
  <c r="AH148" i="6"/>
  <c r="AH238" i="6"/>
  <c r="AH282" i="6"/>
  <c r="AH217" i="6"/>
  <c r="AH215" i="6"/>
  <c r="AH213" i="6"/>
  <c r="AH212" i="6"/>
  <c r="AH181" i="6"/>
  <c r="AH171" i="6"/>
  <c r="AH168" i="6"/>
  <c r="AH260" i="6"/>
  <c r="AH196" i="6"/>
  <c r="AH218" i="6"/>
  <c r="AH267" i="6"/>
  <c r="AH274" i="6"/>
  <c r="AH242" i="6"/>
  <c r="AH204" i="6"/>
  <c r="AH156" i="6"/>
  <c r="AH146" i="6"/>
  <c r="AK146" i="6" s="1"/>
  <c r="AM146" i="6" s="1"/>
  <c r="AH210" i="6"/>
  <c r="AH160" i="6"/>
  <c r="AH253" i="6"/>
  <c r="AH152" i="6"/>
  <c r="AH250" i="6"/>
  <c r="AH239" i="6"/>
  <c r="AH269" i="6"/>
  <c r="AH209" i="6"/>
  <c r="AH221" i="6"/>
  <c r="AH220" i="6"/>
  <c r="AH200" i="6"/>
  <c r="AH207" i="6"/>
  <c r="AH170" i="6"/>
  <c r="AH166" i="6"/>
  <c r="AH261" i="6"/>
  <c r="AH199" i="6"/>
  <c r="AH263" i="6"/>
  <c r="AH281" i="6"/>
  <c r="AH228" i="6"/>
  <c r="AH226" i="6"/>
  <c r="AH211" i="6"/>
  <c r="AH150" i="6"/>
  <c r="AH198" i="6"/>
  <c r="AH273" i="6"/>
  <c r="AH158" i="6"/>
  <c r="AH157" i="6"/>
  <c r="AH203" i="6"/>
  <c r="AH177" i="6"/>
  <c r="AH149" i="6"/>
  <c r="AH247" i="6"/>
  <c r="AH179" i="6"/>
  <c r="AH266" i="6"/>
  <c r="AH191" i="6"/>
  <c r="AH249" i="6"/>
  <c r="AH188" i="6"/>
  <c r="AH275" i="6"/>
  <c r="AH279" i="6"/>
  <c r="AH262" i="6"/>
  <c r="AH173" i="6"/>
  <c r="AH233" i="6"/>
  <c r="AH159" i="6"/>
  <c r="AH244" i="6"/>
  <c r="M108" i="6"/>
  <c r="D218" i="6"/>
  <c r="C77" i="6"/>
  <c r="D106" i="6"/>
  <c r="D86" i="6"/>
  <c r="D7" i="6"/>
  <c r="D36" i="6"/>
  <c r="D95" i="6"/>
  <c r="D92" i="6"/>
  <c r="D134" i="6"/>
  <c r="D137" i="6"/>
  <c r="D55" i="6"/>
  <c r="D111" i="6"/>
  <c r="D17" i="6"/>
  <c r="D37" i="6"/>
  <c r="D49" i="6"/>
  <c r="D62" i="6"/>
  <c r="D52" i="6"/>
  <c r="D64" i="6"/>
  <c r="D88" i="6"/>
  <c r="D87" i="6"/>
  <c r="D141" i="6"/>
  <c r="D94" i="6"/>
  <c r="D13" i="6"/>
  <c r="D72" i="6"/>
  <c r="D107" i="6"/>
  <c r="N136" i="6"/>
  <c r="N88" i="6"/>
  <c r="N19" i="6"/>
  <c r="N42" i="6"/>
  <c r="N46" i="6"/>
  <c r="N111" i="6"/>
  <c r="N118" i="6"/>
  <c r="N129" i="6"/>
  <c r="N53" i="6"/>
  <c r="N113" i="6"/>
  <c r="N33" i="6"/>
  <c r="N20" i="6"/>
  <c r="N26" i="6"/>
  <c r="N23" i="6"/>
  <c r="N117" i="6"/>
  <c r="N87" i="6"/>
  <c r="N77" i="6"/>
  <c r="N95" i="6"/>
  <c r="N142" i="6"/>
  <c r="N55" i="6"/>
  <c r="N29" i="6"/>
  <c r="N65" i="6"/>
  <c r="N68" i="6"/>
  <c r="X85" i="6"/>
  <c r="X68" i="6"/>
  <c r="X40" i="6"/>
  <c r="X131" i="6"/>
  <c r="X102" i="6"/>
  <c r="X26" i="6"/>
  <c r="X23" i="6"/>
  <c r="W89" i="6"/>
  <c r="W122" i="6"/>
  <c r="X15" i="6"/>
  <c r="X9" i="6"/>
  <c r="X135" i="6"/>
  <c r="W28" i="6"/>
  <c r="W51" i="6"/>
  <c r="W91" i="6"/>
  <c r="W130" i="6"/>
  <c r="AH15" i="6"/>
  <c r="AH85" i="6"/>
  <c r="AH53" i="6"/>
  <c r="AH90" i="6"/>
  <c r="AG59" i="6"/>
  <c r="AG60" i="6"/>
  <c r="AG101" i="6"/>
  <c r="AG99" i="6"/>
  <c r="AQ7" i="6"/>
  <c r="AQ138" i="6"/>
  <c r="AQ9" i="6"/>
  <c r="AQ73" i="6"/>
  <c r="AQ113" i="6"/>
  <c r="AQ119" i="6"/>
  <c r="C149" i="6"/>
  <c r="C283" i="6"/>
  <c r="C155" i="6"/>
  <c r="C194" i="6"/>
  <c r="C263" i="6"/>
  <c r="N223" i="6"/>
  <c r="M150" i="6"/>
  <c r="X280" i="6"/>
  <c r="AH241" i="6"/>
  <c r="AR164" i="6"/>
  <c r="C186" i="6"/>
  <c r="C32" i="6"/>
  <c r="C128" i="6"/>
  <c r="M74" i="6"/>
  <c r="D206" i="6"/>
  <c r="W4" i="6"/>
  <c r="Z4" i="6" s="1"/>
  <c r="C205" i="6"/>
  <c r="N239" i="6"/>
  <c r="N195" i="6"/>
  <c r="N170" i="6"/>
  <c r="N186" i="6"/>
  <c r="N282" i="6"/>
  <c r="N233" i="6"/>
  <c r="N200" i="6"/>
  <c r="N203" i="6"/>
  <c r="N194" i="6"/>
  <c r="N181" i="6"/>
  <c r="N179" i="6"/>
  <c r="N166" i="6"/>
  <c r="N157" i="6"/>
  <c r="N212" i="6"/>
  <c r="N234" i="6"/>
  <c r="N264" i="6"/>
  <c r="N208" i="6"/>
  <c r="N214" i="6"/>
  <c r="N165" i="6"/>
  <c r="N188" i="6"/>
  <c r="N275" i="6"/>
  <c r="N230" i="6"/>
  <c r="N229" i="6"/>
  <c r="N225" i="6"/>
  <c r="N220" i="6"/>
  <c r="N176" i="6"/>
  <c r="N174" i="6"/>
  <c r="N161" i="6"/>
  <c r="N172" i="6"/>
  <c r="N258" i="6"/>
  <c r="N199" i="6"/>
  <c r="N276" i="6"/>
  <c r="N227" i="6"/>
  <c r="N197" i="6"/>
  <c r="N184" i="6"/>
  <c r="N222" i="6"/>
  <c r="N284" i="6"/>
  <c r="N217" i="6"/>
  <c r="N221" i="6"/>
  <c r="N241" i="6"/>
  <c r="N244" i="6"/>
  <c r="N173" i="6"/>
  <c r="N167" i="6"/>
  <c r="N159" i="6"/>
  <c r="N193" i="6"/>
  <c r="N237" i="6"/>
  <c r="N209" i="6"/>
  <c r="N272" i="6"/>
  <c r="N218" i="6"/>
  <c r="N216" i="6"/>
  <c r="N158" i="6"/>
  <c r="N201" i="6"/>
  <c r="N278" i="6"/>
  <c r="N224" i="6"/>
  <c r="N211" i="6"/>
  <c r="N226" i="6"/>
  <c r="N231" i="6"/>
  <c r="N180" i="6"/>
  <c r="N162" i="6"/>
  <c r="N163" i="6"/>
  <c r="N260" i="6"/>
  <c r="N206" i="6"/>
  <c r="N155" i="6"/>
  <c r="N251" i="6"/>
  <c r="N240" i="6"/>
  <c r="N269" i="6"/>
  <c r="N215" i="6"/>
  <c r="N243" i="6"/>
  <c r="N198" i="6"/>
  <c r="N185" i="6"/>
  <c r="N183" i="6"/>
  <c r="N168" i="6"/>
  <c r="N160" i="6"/>
  <c r="N245" i="6"/>
  <c r="N235" i="6"/>
  <c r="N267" i="6"/>
  <c r="N279" i="6"/>
  <c r="N261" i="6"/>
  <c r="N255" i="6"/>
  <c r="N191" i="6"/>
  <c r="N150" i="6"/>
  <c r="N149" i="6"/>
  <c r="N238" i="6"/>
  <c r="N156" i="6"/>
  <c r="N232" i="6"/>
  <c r="N177" i="6"/>
  <c r="N262" i="6"/>
  <c r="N273" i="6"/>
  <c r="N256" i="6"/>
  <c r="N257" i="6"/>
  <c r="N213" i="6"/>
  <c r="N148" i="6"/>
  <c r="N246" i="6"/>
  <c r="N270" i="6"/>
  <c r="N171" i="6"/>
  <c r="N268" i="6"/>
  <c r="N178" i="6"/>
  <c r="N277" i="6"/>
  <c r="N248" i="6"/>
  <c r="N259" i="6"/>
  <c r="N189" i="6"/>
  <c r="N151" i="6"/>
  <c r="N252" i="6"/>
  <c r="N283" i="6"/>
  <c r="N169" i="6"/>
  <c r="N202" i="6"/>
  <c r="N153" i="6"/>
  <c r="N280" i="6"/>
  <c r="N263" i="6"/>
  <c r="N254" i="6"/>
  <c r="N187" i="6"/>
  <c r="N146" i="6"/>
  <c r="Q146" i="6" s="1"/>
  <c r="N250" i="6"/>
  <c r="N265" i="6"/>
  <c r="N247" i="6"/>
  <c r="N228" i="6"/>
  <c r="N219" i="6"/>
  <c r="N242" i="6"/>
  <c r="N266" i="6"/>
  <c r="N253" i="6"/>
  <c r="N190" i="6"/>
  <c r="N182" i="6"/>
  <c r="N164" i="6"/>
  <c r="N196" i="6"/>
  <c r="N274" i="6"/>
  <c r="D77" i="6"/>
  <c r="C106" i="6"/>
  <c r="C86" i="6"/>
  <c r="C7" i="6"/>
  <c r="C36" i="6"/>
  <c r="C95" i="6"/>
  <c r="C92" i="6"/>
  <c r="C134" i="6"/>
  <c r="C137" i="6"/>
  <c r="C55" i="6"/>
  <c r="C111" i="6"/>
  <c r="C17" i="6"/>
  <c r="C37" i="6"/>
  <c r="C49" i="6"/>
  <c r="C62" i="6"/>
  <c r="C52" i="6"/>
  <c r="C64" i="6"/>
  <c r="C88" i="6"/>
  <c r="C87" i="6"/>
  <c r="C141" i="6"/>
  <c r="C94" i="6"/>
  <c r="C13" i="6"/>
  <c r="C72" i="6"/>
  <c r="C107" i="6"/>
  <c r="M136" i="6"/>
  <c r="M88" i="6"/>
  <c r="M19" i="6"/>
  <c r="M42" i="6"/>
  <c r="M46" i="6"/>
  <c r="M111" i="6"/>
  <c r="M118" i="6"/>
  <c r="M129" i="6"/>
  <c r="M53" i="6"/>
  <c r="M113" i="6"/>
  <c r="M33" i="6"/>
  <c r="M20" i="6"/>
  <c r="M26" i="6"/>
  <c r="M23" i="6"/>
  <c r="M117" i="6"/>
  <c r="M87" i="6"/>
  <c r="M77" i="6"/>
  <c r="M95" i="6"/>
  <c r="M142" i="6"/>
  <c r="M55" i="6"/>
  <c r="M29" i="6"/>
  <c r="M65" i="6"/>
  <c r="M68" i="6"/>
  <c r="W85" i="6"/>
  <c r="W68" i="6"/>
  <c r="W40" i="6"/>
  <c r="W131" i="6"/>
  <c r="W102" i="6"/>
  <c r="W26" i="6"/>
  <c r="W23" i="6"/>
  <c r="X81" i="6"/>
  <c r="X123" i="6"/>
  <c r="W15" i="6"/>
  <c r="W9" i="6"/>
  <c r="W135" i="6"/>
  <c r="W27" i="6"/>
  <c r="X86" i="6"/>
  <c r="X76" i="6"/>
  <c r="X142" i="6"/>
  <c r="AG15" i="6"/>
  <c r="AG85" i="6"/>
  <c r="AG53" i="6"/>
  <c r="AG90" i="6"/>
  <c r="AH86" i="6"/>
  <c r="AH41" i="6"/>
  <c r="AH94" i="6"/>
  <c r="AH100" i="6"/>
  <c r="AR10" i="6"/>
  <c r="AR127" i="6"/>
  <c r="AR27" i="6"/>
  <c r="AR86" i="6"/>
  <c r="AR118" i="6"/>
  <c r="AR116" i="6"/>
  <c r="D152" i="6"/>
  <c r="D284" i="6"/>
  <c r="D171" i="6"/>
  <c r="D225" i="6"/>
  <c r="D249" i="6"/>
  <c r="W281" i="6"/>
  <c r="N147" i="6"/>
  <c r="N204" i="6"/>
  <c r="W280" i="6"/>
  <c r="AG241" i="6"/>
  <c r="C200" i="6"/>
  <c r="C31" i="6"/>
  <c r="C63" i="6"/>
  <c r="M110" i="6"/>
  <c r="D205" i="6"/>
  <c r="AQ246" i="6"/>
  <c r="AQ250" i="6"/>
  <c r="AQ203" i="6"/>
  <c r="AQ175" i="6"/>
  <c r="AQ252" i="6"/>
  <c r="AQ163" i="6"/>
  <c r="AQ201" i="6"/>
  <c r="AQ190" i="6"/>
  <c r="AQ194" i="6"/>
  <c r="AQ215" i="6"/>
  <c r="AQ206" i="6"/>
  <c r="AQ198" i="6"/>
  <c r="AQ177" i="6"/>
  <c r="AQ231" i="6"/>
  <c r="AQ270" i="6"/>
  <c r="AQ283" i="6"/>
  <c r="AQ279" i="6"/>
  <c r="AQ228" i="6"/>
  <c r="AQ204" i="6"/>
  <c r="AQ208" i="6"/>
  <c r="AQ149" i="6"/>
  <c r="AQ260" i="6"/>
  <c r="AQ242" i="6"/>
  <c r="AQ268" i="6"/>
  <c r="AQ240" i="6"/>
  <c r="AQ153" i="6"/>
  <c r="AQ158" i="6"/>
  <c r="AQ255" i="6"/>
  <c r="AQ159" i="6"/>
  <c r="AQ210" i="6"/>
  <c r="AQ205" i="6"/>
  <c r="AQ150" i="6"/>
  <c r="AQ192" i="6"/>
  <c r="AQ221" i="6"/>
  <c r="AQ225" i="6"/>
  <c r="AQ184" i="6"/>
  <c r="AQ267" i="6"/>
  <c r="AQ256" i="6"/>
  <c r="AQ282" i="6"/>
  <c r="AQ280" i="6"/>
  <c r="AQ219" i="6"/>
  <c r="AQ178" i="6"/>
  <c r="AQ162" i="6"/>
  <c r="AQ157" i="6"/>
  <c r="AQ247" i="6"/>
  <c r="AQ262" i="6"/>
  <c r="AQ249" i="6"/>
  <c r="AQ265" i="6"/>
  <c r="AQ173" i="6"/>
  <c r="AQ213" i="6"/>
  <c r="AQ272" i="6"/>
  <c r="AQ160" i="6"/>
  <c r="AQ187" i="6"/>
  <c r="AQ227" i="6"/>
  <c r="AQ216" i="6"/>
  <c r="AQ193" i="6"/>
  <c r="AQ191" i="6"/>
  <c r="AQ176" i="6"/>
  <c r="AQ146" i="6"/>
  <c r="AT146" i="6" s="1"/>
  <c r="AQ264" i="6"/>
  <c r="AQ273" i="6"/>
  <c r="AQ281" i="6"/>
  <c r="AQ278" i="6"/>
  <c r="AQ180" i="6"/>
  <c r="AQ224" i="6"/>
  <c r="AQ156" i="6"/>
  <c r="AQ148" i="6"/>
  <c r="AQ244" i="6"/>
  <c r="AQ238" i="6"/>
  <c r="AQ263" i="6"/>
  <c r="AQ241" i="6"/>
  <c r="AQ161" i="6"/>
  <c r="AQ181" i="6"/>
  <c r="AQ259" i="6"/>
  <c r="AQ182" i="6"/>
  <c r="AQ207" i="6"/>
  <c r="AQ212" i="6"/>
  <c r="AQ174" i="6"/>
  <c r="AQ234" i="6"/>
  <c r="AQ195" i="6"/>
  <c r="AQ197" i="6"/>
  <c r="AQ202" i="6"/>
  <c r="AQ266" i="6"/>
  <c r="AQ276" i="6"/>
  <c r="AQ248" i="6"/>
  <c r="AQ271" i="6"/>
  <c r="AQ235" i="6"/>
  <c r="AQ170" i="6"/>
  <c r="AQ152" i="6"/>
  <c r="AQ151" i="6"/>
  <c r="AQ245" i="6"/>
  <c r="AQ167" i="6"/>
  <c r="AQ251" i="6"/>
  <c r="AQ165" i="6"/>
  <c r="AQ220" i="6"/>
  <c r="AQ169" i="6"/>
  <c r="AQ261" i="6"/>
  <c r="AQ211" i="6"/>
  <c r="AQ232" i="6"/>
  <c r="AQ186" i="6"/>
  <c r="AQ239" i="6"/>
  <c r="AQ223" i="6"/>
  <c r="AQ209" i="6"/>
  <c r="AQ188" i="6"/>
  <c r="AQ230" i="6"/>
  <c r="AQ258" i="6"/>
  <c r="AQ275" i="6"/>
  <c r="AQ277" i="6"/>
  <c r="AQ171" i="6"/>
  <c r="AQ222" i="6"/>
  <c r="AQ196" i="6"/>
  <c r="AQ155" i="6"/>
  <c r="AQ237" i="6"/>
  <c r="AQ257" i="6"/>
  <c r="AQ147" i="6"/>
  <c r="AQ269" i="6"/>
  <c r="AQ218" i="6"/>
  <c r="AQ214" i="6"/>
  <c r="AQ166" i="6"/>
  <c r="AQ179" i="6"/>
  <c r="AQ200" i="6"/>
  <c r="AQ253" i="6"/>
  <c r="AQ154" i="6"/>
  <c r="AQ217" i="6"/>
  <c r="AQ189" i="6"/>
  <c r="AQ284" i="6"/>
  <c r="AQ229" i="6"/>
  <c r="AQ168" i="6"/>
  <c r="AQ199" i="6"/>
  <c r="AQ274" i="6"/>
  <c r="AQ254" i="6"/>
  <c r="AQ243" i="6"/>
  <c r="AQ236" i="6"/>
  <c r="AQ185" i="6"/>
  <c r="AQ233" i="6"/>
  <c r="AQ172" i="6"/>
  <c r="D19" i="6"/>
  <c r="D123" i="6"/>
  <c r="D100" i="6"/>
  <c r="D6" i="6"/>
  <c r="D51" i="6"/>
  <c r="D99" i="6"/>
  <c r="D97" i="6"/>
  <c r="D133" i="6"/>
  <c r="D126" i="6"/>
  <c r="D54" i="6"/>
  <c r="D50" i="6"/>
  <c r="D22" i="6"/>
  <c r="D34" i="6"/>
  <c r="D38" i="6"/>
  <c r="D42" i="6"/>
  <c r="D59" i="6"/>
  <c r="D65" i="6"/>
  <c r="D76" i="6"/>
  <c r="D110" i="6"/>
  <c r="D90" i="6"/>
  <c r="D102" i="6"/>
  <c r="D4" i="6"/>
  <c r="G4" i="6" s="1"/>
  <c r="I4" i="6" s="1"/>
  <c r="D129" i="6"/>
  <c r="M85" i="6"/>
  <c r="N135" i="6"/>
  <c r="N122" i="6"/>
  <c r="N4" i="6"/>
  <c r="Q4" i="6" s="1"/>
  <c r="N43" i="6"/>
  <c r="N107" i="6"/>
  <c r="N114" i="6"/>
  <c r="N128" i="6"/>
  <c r="N123" i="6"/>
  <c r="N56" i="6"/>
  <c r="N78" i="6"/>
  <c r="N12" i="6"/>
  <c r="N24" i="6"/>
  <c r="N28" i="6"/>
  <c r="N36" i="6"/>
  <c r="N96" i="6"/>
  <c r="N76" i="6"/>
  <c r="N61" i="6"/>
  <c r="N81" i="6"/>
  <c r="N141" i="6"/>
  <c r="N60" i="6"/>
  <c r="N38" i="6"/>
  <c r="N71" i="6"/>
  <c r="N80" i="6"/>
  <c r="X63" i="6"/>
  <c r="X92" i="6"/>
  <c r="X132" i="6"/>
  <c r="X105" i="6"/>
  <c r="X107" i="6"/>
  <c r="X46" i="6"/>
  <c r="W69" i="6"/>
  <c r="W81" i="6"/>
  <c r="W123" i="6"/>
  <c r="W35" i="6"/>
  <c r="X5" i="6"/>
  <c r="X38" i="6"/>
  <c r="W86" i="6"/>
  <c r="W76" i="6"/>
  <c r="W142" i="6"/>
  <c r="AG142" i="6"/>
  <c r="AH63" i="6"/>
  <c r="AG88" i="6"/>
  <c r="AG86" i="6"/>
  <c r="AG41" i="6"/>
  <c r="AG94" i="6"/>
  <c r="AG100" i="6"/>
  <c r="AQ10" i="6"/>
  <c r="AQ127" i="6"/>
  <c r="AQ27" i="6"/>
  <c r="AQ86" i="6"/>
  <c r="AQ118" i="6"/>
  <c r="AQ116" i="6"/>
  <c r="C152" i="6"/>
  <c r="C284" i="6"/>
  <c r="C171" i="6"/>
  <c r="C225" i="6"/>
  <c r="C249" i="6"/>
  <c r="X281" i="6"/>
  <c r="M147" i="6"/>
  <c r="M204" i="6"/>
  <c r="X216" i="6"/>
  <c r="AH163" i="6"/>
  <c r="AR185" i="6"/>
  <c r="AH110" i="6"/>
  <c r="AH99" i="6"/>
  <c r="AH18" i="6"/>
  <c r="AH114" i="6"/>
  <c r="AH122" i="6"/>
  <c r="AH101" i="6"/>
  <c r="AH64" i="6"/>
  <c r="AH74" i="6"/>
  <c r="AH31" i="6"/>
  <c r="AH60" i="6"/>
  <c r="AH37" i="6"/>
  <c r="AH21" i="6"/>
  <c r="AH29" i="6"/>
  <c r="AH59" i="6"/>
  <c r="AH40" i="6"/>
  <c r="AH133" i="6"/>
  <c r="AH123" i="6"/>
  <c r="AH89" i="6"/>
  <c r="AH42" i="6"/>
  <c r="AH14" i="6"/>
  <c r="AH8" i="6"/>
  <c r="AH84" i="6"/>
  <c r="AH142" i="6"/>
  <c r="AH112" i="6"/>
  <c r="AH119" i="6"/>
  <c r="AH4" i="6"/>
  <c r="AK4" i="6" s="1"/>
  <c r="AH113" i="6"/>
  <c r="AH135" i="6"/>
  <c r="AH80" i="6"/>
  <c r="AH68" i="6"/>
  <c r="AH66" i="6"/>
  <c r="AH75" i="6"/>
  <c r="AH56" i="6"/>
  <c r="AH34" i="6"/>
  <c r="AH25" i="6"/>
  <c r="AH115" i="6"/>
  <c r="AH72" i="6"/>
  <c r="AH69" i="6"/>
  <c r="AH130" i="6"/>
  <c r="AH125" i="6"/>
  <c r="AH106" i="6"/>
  <c r="AH55" i="6"/>
  <c r="AH16" i="6"/>
  <c r="AH7" i="6"/>
  <c r="AH71" i="6"/>
  <c r="AH23" i="6"/>
  <c r="AH117" i="6"/>
  <c r="AH13" i="6"/>
  <c r="AH109" i="6"/>
  <c r="AH107" i="6"/>
  <c r="AH137" i="6"/>
  <c r="AH62" i="6"/>
  <c r="AH79" i="6"/>
  <c r="AH65" i="6"/>
  <c r="AH61" i="6"/>
  <c r="AH54" i="6"/>
  <c r="AH35" i="6"/>
  <c r="AH20" i="6"/>
  <c r="AH118" i="6"/>
  <c r="AH67" i="6"/>
  <c r="AH126" i="6"/>
  <c r="AH138" i="6"/>
  <c r="AH76" i="6"/>
  <c r="AH82" i="6"/>
  <c r="AH70" i="6"/>
  <c r="AH10" i="6"/>
  <c r="AH52" i="6"/>
  <c r="AH140" i="6"/>
  <c r="AH19" i="6"/>
  <c r="AH105" i="6"/>
  <c r="AH11" i="6"/>
  <c r="AH102" i="6"/>
  <c r="AH108" i="6"/>
  <c r="AH120" i="6"/>
  <c r="AH81" i="6"/>
  <c r="AH51" i="6"/>
  <c r="AH58" i="6"/>
  <c r="AH45" i="6"/>
  <c r="AH50" i="6"/>
  <c r="AH36" i="6"/>
  <c r="AH22" i="6"/>
  <c r="AH103" i="6"/>
  <c r="AH33" i="6"/>
  <c r="AH121" i="6"/>
  <c r="AH128" i="6"/>
  <c r="AH87" i="6"/>
  <c r="AH111" i="6"/>
  <c r="AH97" i="6"/>
  <c r="AH9" i="6"/>
  <c r="AH95" i="6"/>
  <c r="AH129" i="6"/>
  <c r="AH92" i="6"/>
  <c r="AH78" i="6"/>
  <c r="AH49" i="6"/>
  <c r="AH46" i="6"/>
  <c r="AH57" i="6"/>
  <c r="AH48" i="6"/>
  <c r="AH27" i="6"/>
  <c r="AH24" i="6"/>
  <c r="AH96" i="6"/>
  <c r="AH28" i="6"/>
  <c r="AH127" i="6"/>
  <c r="AH136" i="6"/>
  <c r="AH88" i="6"/>
  <c r="AH91" i="6"/>
  <c r="C112" i="6"/>
  <c r="C47" i="6"/>
  <c r="M25" i="6"/>
  <c r="M21" i="6"/>
  <c r="M101" i="6"/>
  <c r="AH131" i="6"/>
  <c r="W78" i="6"/>
  <c r="C206" i="6"/>
  <c r="X117" i="6"/>
  <c r="X130" i="6"/>
  <c r="X95" i="6"/>
  <c r="X60" i="6"/>
  <c r="X112" i="6"/>
  <c r="X78" i="6"/>
  <c r="X27" i="6"/>
  <c r="X43" i="6"/>
  <c r="X55" i="6"/>
  <c r="X10" i="6"/>
  <c r="X24" i="6"/>
  <c r="X35" i="6"/>
  <c r="X114" i="6"/>
  <c r="X122" i="6"/>
  <c r="X137" i="6"/>
  <c r="X54" i="6"/>
  <c r="X66" i="6"/>
  <c r="X99" i="6"/>
  <c r="X139" i="6"/>
  <c r="X79" i="6"/>
  <c r="X34" i="6"/>
  <c r="X129" i="6"/>
  <c r="X45" i="6"/>
  <c r="X57" i="6"/>
  <c r="X37" i="6"/>
  <c r="X65" i="6"/>
  <c r="X14" i="6"/>
  <c r="X30" i="6"/>
  <c r="X21" i="6"/>
  <c r="X93" i="6"/>
  <c r="X133" i="6"/>
  <c r="X110" i="6"/>
  <c r="X83" i="6"/>
  <c r="X69" i="6"/>
  <c r="X111" i="6"/>
  <c r="X90" i="6"/>
  <c r="X59" i="6"/>
  <c r="X61" i="6"/>
  <c r="X128" i="6"/>
  <c r="X58" i="6"/>
  <c r="X48" i="6"/>
  <c r="X47" i="6"/>
  <c r="X71" i="6"/>
  <c r="X6" i="6"/>
  <c r="X19" i="6"/>
  <c r="X20" i="6"/>
  <c r="X96" i="6"/>
  <c r="X101" i="6"/>
  <c r="X84" i="6"/>
  <c r="X75" i="6"/>
  <c r="C19" i="6"/>
  <c r="C123" i="6"/>
  <c r="C100" i="6"/>
  <c r="C6" i="6"/>
  <c r="C51" i="6"/>
  <c r="C99" i="6"/>
  <c r="C97" i="6"/>
  <c r="C133" i="6"/>
  <c r="C126" i="6"/>
  <c r="C54" i="6"/>
  <c r="C50" i="6"/>
  <c r="C22" i="6"/>
  <c r="C34" i="6"/>
  <c r="C38" i="6"/>
  <c r="C42" i="6"/>
  <c r="C59" i="6"/>
  <c r="C65" i="6"/>
  <c r="C76" i="6"/>
  <c r="C110" i="6"/>
  <c r="C90" i="6"/>
  <c r="C102" i="6"/>
  <c r="C4" i="6"/>
  <c r="F4" i="6" s="1"/>
  <c r="H4" i="6" s="1"/>
  <c r="C129" i="6"/>
  <c r="N85" i="6"/>
  <c r="M135" i="6"/>
  <c r="M122" i="6"/>
  <c r="M4" i="6"/>
  <c r="P4" i="6" s="1"/>
  <c r="M43" i="6"/>
  <c r="M107" i="6"/>
  <c r="M114" i="6"/>
  <c r="M128" i="6"/>
  <c r="M123" i="6"/>
  <c r="M56" i="6"/>
  <c r="M78" i="6"/>
  <c r="M12" i="6"/>
  <c r="M24" i="6"/>
  <c r="M28" i="6"/>
  <c r="M36" i="6"/>
  <c r="M96" i="6"/>
  <c r="M76" i="6"/>
  <c r="M61" i="6"/>
  <c r="M81" i="6"/>
  <c r="M141" i="6"/>
  <c r="M60" i="6"/>
  <c r="M38" i="6"/>
  <c r="M71" i="6"/>
  <c r="M80" i="6"/>
  <c r="W63" i="6"/>
  <c r="W92" i="6"/>
  <c r="W132" i="6"/>
  <c r="W105" i="6"/>
  <c r="W107" i="6"/>
  <c r="W46" i="6"/>
  <c r="W66" i="6"/>
  <c r="X64" i="6"/>
  <c r="X53" i="6"/>
  <c r="X7" i="6"/>
  <c r="W5" i="6"/>
  <c r="W38" i="6"/>
  <c r="W18" i="6"/>
  <c r="W112" i="6"/>
  <c r="X72" i="6"/>
  <c r="X141" i="6"/>
  <c r="AH134" i="6"/>
  <c r="AG63" i="6"/>
  <c r="AG32" i="6"/>
  <c r="AG123" i="6"/>
  <c r="AG29" i="6"/>
  <c r="AG31" i="6"/>
  <c r="AG122" i="6"/>
  <c r="AG110" i="6"/>
  <c r="AQ11" i="6"/>
  <c r="AQ139" i="6"/>
  <c r="AQ18" i="6"/>
  <c r="AQ90" i="6"/>
  <c r="AQ60" i="6"/>
  <c r="C157" i="6"/>
  <c r="C179" i="6"/>
  <c r="C276" i="6"/>
  <c r="C180" i="6"/>
  <c r="C207" i="6"/>
  <c r="C257" i="6"/>
  <c r="M156" i="6"/>
  <c r="M191" i="6"/>
  <c r="N175" i="6"/>
  <c r="AH208" i="6"/>
  <c r="AR183" i="6"/>
  <c r="C121" i="6"/>
  <c r="C44" i="6"/>
  <c r="M5" i="6"/>
  <c r="M40" i="6"/>
  <c r="M90" i="6"/>
  <c r="AH38" i="6"/>
  <c r="W22" i="6"/>
  <c r="C153" i="6"/>
  <c r="X276" i="6"/>
  <c r="X264" i="6"/>
  <c r="X258" i="6"/>
  <c r="X165" i="6"/>
  <c r="X274" i="6"/>
  <c r="X166" i="6"/>
  <c r="X150" i="6"/>
  <c r="X185" i="6"/>
  <c r="X191" i="6"/>
  <c r="X167" i="6"/>
  <c r="X147" i="6"/>
  <c r="X155" i="6"/>
  <c r="X161" i="6"/>
  <c r="X154" i="6"/>
  <c r="X282" i="6"/>
  <c r="X196" i="6"/>
  <c r="X226" i="6"/>
  <c r="X210" i="6"/>
  <c r="X171" i="6"/>
  <c r="X256" i="6"/>
  <c r="X249" i="6"/>
  <c r="X194" i="6"/>
  <c r="X228" i="6"/>
  <c r="X244" i="6"/>
  <c r="X265" i="6"/>
  <c r="X233" i="6"/>
  <c r="X187" i="6"/>
  <c r="X260" i="6"/>
  <c r="X200" i="6"/>
  <c r="X173" i="6"/>
  <c r="X206" i="6"/>
  <c r="X170" i="6"/>
  <c r="X168" i="6"/>
  <c r="X159" i="6"/>
  <c r="X158" i="6"/>
  <c r="X164" i="6"/>
  <c r="X272" i="6"/>
  <c r="X279" i="6"/>
  <c r="X236" i="6"/>
  <c r="X223" i="6"/>
  <c r="X198" i="6"/>
  <c r="X241" i="6"/>
  <c r="X266" i="6"/>
  <c r="X247" i="6"/>
  <c r="X218" i="6"/>
  <c r="X207" i="6"/>
  <c r="X254" i="6"/>
  <c r="X271" i="6"/>
  <c r="X217" i="6"/>
  <c r="X202" i="6"/>
  <c r="X269" i="6"/>
  <c r="X176" i="6"/>
  <c r="X178" i="6"/>
  <c r="X219" i="6"/>
  <c r="X268" i="6"/>
  <c r="X151" i="6"/>
  <c r="X183" i="6"/>
  <c r="X184" i="6"/>
  <c r="X259" i="6"/>
  <c r="X255" i="6"/>
  <c r="X263" i="6"/>
  <c r="X225" i="6"/>
  <c r="X220" i="6"/>
  <c r="X181" i="6"/>
  <c r="X224" i="6"/>
  <c r="X243" i="6"/>
  <c r="X250" i="6"/>
  <c r="X209" i="6"/>
  <c r="X284" i="6"/>
  <c r="AA146" i="6" s="1"/>
  <c r="AC146" i="6" s="1"/>
  <c r="X277" i="6"/>
  <c r="X267" i="6"/>
  <c r="X229" i="6"/>
  <c r="X175" i="6"/>
  <c r="X275" i="6"/>
  <c r="X174" i="6"/>
  <c r="X215" i="6"/>
  <c r="X205" i="6"/>
  <c r="X188" i="6"/>
  <c r="X148" i="6"/>
  <c r="X160" i="6"/>
  <c r="X189" i="6"/>
  <c r="X227" i="6"/>
  <c r="X270" i="6"/>
  <c r="X248" i="6"/>
  <c r="X237" i="6"/>
  <c r="X214" i="6"/>
  <c r="X179" i="6"/>
  <c r="X251" i="6"/>
  <c r="X253" i="6"/>
  <c r="X283" i="6"/>
  <c r="X204" i="6"/>
  <c r="X203" i="6"/>
  <c r="X257" i="6"/>
  <c r="X240" i="6"/>
  <c r="X221" i="6"/>
  <c r="X182" i="6"/>
  <c r="X261" i="6"/>
  <c r="X195" i="6"/>
  <c r="X197" i="6"/>
  <c r="X208" i="6"/>
  <c r="X186" i="6"/>
  <c r="X169" i="6"/>
  <c r="X149" i="6"/>
  <c r="X222" i="6"/>
  <c r="X262" i="6"/>
  <c r="X212" i="6"/>
  <c r="X211" i="6"/>
  <c r="X172" i="6"/>
  <c r="X193" i="6"/>
  <c r="X239" i="6"/>
  <c r="X252" i="6"/>
  <c r="X235" i="6"/>
  <c r="X238" i="6"/>
  <c r="X163" i="6"/>
  <c r="X162" i="6"/>
  <c r="X157" i="6"/>
  <c r="X232" i="6"/>
  <c r="X234" i="6"/>
  <c r="X201" i="6"/>
  <c r="X153" i="6"/>
  <c r="X231" i="6"/>
  <c r="X245" i="6"/>
  <c r="X213" i="6"/>
  <c r="X156" i="6"/>
  <c r="X192" i="6"/>
  <c r="X230" i="6"/>
  <c r="X180" i="6"/>
  <c r="X152" i="6"/>
  <c r="X177" i="6"/>
  <c r="D25" i="6"/>
  <c r="D118" i="6"/>
  <c r="D67" i="6"/>
  <c r="D5" i="6"/>
  <c r="D46" i="6"/>
  <c r="D73" i="6"/>
  <c r="D83" i="6"/>
  <c r="D142" i="6"/>
  <c r="D132" i="6"/>
  <c r="D66" i="6"/>
  <c r="D74" i="6"/>
  <c r="D26" i="6"/>
  <c r="D29" i="6"/>
  <c r="D58" i="6"/>
  <c r="D57" i="6"/>
  <c r="D93" i="6"/>
  <c r="D103" i="6"/>
  <c r="D68" i="6"/>
  <c r="D140" i="6"/>
  <c r="D113" i="6"/>
  <c r="D120" i="6"/>
  <c r="D20" i="6"/>
  <c r="N14" i="6"/>
  <c r="N139" i="6"/>
  <c r="N98" i="6"/>
  <c r="N7" i="6"/>
  <c r="N44" i="6"/>
  <c r="N127" i="6"/>
  <c r="N119" i="6"/>
  <c r="N125" i="6"/>
  <c r="N115" i="6"/>
  <c r="N47" i="6"/>
  <c r="N73" i="6"/>
  <c r="N15" i="6"/>
  <c r="N32" i="6"/>
  <c r="N34" i="6"/>
  <c r="N22" i="6"/>
  <c r="N83" i="6"/>
  <c r="N54" i="6"/>
  <c r="N92" i="6"/>
  <c r="N131" i="6"/>
  <c r="N64" i="6"/>
  <c r="N69" i="6"/>
  <c r="N11" i="6"/>
  <c r="W116" i="6"/>
  <c r="X136" i="6"/>
  <c r="X49" i="6"/>
  <c r="X100" i="6"/>
  <c r="X120" i="6"/>
  <c r="X106" i="6"/>
  <c r="X29" i="6"/>
  <c r="X39" i="6"/>
  <c r="W64" i="6"/>
  <c r="W53" i="6"/>
  <c r="W7" i="6"/>
  <c r="W10" i="6"/>
  <c r="X74" i="6"/>
  <c r="X11" i="6"/>
  <c r="X104" i="6"/>
  <c r="W72" i="6"/>
  <c r="W141" i="6"/>
  <c r="AG134" i="6"/>
  <c r="AG8" i="6"/>
  <c r="AH30" i="6"/>
  <c r="AH124" i="6"/>
  <c r="AH39" i="6"/>
  <c r="AH116" i="6"/>
  <c r="AH132" i="6"/>
  <c r="AH104" i="6"/>
  <c r="AR19" i="6"/>
  <c r="AR140" i="6"/>
  <c r="AR29" i="6"/>
  <c r="AR28" i="6"/>
  <c r="AR20" i="6"/>
  <c r="D162" i="6"/>
  <c r="D187" i="6"/>
  <c r="D267" i="6"/>
  <c r="D175" i="6"/>
  <c r="D231" i="6"/>
  <c r="D278" i="6"/>
  <c r="N281" i="6"/>
  <c r="N192" i="6"/>
  <c r="M175" i="6"/>
  <c r="W199" i="6"/>
  <c r="AG208" i="6"/>
  <c r="AQ183" i="6"/>
  <c r="C255" i="6"/>
  <c r="C85" i="6"/>
  <c r="C139" i="6"/>
  <c r="M75" i="6"/>
  <c r="M72" i="6"/>
  <c r="AH26" i="6"/>
  <c r="C248" i="6"/>
  <c r="C256" i="6"/>
  <c r="C218" i="6"/>
  <c r="C25" i="6"/>
  <c r="C118" i="6"/>
  <c r="C67" i="6"/>
  <c r="C5" i="6"/>
  <c r="C46" i="6"/>
  <c r="C73" i="6"/>
  <c r="C83" i="6"/>
  <c r="C142" i="6"/>
  <c r="C132" i="6"/>
  <c r="C66" i="6"/>
  <c r="C74" i="6"/>
  <c r="C26" i="6"/>
  <c r="C29" i="6"/>
  <c r="C58" i="6"/>
  <c r="C57" i="6"/>
  <c r="C93" i="6"/>
  <c r="C103" i="6"/>
  <c r="C68" i="6"/>
  <c r="C140" i="6"/>
  <c r="C113" i="6"/>
  <c r="C120" i="6"/>
  <c r="C20" i="6"/>
  <c r="M14" i="6"/>
  <c r="M139" i="6"/>
  <c r="M98" i="6"/>
  <c r="M7" i="6"/>
  <c r="M44" i="6"/>
  <c r="M127" i="6"/>
  <c r="M119" i="6"/>
  <c r="M125" i="6"/>
  <c r="M115" i="6"/>
  <c r="M47" i="6"/>
  <c r="M73" i="6"/>
  <c r="M15" i="6"/>
  <c r="M32" i="6"/>
  <c r="M34" i="6"/>
  <c r="M22" i="6"/>
  <c r="M83" i="6"/>
  <c r="M54" i="6"/>
  <c r="M92" i="6"/>
  <c r="M131" i="6"/>
  <c r="M64" i="6"/>
  <c r="M69" i="6"/>
  <c r="M11" i="6"/>
  <c r="X116" i="6"/>
  <c r="W136" i="6"/>
  <c r="W49" i="6"/>
  <c r="W100" i="6"/>
  <c r="W120" i="6"/>
  <c r="W106" i="6"/>
  <c r="W29" i="6"/>
  <c r="W39" i="6"/>
  <c r="W137" i="6"/>
  <c r="X82" i="6"/>
  <c r="X25" i="6"/>
  <c r="X8" i="6"/>
  <c r="W74" i="6"/>
  <c r="W11" i="6"/>
  <c r="W104" i="6"/>
  <c r="W95" i="6"/>
  <c r="X126" i="6"/>
  <c r="AH139" i="6"/>
  <c r="AH17" i="6"/>
  <c r="AG30" i="6"/>
  <c r="AG124" i="6"/>
  <c r="AG39" i="6"/>
  <c r="AG116" i="6"/>
  <c r="AG132" i="6"/>
  <c r="AG104" i="6"/>
  <c r="AQ19" i="6"/>
  <c r="AQ140" i="6"/>
  <c r="AQ29" i="6"/>
  <c r="AQ28" i="6"/>
  <c r="AQ20" i="6"/>
  <c r="C162" i="6"/>
  <c r="C187" i="6"/>
  <c r="C267" i="6"/>
  <c r="C175" i="6"/>
  <c r="C231" i="6"/>
  <c r="C278" i="6"/>
  <c r="M281" i="6"/>
  <c r="M192" i="6"/>
  <c r="N210" i="6"/>
  <c r="X190" i="6"/>
  <c r="AH205" i="6"/>
  <c r="AR236" i="6"/>
  <c r="C291" i="5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148" i="5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AC456" i="11" l="1"/>
  <c r="AC315" i="11"/>
  <c r="AC174" i="11"/>
  <c r="AQ515" i="11"/>
  <c r="AQ374" i="11"/>
  <c r="AQ233" i="11"/>
  <c r="AD538" i="11"/>
  <c r="AD397" i="11"/>
  <c r="AD256" i="11"/>
  <c r="AR554" i="11"/>
  <c r="AR413" i="11"/>
  <c r="AR272" i="11"/>
  <c r="AR438" i="11"/>
  <c r="AR297" i="11"/>
  <c r="AR156" i="11"/>
  <c r="AL478" i="11"/>
  <c r="AL337" i="11"/>
  <c r="AL196" i="11"/>
  <c r="AC539" i="11"/>
  <c r="AC398" i="11"/>
  <c r="AC257" i="11"/>
  <c r="AE538" i="11"/>
  <c r="AE397" i="11"/>
  <c r="AE256" i="11"/>
  <c r="AS501" i="11"/>
  <c r="AS360" i="11"/>
  <c r="AS219" i="11"/>
  <c r="AM431" i="11"/>
  <c r="AM290" i="11"/>
  <c r="AM149" i="11"/>
  <c r="AT538" i="11"/>
  <c r="AT397" i="11"/>
  <c r="AT256" i="11"/>
  <c r="AT288" i="11"/>
  <c r="AT429" i="11"/>
  <c r="AT147" i="11"/>
  <c r="AU500" i="11"/>
  <c r="AU359" i="11"/>
  <c r="AU218" i="11"/>
  <c r="AI515" i="11"/>
  <c r="AI374" i="11"/>
  <c r="AI233" i="11"/>
  <c r="AK494" i="11"/>
  <c r="AK353" i="11"/>
  <c r="AK212" i="11"/>
  <c r="AK466" i="11"/>
  <c r="AK325" i="11"/>
  <c r="AK184" i="11"/>
  <c r="AA471" i="11"/>
  <c r="AA330" i="11"/>
  <c r="AA189" i="11"/>
  <c r="AB447" i="11"/>
  <c r="AB306" i="11"/>
  <c r="AB165" i="11"/>
  <c r="AB469" i="11"/>
  <c r="AB328" i="11"/>
  <c r="AB187" i="11"/>
  <c r="AQ487" i="11"/>
  <c r="AQ346" i="11"/>
  <c r="AQ205" i="11"/>
  <c r="AD440" i="11"/>
  <c r="AD299" i="11"/>
  <c r="AD158" i="11"/>
  <c r="AR498" i="11"/>
  <c r="AR357" i="11"/>
  <c r="AR216" i="11"/>
  <c r="AL489" i="11"/>
  <c r="AL348" i="11"/>
  <c r="AL207" i="11"/>
  <c r="AE549" i="11"/>
  <c r="AE408" i="11"/>
  <c r="AE267" i="11"/>
  <c r="AE428" i="11"/>
  <c r="AE287" i="11"/>
  <c r="AE146" i="11"/>
  <c r="AS490" i="11"/>
  <c r="AS349" i="11"/>
  <c r="AS208" i="11"/>
  <c r="AJ504" i="11"/>
  <c r="AJ363" i="11"/>
  <c r="AJ222" i="11"/>
  <c r="AT495" i="11"/>
  <c r="AT354" i="11"/>
  <c r="AT213" i="11"/>
  <c r="AT452" i="11"/>
  <c r="AT311" i="11"/>
  <c r="AT170" i="11"/>
  <c r="AM551" i="11"/>
  <c r="AM410" i="11"/>
  <c r="AM269" i="11"/>
  <c r="AU490" i="11"/>
  <c r="AU349" i="11"/>
  <c r="AU208" i="11"/>
  <c r="AL558" i="11"/>
  <c r="AL417" i="11"/>
  <c r="AL276" i="11"/>
  <c r="AI447" i="11"/>
  <c r="AI306" i="11"/>
  <c r="AI165" i="11"/>
  <c r="AJ441" i="11"/>
  <c r="AJ159" i="11"/>
  <c r="AJ300" i="11"/>
  <c r="AK514" i="11"/>
  <c r="AK373" i="11"/>
  <c r="AK232" i="11"/>
  <c r="AA482" i="11"/>
  <c r="AA341" i="11"/>
  <c r="AA200" i="11"/>
  <c r="AJ501" i="11"/>
  <c r="AJ360" i="11"/>
  <c r="AJ219" i="11"/>
  <c r="AM525" i="11"/>
  <c r="AM384" i="11"/>
  <c r="AM243" i="11"/>
  <c r="AM543" i="11"/>
  <c r="AM402" i="11"/>
  <c r="AM261" i="11"/>
  <c r="AM557" i="11"/>
  <c r="AM275" i="11"/>
  <c r="AM416" i="11"/>
  <c r="AC498" i="11"/>
  <c r="AC357" i="11"/>
  <c r="AC216" i="11"/>
  <c r="AC439" i="11"/>
  <c r="AC298" i="11"/>
  <c r="AC157" i="11"/>
  <c r="AC478" i="11"/>
  <c r="AC337" i="11"/>
  <c r="AC196" i="11"/>
  <c r="AC466" i="11"/>
  <c r="AC325" i="11"/>
  <c r="AC184" i="11"/>
  <c r="AC454" i="11"/>
  <c r="AC313" i="11"/>
  <c r="AC172" i="11"/>
  <c r="AQ365" i="11"/>
  <c r="AQ224" i="11"/>
  <c r="AQ506" i="11"/>
  <c r="AQ485" i="11"/>
  <c r="AQ344" i="11"/>
  <c r="AQ203" i="11"/>
  <c r="AQ561" i="11"/>
  <c r="AQ279" i="11"/>
  <c r="AQ420" i="11"/>
  <c r="AQ549" i="11"/>
  <c r="AQ408" i="11"/>
  <c r="AQ267" i="11"/>
  <c r="AQ537" i="11"/>
  <c r="AQ396" i="11"/>
  <c r="AQ255" i="11"/>
  <c r="AQ525" i="11"/>
  <c r="AQ384" i="11"/>
  <c r="AQ243" i="11"/>
  <c r="AQ513" i="11"/>
  <c r="AQ372" i="11"/>
  <c r="AQ231" i="11"/>
  <c r="AQ301" i="11"/>
  <c r="AQ442" i="11"/>
  <c r="AQ160" i="11"/>
  <c r="AQ472" i="11"/>
  <c r="AQ331" i="11"/>
  <c r="AQ190" i="11"/>
  <c r="AQ460" i="11"/>
  <c r="AQ319" i="11"/>
  <c r="AQ178" i="11"/>
  <c r="AQ444" i="11"/>
  <c r="AQ303" i="11"/>
  <c r="AQ162" i="11"/>
  <c r="AI279" i="11"/>
  <c r="AB546" i="11"/>
  <c r="AD499" i="11"/>
  <c r="AD358" i="11"/>
  <c r="AD217" i="11"/>
  <c r="AB524" i="11"/>
  <c r="AB383" i="11"/>
  <c r="AB242" i="11"/>
  <c r="AB542" i="11"/>
  <c r="AB401" i="11"/>
  <c r="AB260" i="11"/>
  <c r="AD487" i="11"/>
  <c r="AD346" i="11"/>
  <c r="AD205" i="11"/>
  <c r="AD496" i="11"/>
  <c r="AD355" i="11"/>
  <c r="AD214" i="11"/>
  <c r="AD560" i="11"/>
  <c r="AD278" i="11"/>
  <c r="AD419" i="11"/>
  <c r="AD548" i="11"/>
  <c r="AD266" i="11"/>
  <c r="AD407" i="11"/>
  <c r="AD536" i="11"/>
  <c r="AD254" i="11"/>
  <c r="AD395" i="11"/>
  <c r="AD524" i="11"/>
  <c r="AD242" i="11"/>
  <c r="AD383" i="11"/>
  <c r="AD512" i="11"/>
  <c r="AD371" i="11"/>
  <c r="AD230" i="11"/>
  <c r="AD437" i="11"/>
  <c r="AD296" i="11"/>
  <c r="AD155" i="11"/>
  <c r="AD469" i="11"/>
  <c r="AD328" i="11"/>
  <c r="AD187" i="11"/>
  <c r="AD457" i="11"/>
  <c r="AD316" i="11"/>
  <c r="AD175" i="11"/>
  <c r="AD447" i="11"/>
  <c r="AD306" i="11"/>
  <c r="AD165" i="11"/>
  <c r="AR564" i="11"/>
  <c r="AR423" i="11"/>
  <c r="AR282" i="11"/>
  <c r="AR552" i="11"/>
  <c r="AR411" i="11"/>
  <c r="AR270" i="11"/>
  <c r="AR540" i="11"/>
  <c r="AR399" i="11"/>
  <c r="AR258" i="11"/>
  <c r="AR528" i="11"/>
  <c r="AR387" i="11"/>
  <c r="AR246" i="11"/>
  <c r="AR516" i="11"/>
  <c r="AR375" i="11"/>
  <c r="AR234" i="11"/>
  <c r="AR488" i="11"/>
  <c r="AR347" i="11"/>
  <c r="AR206" i="11"/>
  <c r="AR473" i="11"/>
  <c r="AR332" i="11"/>
  <c r="AR191" i="11"/>
  <c r="AR461" i="11"/>
  <c r="AR320" i="11"/>
  <c r="AR179" i="11"/>
  <c r="AR448" i="11"/>
  <c r="AR307" i="11"/>
  <c r="AR166" i="11"/>
  <c r="AR436" i="11"/>
  <c r="AR295" i="11"/>
  <c r="AR154" i="11"/>
  <c r="AL405" i="11"/>
  <c r="AL546" i="11"/>
  <c r="AL264" i="11"/>
  <c r="AL534" i="11"/>
  <c r="AL393" i="11"/>
  <c r="AL252" i="11"/>
  <c r="AL522" i="11"/>
  <c r="AL381" i="11"/>
  <c r="AL240" i="11"/>
  <c r="AL505" i="11"/>
  <c r="AL364" i="11"/>
  <c r="AL223" i="11"/>
  <c r="AL436" i="11"/>
  <c r="AL295" i="11"/>
  <c r="AL154" i="11"/>
  <c r="AL500" i="11"/>
  <c r="AL218" i="11"/>
  <c r="AL359" i="11"/>
  <c r="AL488" i="11"/>
  <c r="AL347" i="11"/>
  <c r="AL206" i="11"/>
  <c r="AL476" i="11"/>
  <c r="AL194" i="11"/>
  <c r="AL335" i="11"/>
  <c r="AL464" i="11"/>
  <c r="AL323" i="11"/>
  <c r="AL182" i="11"/>
  <c r="AL311" i="11"/>
  <c r="AL452" i="11"/>
  <c r="AL170" i="11"/>
  <c r="AC497" i="11"/>
  <c r="AC356" i="11"/>
  <c r="AC215" i="11"/>
  <c r="AC524" i="11"/>
  <c r="AC383" i="11"/>
  <c r="AC242" i="11"/>
  <c r="AC542" i="11"/>
  <c r="AC401" i="11"/>
  <c r="AC260" i="11"/>
  <c r="AE483" i="11"/>
  <c r="AE342" i="11"/>
  <c r="AE201" i="11"/>
  <c r="AE496" i="11"/>
  <c r="AE355" i="11"/>
  <c r="AE214" i="11"/>
  <c r="AE560" i="11"/>
  <c r="AE419" i="11"/>
  <c r="AE278" i="11"/>
  <c r="AE548" i="11"/>
  <c r="AE266" i="11"/>
  <c r="AE407" i="11"/>
  <c r="AE536" i="11"/>
  <c r="AE395" i="11"/>
  <c r="AE254" i="11"/>
  <c r="AE524" i="11"/>
  <c r="AE242" i="11"/>
  <c r="AE383" i="11"/>
  <c r="AE512" i="11"/>
  <c r="AE371" i="11"/>
  <c r="AE230" i="11"/>
  <c r="AE449" i="11"/>
  <c r="AE308" i="11"/>
  <c r="AE167" i="11"/>
  <c r="AE469" i="11"/>
  <c r="AE328" i="11"/>
  <c r="AE187" i="11"/>
  <c r="AE457" i="11"/>
  <c r="AE316" i="11"/>
  <c r="AE175" i="11"/>
  <c r="AE447" i="11"/>
  <c r="AE306" i="11"/>
  <c r="AE165" i="11"/>
  <c r="AS495" i="11"/>
  <c r="AS354" i="11"/>
  <c r="AS213" i="11"/>
  <c r="AS475" i="11"/>
  <c r="AS334" i="11"/>
  <c r="AS193" i="11"/>
  <c r="AS540" i="11"/>
  <c r="AS399" i="11"/>
  <c r="AS258" i="11"/>
  <c r="AS528" i="11"/>
  <c r="AS387" i="11"/>
  <c r="AS246" i="11"/>
  <c r="AS516" i="11"/>
  <c r="AS375" i="11"/>
  <c r="AS234" i="11"/>
  <c r="AS488" i="11"/>
  <c r="AS347" i="11"/>
  <c r="AS206" i="11"/>
  <c r="AS472" i="11"/>
  <c r="AS331" i="11"/>
  <c r="AS190" i="11"/>
  <c r="AS460" i="11"/>
  <c r="AS319" i="11"/>
  <c r="AS178" i="11"/>
  <c r="AS448" i="11"/>
  <c r="AS307" i="11"/>
  <c r="AS166" i="11"/>
  <c r="AS436" i="11"/>
  <c r="AS295" i="11"/>
  <c r="AS154" i="11"/>
  <c r="AK144" i="11"/>
  <c r="AM441" i="11"/>
  <c r="AM300" i="11"/>
  <c r="AM159" i="11"/>
  <c r="AM503" i="11"/>
  <c r="AM362" i="11"/>
  <c r="AM221" i="11"/>
  <c r="AM491" i="11"/>
  <c r="AM350" i="11"/>
  <c r="AM209" i="11"/>
  <c r="AM479" i="11"/>
  <c r="AM338" i="11"/>
  <c r="AM197" i="11"/>
  <c r="AM467" i="11"/>
  <c r="AM326" i="11"/>
  <c r="AM185" i="11"/>
  <c r="AM455" i="11"/>
  <c r="AM314" i="11"/>
  <c r="AM173" i="11"/>
  <c r="AM429" i="11"/>
  <c r="AM288" i="11"/>
  <c r="AM147" i="11"/>
  <c r="AS559" i="11"/>
  <c r="AS418" i="11"/>
  <c r="AS277" i="11"/>
  <c r="AT493" i="11"/>
  <c r="AT352" i="11"/>
  <c r="AT211" i="11"/>
  <c r="AT498" i="11"/>
  <c r="AT357" i="11"/>
  <c r="AT216" i="11"/>
  <c r="AT548" i="11"/>
  <c r="AT407" i="11"/>
  <c r="AT266" i="11"/>
  <c r="AT536" i="11"/>
  <c r="AT395" i="11"/>
  <c r="AT254" i="11"/>
  <c r="AT524" i="11"/>
  <c r="AT383" i="11"/>
  <c r="AT242" i="11"/>
  <c r="AT512" i="11"/>
  <c r="AT371" i="11"/>
  <c r="AT230" i="11"/>
  <c r="AT480" i="11"/>
  <c r="AT339" i="11"/>
  <c r="AT198" i="11"/>
  <c r="AT463" i="11"/>
  <c r="AT322" i="11"/>
  <c r="AT181" i="11"/>
  <c r="AT451" i="11"/>
  <c r="AT310" i="11"/>
  <c r="AT169" i="11"/>
  <c r="AT439" i="11"/>
  <c r="AT298" i="11"/>
  <c r="AT157" i="11"/>
  <c r="AT427" i="11"/>
  <c r="AT286" i="11"/>
  <c r="AT145" i="11"/>
  <c r="AJ275" i="11"/>
  <c r="AC515" i="11"/>
  <c r="AC374" i="11"/>
  <c r="AC233" i="11"/>
  <c r="AA535" i="11"/>
  <c r="AA394" i="11"/>
  <c r="AA253" i="11"/>
  <c r="AK562" i="11"/>
  <c r="AK280" i="11"/>
  <c r="AK421" i="11"/>
  <c r="AU473" i="11"/>
  <c r="AU332" i="11"/>
  <c r="AU191" i="11"/>
  <c r="AU411" i="11"/>
  <c r="AU552" i="11"/>
  <c r="AU270" i="11"/>
  <c r="AU540" i="11"/>
  <c r="AU399" i="11"/>
  <c r="AU258" i="11"/>
  <c r="AU528" i="11"/>
  <c r="AU387" i="11"/>
  <c r="AU246" i="11"/>
  <c r="AU516" i="11"/>
  <c r="AU375" i="11"/>
  <c r="AU234" i="11"/>
  <c r="AU488" i="11"/>
  <c r="AU347" i="11"/>
  <c r="AU206" i="11"/>
  <c r="AU479" i="11"/>
  <c r="AU338" i="11"/>
  <c r="AU197" i="11"/>
  <c r="AU448" i="11"/>
  <c r="AU307" i="11"/>
  <c r="AU166" i="11"/>
  <c r="AU436" i="11"/>
  <c r="AU295" i="11"/>
  <c r="AU154" i="11"/>
  <c r="AJ416" i="11"/>
  <c r="AU504" i="11"/>
  <c r="AU363" i="11"/>
  <c r="AU222" i="11"/>
  <c r="AB529" i="11"/>
  <c r="AB388" i="11"/>
  <c r="AB247" i="11"/>
  <c r="AB547" i="11"/>
  <c r="AB406" i="11"/>
  <c r="AB265" i="11"/>
  <c r="AC559" i="11"/>
  <c r="AC277" i="11"/>
  <c r="AC418" i="11"/>
  <c r="AI469" i="11"/>
  <c r="AI328" i="11"/>
  <c r="AI187" i="11"/>
  <c r="AI498" i="11"/>
  <c r="AI357" i="11"/>
  <c r="AI216" i="11"/>
  <c r="AI549" i="11"/>
  <c r="AI408" i="11"/>
  <c r="AI267" i="11"/>
  <c r="AI537" i="11"/>
  <c r="AI396" i="11"/>
  <c r="AI255" i="11"/>
  <c r="AI525" i="11"/>
  <c r="AI384" i="11"/>
  <c r="AI243" i="11"/>
  <c r="AI513" i="11"/>
  <c r="AI372" i="11"/>
  <c r="AI231" i="11"/>
  <c r="AI457" i="11"/>
  <c r="AI316" i="11"/>
  <c r="AI175" i="11"/>
  <c r="AI491" i="11"/>
  <c r="AI350" i="11"/>
  <c r="AI209" i="11"/>
  <c r="AI446" i="11"/>
  <c r="AI305" i="11"/>
  <c r="AI164" i="11"/>
  <c r="AI434" i="11"/>
  <c r="AI293" i="11"/>
  <c r="AI152" i="11"/>
  <c r="AS560" i="11"/>
  <c r="AM513" i="11"/>
  <c r="AM231" i="11"/>
  <c r="AM372" i="11"/>
  <c r="AM562" i="11"/>
  <c r="AM280" i="11"/>
  <c r="AM421" i="11"/>
  <c r="AJ456" i="11"/>
  <c r="AJ315" i="11"/>
  <c r="AJ174" i="11"/>
  <c r="AJ486" i="11"/>
  <c r="AJ345" i="11"/>
  <c r="AJ204" i="11"/>
  <c r="AJ461" i="11"/>
  <c r="AJ320" i="11"/>
  <c r="AJ179" i="11"/>
  <c r="AJ495" i="11"/>
  <c r="AJ354" i="11"/>
  <c r="AJ213" i="11"/>
  <c r="AJ466" i="11"/>
  <c r="AJ325" i="11"/>
  <c r="AJ184" i="11"/>
  <c r="AJ440" i="11"/>
  <c r="AJ299" i="11"/>
  <c r="AJ158" i="11"/>
  <c r="AJ428" i="11"/>
  <c r="AJ287" i="11"/>
  <c r="AJ146" i="11"/>
  <c r="AI285" i="11"/>
  <c r="AK490" i="11"/>
  <c r="AK349" i="11"/>
  <c r="AK208" i="11"/>
  <c r="AK549" i="11"/>
  <c r="AK408" i="11"/>
  <c r="AK267" i="11"/>
  <c r="AK537" i="11"/>
  <c r="AK396" i="11"/>
  <c r="AK255" i="11"/>
  <c r="AK525" i="11"/>
  <c r="AK384" i="11"/>
  <c r="AK243" i="11"/>
  <c r="AK513" i="11"/>
  <c r="AK372" i="11"/>
  <c r="AK231" i="11"/>
  <c r="AK455" i="11"/>
  <c r="AK173" i="11"/>
  <c r="AK314" i="11"/>
  <c r="AK491" i="11"/>
  <c r="AK350" i="11"/>
  <c r="AK209" i="11"/>
  <c r="AK477" i="11"/>
  <c r="AK336" i="11"/>
  <c r="AK195" i="11"/>
  <c r="AK448" i="11"/>
  <c r="AK166" i="11"/>
  <c r="AK307" i="11"/>
  <c r="AK431" i="11"/>
  <c r="AK290" i="11"/>
  <c r="AK149" i="11"/>
  <c r="AA450" i="11"/>
  <c r="AA309" i="11"/>
  <c r="AA168" i="11"/>
  <c r="AA505" i="11"/>
  <c r="AA364" i="11"/>
  <c r="AA223" i="11"/>
  <c r="AA493" i="11"/>
  <c r="AA352" i="11"/>
  <c r="AA211" i="11"/>
  <c r="AA481" i="11"/>
  <c r="AA340" i="11"/>
  <c r="AA199" i="11"/>
  <c r="AA469" i="11"/>
  <c r="AA328" i="11"/>
  <c r="AA187" i="11"/>
  <c r="AA457" i="11"/>
  <c r="AA175" i="11"/>
  <c r="AA316" i="11"/>
  <c r="AA432" i="11"/>
  <c r="AA291" i="11"/>
  <c r="AA150" i="11"/>
  <c r="AB384" i="11"/>
  <c r="AI473" i="11"/>
  <c r="AI332" i="11"/>
  <c r="AI191" i="11"/>
  <c r="AC516" i="11"/>
  <c r="AC375" i="11"/>
  <c r="AC234" i="11"/>
  <c r="AT276" i="11"/>
  <c r="AK561" i="11"/>
  <c r="AL426" i="11"/>
  <c r="AL285" i="11"/>
  <c r="AL144" i="11"/>
  <c r="AB399" i="11"/>
  <c r="AC272" i="11"/>
  <c r="AC558" i="11"/>
  <c r="AC280" i="11"/>
  <c r="AU423" i="11"/>
  <c r="AB512" i="11"/>
  <c r="AB371" i="11"/>
  <c r="AB230" i="11"/>
  <c r="AB501" i="11"/>
  <c r="AB360" i="11"/>
  <c r="AB219" i="11"/>
  <c r="AB433" i="11"/>
  <c r="AB292" i="11"/>
  <c r="AB151" i="11"/>
  <c r="AB491" i="11"/>
  <c r="AB350" i="11"/>
  <c r="AB209" i="11"/>
  <c r="AB479" i="11"/>
  <c r="AB338" i="11"/>
  <c r="AB197" i="11"/>
  <c r="AB467" i="11"/>
  <c r="AB326" i="11"/>
  <c r="AB185" i="11"/>
  <c r="AB455" i="11"/>
  <c r="AB314" i="11"/>
  <c r="AB173" i="11"/>
  <c r="AQ563" i="11"/>
  <c r="AQ422" i="11"/>
  <c r="AQ281" i="11"/>
  <c r="AQ462" i="11"/>
  <c r="AQ321" i="11"/>
  <c r="AQ180" i="11"/>
  <c r="AA556" i="11"/>
  <c r="AA415" i="11"/>
  <c r="AA274" i="11"/>
  <c r="AD514" i="11"/>
  <c r="AD373" i="11"/>
  <c r="AD232" i="11"/>
  <c r="AR530" i="11"/>
  <c r="AR389" i="11"/>
  <c r="AR248" i="11"/>
  <c r="AL548" i="11"/>
  <c r="AL407" i="11"/>
  <c r="AL266" i="11"/>
  <c r="AL466" i="11"/>
  <c r="AL325" i="11"/>
  <c r="AL184" i="11"/>
  <c r="AE471" i="11"/>
  <c r="AE330" i="11"/>
  <c r="AE189" i="11"/>
  <c r="AS518" i="11"/>
  <c r="AS377" i="11"/>
  <c r="AS236" i="11"/>
  <c r="AM481" i="11"/>
  <c r="AM340" i="11"/>
  <c r="AM199" i="11"/>
  <c r="AT526" i="11"/>
  <c r="AT385" i="11"/>
  <c r="AT244" i="11"/>
  <c r="AB561" i="11"/>
  <c r="AB420" i="11"/>
  <c r="AB279" i="11"/>
  <c r="AU554" i="11"/>
  <c r="AU413" i="11"/>
  <c r="AU272" i="11"/>
  <c r="AU469" i="11"/>
  <c r="AU187" i="11"/>
  <c r="AU328" i="11"/>
  <c r="AC500" i="11"/>
  <c r="AC359" i="11"/>
  <c r="AC218" i="11"/>
  <c r="AI539" i="11"/>
  <c r="AI398" i="11"/>
  <c r="AI257" i="11"/>
  <c r="AJ460" i="11"/>
  <c r="AJ319" i="11"/>
  <c r="AJ178" i="11"/>
  <c r="AK539" i="11"/>
  <c r="AK398" i="11"/>
  <c r="AK257" i="11"/>
  <c r="AA495" i="11"/>
  <c r="AA354" i="11"/>
  <c r="AA213" i="11"/>
  <c r="AC512" i="11"/>
  <c r="AC371" i="11"/>
  <c r="AC230" i="11"/>
  <c r="AC445" i="11"/>
  <c r="AC304" i="11"/>
  <c r="AC163" i="11"/>
  <c r="AQ514" i="11"/>
  <c r="AQ373" i="11"/>
  <c r="AQ232" i="11"/>
  <c r="AD513" i="11"/>
  <c r="AD372" i="11"/>
  <c r="AD231" i="11"/>
  <c r="AR529" i="11"/>
  <c r="AR388" i="11"/>
  <c r="AR247" i="11"/>
  <c r="AL511" i="11"/>
  <c r="AL370" i="11"/>
  <c r="AL229" i="11"/>
  <c r="AI494" i="11"/>
  <c r="AI353" i="11"/>
  <c r="AI212" i="11"/>
  <c r="AE525" i="11"/>
  <c r="AE384" i="11"/>
  <c r="AE243" i="11"/>
  <c r="AS473" i="11"/>
  <c r="AS332" i="11"/>
  <c r="AS191" i="11"/>
  <c r="AM480" i="11"/>
  <c r="AM339" i="11"/>
  <c r="AM198" i="11"/>
  <c r="AT482" i="11"/>
  <c r="AT341" i="11"/>
  <c r="AT200" i="11"/>
  <c r="AU466" i="11"/>
  <c r="AU325" i="11"/>
  <c r="AU184" i="11"/>
  <c r="AI501" i="11"/>
  <c r="AI360" i="11"/>
  <c r="AI219" i="11"/>
  <c r="AC532" i="11"/>
  <c r="AC391" i="11"/>
  <c r="AC250" i="11"/>
  <c r="AJ469" i="11"/>
  <c r="AJ328" i="11"/>
  <c r="AJ187" i="11"/>
  <c r="AK550" i="11"/>
  <c r="AK268" i="11"/>
  <c r="AK409" i="11"/>
  <c r="AK493" i="11"/>
  <c r="AK352" i="11"/>
  <c r="AK211" i="11"/>
  <c r="AA439" i="11"/>
  <c r="AA298" i="11"/>
  <c r="AA157" i="11"/>
  <c r="AA494" i="11"/>
  <c r="AA353" i="11"/>
  <c r="AA212" i="11"/>
  <c r="AU451" i="11"/>
  <c r="AU310" i="11"/>
  <c r="AU169" i="11"/>
  <c r="AU282" i="11"/>
  <c r="AB504" i="11"/>
  <c r="AB222" i="11"/>
  <c r="AB363" i="11"/>
  <c r="AB468" i="11"/>
  <c r="AB327" i="11"/>
  <c r="AB186" i="11"/>
  <c r="AT503" i="11"/>
  <c r="AT362" i="11"/>
  <c r="AT221" i="11"/>
  <c r="AA527" i="11"/>
  <c r="AA386" i="11"/>
  <c r="AA245" i="11"/>
  <c r="AA545" i="11"/>
  <c r="AA404" i="11"/>
  <c r="AA263" i="11"/>
  <c r="AC502" i="11"/>
  <c r="AC361" i="11"/>
  <c r="AC220" i="11"/>
  <c r="AC510" i="11"/>
  <c r="AC369" i="11"/>
  <c r="AC228" i="11"/>
  <c r="AC450" i="11"/>
  <c r="AC168" i="11"/>
  <c r="AC309" i="11"/>
  <c r="AC477" i="11"/>
  <c r="AC336" i="11"/>
  <c r="AC195" i="11"/>
  <c r="AC465" i="11"/>
  <c r="AC324" i="11"/>
  <c r="AC183" i="11"/>
  <c r="AC453" i="11"/>
  <c r="AC312" i="11"/>
  <c r="AC171" i="11"/>
  <c r="AQ502" i="11"/>
  <c r="AQ361" i="11"/>
  <c r="AQ220" i="11"/>
  <c r="AQ483" i="11"/>
  <c r="AQ342" i="11"/>
  <c r="AQ201" i="11"/>
  <c r="AQ560" i="11"/>
  <c r="AQ419" i="11"/>
  <c r="AQ278" i="11"/>
  <c r="AQ548" i="11"/>
  <c r="AQ407" i="11"/>
  <c r="AQ266" i="11"/>
  <c r="AQ536" i="11"/>
  <c r="AQ395" i="11"/>
  <c r="AQ254" i="11"/>
  <c r="AQ524" i="11"/>
  <c r="AQ383" i="11"/>
  <c r="AQ242" i="11"/>
  <c r="AQ512" i="11"/>
  <c r="AQ371" i="11"/>
  <c r="AQ230" i="11"/>
  <c r="AQ434" i="11"/>
  <c r="AQ293" i="11"/>
  <c r="AQ152" i="11"/>
  <c r="AQ471" i="11"/>
  <c r="AQ330" i="11"/>
  <c r="AQ189" i="11"/>
  <c r="AQ459" i="11"/>
  <c r="AQ318" i="11"/>
  <c r="AQ177" i="11"/>
  <c r="AQ438" i="11"/>
  <c r="AQ297" i="11"/>
  <c r="AQ156" i="11"/>
  <c r="AS276" i="11"/>
  <c r="AD506" i="11"/>
  <c r="AD365" i="11"/>
  <c r="AD224" i="11"/>
  <c r="AD485" i="11"/>
  <c r="AD203" i="11"/>
  <c r="AD344" i="11"/>
  <c r="AD494" i="11"/>
  <c r="AD353" i="11"/>
  <c r="AD212" i="11"/>
  <c r="AD559" i="11"/>
  <c r="AD277" i="11"/>
  <c r="AD418" i="11"/>
  <c r="AD547" i="11"/>
  <c r="AD265" i="11"/>
  <c r="AD406" i="11"/>
  <c r="AD535" i="11"/>
  <c r="AD253" i="11"/>
  <c r="AD394" i="11"/>
  <c r="AD523" i="11"/>
  <c r="AD382" i="11"/>
  <c r="AD241" i="11"/>
  <c r="AD511" i="11"/>
  <c r="AD229" i="11"/>
  <c r="AD370" i="11"/>
  <c r="AD480" i="11"/>
  <c r="AD198" i="11"/>
  <c r="AD339" i="11"/>
  <c r="AD468" i="11"/>
  <c r="AD327" i="11"/>
  <c r="AD186" i="11"/>
  <c r="AD456" i="11"/>
  <c r="AD315" i="11"/>
  <c r="AD174" i="11"/>
  <c r="AD441" i="11"/>
  <c r="AD300" i="11"/>
  <c r="AD159" i="11"/>
  <c r="AR563" i="11"/>
  <c r="AR422" i="11"/>
  <c r="AR281" i="11"/>
  <c r="AR551" i="11"/>
  <c r="AR410" i="11"/>
  <c r="AR269" i="11"/>
  <c r="AR539" i="11"/>
  <c r="AR398" i="11"/>
  <c r="AR257" i="11"/>
  <c r="AR527" i="11"/>
  <c r="AR386" i="11"/>
  <c r="AR245" i="11"/>
  <c r="AR515" i="11"/>
  <c r="AR374" i="11"/>
  <c r="AR233" i="11"/>
  <c r="AR486" i="11"/>
  <c r="AR345" i="11"/>
  <c r="AR204" i="11"/>
  <c r="AR472" i="11"/>
  <c r="AR331" i="11"/>
  <c r="AR190" i="11"/>
  <c r="AR460" i="11"/>
  <c r="AR319" i="11"/>
  <c r="AR178" i="11"/>
  <c r="AR447" i="11"/>
  <c r="AR306" i="11"/>
  <c r="AR165" i="11"/>
  <c r="AR435" i="11"/>
  <c r="AR294" i="11"/>
  <c r="AR153" i="11"/>
  <c r="AM532" i="11"/>
  <c r="AM391" i="11"/>
  <c r="AM250" i="11"/>
  <c r="AL545" i="11"/>
  <c r="AL404" i="11"/>
  <c r="AL263" i="11"/>
  <c r="AL533" i="11"/>
  <c r="AL392" i="11"/>
  <c r="AL251" i="11"/>
  <c r="AL521" i="11"/>
  <c r="AL380" i="11"/>
  <c r="AL239" i="11"/>
  <c r="AL438" i="11"/>
  <c r="AL297" i="11"/>
  <c r="AL156" i="11"/>
  <c r="AL447" i="11"/>
  <c r="AL306" i="11"/>
  <c r="AL165" i="11"/>
  <c r="AL499" i="11"/>
  <c r="AL358" i="11"/>
  <c r="AL217" i="11"/>
  <c r="AL487" i="11"/>
  <c r="AL346" i="11"/>
  <c r="AL205" i="11"/>
  <c r="AL475" i="11"/>
  <c r="AL334" i="11"/>
  <c r="AL193" i="11"/>
  <c r="AL463" i="11"/>
  <c r="AL322" i="11"/>
  <c r="AL181" i="11"/>
  <c r="AL445" i="11"/>
  <c r="AL304" i="11"/>
  <c r="AL163" i="11"/>
  <c r="AK499" i="11"/>
  <c r="AK217" i="11"/>
  <c r="AK358" i="11"/>
  <c r="AE481" i="11"/>
  <c r="AE340" i="11"/>
  <c r="AE199" i="11"/>
  <c r="AE494" i="11"/>
  <c r="AE353" i="11"/>
  <c r="AE212" i="11"/>
  <c r="AE559" i="11"/>
  <c r="AE418" i="11"/>
  <c r="AE277" i="11"/>
  <c r="AE547" i="11"/>
  <c r="AE406" i="11"/>
  <c r="AE265" i="11"/>
  <c r="AE535" i="11"/>
  <c r="AE394" i="11"/>
  <c r="AE253" i="11"/>
  <c r="AE523" i="11"/>
  <c r="AE382" i="11"/>
  <c r="AE241" i="11"/>
  <c r="AE511" i="11"/>
  <c r="AE370" i="11"/>
  <c r="AE229" i="11"/>
  <c r="AE443" i="11"/>
  <c r="AE302" i="11"/>
  <c r="AE161" i="11"/>
  <c r="AE468" i="11"/>
  <c r="AE327" i="11"/>
  <c r="AE186" i="11"/>
  <c r="AE456" i="11"/>
  <c r="AE315" i="11"/>
  <c r="AE174" i="11"/>
  <c r="AE441" i="11"/>
  <c r="AE159" i="11"/>
  <c r="AE300" i="11"/>
  <c r="AS493" i="11"/>
  <c r="AS352" i="11"/>
  <c r="AS211" i="11"/>
  <c r="AS551" i="11"/>
  <c r="AS410" i="11"/>
  <c r="AS269" i="11"/>
  <c r="AS539" i="11"/>
  <c r="AS398" i="11"/>
  <c r="AS257" i="11"/>
  <c r="AS527" i="11"/>
  <c r="AS386" i="11"/>
  <c r="AS245" i="11"/>
  <c r="AS515" i="11"/>
  <c r="AS374" i="11"/>
  <c r="AS233" i="11"/>
  <c r="AS486" i="11"/>
  <c r="AS345" i="11"/>
  <c r="AS204" i="11"/>
  <c r="AS471" i="11"/>
  <c r="AS330" i="11"/>
  <c r="AS189" i="11"/>
  <c r="AS459" i="11"/>
  <c r="AS318" i="11"/>
  <c r="AS177" i="11"/>
  <c r="AS447" i="11"/>
  <c r="AS306" i="11"/>
  <c r="AS165" i="11"/>
  <c r="AS435" i="11"/>
  <c r="AS294" i="11"/>
  <c r="AS153" i="11"/>
  <c r="AM535" i="11"/>
  <c r="AM394" i="11"/>
  <c r="AM253" i="11"/>
  <c r="AM435" i="11"/>
  <c r="AM153" i="11"/>
  <c r="AM294" i="11"/>
  <c r="AM502" i="11"/>
  <c r="AM361" i="11"/>
  <c r="AM220" i="11"/>
  <c r="AM490" i="11"/>
  <c r="AM349" i="11"/>
  <c r="AM208" i="11"/>
  <c r="AM478" i="11"/>
  <c r="AM337" i="11"/>
  <c r="AM196" i="11"/>
  <c r="AM466" i="11"/>
  <c r="AM325" i="11"/>
  <c r="AM184" i="11"/>
  <c r="AM454" i="11"/>
  <c r="AM313" i="11"/>
  <c r="AM172" i="11"/>
  <c r="AM428" i="11"/>
  <c r="AM287" i="11"/>
  <c r="AM146" i="11"/>
  <c r="AT508" i="11"/>
  <c r="AT367" i="11"/>
  <c r="AT226" i="11"/>
  <c r="AJ530" i="11"/>
  <c r="AJ389" i="11"/>
  <c r="AJ248" i="11"/>
  <c r="AJ548" i="11"/>
  <c r="AJ407" i="11"/>
  <c r="AJ266" i="11"/>
  <c r="AJ560" i="11"/>
  <c r="AJ419" i="11"/>
  <c r="AJ278" i="11"/>
  <c r="AT491" i="11"/>
  <c r="AT350" i="11"/>
  <c r="AT209" i="11"/>
  <c r="AT475" i="11"/>
  <c r="AT334" i="11"/>
  <c r="AT193" i="11"/>
  <c r="AT547" i="11"/>
  <c r="AT406" i="11"/>
  <c r="AT265" i="11"/>
  <c r="AT535" i="11"/>
  <c r="AT394" i="11"/>
  <c r="AT253" i="11"/>
  <c r="AT523" i="11"/>
  <c r="AT382" i="11"/>
  <c r="AT241" i="11"/>
  <c r="AT511" i="11"/>
  <c r="AT370" i="11"/>
  <c r="AT229" i="11"/>
  <c r="AT506" i="11"/>
  <c r="AT365" i="11"/>
  <c r="AT224" i="11"/>
  <c r="AT462" i="11"/>
  <c r="AT321" i="11"/>
  <c r="AT180" i="11"/>
  <c r="AT450" i="11"/>
  <c r="AT309" i="11"/>
  <c r="AT168" i="11"/>
  <c r="AT438" i="11"/>
  <c r="AT297" i="11"/>
  <c r="AT156" i="11"/>
  <c r="AU463" i="11"/>
  <c r="AU322" i="11"/>
  <c r="AU181" i="11"/>
  <c r="AC517" i="11"/>
  <c r="AC376" i="11"/>
  <c r="AC235" i="11"/>
  <c r="AM536" i="11"/>
  <c r="AM395" i="11"/>
  <c r="AM254" i="11"/>
  <c r="AB563" i="11"/>
  <c r="AB422" i="11"/>
  <c r="AB281" i="11"/>
  <c r="AU470" i="11"/>
  <c r="AU329" i="11"/>
  <c r="AU188" i="11"/>
  <c r="AU410" i="11"/>
  <c r="AU551" i="11"/>
  <c r="AU269" i="11"/>
  <c r="AU539" i="11"/>
  <c r="AU398" i="11"/>
  <c r="AU257" i="11"/>
  <c r="AU527" i="11"/>
  <c r="AU386" i="11"/>
  <c r="AU245" i="11"/>
  <c r="AU374" i="11"/>
  <c r="AU515" i="11"/>
  <c r="AU233" i="11"/>
  <c r="AU486" i="11"/>
  <c r="AU345" i="11"/>
  <c r="AU204" i="11"/>
  <c r="AU478" i="11"/>
  <c r="AU337" i="11"/>
  <c r="AU196" i="11"/>
  <c r="AU447" i="11"/>
  <c r="AU306" i="11"/>
  <c r="AU165" i="11"/>
  <c r="AU435" i="11"/>
  <c r="AU294" i="11"/>
  <c r="AU153" i="11"/>
  <c r="AM526" i="11"/>
  <c r="AM385" i="11"/>
  <c r="AM244" i="11"/>
  <c r="AJ557" i="11"/>
  <c r="AB507" i="11"/>
  <c r="AB366" i="11"/>
  <c r="AB225" i="11"/>
  <c r="AU418" i="11"/>
  <c r="AU559" i="11"/>
  <c r="AU277" i="11"/>
  <c r="AI466" i="11"/>
  <c r="AI325" i="11"/>
  <c r="AI184" i="11"/>
  <c r="AI510" i="11"/>
  <c r="AI369" i="11"/>
  <c r="AI228" i="11"/>
  <c r="AI548" i="11"/>
  <c r="AI266" i="11"/>
  <c r="AI407" i="11"/>
  <c r="AI536" i="11"/>
  <c r="AI395" i="11"/>
  <c r="AI254" i="11"/>
  <c r="AI524" i="11"/>
  <c r="AI242" i="11"/>
  <c r="AI383" i="11"/>
  <c r="AI512" i="11"/>
  <c r="AI371" i="11"/>
  <c r="AI230" i="11"/>
  <c r="AI455" i="11"/>
  <c r="AI314" i="11"/>
  <c r="AI173" i="11"/>
  <c r="AI348" i="11"/>
  <c r="AI489" i="11"/>
  <c r="AI207" i="11"/>
  <c r="AI445" i="11"/>
  <c r="AI304" i="11"/>
  <c r="AI163" i="11"/>
  <c r="AI433" i="11"/>
  <c r="AI151" i="11"/>
  <c r="AI292" i="11"/>
  <c r="AM515" i="11"/>
  <c r="AM374" i="11"/>
  <c r="AM233" i="11"/>
  <c r="AC535" i="11"/>
  <c r="AC253" i="11"/>
  <c r="AC394" i="11"/>
  <c r="AJ454" i="11"/>
  <c r="AJ313" i="11"/>
  <c r="AJ172" i="11"/>
  <c r="AJ484" i="11"/>
  <c r="AJ343" i="11"/>
  <c r="AJ202" i="11"/>
  <c r="AJ459" i="11"/>
  <c r="AJ318" i="11"/>
  <c r="AJ177" i="11"/>
  <c r="AJ493" i="11"/>
  <c r="AJ352" i="11"/>
  <c r="AJ211" i="11"/>
  <c r="AJ451" i="11"/>
  <c r="AJ310" i="11"/>
  <c r="AJ169" i="11"/>
  <c r="AJ439" i="11"/>
  <c r="AJ157" i="11"/>
  <c r="AJ298" i="11"/>
  <c r="AJ427" i="11"/>
  <c r="AJ145" i="11"/>
  <c r="AJ283" i="11" s="1"/>
  <c r="AJ286" i="11"/>
  <c r="AJ424" i="11" s="1"/>
  <c r="AJ526" i="11"/>
  <c r="AJ385" i="11"/>
  <c r="AJ244" i="11"/>
  <c r="AJ544" i="11"/>
  <c r="AJ403" i="11"/>
  <c r="AJ262" i="11"/>
  <c r="AI426" i="11"/>
  <c r="AK488" i="11"/>
  <c r="AK347" i="11"/>
  <c r="AK206" i="11"/>
  <c r="AK548" i="11"/>
  <c r="AK407" i="11"/>
  <c r="AK266" i="11"/>
  <c r="AK536" i="11"/>
  <c r="AK395" i="11"/>
  <c r="AK254" i="11"/>
  <c r="AK524" i="11"/>
  <c r="AK383" i="11"/>
  <c r="AK242" i="11"/>
  <c r="AK512" i="11"/>
  <c r="AK371" i="11"/>
  <c r="AK230" i="11"/>
  <c r="AK453" i="11"/>
  <c r="AK312" i="11"/>
  <c r="AK171" i="11"/>
  <c r="AK489" i="11"/>
  <c r="AK348" i="11"/>
  <c r="AK207" i="11"/>
  <c r="AK464" i="11"/>
  <c r="AK323" i="11"/>
  <c r="AK182" i="11"/>
  <c r="AK442" i="11"/>
  <c r="AK301" i="11"/>
  <c r="AK160" i="11"/>
  <c r="AK430" i="11"/>
  <c r="AK289" i="11"/>
  <c r="AK148" i="11"/>
  <c r="AA444" i="11"/>
  <c r="AA303" i="11"/>
  <c r="AA162" i="11"/>
  <c r="AA504" i="11"/>
  <c r="AA363" i="11"/>
  <c r="AA222" i="11"/>
  <c r="AA492" i="11"/>
  <c r="AA351" i="11"/>
  <c r="AA210" i="11"/>
  <c r="AA480" i="11"/>
  <c r="AA339" i="11"/>
  <c r="AA198" i="11"/>
  <c r="AA468" i="11"/>
  <c r="AA327" i="11"/>
  <c r="AA186" i="11"/>
  <c r="AA456" i="11"/>
  <c r="AA315" i="11"/>
  <c r="AA174" i="11"/>
  <c r="AA431" i="11"/>
  <c r="AA290" i="11"/>
  <c r="AA149" i="11"/>
  <c r="AI484" i="11"/>
  <c r="AI343" i="11"/>
  <c r="AI202" i="11"/>
  <c r="AC518" i="11"/>
  <c r="AC377" i="11"/>
  <c r="AC236" i="11"/>
  <c r="AC537" i="11"/>
  <c r="AC396" i="11"/>
  <c r="AC255" i="11"/>
  <c r="AC267" i="11"/>
  <c r="AT417" i="11"/>
  <c r="AB562" i="11"/>
  <c r="AB421" i="11"/>
  <c r="AB280" i="11"/>
  <c r="AB258" i="11"/>
  <c r="AC413" i="11"/>
  <c r="AC421" i="11"/>
  <c r="AM285" i="11"/>
  <c r="AM144" i="11"/>
  <c r="AM426" i="11"/>
  <c r="AB511" i="11"/>
  <c r="AB370" i="11"/>
  <c r="AB229" i="11"/>
  <c r="AB498" i="11"/>
  <c r="AB357" i="11"/>
  <c r="AB216" i="11"/>
  <c r="AB430" i="11"/>
  <c r="AB289" i="11"/>
  <c r="AB148" i="11"/>
  <c r="AB490" i="11"/>
  <c r="AB208" i="11"/>
  <c r="AB349" i="11"/>
  <c r="AB478" i="11"/>
  <c r="AB337" i="11"/>
  <c r="AB196" i="11"/>
  <c r="AB466" i="11"/>
  <c r="AB184" i="11"/>
  <c r="AB325" i="11"/>
  <c r="AB454" i="11"/>
  <c r="AB313" i="11"/>
  <c r="AB172" i="11"/>
  <c r="AC480" i="11"/>
  <c r="AC339" i="11"/>
  <c r="AC198" i="11"/>
  <c r="AQ527" i="11"/>
  <c r="AQ386" i="11"/>
  <c r="AQ245" i="11"/>
  <c r="AD562" i="11"/>
  <c r="AD421" i="11"/>
  <c r="AD280" i="11"/>
  <c r="AD431" i="11"/>
  <c r="AD290" i="11"/>
  <c r="AD149" i="11"/>
  <c r="AR475" i="11"/>
  <c r="AR334" i="11"/>
  <c r="AR193" i="11"/>
  <c r="AL524" i="11"/>
  <c r="AL383" i="11"/>
  <c r="AL242" i="11"/>
  <c r="AE562" i="11"/>
  <c r="AE421" i="11"/>
  <c r="AE280" i="11"/>
  <c r="AE290" i="11"/>
  <c r="AE431" i="11"/>
  <c r="AE149" i="11"/>
  <c r="AS450" i="11"/>
  <c r="AS309" i="11"/>
  <c r="AS168" i="11"/>
  <c r="AM457" i="11"/>
  <c r="AM316" i="11"/>
  <c r="AM175" i="11"/>
  <c r="AT550" i="11"/>
  <c r="AT409" i="11"/>
  <c r="AT268" i="11"/>
  <c r="AU542" i="11"/>
  <c r="AU401" i="11"/>
  <c r="AU260" i="11"/>
  <c r="AB526" i="11"/>
  <c r="AB385" i="11"/>
  <c r="AB244" i="11"/>
  <c r="AI461" i="11"/>
  <c r="AI320" i="11"/>
  <c r="AI179" i="11"/>
  <c r="AJ500" i="11"/>
  <c r="AJ359" i="11"/>
  <c r="AJ218" i="11"/>
  <c r="AK459" i="11"/>
  <c r="AK318" i="11"/>
  <c r="AK177" i="11"/>
  <c r="AA483" i="11"/>
  <c r="AA342" i="11"/>
  <c r="AA201" i="11"/>
  <c r="AB444" i="11"/>
  <c r="AB303" i="11"/>
  <c r="AB162" i="11"/>
  <c r="AB457" i="11"/>
  <c r="AB175" i="11"/>
  <c r="AB316" i="11"/>
  <c r="AA542" i="11"/>
  <c r="AA401" i="11"/>
  <c r="AA260" i="11"/>
  <c r="AC435" i="11"/>
  <c r="AC294" i="11"/>
  <c r="AC153" i="11"/>
  <c r="AQ461" i="11"/>
  <c r="AQ320" i="11"/>
  <c r="AQ179" i="11"/>
  <c r="AD489" i="11"/>
  <c r="AD348" i="11"/>
  <c r="AD207" i="11"/>
  <c r="AD428" i="11"/>
  <c r="AD287" i="11"/>
  <c r="AD146" i="11"/>
  <c r="AR449" i="11"/>
  <c r="AR308" i="11"/>
  <c r="AR167" i="11"/>
  <c r="AL501" i="11"/>
  <c r="AL360" i="11"/>
  <c r="AL219" i="11"/>
  <c r="AE561" i="11"/>
  <c r="AE420" i="11"/>
  <c r="AE279" i="11"/>
  <c r="AE458" i="11"/>
  <c r="AE317" i="11"/>
  <c r="AE176" i="11"/>
  <c r="AS517" i="11"/>
  <c r="AS376" i="11"/>
  <c r="AS235" i="11"/>
  <c r="AS437" i="11"/>
  <c r="AS296" i="11"/>
  <c r="AS155" i="11"/>
  <c r="AM468" i="11"/>
  <c r="AM327" i="11"/>
  <c r="AM186" i="11"/>
  <c r="AT513" i="11"/>
  <c r="AT372" i="11"/>
  <c r="AT231" i="11"/>
  <c r="AU497" i="11"/>
  <c r="AU356" i="11"/>
  <c r="AU215" i="11"/>
  <c r="AU437" i="11"/>
  <c r="AU296" i="11"/>
  <c r="AU155" i="11"/>
  <c r="AI550" i="11"/>
  <c r="AI409" i="11"/>
  <c r="AI268" i="11"/>
  <c r="AI435" i="11"/>
  <c r="AI294" i="11"/>
  <c r="AI153" i="11"/>
  <c r="AJ488" i="11"/>
  <c r="AJ347" i="11"/>
  <c r="AJ206" i="11"/>
  <c r="AJ429" i="11"/>
  <c r="AJ288" i="11"/>
  <c r="AJ147" i="11"/>
  <c r="AJ541" i="11"/>
  <c r="AJ400" i="11"/>
  <c r="AJ259" i="11"/>
  <c r="AK457" i="11"/>
  <c r="AK316" i="11"/>
  <c r="AK175" i="11"/>
  <c r="AA506" i="11"/>
  <c r="AA365" i="11"/>
  <c r="AA224" i="11"/>
  <c r="AC514" i="11"/>
  <c r="AC373" i="11"/>
  <c r="AC232" i="11"/>
  <c r="AC506" i="11"/>
  <c r="AC365" i="11"/>
  <c r="AC224" i="11"/>
  <c r="AM528" i="11"/>
  <c r="AM387" i="11"/>
  <c r="AM246" i="11"/>
  <c r="AM405" i="11"/>
  <c r="AM546" i="11"/>
  <c r="AM264" i="11"/>
  <c r="AC499" i="11"/>
  <c r="AC358" i="11"/>
  <c r="AC217" i="11"/>
  <c r="AC440" i="11"/>
  <c r="AC299" i="11"/>
  <c r="AC158" i="11"/>
  <c r="AC444" i="11"/>
  <c r="AC303" i="11"/>
  <c r="AC162" i="11"/>
  <c r="AC476" i="11"/>
  <c r="AC335" i="11"/>
  <c r="AC194" i="11"/>
  <c r="AC464" i="11"/>
  <c r="AC323" i="11"/>
  <c r="AC182" i="11"/>
  <c r="AC452" i="11"/>
  <c r="AC311" i="11"/>
  <c r="AC170" i="11"/>
  <c r="AQ499" i="11"/>
  <c r="AQ358" i="11"/>
  <c r="AQ217" i="11"/>
  <c r="AQ340" i="11"/>
  <c r="AQ481" i="11"/>
  <c r="AQ199" i="11"/>
  <c r="AQ559" i="11"/>
  <c r="AQ418" i="11"/>
  <c r="AQ277" i="11"/>
  <c r="AQ547" i="11"/>
  <c r="AQ406" i="11"/>
  <c r="AQ265" i="11"/>
  <c r="AQ535" i="11"/>
  <c r="AQ394" i="11"/>
  <c r="AQ253" i="11"/>
  <c r="AQ382" i="11"/>
  <c r="AQ523" i="11"/>
  <c r="AQ241" i="11"/>
  <c r="AQ511" i="11"/>
  <c r="AQ370" i="11"/>
  <c r="AQ229" i="11"/>
  <c r="AQ451" i="11"/>
  <c r="AQ310" i="11"/>
  <c r="AQ169" i="11"/>
  <c r="AQ470" i="11"/>
  <c r="AQ329" i="11"/>
  <c r="AQ188" i="11"/>
  <c r="AQ458" i="11"/>
  <c r="AQ317" i="11"/>
  <c r="AQ176" i="11"/>
  <c r="AQ432" i="11"/>
  <c r="AQ291" i="11"/>
  <c r="AQ150" i="11"/>
  <c r="AB527" i="11"/>
  <c r="AB386" i="11"/>
  <c r="AB245" i="11"/>
  <c r="AB545" i="11"/>
  <c r="AB404" i="11"/>
  <c r="AB263" i="11"/>
  <c r="AD439" i="11"/>
  <c r="AD298" i="11"/>
  <c r="AD157" i="11"/>
  <c r="AD483" i="11"/>
  <c r="AD342" i="11"/>
  <c r="AD201" i="11"/>
  <c r="AD492" i="11"/>
  <c r="AD351" i="11"/>
  <c r="AD210" i="11"/>
  <c r="AD558" i="11"/>
  <c r="AD417" i="11"/>
  <c r="AD276" i="11"/>
  <c r="AD546" i="11"/>
  <c r="AD405" i="11"/>
  <c r="AD264" i="11"/>
  <c r="AD534" i="11"/>
  <c r="AD393" i="11"/>
  <c r="AD252" i="11"/>
  <c r="AD522" i="11"/>
  <c r="AD381" i="11"/>
  <c r="AD240" i="11"/>
  <c r="AD505" i="11"/>
  <c r="AD364" i="11"/>
  <c r="AD223" i="11"/>
  <c r="AD479" i="11"/>
  <c r="AD338" i="11"/>
  <c r="AD197" i="11"/>
  <c r="AD467" i="11"/>
  <c r="AD326" i="11"/>
  <c r="AD185" i="11"/>
  <c r="AD455" i="11"/>
  <c r="AD314" i="11"/>
  <c r="AD173" i="11"/>
  <c r="AD435" i="11"/>
  <c r="AD294" i="11"/>
  <c r="AD153" i="11"/>
  <c r="AR421" i="11"/>
  <c r="AR562" i="11"/>
  <c r="AR280" i="11"/>
  <c r="AR550" i="11"/>
  <c r="AR409" i="11"/>
  <c r="AR268" i="11"/>
  <c r="AR538" i="11"/>
  <c r="AR256" i="11"/>
  <c r="AR397" i="11"/>
  <c r="AR526" i="11"/>
  <c r="AR385" i="11"/>
  <c r="AR244" i="11"/>
  <c r="AR514" i="11"/>
  <c r="AR373" i="11"/>
  <c r="AR232" i="11"/>
  <c r="AR484" i="11"/>
  <c r="AR343" i="11"/>
  <c r="AR202" i="11"/>
  <c r="AR471" i="11"/>
  <c r="AR330" i="11"/>
  <c r="AR189" i="11"/>
  <c r="AR459" i="11"/>
  <c r="AR318" i="11"/>
  <c r="AR177" i="11"/>
  <c r="AR446" i="11"/>
  <c r="AR305" i="11"/>
  <c r="AR164" i="11"/>
  <c r="AR434" i="11"/>
  <c r="AR293" i="11"/>
  <c r="AR152" i="11"/>
  <c r="AL544" i="11"/>
  <c r="AL403" i="11"/>
  <c r="AL262" i="11"/>
  <c r="AL532" i="11"/>
  <c r="AL391" i="11"/>
  <c r="AL250" i="11"/>
  <c r="AL520" i="11"/>
  <c r="AL379" i="11"/>
  <c r="AL238" i="11"/>
  <c r="AL507" i="11"/>
  <c r="AL366" i="11"/>
  <c r="AL225" i="11"/>
  <c r="AL441" i="11"/>
  <c r="AL300" i="11"/>
  <c r="AL159" i="11"/>
  <c r="AL498" i="11"/>
  <c r="AL357" i="11"/>
  <c r="AL216" i="11"/>
  <c r="AL486" i="11"/>
  <c r="AL345" i="11"/>
  <c r="AL204" i="11"/>
  <c r="AL474" i="11"/>
  <c r="AL333" i="11"/>
  <c r="AL192" i="11"/>
  <c r="AL462" i="11"/>
  <c r="AL321" i="11"/>
  <c r="AL180" i="11"/>
  <c r="AL439" i="11"/>
  <c r="AL298" i="11"/>
  <c r="AL157" i="11"/>
  <c r="AU501" i="11"/>
  <c r="AU360" i="11"/>
  <c r="AU219" i="11"/>
  <c r="AC527" i="11"/>
  <c r="AC386" i="11"/>
  <c r="AC245" i="11"/>
  <c r="AC545" i="11"/>
  <c r="AC404" i="11"/>
  <c r="AC263" i="11"/>
  <c r="AI558" i="11"/>
  <c r="AI417" i="11"/>
  <c r="AI276" i="11"/>
  <c r="AE439" i="11"/>
  <c r="AE298" i="11"/>
  <c r="AE157" i="11"/>
  <c r="AE508" i="11"/>
  <c r="AE367" i="11"/>
  <c r="AE226" i="11"/>
  <c r="AE492" i="11"/>
  <c r="AE351" i="11"/>
  <c r="AE210" i="11"/>
  <c r="AE558" i="11"/>
  <c r="AE417" i="11"/>
  <c r="AE276" i="11"/>
  <c r="AE546" i="11"/>
  <c r="AE405" i="11"/>
  <c r="AE264" i="11"/>
  <c r="AE534" i="11"/>
  <c r="AE393" i="11"/>
  <c r="AE252" i="11"/>
  <c r="AE522" i="11"/>
  <c r="AE381" i="11"/>
  <c r="AE240" i="11"/>
  <c r="AE505" i="11"/>
  <c r="AE364" i="11"/>
  <c r="AE223" i="11"/>
  <c r="AE296" i="11"/>
  <c r="AE437" i="11"/>
  <c r="AE155" i="11"/>
  <c r="AE467" i="11"/>
  <c r="AE326" i="11"/>
  <c r="AE185" i="11"/>
  <c r="AE455" i="11"/>
  <c r="AE314" i="11"/>
  <c r="AE173" i="11"/>
  <c r="AE435" i="11"/>
  <c r="AE294" i="11"/>
  <c r="AE153" i="11"/>
  <c r="AS491" i="11"/>
  <c r="AS350" i="11"/>
  <c r="AS209" i="11"/>
  <c r="AS550" i="11"/>
  <c r="AS409" i="11"/>
  <c r="AS268" i="11"/>
  <c r="AS538" i="11"/>
  <c r="AS397" i="11"/>
  <c r="AS256" i="11"/>
  <c r="AS526" i="11"/>
  <c r="AS385" i="11"/>
  <c r="AS244" i="11"/>
  <c r="AS514" i="11"/>
  <c r="AS373" i="11"/>
  <c r="AS232" i="11"/>
  <c r="AS484" i="11"/>
  <c r="AS343" i="11"/>
  <c r="AS202" i="11"/>
  <c r="AS470" i="11"/>
  <c r="AS329" i="11"/>
  <c r="AS188" i="11"/>
  <c r="AS458" i="11"/>
  <c r="AS317" i="11"/>
  <c r="AS176" i="11"/>
  <c r="AS446" i="11"/>
  <c r="AS305" i="11"/>
  <c r="AS164" i="11"/>
  <c r="AS434" i="11"/>
  <c r="AS293" i="11"/>
  <c r="AS152" i="11"/>
  <c r="AJ426" i="11"/>
  <c r="AM451" i="11"/>
  <c r="AM310" i="11"/>
  <c r="AM169" i="11"/>
  <c r="AM501" i="11"/>
  <c r="AM360" i="11"/>
  <c r="AM219" i="11"/>
  <c r="AM489" i="11"/>
  <c r="AM348" i="11"/>
  <c r="AM207" i="11"/>
  <c r="AM477" i="11"/>
  <c r="AM336" i="11"/>
  <c r="AM195" i="11"/>
  <c r="AM465" i="11"/>
  <c r="AM324" i="11"/>
  <c r="AM183" i="11"/>
  <c r="AM453" i="11"/>
  <c r="AM312" i="11"/>
  <c r="AM171" i="11"/>
  <c r="AM427" i="11"/>
  <c r="AM286" i="11"/>
  <c r="AM145" i="11"/>
  <c r="AA420" i="11"/>
  <c r="AA561" i="11"/>
  <c r="AA279" i="11"/>
  <c r="AT489" i="11"/>
  <c r="AT348" i="11"/>
  <c r="AT207" i="11"/>
  <c r="AT471" i="11"/>
  <c r="AT330" i="11"/>
  <c r="AT189" i="11"/>
  <c r="AT546" i="11"/>
  <c r="AT405" i="11"/>
  <c r="AT264" i="11"/>
  <c r="AT534" i="11"/>
  <c r="AT393" i="11"/>
  <c r="AT252" i="11"/>
  <c r="AT522" i="11"/>
  <c r="AT381" i="11"/>
  <c r="AT240" i="11"/>
  <c r="AT505" i="11"/>
  <c r="AT364" i="11"/>
  <c r="AT223" i="11"/>
  <c r="AT361" i="11"/>
  <c r="AT502" i="11"/>
  <c r="AT220" i="11"/>
  <c r="AT461" i="11"/>
  <c r="AT179" i="11"/>
  <c r="AT320" i="11"/>
  <c r="AT449" i="11"/>
  <c r="AT308" i="11"/>
  <c r="AT167" i="11"/>
  <c r="AT437" i="11"/>
  <c r="AT296" i="11"/>
  <c r="AT155" i="11"/>
  <c r="AC519" i="11"/>
  <c r="AC378" i="11"/>
  <c r="AC237" i="11"/>
  <c r="AA538" i="11"/>
  <c r="AA397" i="11"/>
  <c r="AA256" i="11"/>
  <c r="AM554" i="11"/>
  <c r="AM413" i="11"/>
  <c r="AM272" i="11"/>
  <c r="AT563" i="11"/>
  <c r="AT422" i="11"/>
  <c r="AT281" i="11"/>
  <c r="AU467" i="11"/>
  <c r="AU326" i="11"/>
  <c r="AU185" i="11"/>
  <c r="AU550" i="11"/>
  <c r="AU409" i="11"/>
  <c r="AU268" i="11"/>
  <c r="AU538" i="11"/>
  <c r="AU397" i="11"/>
  <c r="AU256" i="11"/>
  <c r="AU385" i="11"/>
  <c r="AU526" i="11"/>
  <c r="AU244" i="11"/>
  <c r="AU514" i="11"/>
  <c r="AU373" i="11"/>
  <c r="AU232" i="11"/>
  <c r="AU484" i="11"/>
  <c r="AU343" i="11"/>
  <c r="AU202" i="11"/>
  <c r="AU507" i="11"/>
  <c r="AU366" i="11"/>
  <c r="AU225" i="11"/>
  <c r="AU446" i="11"/>
  <c r="AU305" i="11"/>
  <c r="AU164" i="11"/>
  <c r="AU434" i="11"/>
  <c r="AU293" i="11"/>
  <c r="AU152" i="11"/>
  <c r="AM547" i="11"/>
  <c r="AM406" i="11"/>
  <c r="AM265" i="11"/>
  <c r="AS282" i="11"/>
  <c r="AJ511" i="11"/>
  <c r="AJ370" i="11"/>
  <c r="AJ229" i="11"/>
  <c r="AB532" i="11"/>
  <c r="AB391" i="11"/>
  <c r="AB250" i="11"/>
  <c r="AB550" i="11"/>
  <c r="AB409" i="11"/>
  <c r="AB268" i="11"/>
  <c r="AL560" i="11"/>
  <c r="AL419" i="11"/>
  <c r="AL278" i="11"/>
  <c r="AI477" i="11"/>
  <c r="AI336" i="11"/>
  <c r="AI195" i="11"/>
  <c r="AI480" i="11"/>
  <c r="AI198" i="11"/>
  <c r="AI339" i="11"/>
  <c r="AI547" i="11"/>
  <c r="AI406" i="11"/>
  <c r="AI265" i="11"/>
  <c r="AI535" i="11"/>
  <c r="AI394" i="11"/>
  <c r="AI253" i="11"/>
  <c r="AI523" i="11"/>
  <c r="AI382" i="11"/>
  <c r="AI241" i="11"/>
  <c r="AI511" i="11"/>
  <c r="AI370" i="11"/>
  <c r="AI229" i="11"/>
  <c r="AI453" i="11"/>
  <c r="AI312" i="11"/>
  <c r="AI171" i="11"/>
  <c r="AI487" i="11"/>
  <c r="AI346" i="11"/>
  <c r="AI205" i="11"/>
  <c r="AI444" i="11"/>
  <c r="AI303" i="11"/>
  <c r="AI162" i="11"/>
  <c r="AI432" i="11"/>
  <c r="AI291" i="11"/>
  <c r="AI150" i="11"/>
  <c r="AR340" i="11"/>
  <c r="AR481" i="11"/>
  <c r="AR199" i="11"/>
  <c r="AM517" i="11"/>
  <c r="AM376" i="11"/>
  <c r="AM235" i="11"/>
  <c r="AJ452" i="11"/>
  <c r="AJ311" i="11"/>
  <c r="AJ170" i="11"/>
  <c r="AJ482" i="11"/>
  <c r="AJ341" i="11"/>
  <c r="AJ200" i="11"/>
  <c r="AJ457" i="11"/>
  <c r="AJ316" i="11"/>
  <c r="AJ175" i="11"/>
  <c r="AJ491" i="11"/>
  <c r="AJ350" i="11"/>
  <c r="AJ209" i="11"/>
  <c r="AJ450" i="11"/>
  <c r="AJ309" i="11"/>
  <c r="AJ168" i="11"/>
  <c r="AJ438" i="11"/>
  <c r="AJ297" i="11"/>
  <c r="AJ156" i="11"/>
  <c r="AR502" i="11"/>
  <c r="AR361" i="11"/>
  <c r="AR220" i="11"/>
  <c r="AK486" i="11"/>
  <c r="AK345" i="11"/>
  <c r="AK204" i="11"/>
  <c r="AK547" i="11"/>
  <c r="AK406" i="11"/>
  <c r="AK265" i="11"/>
  <c r="AK535" i="11"/>
  <c r="AK394" i="11"/>
  <c r="AK253" i="11"/>
  <c r="AK523" i="11"/>
  <c r="AK382" i="11"/>
  <c r="AK241" i="11"/>
  <c r="AK511" i="11"/>
  <c r="AK370" i="11"/>
  <c r="AK229" i="11"/>
  <c r="AK471" i="11"/>
  <c r="AK330" i="11"/>
  <c r="AK189" i="11"/>
  <c r="AK487" i="11"/>
  <c r="AK346" i="11"/>
  <c r="AK205" i="11"/>
  <c r="AK462" i="11"/>
  <c r="AK321" i="11"/>
  <c r="AK180" i="11"/>
  <c r="AK436" i="11"/>
  <c r="AK295" i="11"/>
  <c r="AK154" i="11"/>
  <c r="AK429" i="11"/>
  <c r="AK288" i="11"/>
  <c r="AK147" i="11"/>
  <c r="AA438" i="11"/>
  <c r="AA297" i="11"/>
  <c r="AA156" i="11"/>
  <c r="AA503" i="11"/>
  <c r="AA362" i="11"/>
  <c r="AA221" i="11"/>
  <c r="AA491" i="11"/>
  <c r="AA350" i="11"/>
  <c r="AA209" i="11"/>
  <c r="AA479" i="11"/>
  <c r="AA338" i="11"/>
  <c r="AA197" i="11"/>
  <c r="AA467" i="11"/>
  <c r="AA326" i="11"/>
  <c r="AA185" i="11"/>
  <c r="AA455" i="11"/>
  <c r="AA314" i="11"/>
  <c r="AA173" i="11"/>
  <c r="AA430" i="11"/>
  <c r="AA289" i="11"/>
  <c r="AA148" i="11"/>
  <c r="AB261" i="11"/>
  <c r="AR348" i="11"/>
  <c r="AR207" i="11"/>
  <c r="AR489" i="11"/>
  <c r="AC520" i="11"/>
  <c r="AC379" i="11"/>
  <c r="AC238" i="11"/>
  <c r="AC408" i="11"/>
  <c r="AT558" i="11"/>
  <c r="AT280" i="11"/>
  <c r="AC562" i="11"/>
  <c r="AB522" i="11"/>
  <c r="AB381" i="11"/>
  <c r="AB240" i="11"/>
  <c r="AB505" i="11"/>
  <c r="AB364" i="11"/>
  <c r="AB223" i="11"/>
  <c r="AB510" i="11"/>
  <c r="AB369" i="11"/>
  <c r="AB228" i="11"/>
  <c r="AB427" i="11"/>
  <c r="AB286" i="11"/>
  <c r="AB145" i="11"/>
  <c r="AB489" i="11"/>
  <c r="AB348" i="11"/>
  <c r="AB207" i="11"/>
  <c r="AB477" i="11"/>
  <c r="AB336" i="11"/>
  <c r="AB195" i="11"/>
  <c r="AB465" i="11"/>
  <c r="AB324" i="11"/>
  <c r="AB183" i="11"/>
  <c r="AB453" i="11"/>
  <c r="AB312" i="11"/>
  <c r="AB171" i="11"/>
  <c r="AB435" i="11"/>
  <c r="AB294" i="11"/>
  <c r="AB153" i="11"/>
  <c r="AA530" i="11"/>
  <c r="AA389" i="11"/>
  <c r="AA248" i="11"/>
  <c r="AA548" i="11"/>
  <c r="AA407" i="11"/>
  <c r="AA266" i="11"/>
  <c r="AM559" i="11"/>
  <c r="AM418" i="11"/>
  <c r="AM277" i="11"/>
  <c r="AC446" i="11"/>
  <c r="AC305" i="11"/>
  <c r="AC164" i="11"/>
  <c r="AC496" i="11"/>
  <c r="AC355" i="11"/>
  <c r="AC214" i="11"/>
  <c r="AC438" i="11"/>
  <c r="AC297" i="11"/>
  <c r="AC156" i="11"/>
  <c r="AC475" i="11"/>
  <c r="AC334" i="11"/>
  <c r="AC193" i="11"/>
  <c r="AC463" i="11"/>
  <c r="AC322" i="11"/>
  <c r="AC181" i="11"/>
  <c r="AC448" i="11"/>
  <c r="AC307" i="11"/>
  <c r="AC166" i="11"/>
  <c r="AQ479" i="11"/>
  <c r="AQ338" i="11"/>
  <c r="AQ197" i="11"/>
  <c r="AQ509" i="11"/>
  <c r="AQ368" i="11"/>
  <c r="AQ227" i="11"/>
  <c r="AQ417" i="11"/>
  <c r="AQ558" i="11"/>
  <c r="AQ276" i="11"/>
  <c r="AQ546" i="11"/>
  <c r="AQ405" i="11"/>
  <c r="AQ264" i="11"/>
  <c r="AQ534" i="11"/>
  <c r="AQ393" i="11"/>
  <c r="AQ252" i="11"/>
  <c r="AQ522" i="11"/>
  <c r="AQ381" i="11"/>
  <c r="AQ240" i="11"/>
  <c r="AQ435" i="11"/>
  <c r="AQ294" i="11"/>
  <c r="AQ153" i="11"/>
  <c r="AQ446" i="11"/>
  <c r="AQ305" i="11"/>
  <c r="AQ164" i="11"/>
  <c r="AQ469" i="11"/>
  <c r="AQ328" i="11"/>
  <c r="AQ187" i="11"/>
  <c r="AQ457" i="11"/>
  <c r="AQ316" i="11"/>
  <c r="AQ175" i="11"/>
  <c r="AQ429" i="11"/>
  <c r="AQ288" i="11"/>
  <c r="AQ147" i="11"/>
  <c r="AE506" i="11"/>
  <c r="AE365" i="11"/>
  <c r="AE224" i="11"/>
  <c r="AD507" i="11"/>
  <c r="AD366" i="11"/>
  <c r="AD225" i="11"/>
  <c r="AD481" i="11"/>
  <c r="AD340" i="11"/>
  <c r="AD199" i="11"/>
  <c r="AD490" i="11"/>
  <c r="AD349" i="11"/>
  <c r="AD208" i="11"/>
  <c r="AD557" i="11"/>
  <c r="AD416" i="11"/>
  <c r="AD275" i="11"/>
  <c r="AD545" i="11"/>
  <c r="AD404" i="11"/>
  <c r="AD263" i="11"/>
  <c r="AD533" i="11"/>
  <c r="AD392" i="11"/>
  <c r="AD251" i="11"/>
  <c r="AD521" i="11"/>
  <c r="AD380" i="11"/>
  <c r="AD239" i="11"/>
  <c r="AD446" i="11"/>
  <c r="AD305" i="11"/>
  <c r="AD164" i="11"/>
  <c r="AD337" i="11"/>
  <c r="AD478" i="11"/>
  <c r="AD196" i="11"/>
  <c r="AD466" i="11"/>
  <c r="AD325" i="11"/>
  <c r="AD184" i="11"/>
  <c r="AD454" i="11"/>
  <c r="AD313" i="11"/>
  <c r="AD172" i="11"/>
  <c r="AR508" i="11"/>
  <c r="AR367" i="11"/>
  <c r="AR226" i="11"/>
  <c r="AR420" i="11"/>
  <c r="AR561" i="11"/>
  <c r="AR279" i="11"/>
  <c r="AR549" i="11"/>
  <c r="AR408" i="11"/>
  <c r="AR267" i="11"/>
  <c r="AR537" i="11"/>
  <c r="AR396" i="11"/>
  <c r="AR255" i="11"/>
  <c r="AR525" i="11"/>
  <c r="AR384" i="11"/>
  <c r="AR243" i="11"/>
  <c r="AR513" i="11"/>
  <c r="AR372" i="11"/>
  <c r="AR231" i="11"/>
  <c r="AR482" i="11"/>
  <c r="AR341" i="11"/>
  <c r="AR200" i="11"/>
  <c r="AR329" i="11"/>
  <c r="AR470" i="11"/>
  <c r="AR188" i="11"/>
  <c r="AR458" i="11"/>
  <c r="AR317" i="11"/>
  <c r="AR176" i="11"/>
  <c r="AR445" i="11"/>
  <c r="AR304" i="11"/>
  <c r="AR163" i="11"/>
  <c r="AR433" i="11"/>
  <c r="AR292" i="11"/>
  <c r="AR151" i="11"/>
  <c r="AL543" i="11"/>
  <c r="AL402" i="11"/>
  <c r="AL261" i="11"/>
  <c r="AL531" i="11"/>
  <c r="AL390" i="11"/>
  <c r="AL249" i="11"/>
  <c r="AL519" i="11"/>
  <c r="AL378" i="11"/>
  <c r="AL237" i="11"/>
  <c r="AL444" i="11"/>
  <c r="AL303" i="11"/>
  <c r="AL162" i="11"/>
  <c r="AL435" i="11"/>
  <c r="AL153" i="11"/>
  <c r="AL294" i="11"/>
  <c r="AL497" i="11"/>
  <c r="AL356" i="11"/>
  <c r="AL215" i="11"/>
  <c r="AL485" i="11"/>
  <c r="AL344" i="11"/>
  <c r="AL203" i="11"/>
  <c r="AL473" i="11"/>
  <c r="AL332" i="11"/>
  <c r="AL191" i="11"/>
  <c r="AL461" i="11"/>
  <c r="AL320" i="11"/>
  <c r="AL179" i="11"/>
  <c r="AL433" i="11"/>
  <c r="AL292" i="11"/>
  <c r="AL151" i="11"/>
  <c r="AE503" i="11"/>
  <c r="AE362" i="11"/>
  <c r="AE221" i="11"/>
  <c r="AE445" i="11"/>
  <c r="AE304" i="11"/>
  <c r="AE163" i="11"/>
  <c r="AE490" i="11"/>
  <c r="AE349" i="11"/>
  <c r="AE208" i="11"/>
  <c r="AE557" i="11"/>
  <c r="AE416" i="11"/>
  <c r="AE275" i="11"/>
  <c r="AE545" i="11"/>
  <c r="AE404" i="11"/>
  <c r="AE263" i="11"/>
  <c r="AE533" i="11"/>
  <c r="AE392" i="11"/>
  <c r="AE251" i="11"/>
  <c r="AE521" i="11"/>
  <c r="AE380" i="11"/>
  <c r="AE239" i="11"/>
  <c r="AE426" i="11"/>
  <c r="AE285" i="11"/>
  <c r="AE144" i="11"/>
  <c r="AE478" i="11"/>
  <c r="AE337" i="11"/>
  <c r="AE196" i="11"/>
  <c r="AE466" i="11"/>
  <c r="AE325" i="11"/>
  <c r="AE184" i="11"/>
  <c r="AE454" i="11"/>
  <c r="AE313" i="11"/>
  <c r="AE172" i="11"/>
  <c r="AE446" i="11"/>
  <c r="AE305" i="11"/>
  <c r="AE164" i="11"/>
  <c r="AS348" i="11"/>
  <c r="AS489" i="11"/>
  <c r="AS207" i="11"/>
  <c r="AS549" i="11"/>
  <c r="AS408" i="11"/>
  <c r="AS267" i="11"/>
  <c r="AS537" i="11"/>
  <c r="AS396" i="11"/>
  <c r="AS255" i="11"/>
  <c r="AS525" i="11"/>
  <c r="AS384" i="11"/>
  <c r="AS243" i="11"/>
  <c r="AS513" i="11"/>
  <c r="AS372" i="11"/>
  <c r="AS231" i="11"/>
  <c r="AS482" i="11"/>
  <c r="AS341" i="11"/>
  <c r="AS200" i="11"/>
  <c r="AS469" i="11"/>
  <c r="AS328" i="11"/>
  <c r="AS187" i="11"/>
  <c r="AS457" i="11"/>
  <c r="AS316" i="11"/>
  <c r="AS175" i="11"/>
  <c r="AS445" i="11"/>
  <c r="AS304" i="11"/>
  <c r="AS163" i="11"/>
  <c r="AS433" i="11"/>
  <c r="AS292" i="11"/>
  <c r="AS151" i="11"/>
  <c r="AM449" i="11"/>
  <c r="AM308" i="11"/>
  <c r="AM167" i="11"/>
  <c r="AM446" i="11"/>
  <c r="AM305" i="11"/>
  <c r="AM164" i="11"/>
  <c r="AM500" i="11"/>
  <c r="AM218" i="11"/>
  <c r="AM359" i="11"/>
  <c r="AM488" i="11"/>
  <c r="AM347" i="11"/>
  <c r="AM206" i="11"/>
  <c r="AM476" i="11"/>
  <c r="AM194" i="11"/>
  <c r="AM335" i="11"/>
  <c r="AM464" i="11"/>
  <c r="AM323" i="11"/>
  <c r="AM182" i="11"/>
  <c r="AM452" i="11"/>
  <c r="AM311" i="11"/>
  <c r="AM170" i="11"/>
  <c r="AU461" i="11"/>
  <c r="AU320" i="11"/>
  <c r="AU179" i="11"/>
  <c r="AA513" i="11"/>
  <c r="AA372" i="11"/>
  <c r="AA231" i="11"/>
  <c r="AJ533" i="11"/>
  <c r="AJ392" i="11"/>
  <c r="AJ251" i="11"/>
  <c r="AJ551" i="11"/>
  <c r="AJ410" i="11"/>
  <c r="AJ269" i="11"/>
  <c r="AS420" i="11"/>
  <c r="AS561" i="11"/>
  <c r="AS279" i="11"/>
  <c r="AT487" i="11"/>
  <c r="AT346" i="11"/>
  <c r="AT205" i="11"/>
  <c r="AT468" i="11"/>
  <c r="AT186" i="11"/>
  <c r="AT327" i="11"/>
  <c r="AT404" i="11"/>
  <c r="AT545" i="11"/>
  <c r="AT263" i="11"/>
  <c r="AT533" i="11"/>
  <c r="AT392" i="11"/>
  <c r="AT251" i="11"/>
  <c r="AT521" i="11"/>
  <c r="AT380" i="11"/>
  <c r="AT239" i="11"/>
  <c r="AT476" i="11"/>
  <c r="AT335" i="11"/>
  <c r="AT194" i="11"/>
  <c r="AT499" i="11"/>
  <c r="AT358" i="11"/>
  <c r="AT217" i="11"/>
  <c r="AT319" i="11"/>
  <c r="AT460" i="11"/>
  <c r="AT178" i="11"/>
  <c r="AT448" i="11"/>
  <c r="AT307" i="11"/>
  <c r="AT166" i="11"/>
  <c r="AT436" i="11"/>
  <c r="AT295" i="11"/>
  <c r="AT154" i="11"/>
  <c r="AB408" i="11"/>
  <c r="AR491" i="11"/>
  <c r="AR350" i="11"/>
  <c r="AR209" i="11"/>
  <c r="AC521" i="11"/>
  <c r="AC380" i="11"/>
  <c r="AC239" i="11"/>
  <c r="AM539" i="11"/>
  <c r="AM257" i="11"/>
  <c r="AM398" i="11"/>
  <c r="AK555" i="11"/>
  <c r="AK414" i="11"/>
  <c r="AK273" i="11"/>
  <c r="AK564" i="11"/>
  <c r="AK423" i="11"/>
  <c r="AK282" i="11"/>
  <c r="AU344" i="11"/>
  <c r="AU485" i="11"/>
  <c r="AU203" i="11"/>
  <c r="AU549" i="11"/>
  <c r="AU408" i="11"/>
  <c r="AU267" i="11"/>
  <c r="AU537" i="11"/>
  <c r="AU396" i="11"/>
  <c r="AU255" i="11"/>
  <c r="AU525" i="11"/>
  <c r="AU384" i="11"/>
  <c r="AU243" i="11"/>
  <c r="AU513" i="11"/>
  <c r="AU372" i="11"/>
  <c r="AU231" i="11"/>
  <c r="AU482" i="11"/>
  <c r="AU341" i="11"/>
  <c r="AU200" i="11"/>
  <c r="AU464" i="11"/>
  <c r="AU323" i="11"/>
  <c r="AU182" i="11"/>
  <c r="AU445" i="11"/>
  <c r="AU304" i="11"/>
  <c r="AU163" i="11"/>
  <c r="AU433" i="11"/>
  <c r="AU292" i="11"/>
  <c r="AU151" i="11"/>
  <c r="AI275" i="11"/>
  <c r="AJ513" i="11"/>
  <c r="AJ372" i="11"/>
  <c r="AJ231" i="11"/>
  <c r="AC561" i="11"/>
  <c r="AC420" i="11"/>
  <c r="AC279" i="11"/>
  <c r="AI464" i="11"/>
  <c r="AI323" i="11"/>
  <c r="AI182" i="11"/>
  <c r="AI479" i="11"/>
  <c r="AI338" i="11"/>
  <c r="AI197" i="11"/>
  <c r="AI405" i="11"/>
  <c r="AI264" i="11"/>
  <c r="AI546" i="11"/>
  <c r="AI534" i="11"/>
  <c r="AI393" i="11"/>
  <c r="AI252" i="11"/>
  <c r="AI522" i="11"/>
  <c r="AI240" i="11"/>
  <c r="AI381" i="11"/>
  <c r="AI505" i="11"/>
  <c r="AI364" i="11"/>
  <c r="AI223" i="11"/>
  <c r="AI471" i="11"/>
  <c r="AI330" i="11"/>
  <c r="AI189" i="11"/>
  <c r="AI485" i="11"/>
  <c r="AI344" i="11"/>
  <c r="AI203" i="11"/>
  <c r="AI443" i="11"/>
  <c r="AI302" i="11"/>
  <c r="AI161" i="11"/>
  <c r="AI431" i="11"/>
  <c r="AI290" i="11"/>
  <c r="AI149" i="11"/>
  <c r="AI283" i="11" s="1"/>
  <c r="AI488" i="11"/>
  <c r="AI347" i="11"/>
  <c r="AI206" i="11"/>
  <c r="AM519" i="11"/>
  <c r="AM378" i="11"/>
  <c r="AM237" i="11"/>
  <c r="AC538" i="11"/>
  <c r="AC397" i="11"/>
  <c r="AC256" i="11"/>
  <c r="AM555" i="11"/>
  <c r="AM414" i="11"/>
  <c r="AM273" i="11"/>
  <c r="AM564" i="11"/>
  <c r="AM423" i="11"/>
  <c r="AM282" i="11"/>
  <c r="AJ510" i="11"/>
  <c r="AJ369" i="11"/>
  <c r="AJ228" i="11"/>
  <c r="AJ473" i="11"/>
  <c r="AJ332" i="11"/>
  <c r="AJ191" i="11"/>
  <c r="AJ455" i="11"/>
  <c r="AJ173" i="11"/>
  <c r="AJ314" i="11"/>
  <c r="AJ489" i="11"/>
  <c r="AJ348" i="11"/>
  <c r="AJ207" i="11"/>
  <c r="AJ449" i="11"/>
  <c r="AJ308" i="11"/>
  <c r="AJ167" i="11"/>
  <c r="AJ437" i="11"/>
  <c r="AJ296" i="11"/>
  <c r="AJ155" i="11"/>
  <c r="AC505" i="11"/>
  <c r="AC364" i="11"/>
  <c r="AC223" i="11"/>
  <c r="AJ529" i="11"/>
  <c r="AJ388" i="11"/>
  <c r="AJ247" i="11"/>
  <c r="AJ547" i="11"/>
  <c r="AJ406" i="11"/>
  <c r="AJ265" i="11"/>
  <c r="AK504" i="11"/>
  <c r="AK363" i="11"/>
  <c r="AK222" i="11"/>
  <c r="AK484" i="11"/>
  <c r="AK343" i="11"/>
  <c r="AK202" i="11"/>
  <c r="AK546" i="11"/>
  <c r="AK405" i="11"/>
  <c r="AK264" i="11"/>
  <c r="AK534" i="11"/>
  <c r="AK393" i="11"/>
  <c r="AK252" i="11"/>
  <c r="AK522" i="11"/>
  <c r="AK381" i="11"/>
  <c r="AK240" i="11"/>
  <c r="AK505" i="11"/>
  <c r="AK364" i="11"/>
  <c r="AK223" i="11"/>
  <c r="AK468" i="11"/>
  <c r="AK327" i="11"/>
  <c r="AK186" i="11"/>
  <c r="AK485" i="11"/>
  <c r="AK344" i="11"/>
  <c r="AK203" i="11"/>
  <c r="AK460" i="11"/>
  <c r="AK319" i="11"/>
  <c r="AK178" i="11"/>
  <c r="AK447" i="11"/>
  <c r="AK306" i="11"/>
  <c r="AK165" i="11"/>
  <c r="AK428" i="11"/>
  <c r="AK287" i="11"/>
  <c r="AK146" i="11"/>
  <c r="AA449" i="11"/>
  <c r="AA308" i="11"/>
  <c r="AA167" i="11"/>
  <c r="AA502" i="11"/>
  <c r="AA361" i="11"/>
  <c r="AA220" i="11"/>
  <c r="AA490" i="11"/>
  <c r="AA208" i="11"/>
  <c r="AA349" i="11"/>
  <c r="AA478" i="11"/>
  <c r="AA337" i="11"/>
  <c r="AA196" i="11"/>
  <c r="AA466" i="11"/>
  <c r="AA184" i="11"/>
  <c r="AA325" i="11"/>
  <c r="AA454" i="11"/>
  <c r="AA313" i="11"/>
  <c r="AA172" i="11"/>
  <c r="AA429" i="11"/>
  <c r="AA288" i="11"/>
  <c r="AA147" i="11"/>
  <c r="AB402" i="11"/>
  <c r="AC522" i="11"/>
  <c r="AC381" i="11"/>
  <c r="AC240" i="11"/>
  <c r="AC540" i="11"/>
  <c r="AC399" i="11"/>
  <c r="AC258" i="11"/>
  <c r="AK277" i="11"/>
  <c r="AT421" i="11"/>
  <c r="AA273" i="11"/>
  <c r="AB521" i="11"/>
  <c r="AB380" i="11"/>
  <c r="AB239" i="11"/>
  <c r="AB446" i="11"/>
  <c r="AB305" i="11"/>
  <c r="AB164" i="11"/>
  <c r="AB440" i="11"/>
  <c r="AB299" i="11"/>
  <c r="AB158" i="11"/>
  <c r="AB449" i="11"/>
  <c r="AB308" i="11"/>
  <c r="AB167" i="11"/>
  <c r="AB488" i="11"/>
  <c r="AB347" i="11"/>
  <c r="AB206" i="11"/>
  <c r="AB476" i="11"/>
  <c r="AB335" i="11"/>
  <c r="AB194" i="11"/>
  <c r="AB464" i="11"/>
  <c r="AB323" i="11"/>
  <c r="AB182" i="11"/>
  <c r="AB452" i="11"/>
  <c r="AB311" i="11"/>
  <c r="AB170" i="11"/>
  <c r="AR437" i="11"/>
  <c r="AR296" i="11"/>
  <c r="AR155" i="11"/>
  <c r="AK510" i="11"/>
  <c r="AK369" i="11"/>
  <c r="AK228" i="11"/>
  <c r="AM531" i="11"/>
  <c r="AM390" i="11"/>
  <c r="AM249" i="11"/>
  <c r="AM549" i="11"/>
  <c r="AM408" i="11"/>
  <c r="AM267" i="11"/>
  <c r="AC507" i="11"/>
  <c r="AC366" i="11"/>
  <c r="AC225" i="11"/>
  <c r="AC494" i="11"/>
  <c r="AC353" i="11"/>
  <c r="AC212" i="11"/>
  <c r="AC433" i="11"/>
  <c r="AC292" i="11"/>
  <c r="AC151" i="11"/>
  <c r="AC474" i="11"/>
  <c r="AC333" i="11"/>
  <c r="AC192" i="11"/>
  <c r="AC462" i="11"/>
  <c r="AC321" i="11"/>
  <c r="AC180" i="11"/>
  <c r="AC442" i="11"/>
  <c r="AC301" i="11"/>
  <c r="AC160" i="11"/>
  <c r="AQ478" i="11"/>
  <c r="AQ337" i="11"/>
  <c r="AQ196" i="11"/>
  <c r="AQ447" i="11"/>
  <c r="AQ306" i="11"/>
  <c r="AQ165" i="11"/>
  <c r="AQ557" i="11"/>
  <c r="AQ416" i="11"/>
  <c r="AQ275" i="11"/>
  <c r="AQ545" i="11"/>
  <c r="AQ404" i="11"/>
  <c r="AQ263" i="11"/>
  <c r="AQ533" i="11"/>
  <c r="AQ392" i="11"/>
  <c r="AQ251" i="11"/>
  <c r="AQ521" i="11"/>
  <c r="AQ380" i="11"/>
  <c r="AQ239" i="11"/>
  <c r="AQ505" i="11"/>
  <c r="AQ364" i="11"/>
  <c r="AQ223" i="11"/>
  <c r="AQ440" i="11"/>
  <c r="AQ299" i="11"/>
  <c r="AQ158" i="11"/>
  <c r="AQ468" i="11"/>
  <c r="AQ327" i="11"/>
  <c r="AQ186" i="11"/>
  <c r="AQ456" i="11"/>
  <c r="AQ315" i="11"/>
  <c r="AQ174" i="11"/>
  <c r="AQ449" i="11"/>
  <c r="AQ308" i="11"/>
  <c r="AQ167" i="11"/>
  <c r="AI508" i="11"/>
  <c r="AI367" i="11"/>
  <c r="AI226" i="11"/>
  <c r="AB530" i="11"/>
  <c r="AB389" i="11"/>
  <c r="AB248" i="11"/>
  <c r="AB548" i="11"/>
  <c r="AB407" i="11"/>
  <c r="AB266" i="11"/>
  <c r="AD432" i="11"/>
  <c r="AD291" i="11"/>
  <c r="AD150" i="11"/>
  <c r="AD509" i="11"/>
  <c r="AD368" i="11"/>
  <c r="AD227" i="11"/>
  <c r="AD488" i="11"/>
  <c r="AD347" i="11"/>
  <c r="AD206" i="11"/>
  <c r="AD556" i="11"/>
  <c r="AD415" i="11"/>
  <c r="AD274" i="11"/>
  <c r="AD544" i="11"/>
  <c r="AD403" i="11"/>
  <c r="AD262" i="11"/>
  <c r="AD532" i="11"/>
  <c r="AD391" i="11"/>
  <c r="AD250" i="11"/>
  <c r="AD520" i="11"/>
  <c r="AD379" i="11"/>
  <c r="AD238" i="11"/>
  <c r="AD450" i="11"/>
  <c r="AD168" i="11"/>
  <c r="AD309" i="11"/>
  <c r="AD477" i="11"/>
  <c r="AD336" i="11"/>
  <c r="AD195" i="11"/>
  <c r="AD465" i="11"/>
  <c r="AD324" i="11"/>
  <c r="AD183" i="11"/>
  <c r="AD453" i="11"/>
  <c r="AD312" i="11"/>
  <c r="AD171" i="11"/>
  <c r="AR503" i="11"/>
  <c r="AR362" i="11"/>
  <c r="AR221" i="11"/>
  <c r="AR419" i="11"/>
  <c r="AR560" i="11"/>
  <c r="AR278" i="11"/>
  <c r="AR548" i="11"/>
  <c r="AR407" i="11"/>
  <c r="AR266" i="11"/>
  <c r="AR536" i="11"/>
  <c r="AR395" i="11"/>
  <c r="AR254" i="11"/>
  <c r="AR524" i="11"/>
  <c r="AR383" i="11"/>
  <c r="AR242" i="11"/>
  <c r="AR512" i="11"/>
  <c r="AR371" i="11"/>
  <c r="AR230" i="11"/>
  <c r="AR480" i="11"/>
  <c r="AR339" i="11"/>
  <c r="AR198" i="11"/>
  <c r="AR469" i="11"/>
  <c r="AR328" i="11"/>
  <c r="AR187" i="11"/>
  <c r="AR457" i="11"/>
  <c r="AR316" i="11"/>
  <c r="AR175" i="11"/>
  <c r="AR444" i="11"/>
  <c r="AR303" i="11"/>
  <c r="AR162" i="11"/>
  <c r="AR432" i="11"/>
  <c r="AR291" i="11"/>
  <c r="AR150" i="11"/>
  <c r="AL542" i="11"/>
  <c r="AL401" i="11"/>
  <c r="AL260" i="11"/>
  <c r="AL530" i="11"/>
  <c r="AL389" i="11"/>
  <c r="AL248" i="11"/>
  <c r="AL518" i="11"/>
  <c r="AL377" i="11"/>
  <c r="AL236" i="11"/>
  <c r="AL508" i="11"/>
  <c r="AL226" i="11"/>
  <c r="AL367" i="11"/>
  <c r="AL434" i="11"/>
  <c r="AL293" i="11"/>
  <c r="AL152" i="11"/>
  <c r="AL496" i="11"/>
  <c r="AL355" i="11"/>
  <c r="AL214" i="11"/>
  <c r="AL484" i="11"/>
  <c r="AL343" i="11"/>
  <c r="AL202" i="11"/>
  <c r="AL472" i="11"/>
  <c r="AL331" i="11"/>
  <c r="AL190" i="11"/>
  <c r="AL460" i="11"/>
  <c r="AL319" i="11"/>
  <c r="AL178" i="11"/>
  <c r="AL432" i="11"/>
  <c r="AL291" i="11"/>
  <c r="AL150" i="11"/>
  <c r="AQ508" i="11"/>
  <c r="AQ367" i="11"/>
  <c r="AQ226" i="11"/>
  <c r="AC530" i="11"/>
  <c r="AC389" i="11"/>
  <c r="AC248" i="11"/>
  <c r="AC548" i="11"/>
  <c r="AC407" i="11"/>
  <c r="AC266" i="11"/>
  <c r="AE500" i="11"/>
  <c r="AE359" i="11"/>
  <c r="AE218" i="11"/>
  <c r="AE509" i="11"/>
  <c r="AE368" i="11"/>
  <c r="AE227" i="11"/>
  <c r="AE488" i="11"/>
  <c r="AE347" i="11"/>
  <c r="AE206" i="11"/>
  <c r="AE556" i="11"/>
  <c r="AE415" i="11"/>
  <c r="AE274" i="11"/>
  <c r="AE544" i="11"/>
  <c r="AE403" i="11"/>
  <c r="AE262" i="11"/>
  <c r="AE532" i="11"/>
  <c r="AE391" i="11"/>
  <c r="AE250" i="11"/>
  <c r="AE520" i="11"/>
  <c r="AE379" i="11"/>
  <c r="AE238" i="11"/>
  <c r="AE502" i="11"/>
  <c r="AE361" i="11"/>
  <c r="AE220" i="11"/>
  <c r="AE477" i="11"/>
  <c r="AE336" i="11"/>
  <c r="AE195" i="11"/>
  <c r="AE465" i="11"/>
  <c r="AE324" i="11"/>
  <c r="AE183" i="11"/>
  <c r="AE453" i="11"/>
  <c r="AE312" i="11"/>
  <c r="AE171" i="11"/>
  <c r="AE440" i="11"/>
  <c r="AE299" i="11"/>
  <c r="AE158" i="11"/>
  <c r="AS487" i="11"/>
  <c r="AS346" i="11"/>
  <c r="AS205" i="11"/>
  <c r="AS548" i="11"/>
  <c r="AS407" i="11"/>
  <c r="AS266" i="11"/>
  <c r="AS395" i="11"/>
  <c r="AS536" i="11"/>
  <c r="AS254" i="11"/>
  <c r="AS524" i="11"/>
  <c r="AS383" i="11"/>
  <c r="AS242" i="11"/>
  <c r="AS512" i="11"/>
  <c r="AS371" i="11"/>
  <c r="AS230" i="11"/>
  <c r="AS480" i="11"/>
  <c r="AS339" i="11"/>
  <c r="AS198" i="11"/>
  <c r="AS468" i="11"/>
  <c r="AS186" i="11"/>
  <c r="AS327" i="11"/>
  <c r="AS456" i="11"/>
  <c r="AS315" i="11"/>
  <c r="AS174" i="11"/>
  <c r="AS444" i="11"/>
  <c r="AS303" i="11"/>
  <c r="AS162" i="11"/>
  <c r="AS432" i="11"/>
  <c r="AS291" i="11"/>
  <c r="AS150" i="11"/>
  <c r="AM444" i="11"/>
  <c r="AM303" i="11"/>
  <c r="AM162" i="11"/>
  <c r="AM440" i="11"/>
  <c r="AM299" i="11"/>
  <c r="AM158" i="11"/>
  <c r="AM499" i="11"/>
  <c r="AM358" i="11"/>
  <c r="AM217" i="11"/>
  <c r="AM487" i="11"/>
  <c r="AM346" i="11"/>
  <c r="AM205" i="11"/>
  <c r="AM475" i="11"/>
  <c r="AM334" i="11"/>
  <c r="AM193" i="11"/>
  <c r="AM463" i="11"/>
  <c r="AM322" i="11"/>
  <c r="AM181" i="11"/>
  <c r="AM445" i="11"/>
  <c r="AM304" i="11"/>
  <c r="AM163" i="11"/>
  <c r="AA515" i="11"/>
  <c r="AA374" i="11"/>
  <c r="AA233" i="11"/>
  <c r="AJ562" i="11"/>
  <c r="AJ421" i="11"/>
  <c r="AJ280" i="11"/>
  <c r="AT485" i="11"/>
  <c r="AT344" i="11"/>
  <c r="AT203" i="11"/>
  <c r="AT556" i="11"/>
  <c r="AT415" i="11"/>
  <c r="AT274" i="11"/>
  <c r="AT544" i="11"/>
  <c r="AT403" i="11"/>
  <c r="AT262" i="11"/>
  <c r="AT532" i="11"/>
  <c r="AT391" i="11"/>
  <c r="AT250" i="11"/>
  <c r="AT520" i="11"/>
  <c r="AT379" i="11"/>
  <c r="AT238" i="11"/>
  <c r="AT496" i="11"/>
  <c r="AT355" i="11"/>
  <c r="AT214" i="11"/>
  <c r="AT477" i="11"/>
  <c r="AT336" i="11"/>
  <c r="AT195" i="11"/>
  <c r="AT459" i="11"/>
  <c r="AT318" i="11"/>
  <c r="AT177" i="11"/>
  <c r="AT447" i="11"/>
  <c r="AT306" i="11"/>
  <c r="AT165" i="11"/>
  <c r="AT435" i="11"/>
  <c r="AT294" i="11"/>
  <c r="AT153" i="11"/>
  <c r="AQ494" i="11"/>
  <c r="AQ353" i="11"/>
  <c r="AQ212" i="11"/>
  <c r="AA523" i="11"/>
  <c r="AA382" i="11"/>
  <c r="AA241" i="11"/>
  <c r="AA541" i="11"/>
  <c r="AA400" i="11"/>
  <c r="AA259" i="11"/>
  <c r="AC426" i="11"/>
  <c r="AC285" i="11"/>
  <c r="AC144" i="11"/>
  <c r="AU483" i="11"/>
  <c r="AU342" i="11"/>
  <c r="AU201" i="11"/>
  <c r="AU548" i="11"/>
  <c r="AU407" i="11"/>
  <c r="AU266" i="11"/>
  <c r="AU536" i="11"/>
  <c r="AU395" i="11"/>
  <c r="AU254" i="11"/>
  <c r="AU524" i="11"/>
  <c r="AU383" i="11"/>
  <c r="AU242" i="11"/>
  <c r="AU512" i="11"/>
  <c r="AU371" i="11"/>
  <c r="AU230" i="11"/>
  <c r="AU480" i="11"/>
  <c r="AU339" i="11"/>
  <c r="AU198" i="11"/>
  <c r="AU462" i="11"/>
  <c r="AU321" i="11"/>
  <c r="AU180" i="11"/>
  <c r="AU444" i="11"/>
  <c r="AU303" i="11"/>
  <c r="AU162" i="11"/>
  <c r="AU432" i="11"/>
  <c r="AU291" i="11"/>
  <c r="AU150" i="11"/>
  <c r="AI416" i="11"/>
  <c r="AJ515" i="11"/>
  <c r="AJ374" i="11"/>
  <c r="AJ233" i="11"/>
  <c r="AB535" i="11"/>
  <c r="AB394" i="11"/>
  <c r="AB253" i="11"/>
  <c r="AU561" i="11"/>
  <c r="AU279" i="11"/>
  <c r="AU420" i="11"/>
  <c r="AI462" i="11"/>
  <c r="AI321" i="11"/>
  <c r="AI180" i="11"/>
  <c r="AI478" i="11"/>
  <c r="AI337" i="11"/>
  <c r="AI196" i="11"/>
  <c r="AI545" i="11"/>
  <c r="AI404" i="11"/>
  <c r="AI263" i="11"/>
  <c r="AI533" i="11"/>
  <c r="AI392" i="11"/>
  <c r="AI251" i="11"/>
  <c r="AI521" i="11"/>
  <c r="AI380" i="11"/>
  <c r="AI239" i="11"/>
  <c r="AI502" i="11"/>
  <c r="AI361" i="11"/>
  <c r="AI220" i="11"/>
  <c r="AI468" i="11"/>
  <c r="AI327" i="11"/>
  <c r="AI186" i="11"/>
  <c r="AI483" i="11"/>
  <c r="AI342" i="11"/>
  <c r="AI201" i="11"/>
  <c r="AI442" i="11"/>
  <c r="AI301" i="11"/>
  <c r="AI160" i="11"/>
  <c r="AI430" i="11"/>
  <c r="AI289" i="11"/>
  <c r="AI148" i="11"/>
  <c r="AB255" i="11"/>
  <c r="AI492" i="11"/>
  <c r="AI351" i="11"/>
  <c r="AI210" i="11"/>
  <c r="AM521" i="11"/>
  <c r="AM380" i="11"/>
  <c r="AM239" i="11"/>
  <c r="AK556" i="11"/>
  <c r="AK415" i="11"/>
  <c r="AK274" i="11"/>
  <c r="AJ480" i="11"/>
  <c r="AJ339" i="11"/>
  <c r="AJ198" i="11"/>
  <c r="AJ470" i="11"/>
  <c r="AJ329" i="11"/>
  <c r="AJ188" i="11"/>
  <c r="AJ453" i="11"/>
  <c r="AJ312" i="11"/>
  <c r="AJ171" i="11"/>
  <c r="AJ487" i="11"/>
  <c r="AJ346" i="11"/>
  <c r="AJ205" i="11"/>
  <c r="AJ448" i="11"/>
  <c r="AJ166" i="11"/>
  <c r="AJ307" i="11"/>
  <c r="AJ436" i="11"/>
  <c r="AJ295" i="11"/>
  <c r="AJ154" i="11"/>
  <c r="AK501" i="11"/>
  <c r="AK360" i="11"/>
  <c r="AK219" i="11"/>
  <c r="AK482" i="11"/>
  <c r="AK341" i="11"/>
  <c r="AK200" i="11"/>
  <c r="AK545" i="11"/>
  <c r="AK404" i="11"/>
  <c r="AK263" i="11"/>
  <c r="AK533" i="11"/>
  <c r="AK392" i="11"/>
  <c r="AK251" i="11"/>
  <c r="AK521" i="11"/>
  <c r="AK380" i="11"/>
  <c r="AK239" i="11"/>
  <c r="AK438" i="11"/>
  <c r="AK297" i="11"/>
  <c r="AK156" i="11"/>
  <c r="AK507" i="11"/>
  <c r="AK225" i="11"/>
  <c r="AK366" i="11"/>
  <c r="AK483" i="11"/>
  <c r="AK342" i="11"/>
  <c r="AK201" i="11"/>
  <c r="AK458" i="11"/>
  <c r="AK317" i="11"/>
  <c r="AK176" i="11"/>
  <c r="AK441" i="11"/>
  <c r="AK300" i="11"/>
  <c r="AK159" i="11"/>
  <c r="AK427" i="11"/>
  <c r="AK565" i="11" s="1"/>
  <c r="AK286" i="11"/>
  <c r="AK424" i="11" s="1"/>
  <c r="AK145" i="11"/>
  <c r="AA443" i="11"/>
  <c r="AA161" i="11"/>
  <c r="AA302" i="11"/>
  <c r="AA501" i="11"/>
  <c r="AA360" i="11"/>
  <c r="AA219" i="11"/>
  <c r="AA489" i="11"/>
  <c r="AA348" i="11"/>
  <c r="AA207" i="11"/>
  <c r="AA477" i="11"/>
  <c r="AA336" i="11"/>
  <c r="AA195" i="11"/>
  <c r="AA465" i="11"/>
  <c r="AA324" i="11"/>
  <c r="AA183" i="11"/>
  <c r="AA453" i="11"/>
  <c r="AA312" i="11"/>
  <c r="AA171" i="11"/>
  <c r="AA428" i="11"/>
  <c r="AA287" i="11"/>
  <c r="AA146" i="11"/>
  <c r="AK418" i="11"/>
  <c r="AT562" i="11"/>
  <c r="AA414" i="11"/>
  <c r="AL559" i="11"/>
  <c r="AL418" i="11"/>
  <c r="AL277" i="11"/>
  <c r="AU421" i="11"/>
  <c r="AB379" i="11"/>
  <c r="AB520" i="11"/>
  <c r="AB238" i="11"/>
  <c r="AB506" i="11"/>
  <c r="AB365" i="11"/>
  <c r="AB224" i="11"/>
  <c r="AB451" i="11"/>
  <c r="AB310" i="11"/>
  <c r="AB169" i="11"/>
  <c r="AB443" i="11"/>
  <c r="AB302" i="11"/>
  <c r="AB161" i="11"/>
  <c r="AB487" i="11"/>
  <c r="AB346" i="11"/>
  <c r="AB205" i="11"/>
  <c r="AB475" i="11"/>
  <c r="AB334" i="11"/>
  <c r="AB193" i="11"/>
  <c r="AB463" i="11"/>
  <c r="AB322" i="11"/>
  <c r="AB181" i="11"/>
  <c r="AB307" i="11"/>
  <c r="AB448" i="11"/>
  <c r="AB166" i="11"/>
  <c r="AC504" i="11"/>
  <c r="AC363" i="11"/>
  <c r="AC222" i="11"/>
  <c r="AQ551" i="11"/>
  <c r="AQ410" i="11"/>
  <c r="AQ269" i="11"/>
  <c r="AD510" i="11"/>
  <c r="AD369" i="11"/>
  <c r="AD228" i="11"/>
  <c r="AD459" i="11"/>
  <c r="AD318" i="11"/>
  <c r="AD177" i="11"/>
  <c r="AR463" i="11"/>
  <c r="AR322" i="11"/>
  <c r="AR181" i="11"/>
  <c r="AL502" i="11"/>
  <c r="AL220" i="11"/>
  <c r="AL361" i="11"/>
  <c r="AE526" i="11"/>
  <c r="AE385" i="11"/>
  <c r="AE244" i="11"/>
  <c r="AS492" i="11"/>
  <c r="AS351" i="11"/>
  <c r="AS210" i="11"/>
  <c r="AM436" i="11"/>
  <c r="AM295" i="11"/>
  <c r="AM154" i="11"/>
  <c r="AJ558" i="11"/>
  <c r="AJ417" i="11"/>
  <c r="AJ276" i="11"/>
  <c r="AT484" i="11"/>
  <c r="AT343" i="11"/>
  <c r="AT202" i="11"/>
  <c r="AC511" i="11"/>
  <c r="AC370" i="11"/>
  <c r="AC229" i="11"/>
  <c r="AU492" i="11"/>
  <c r="AU351" i="11"/>
  <c r="AU210" i="11"/>
  <c r="AT285" i="11"/>
  <c r="AT426" i="11"/>
  <c r="AT144" i="11"/>
  <c r="AI448" i="11"/>
  <c r="AI307" i="11"/>
  <c r="AI166" i="11"/>
  <c r="AJ465" i="11"/>
  <c r="AJ324" i="11"/>
  <c r="AJ183" i="11"/>
  <c r="AK515" i="11"/>
  <c r="AK374" i="11"/>
  <c r="AK233" i="11"/>
  <c r="AA507" i="11"/>
  <c r="AA366" i="11"/>
  <c r="AA225" i="11"/>
  <c r="AM550" i="11"/>
  <c r="AM409" i="11"/>
  <c r="AM268" i="11"/>
  <c r="AB514" i="11"/>
  <c r="AB373" i="11"/>
  <c r="AB232" i="11"/>
  <c r="AB499" i="11"/>
  <c r="AB358" i="11"/>
  <c r="AB217" i="11"/>
  <c r="AC455" i="11"/>
  <c r="AC314" i="11"/>
  <c r="AC173" i="11"/>
  <c r="AQ526" i="11"/>
  <c r="AQ385" i="11"/>
  <c r="AQ244" i="11"/>
  <c r="AQ450" i="11"/>
  <c r="AQ309" i="11"/>
  <c r="AQ168" i="11"/>
  <c r="AD525" i="11"/>
  <c r="AD384" i="11"/>
  <c r="AD243" i="11"/>
  <c r="AD458" i="11"/>
  <c r="AD317" i="11"/>
  <c r="AD176" i="11"/>
  <c r="AR490" i="11"/>
  <c r="AR349" i="11"/>
  <c r="AR208" i="11"/>
  <c r="AL535" i="11"/>
  <c r="AL394" i="11"/>
  <c r="AL253" i="11"/>
  <c r="AL477" i="11"/>
  <c r="AL336" i="11"/>
  <c r="AL195" i="11"/>
  <c r="AB556" i="11"/>
  <c r="AB415" i="11"/>
  <c r="AB274" i="11"/>
  <c r="AE537" i="11"/>
  <c r="AE396" i="11"/>
  <c r="AE255" i="11"/>
  <c r="AS497" i="11"/>
  <c r="AS356" i="11"/>
  <c r="AS215" i="11"/>
  <c r="AS461" i="11"/>
  <c r="AS320" i="11"/>
  <c r="AS179" i="11"/>
  <c r="AM447" i="11"/>
  <c r="AM306" i="11"/>
  <c r="AM165" i="11"/>
  <c r="AJ527" i="11"/>
  <c r="AJ386" i="11"/>
  <c r="AJ245" i="11"/>
  <c r="AT501" i="11"/>
  <c r="AT360" i="11"/>
  <c r="AT219" i="11"/>
  <c r="AM533" i="11"/>
  <c r="AM251" i="11"/>
  <c r="AM392" i="11"/>
  <c r="AU529" i="11"/>
  <c r="AU388" i="11"/>
  <c r="AU247" i="11"/>
  <c r="AI493" i="11"/>
  <c r="AI352" i="11"/>
  <c r="AI211" i="11"/>
  <c r="AU455" i="11"/>
  <c r="AU314" i="11"/>
  <c r="AU173" i="11"/>
  <c r="AM512" i="11"/>
  <c r="AM371" i="11"/>
  <c r="AM230" i="11"/>
  <c r="AA533" i="11"/>
  <c r="AA392" i="11"/>
  <c r="AA251" i="11"/>
  <c r="AA551" i="11"/>
  <c r="AA410" i="11"/>
  <c r="AA269" i="11"/>
  <c r="AC432" i="11"/>
  <c r="AC291" i="11"/>
  <c r="AC150" i="11"/>
  <c r="AC492" i="11"/>
  <c r="AC351" i="11"/>
  <c r="AC210" i="11"/>
  <c r="AC430" i="11"/>
  <c r="AC289" i="11"/>
  <c r="AC148" i="11"/>
  <c r="AC473" i="11"/>
  <c r="AC332" i="11"/>
  <c r="AC191" i="11"/>
  <c r="AC461" i="11"/>
  <c r="AC179" i="11"/>
  <c r="AC320" i="11"/>
  <c r="AC436" i="11"/>
  <c r="AC295" i="11"/>
  <c r="AC154" i="11"/>
  <c r="AQ507" i="11"/>
  <c r="AQ366" i="11"/>
  <c r="AQ225" i="11"/>
  <c r="AQ510" i="11"/>
  <c r="AQ369" i="11"/>
  <c r="AQ228" i="11"/>
  <c r="AQ556" i="11"/>
  <c r="AQ415" i="11"/>
  <c r="AQ274" i="11"/>
  <c r="AQ544" i="11"/>
  <c r="AQ403" i="11"/>
  <c r="AQ262" i="11"/>
  <c r="AQ532" i="11"/>
  <c r="AQ391" i="11"/>
  <c r="AQ250" i="11"/>
  <c r="AQ379" i="11"/>
  <c r="AQ520" i="11"/>
  <c r="AQ238" i="11"/>
  <c r="AQ492" i="11"/>
  <c r="AQ210" i="11"/>
  <c r="AQ351" i="11"/>
  <c r="AQ431" i="11"/>
  <c r="AQ290" i="11"/>
  <c r="AQ149" i="11"/>
  <c r="AQ467" i="11"/>
  <c r="AQ326" i="11"/>
  <c r="AQ185" i="11"/>
  <c r="AQ455" i="11"/>
  <c r="AQ314" i="11"/>
  <c r="AQ173" i="11"/>
  <c r="AQ443" i="11"/>
  <c r="AQ302" i="11"/>
  <c r="AQ161" i="11"/>
  <c r="AM523" i="11"/>
  <c r="AM382" i="11"/>
  <c r="AM241" i="11"/>
  <c r="AD503" i="11"/>
  <c r="AD362" i="11"/>
  <c r="AD221" i="11"/>
  <c r="AD451" i="11"/>
  <c r="AD310" i="11"/>
  <c r="AD169" i="11"/>
  <c r="AD486" i="11"/>
  <c r="AD204" i="11"/>
  <c r="AD345" i="11"/>
  <c r="AD555" i="11"/>
  <c r="AD414" i="11"/>
  <c r="AD273" i="11"/>
  <c r="AD543" i="11"/>
  <c r="AD402" i="11"/>
  <c r="AD261" i="11"/>
  <c r="AD531" i="11"/>
  <c r="AD390" i="11"/>
  <c r="AD249" i="11"/>
  <c r="AD519" i="11"/>
  <c r="AD378" i="11"/>
  <c r="AD237" i="11"/>
  <c r="AD444" i="11"/>
  <c r="AD303" i="11"/>
  <c r="AD162" i="11"/>
  <c r="AD476" i="11"/>
  <c r="AD335" i="11"/>
  <c r="AD194" i="11"/>
  <c r="AD464" i="11"/>
  <c r="AD323" i="11"/>
  <c r="AD182" i="11"/>
  <c r="AD452" i="11"/>
  <c r="AD311" i="11"/>
  <c r="AD170" i="11"/>
  <c r="AR500" i="11"/>
  <c r="AR359" i="11"/>
  <c r="AR218" i="11"/>
  <c r="AR559" i="11"/>
  <c r="AR418" i="11"/>
  <c r="AR277" i="11"/>
  <c r="AR547" i="11"/>
  <c r="AR406" i="11"/>
  <c r="AR265" i="11"/>
  <c r="AR535" i="11"/>
  <c r="AR394" i="11"/>
  <c r="AR253" i="11"/>
  <c r="AR523" i="11"/>
  <c r="AR382" i="11"/>
  <c r="AR241" i="11"/>
  <c r="AR511" i="11"/>
  <c r="AR370" i="11"/>
  <c r="AR229" i="11"/>
  <c r="AR451" i="11"/>
  <c r="AR310" i="11"/>
  <c r="AR169" i="11"/>
  <c r="AR468" i="11"/>
  <c r="AR327" i="11"/>
  <c r="AR186" i="11"/>
  <c r="AR456" i="11"/>
  <c r="AR315" i="11"/>
  <c r="AR174" i="11"/>
  <c r="AR443" i="11"/>
  <c r="AR302" i="11"/>
  <c r="AR161" i="11"/>
  <c r="AR431" i="11"/>
  <c r="AR290" i="11"/>
  <c r="AR149" i="11"/>
  <c r="AL510" i="11"/>
  <c r="AL369" i="11"/>
  <c r="AL228" i="11"/>
  <c r="AL541" i="11"/>
  <c r="AL400" i="11"/>
  <c r="AL259" i="11"/>
  <c r="AL529" i="11"/>
  <c r="AL388" i="11"/>
  <c r="AL247" i="11"/>
  <c r="AL517" i="11"/>
  <c r="AL376" i="11"/>
  <c r="AL235" i="11"/>
  <c r="AL450" i="11"/>
  <c r="AL309" i="11"/>
  <c r="AL168" i="11"/>
  <c r="AL451" i="11"/>
  <c r="AL310" i="11"/>
  <c r="AL169" i="11"/>
  <c r="AL495" i="11"/>
  <c r="AL354" i="11"/>
  <c r="AL213" i="11"/>
  <c r="AL483" i="11"/>
  <c r="AL342" i="11"/>
  <c r="AL201" i="11"/>
  <c r="AL471" i="11"/>
  <c r="AL330" i="11"/>
  <c r="AL189" i="11"/>
  <c r="AL459" i="11"/>
  <c r="AL318" i="11"/>
  <c r="AL177" i="11"/>
  <c r="AL431" i="11"/>
  <c r="AL290" i="11"/>
  <c r="AL149" i="11"/>
  <c r="AJ422" i="11"/>
  <c r="AU510" i="11"/>
  <c r="AU369" i="11"/>
  <c r="AU228" i="11"/>
  <c r="AI560" i="11"/>
  <c r="AI419" i="11"/>
  <c r="AI278" i="11"/>
  <c r="AE497" i="11"/>
  <c r="AE356" i="11"/>
  <c r="AE215" i="11"/>
  <c r="AE451" i="11"/>
  <c r="AE310" i="11"/>
  <c r="AE169" i="11"/>
  <c r="AE486" i="11"/>
  <c r="AE345" i="11"/>
  <c r="AE204" i="11"/>
  <c r="AE555" i="11"/>
  <c r="AE414" i="11"/>
  <c r="AE273" i="11"/>
  <c r="AE543" i="11"/>
  <c r="AE402" i="11"/>
  <c r="AE261" i="11"/>
  <c r="AE531" i="11"/>
  <c r="AE390" i="11"/>
  <c r="AE249" i="11"/>
  <c r="AE519" i="11"/>
  <c r="AE378" i="11"/>
  <c r="AE237" i="11"/>
  <c r="AE499" i="11"/>
  <c r="AE358" i="11"/>
  <c r="AE217" i="11"/>
  <c r="AE476" i="11"/>
  <c r="AE335" i="11"/>
  <c r="AE194" i="11"/>
  <c r="AE464" i="11"/>
  <c r="AE323" i="11"/>
  <c r="AE182" i="11"/>
  <c r="AE452" i="11"/>
  <c r="AE311" i="11"/>
  <c r="AE170" i="11"/>
  <c r="AE432" i="11"/>
  <c r="AE291" i="11"/>
  <c r="AE150" i="11"/>
  <c r="AS485" i="11"/>
  <c r="AS203" i="11"/>
  <c r="AS344" i="11"/>
  <c r="AS547" i="11"/>
  <c r="AS406" i="11"/>
  <c r="AS265" i="11"/>
  <c r="AS535" i="11"/>
  <c r="AS394" i="11"/>
  <c r="AS253" i="11"/>
  <c r="AS523" i="11"/>
  <c r="AS382" i="11"/>
  <c r="AS241" i="11"/>
  <c r="AS511" i="11"/>
  <c r="AS370" i="11"/>
  <c r="AS229" i="11"/>
  <c r="AS506" i="11"/>
  <c r="AS365" i="11"/>
  <c r="AS224" i="11"/>
  <c r="AS467" i="11"/>
  <c r="AS326" i="11"/>
  <c r="AS185" i="11"/>
  <c r="AS455" i="11"/>
  <c r="AS314" i="11"/>
  <c r="AS173" i="11"/>
  <c r="AS443" i="11"/>
  <c r="AS302" i="11"/>
  <c r="AS161" i="11"/>
  <c r="AS431" i="11"/>
  <c r="AS290" i="11"/>
  <c r="AS149" i="11"/>
  <c r="AM437" i="11"/>
  <c r="AM296" i="11"/>
  <c r="AM155" i="11"/>
  <c r="AM510" i="11"/>
  <c r="AM369" i="11"/>
  <c r="AM228" i="11"/>
  <c r="AM498" i="11"/>
  <c r="AM357" i="11"/>
  <c r="AM216" i="11"/>
  <c r="AM486" i="11"/>
  <c r="AM345" i="11"/>
  <c r="AM204" i="11"/>
  <c r="AM474" i="11"/>
  <c r="AM333" i="11"/>
  <c r="AM192" i="11"/>
  <c r="AM462" i="11"/>
  <c r="AM321" i="11"/>
  <c r="AM180" i="11"/>
  <c r="AM439" i="11"/>
  <c r="AM298" i="11"/>
  <c r="AM157" i="11"/>
  <c r="AA517" i="11"/>
  <c r="AA376" i="11"/>
  <c r="AA235" i="11"/>
  <c r="AJ536" i="11"/>
  <c r="AJ395" i="11"/>
  <c r="AJ254" i="11"/>
  <c r="AL554" i="11"/>
  <c r="AL413" i="11"/>
  <c r="AL272" i="11"/>
  <c r="AA563" i="11"/>
  <c r="AA422" i="11"/>
  <c r="AA281" i="11"/>
  <c r="AT483" i="11"/>
  <c r="AT342" i="11"/>
  <c r="AT201" i="11"/>
  <c r="AT555" i="11"/>
  <c r="AT414" i="11"/>
  <c r="AT273" i="11"/>
  <c r="AT543" i="11"/>
  <c r="AT402" i="11"/>
  <c r="AT261" i="11"/>
  <c r="AT531" i="11"/>
  <c r="AT390" i="11"/>
  <c r="AT249" i="11"/>
  <c r="AT378" i="11"/>
  <c r="AT519" i="11"/>
  <c r="AT237" i="11"/>
  <c r="AT494" i="11"/>
  <c r="AT353" i="11"/>
  <c r="AT212" i="11"/>
  <c r="AT472" i="11"/>
  <c r="AT331" i="11"/>
  <c r="AT190" i="11"/>
  <c r="AT458" i="11"/>
  <c r="AT317" i="11"/>
  <c r="AT176" i="11"/>
  <c r="AT446" i="11"/>
  <c r="AT305" i="11"/>
  <c r="AT164" i="11"/>
  <c r="AT434" i="11"/>
  <c r="AT293" i="11"/>
  <c r="AT152" i="11"/>
  <c r="AM524" i="11"/>
  <c r="AM383" i="11"/>
  <c r="AM242" i="11"/>
  <c r="AM542" i="11"/>
  <c r="AM401" i="11"/>
  <c r="AM260" i="11"/>
  <c r="AB557" i="11"/>
  <c r="AB416" i="11"/>
  <c r="AB275" i="11"/>
  <c r="AS285" i="11"/>
  <c r="AS426" i="11"/>
  <c r="AS144" i="11"/>
  <c r="AU481" i="11"/>
  <c r="AU340" i="11"/>
  <c r="AU199" i="11"/>
  <c r="AU547" i="11"/>
  <c r="AU406" i="11"/>
  <c r="AU265" i="11"/>
  <c r="AU535" i="11"/>
  <c r="AU394" i="11"/>
  <c r="AU253" i="11"/>
  <c r="AU523" i="11"/>
  <c r="AU382" i="11"/>
  <c r="AU241" i="11"/>
  <c r="AU511" i="11"/>
  <c r="AU370" i="11"/>
  <c r="AU229" i="11"/>
  <c r="AU506" i="11"/>
  <c r="AU365" i="11"/>
  <c r="AU224" i="11"/>
  <c r="AU460" i="11"/>
  <c r="AU319" i="11"/>
  <c r="AU178" i="11"/>
  <c r="AU443" i="11"/>
  <c r="AU302" i="11"/>
  <c r="AU161" i="11"/>
  <c r="AU431" i="11"/>
  <c r="AU290" i="11"/>
  <c r="AU149" i="11"/>
  <c r="AI557" i="11"/>
  <c r="AC481" i="11"/>
  <c r="AC340" i="11"/>
  <c r="AC199" i="11"/>
  <c r="AJ517" i="11"/>
  <c r="AJ376" i="11"/>
  <c r="AJ235" i="11"/>
  <c r="AS412" i="11"/>
  <c r="AS553" i="11"/>
  <c r="AS271" i="11"/>
  <c r="AL562" i="11"/>
  <c r="AL280" i="11"/>
  <c r="AL421" i="11"/>
  <c r="AI460" i="11"/>
  <c r="AI319" i="11"/>
  <c r="AI178" i="11"/>
  <c r="AI556" i="11"/>
  <c r="AI415" i="11"/>
  <c r="AI274" i="11"/>
  <c r="AI544" i="11"/>
  <c r="AI403" i="11"/>
  <c r="AI262" i="11"/>
  <c r="AI532" i="11"/>
  <c r="AI391" i="11"/>
  <c r="AI250" i="11"/>
  <c r="AI520" i="11"/>
  <c r="AI379" i="11"/>
  <c r="AI238" i="11"/>
  <c r="AI499" i="11"/>
  <c r="AI217" i="11"/>
  <c r="AI358" i="11"/>
  <c r="AI507" i="11"/>
  <c r="AI225" i="11"/>
  <c r="AI366" i="11"/>
  <c r="AI481" i="11"/>
  <c r="AI199" i="11"/>
  <c r="AI340" i="11"/>
  <c r="AI441" i="11"/>
  <c r="AI159" i="11"/>
  <c r="AI300" i="11"/>
  <c r="AI429" i="11"/>
  <c r="AI288" i="11"/>
  <c r="AI147" i="11"/>
  <c r="AB396" i="11"/>
  <c r="AC523" i="11"/>
  <c r="AC382" i="11"/>
  <c r="AC241" i="11"/>
  <c r="AC541" i="11"/>
  <c r="AC400" i="11"/>
  <c r="AC259" i="11"/>
  <c r="AU426" i="11"/>
  <c r="AU285" i="11"/>
  <c r="AU144" i="11"/>
  <c r="AJ479" i="11"/>
  <c r="AJ338" i="11"/>
  <c r="AJ197" i="11"/>
  <c r="AJ467" i="11"/>
  <c r="AJ326" i="11"/>
  <c r="AJ185" i="11"/>
  <c r="AJ471" i="11"/>
  <c r="AJ330" i="11"/>
  <c r="AJ189" i="11"/>
  <c r="AJ485" i="11"/>
  <c r="AJ344" i="11"/>
  <c r="AJ203" i="11"/>
  <c r="AJ447" i="11"/>
  <c r="AJ306" i="11"/>
  <c r="AJ165" i="11"/>
  <c r="AJ435" i="11"/>
  <c r="AJ294" i="11"/>
  <c r="AJ153" i="11"/>
  <c r="AK509" i="11"/>
  <c r="AK368" i="11"/>
  <c r="AK227" i="11"/>
  <c r="AJ532" i="11"/>
  <c r="AJ391" i="11"/>
  <c r="AJ250" i="11"/>
  <c r="AJ550" i="11"/>
  <c r="AJ409" i="11"/>
  <c r="AJ268" i="11"/>
  <c r="AK498" i="11"/>
  <c r="AK357" i="11"/>
  <c r="AK216" i="11"/>
  <c r="AK473" i="11"/>
  <c r="AK332" i="11"/>
  <c r="AK191" i="11"/>
  <c r="AK544" i="11"/>
  <c r="AK403" i="11"/>
  <c r="AK262" i="11"/>
  <c r="AK532" i="11"/>
  <c r="AK391" i="11"/>
  <c r="AK250" i="11"/>
  <c r="AK520" i="11"/>
  <c r="AK238" i="11"/>
  <c r="AK379" i="11"/>
  <c r="AK506" i="11"/>
  <c r="AK365" i="11"/>
  <c r="AK224" i="11"/>
  <c r="AK475" i="11"/>
  <c r="AK193" i="11"/>
  <c r="AK334" i="11"/>
  <c r="AK481" i="11"/>
  <c r="AK340" i="11"/>
  <c r="AK199" i="11"/>
  <c r="AK456" i="11"/>
  <c r="AK315" i="11"/>
  <c r="AK174" i="11"/>
  <c r="AK435" i="11"/>
  <c r="AK294" i="11"/>
  <c r="AK153" i="11"/>
  <c r="AA441" i="11"/>
  <c r="AA300" i="11"/>
  <c r="AA159" i="11"/>
  <c r="AA437" i="11"/>
  <c r="AA296" i="11"/>
  <c r="AA155" i="11"/>
  <c r="AA500" i="11"/>
  <c r="AA359" i="11"/>
  <c r="AA218" i="11"/>
  <c r="AA488" i="11"/>
  <c r="AA347" i="11"/>
  <c r="AA206" i="11"/>
  <c r="AA476" i="11"/>
  <c r="AA335" i="11"/>
  <c r="AA194" i="11"/>
  <c r="AA464" i="11"/>
  <c r="AA323" i="11"/>
  <c r="AA182" i="11"/>
  <c r="AA452" i="11"/>
  <c r="AA311" i="11"/>
  <c r="AA170" i="11"/>
  <c r="AA427" i="11"/>
  <c r="AA565" i="11" s="1"/>
  <c r="AA286" i="11"/>
  <c r="AA424" i="11" s="1"/>
  <c r="AA145" i="11"/>
  <c r="AJ277" i="11"/>
  <c r="AC525" i="11"/>
  <c r="AC384" i="11"/>
  <c r="AC243" i="11"/>
  <c r="AC270" i="11"/>
  <c r="AK559" i="11"/>
  <c r="AK281" i="11"/>
  <c r="AA555" i="11"/>
  <c r="AC278" i="11"/>
  <c r="AB519" i="11"/>
  <c r="AB378" i="11"/>
  <c r="AB237" i="11"/>
  <c r="AB503" i="11"/>
  <c r="AB362" i="11"/>
  <c r="AB221" i="11"/>
  <c r="AB432" i="11"/>
  <c r="AB291" i="11"/>
  <c r="AB150" i="11"/>
  <c r="AB437" i="11"/>
  <c r="AB296" i="11"/>
  <c r="AB155" i="11"/>
  <c r="AB486" i="11"/>
  <c r="AB345" i="11"/>
  <c r="AB204" i="11"/>
  <c r="AB474" i="11"/>
  <c r="AB333" i="11"/>
  <c r="AB192" i="11"/>
  <c r="AB462" i="11"/>
  <c r="AB321" i="11"/>
  <c r="AB180" i="11"/>
  <c r="AB442" i="11"/>
  <c r="AB301" i="11"/>
  <c r="AB160" i="11"/>
  <c r="AC482" i="11"/>
  <c r="AC341" i="11"/>
  <c r="AC200" i="11"/>
  <c r="AQ539" i="11"/>
  <c r="AQ398" i="11"/>
  <c r="AQ257" i="11"/>
  <c r="AQ427" i="11"/>
  <c r="AQ286" i="11"/>
  <c r="AQ145" i="11"/>
  <c r="AD449" i="11"/>
  <c r="AD308" i="11"/>
  <c r="AD167" i="11"/>
  <c r="AR518" i="11"/>
  <c r="AR377" i="11"/>
  <c r="AR236" i="11"/>
  <c r="AL536" i="11"/>
  <c r="AL395" i="11"/>
  <c r="AL254" i="11"/>
  <c r="AL454" i="11"/>
  <c r="AL313" i="11"/>
  <c r="AL172" i="11"/>
  <c r="AE479" i="11"/>
  <c r="AE338" i="11"/>
  <c r="AE197" i="11"/>
  <c r="AE459" i="11"/>
  <c r="AE318" i="11"/>
  <c r="AE177" i="11"/>
  <c r="AS478" i="11"/>
  <c r="AS337" i="11"/>
  <c r="AS196" i="11"/>
  <c r="AM493" i="11"/>
  <c r="AM352" i="11"/>
  <c r="AM211" i="11"/>
  <c r="AT453" i="11"/>
  <c r="AT312" i="11"/>
  <c r="AT171" i="11"/>
  <c r="AU438" i="11"/>
  <c r="AU297" i="11"/>
  <c r="AU156" i="11"/>
  <c r="AI551" i="11"/>
  <c r="AI410" i="11"/>
  <c r="AI269" i="11"/>
  <c r="AI509" i="11"/>
  <c r="AI368" i="11"/>
  <c r="AI227" i="11"/>
  <c r="AJ472" i="11"/>
  <c r="AJ331" i="11"/>
  <c r="AJ190" i="11"/>
  <c r="AK443" i="11"/>
  <c r="AK302" i="11"/>
  <c r="AK161" i="11"/>
  <c r="AA564" i="11"/>
  <c r="AB493" i="11"/>
  <c r="AB352" i="11"/>
  <c r="AB211" i="11"/>
  <c r="AC501" i="11"/>
  <c r="AC360" i="11"/>
  <c r="AC219" i="11"/>
  <c r="AQ550" i="11"/>
  <c r="AQ409" i="11"/>
  <c r="AQ268" i="11"/>
  <c r="AD537" i="11"/>
  <c r="AD396" i="11"/>
  <c r="AD255" i="11"/>
  <c r="AR517" i="11"/>
  <c r="AR376" i="11"/>
  <c r="AR235" i="11"/>
  <c r="AL523" i="11"/>
  <c r="AL382" i="11"/>
  <c r="AL241" i="11"/>
  <c r="AE510" i="11"/>
  <c r="AE369" i="11"/>
  <c r="AE228" i="11"/>
  <c r="AE470" i="11"/>
  <c r="AE329" i="11"/>
  <c r="AE188" i="11"/>
  <c r="AS529" i="11"/>
  <c r="AS388" i="11"/>
  <c r="AS247" i="11"/>
  <c r="AM430" i="11"/>
  <c r="AM148" i="11"/>
  <c r="AM289" i="11"/>
  <c r="AT525" i="11"/>
  <c r="AT384" i="11"/>
  <c r="AT243" i="11"/>
  <c r="AT440" i="11"/>
  <c r="AT299" i="11"/>
  <c r="AT158" i="11"/>
  <c r="AU541" i="11"/>
  <c r="AU400" i="11"/>
  <c r="AU259" i="11"/>
  <c r="AU449" i="11"/>
  <c r="AU167" i="11"/>
  <c r="AU308" i="11"/>
  <c r="AK502" i="11"/>
  <c r="AK361" i="11"/>
  <c r="AK220" i="11"/>
  <c r="AI472" i="11"/>
  <c r="AI331" i="11"/>
  <c r="AI190" i="11"/>
  <c r="AI514" i="11"/>
  <c r="AI373" i="11"/>
  <c r="AI232" i="11"/>
  <c r="AM511" i="11"/>
  <c r="AM370" i="11"/>
  <c r="AM229" i="11"/>
  <c r="AJ463" i="11"/>
  <c r="AJ322" i="11"/>
  <c r="AJ181" i="11"/>
  <c r="AK492" i="11"/>
  <c r="AK351" i="11"/>
  <c r="AK210" i="11"/>
  <c r="AK432" i="11"/>
  <c r="AK291" i="11"/>
  <c r="AK150" i="11"/>
  <c r="AA433" i="11"/>
  <c r="AA292" i="11"/>
  <c r="AA151" i="11"/>
  <c r="AB558" i="11"/>
  <c r="AB417" i="11"/>
  <c r="AB276" i="11"/>
  <c r="AU475" i="11"/>
  <c r="AU334" i="11"/>
  <c r="AU193" i="11"/>
  <c r="AM514" i="11"/>
  <c r="AM373" i="11"/>
  <c r="AM232" i="11"/>
  <c r="AM534" i="11"/>
  <c r="AM393" i="11"/>
  <c r="AM252" i="11"/>
  <c r="AM552" i="11"/>
  <c r="AM411" i="11"/>
  <c r="AM270" i="11"/>
  <c r="AM561" i="11"/>
  <c r="AM420" i="11"/>
  <c r="AM279" i="11"/>
  <c r="AC508" i="11"/>
  <c r="AC367" i="11"/>
  <c r="AC226" i="11"/>
  <c r="AC490" i="11"/>
  <c r="AC349" i="11"/>
  <c r="AC208" i="11"/>
  <c r="AC427" i="11"/>
  <c r="AC286" i="11"/>
  <c r="AC145" i="11"/>
  <c r="AC472" i="11"/>
  <c r="AC331" i="11"/>
  <c r="AC190" i="11"/>
  <c r="AC460" i="11"/>
  <c r="AC319" i="11"/>
  <c r="AC178" i="11"/>
  <c r="AC434" i="11"/>
  <c r="AC293" i="11"/>
  <c r="AC152" i="11"/>
  <c r="AQ448" i="11"/>
  <c r="AQ307" i="11"/>
  <c r="AQ166" i="11"/>
  <c r="AQ504" i="11"/>
  <c r="AQ363" i="11"/>
  <c r="AQ222" i="11"/>
  <c r="AQ555" i="11"/>
  <c r="AQ414" i="11"/>
  <c r="AQ273" i="11"/>
  <c r="AQ543" i="11"/>
  <c r="AQ402" i="11"/>
  <c r="AQ261" i="11"/>
  <c r="AQ531" i="11"/>
  <c r="AQ390" i="11"/>
  <c r="AQ249" i="11"/>
  <c r="AQ519" i="11"/>
  <c r="AQ378" i="11"/>
  <c r="AQ237" i="11"/>
  <c r="AQ490" i="11"/>
  <c r="AQ349" i="11"/>
  <c r="AQ208" i="11"/>
  <c r="AQ428" i="11"/>
  <c r="AQ287" i="11"/>
  <c r="AQ146" i="11"/>
  <c r="AQ466" i="11"/>
  <c r="AQ325" i="11"/>
  <c r="AQ184" i="11"/>
  <c r="AQ454" i="11"/>
  <c r="AQ313" i="11"/>
  <c r="AQ172" i="11"/>
  <c r="AQ437" i="11"/>
  <c r="AQ296" i="11"/>
  <c r="AQ155" i="11"/>
  <c r="AM529" i="11"/>
  <c r="AM388" i="11"/>
  <c r="AM247" i="11"/>
  <c r="AB533" i="11"/>
  <c r="AB392" i="11"/>
  <c r="AB251" i="11"/>
  <c r="AB551" i="11"/>
  <c r="AB410" i="11"/>
  <c r="AB269" i="11"/>
  <c r="AD500" i="11"/>
  <c r="AD359" i="11"/>
  <c r="AD218" i="11"/>
  <c r="AD429" i="11"/>
  <c r="AD288" i="11"/>
  <c r="AD147" i="11"/>
  <c r="AD484" i="11"/>
  <c r="AD343" i="11"/>
  <c r="AD202" i="11"/>
  <c r="AD554" i="11"/>
  <c r="AD413" i="11"/>
  <c r="AD272" i="11"/>
  <c r="AD542" i="11"/>
  <c r="AD401" i="11"/>
  <c r="AD260" i="11"/>
  <c r="AD530" i="11"/>
  <c r="AD389" i="11"/>
  <c r="AD248" i="11"/>
  <c r="AD518" i="11"/>
  <c r="AD377" i="11"/>
  <c r="AD236" i="11"/>
  <c r="AD438" i="11"/>
  <c r="AD297" i="11"/>
  <c r="AD156" i="11"/>
  <c r="AD475" i="11"/>
  <c r="AD334" i="11"/>
  <c r="AD193" i="11"/>
  <c r="AD463" i="11"/>
  <c r="AD322" i="11"/>
  <c r="AD181" i="11"/>
  <c r="AD448" i="11"/>
  <c r="AD307" i="11"/>
  <c r="AD166" i="11"/>
  <c r="AR497" i="11"/>
  <c r="AR356" i="11"/>
  <c r="AR215" i="11"/>
  <c r="AR417" i="11"/>
  <c r="AR558" i="11"/>
  <c r="AR276" i="11"/>
  <c r="AR546" i="11"/>
  <c r="AR405" i="11"/>
  <c r="AR264" i="11"/>
  <c r="AR534" i="11"/>
  <c r="AR393" i="11"/>
  <c r="AR252" i="11"/>
  <c r="AR522" i="11"/>
  <c r="AR381" i="11"/>
  <c r="AR240" i="11"/>
  <c r="AR285" i="11"/>
  <c r="AR426" i="11"/>
  <c r="AR144" i="11"/>
  <c r="AR479" i="11"/>
  <c r="AR338" i="11"/>
  <c r="AR197" i="11"/>
  <c r="AR467" i="11"/>
  <c r="AR326" i="11"/>
  <c r="AR185" i="11"/>
  <c r="AR455" i="11"/>
  <c r="AR314" i="11"/>
  <c r="AR173" i="11"/>
  <c r="AR301" i="11"/>
  <c r="AR442" i="11"/>
  <c r="AR160" i="11"/>
  <c r="AR430" i="11"/>
  <c r="AR289" i="11"/>
  <c r="AR148" i="11"/>
  <c r="AL552" i="11"/>
  <c r="AL411" i="11"/>
  <c r="AL270" i="11"/>
  <c r="AL540" i="11"/>
  <c r="AL399" i="11"/>
  <c r="AL258" i="11"/>
  <c r="AL528" i="11"/>
  <c r="AL387" i="11"/>
  <c r="AL246" i="11"/>
  <c r="AL516" i="11"/>
  <c r="AL375" i="11"/>
  <c r="AL234" i="11"/>
  <c r="AL509" i="11"/>
  <c r="AL368" i="11"/>
  <c r="AL227" i="11"/>
  <c r="AL446" i="11"/>
  <c r="AL164" i="11"/>
  <c r="AL305" i="11"/>
  <c r="AL494" i="11"/>
  <c r="AL212" i="11"/>
  <c r="AL353" i="11"/>
  <c r="AL482" i="11"/>
  <c r="AL200" i="11"/>
  <c r="AL341" i="11"/>
  <c r="AL470" i="11"/>
  <c r="AL188" i="11"/>
  <c r="AL329" i="11"/>
  <c r="AL458" i="11"/>
  <c r="AL317" i="11"/>
  <c r="AL176" i="11"/>
  <c r="AL430" i="11"/>
  <c r="AL289" i="11"/>
  <c r="AL148" i="11"/>
  <c r="AC533" i="11"/>
  <c r="AC392" i="11"/>
  <c r="AC251" i="11"/>
  <c r="AC551" i="11"/>
  <c r="AC410" i="11"/>
  <c r="AC269" i="11"/>
  <c r="AE495" i="11"/>
  <c r="AE354" i="11"/>
  <c r="AE213" i="11"/>
  <c r="AE504" i="11"/>
  <c r="AE222" i="11"/>
  <c r="AE363" i="11"/>
  <c r="AE484" i="11"/>
  <c r="AE343" i="11"/>
  <c r="AE202" i="11"/>
  <c r="AE554" i="11"/>
  <c r="AE413" i="11"/>
  <c r="AE272" i="11"/>
  <c r="AE542" i="11"/>
  <c r="AE401" i="11"/>
  <c r="AE260" i="11"/>
  <c r="AE530" i="11"/>
  <c r="AE389" i="11"/>
  <c r="AE248" i="11"/>
  <c r="AE518" i="11"/>
  <c r="AE377" i="11"/>
  <c r="AE236" i="11"/>
  <c r="AE450" i="11"/>
  <c r="AE168" i="11"/>
  <c r="AE309" i="11"/>
  <c r="AE475" i="11"/>
  <c r="AE334" i="11"/>
  <c r="AE193" i="11"/>
  <c r="AE463" i="11"/>
  <c r="AE322" i="11"/>
  <c r="AE181" i="11"/>
  <c r="AE448" i="11"/>
  <c r="AE307" i="11"/>
  <c r="AE166" i="11"/>
  <c r="AE429" i="11"/>
  <c r="AE288" i="11"/>
  <c r="AE147" i="11"/>
  <c r="AS483" i="11"/>
  <c r="AS342" i="11"/>
  <c r="AS201" i="11"/>
  <c r="AS546" i="11"/>
  <c r="AS405" i="11"/>
  <c r="AS264" i="11"/>
  <c r="AS393" i="11"/>
  <c r="AS534" i="11"/>
  <c r="AS252" i="11"/>
  <c r="AS522" i="11"/>
  <c r="AS381" i="11"/>
  <c r="AS240" i="11"/>
  <c r="AS505" i="11"/>
  <c r="AS364" i="11"/>
  <c r="AS223" i="11"/>
  <c r="AS502" i="11"/>
  <c r="AS361" i="11"/>
  <c r="AS220" i="11"/>
  <c r="AS466" i="11"/>
  <c r="AS325" i="11"/>
  <c r="AS184" i="11"/>
  <c r="AS313" i="11"/>
  <c r="AS454" i="11"/>
  <c r="AS172" i="11"/>
  <c r="AS442" i="11"/>
  <c r="AS301" i="11"/>
  <c r="AS160" i="11"/>
  <c r="AS430" i="11"/>
  <c r="AS289" i="11"/>
  <c r="AS148" i="11"/>
  <c r="AM450" i="11"/>
  <c r="AM309" i="11"/>
  <c r="AM168" i="11"/>
  <c r="AM509" i="11"/>
  <c r="AM368" i="11"/>
  <c r="AM227" i="11"/>
  <c r="AM497" i="11"/>
  <c r="AM356" i="11"/>
  <c r="AM215" i="11"/>
  <c r="AM485" i="11"/>
  <c r="AM344" i="11"/>
  <c r="AM203" i="11"/>
  <c r="AM473" i="11"/>
  <c r="AM332" i="11"/>
  <c r="AM191" i="11"/>
  <c r="AM461" i="11"/>
  <c r="AM320" i="11"/>
  <c r="AM179" i="11"/>
  <c r="AM438" i="11"/>
  <c r="AM297" i="11"/>
  <c r="AM156" i="11"/>
  <c r="AA519" i="11"/>
  <c r="AA378" i="11"/>
  <c r="AA237" i="11"/>
  <c r="AJ555" i="11"/>
  <c r="AJ414" i="11"/>
  <c r="AJ273" i="11"/>
  <c r="AS563" i="11"/>
  <c r="AS422" i="11"/>
  <c r="AS281" i="11"/>
  <c r="AT481" i="11"/>
  <c r="AT340" i="11"/>
  <c r="AT199" i="11"/>
  <c r="AT554" i="11"/>
  <c r="AT413" i="11"/>
  <c r="AT272" i="11"/>
  <c r="AT542" i="11"/>
  <c r="AT401" i="11"/>
  <c r="AT260" i="11"/>
  <c r="AT530" i="11"/>
  <c r="AT389" i="11"/>
  <c r="AT248" i="11"/>
  <c r="AT518" i="11"/>
  <c r="AT377" i="11"/>
  <c r="AT236" i="11"/>
  <c r="AT492" i="11"/>
  <c r="AT351" i="11"/>
  <c r="AT210" i="11"/>
  <c r="AT469" i="11"/>
  <c r="AT328" i="11"/>
  <c r="AT187" i="11"/>
  <c r="AT457" i="11"/>
  <c r="AT316" i="11"/>
  <c r="AT175" i="11"/>
  <c r="AT445" i="11"/>
  <c r="AT304" i="11"/>
  <c r="AT163" i="11"/>
  <c r="AT433" i="11"/>
  <c r="AT292" i="11"/>
  <c r="AT151" i="11"/>
  <c r="AR358" i="11"/>
  <c r="AR499" i="11"/>
  <c r="AR217" i="11"/>
  <c r="AA526" i="11"/>
  <c r="AA385" i="11"/>
  <c r="AA244" i="11"/>
  <c r="AA544" i="11"/>
  <c r="AA403" i="11"/>
  <c r="AA262" i="11"/>
  <c r="AK558" i="11"/>
  <c r="AK417" i="11"/>
  <c r="AK276" i="11"/>
  <c r="AU509" i="11"/>
  <c r="AU368" i="11"/>
  <c r="AU227" i="11"/>
  <c r="AU546" i="11"/>
  <c r="AU405" i="11"/>
  <c r="AU264" i="11"/>
  <c r="AU534" i="11"/>
  <c r="AU393" i="11"/>
  <c r="AU252" i="11"/>
  <c r="AU522" i="11"/>
  <c r="AU381" i="11"/>
  <c r="AU240" i="11"/>
  <c r="AU505" i="11"/>
  <c r="AU364" i="11"/>
  <c r="AU223" i="11"/>
  <c r="AU502" i="11"/>
  <c r="AU361" i="11"/>
  <c r="AU220" i="11"/>
  <c r="AU458" i="11"/>
  <c r="AU317" i="11"/>
  <c r="AU176" i="11"/>
  <c r="AU442" i="11"/>
  <c r="AU301" i="11"/>
  <c r="AU160" i="11"/>
  <c r="AU430" i="11"/>
  <c r="AU289" i="11"/>
  <c r="AU148" i="11"/>
  <c r="AU487" i="11"/>
  <c r="AU346" i="11"/>
  <c r="AU205" i="11"/>
  <c r="AJ519" i="11"/>
  <c r="AJ378" i="11"/>
  <c r="AJ237" i="11"/>
  <c r="AB538" i="11"/>
  <c r="AB397" i="11"/>
  <c r="AB256" i="11"/>
  <c r="AC563" i="11"/>
  <c r="AC422" i="11"/>
  <c r="AC281" i="11"/>
  <c r="AI458" i="11"/>
  <c r="AI317" i="11"/>
  <c r="AI176" i="11"/>
  <c r="AI555" i="11"/>
  <c r="AI273" i="11"/>
  <c r="AI414" i="11"/>
  <c r="AI543" i="11"/>
  <c r="AI261" i="11"/>
  <c r="AI402" i="11"/>
  <c r="AI531" i="11"/>
  <c r="AI249" i="11"/>
  <c r="AI390" i="11"/>
  <c r="AI519" i="11"/>
  <c r="AI378" i="11"/>
  <c r="AI237" i="11"/>
  <c r="AI506" i="11"/>
  <c r="AI365" i="11"/>
  <c r="AI224" i="11"/>
  <c r="AI475" i="11"/>
  <c r="AI193" i="11"/>
  <c r="AI334" i="11"/>
  <c r="AI476" i="11"/>
  <c r="AI335" i="11"/>
  <c r="AI194" i="11"/>
  <c r="AI440" i="11"/>
  <c r="AI299" i="11"/>
  <c r="AI158" i="11"/>
  <c r="AI428" i="11"/>
  <c r="AI287" i="11"/>
  <c r="AI146" i="11"/>
  <c r="AT497" i="11"/>
  <c r="AT356" i="11"/>
  <c r="AT215" i="11"/>
  <c r="AM558" i="11"/>
  <c r="AM417" i="11"/>
  <c r="AM276" i="11"/>
  <c r="AJ509" i="11"/>
  <c r="AJ368" i="11"/>
  <c r="AJ227" i="11"/>
  <c r="AJ478" i="11"/>
  <c r="AJ337" i="11"/>
  <c r="AJ196" i="11"/>
  <c r="AJ502" i="11"/>
  <c r="AJ361" i="11"/>
  <c r="AJ220" i="11"/>
  <c r="AJ468" i="11"/>
  <c r="AJ327" i="11"/>
  <c r="AJ186" i="11"/>
  <c r="AJ483" i="11"/>
  <c r="AJ342" i="11"/>
  <c r="AJ201" i="11"/>
  <c r="AJ446" i="11"/>
  <c r="AJ305" i="11"/>
  <c r="AJ164" i="11"/>
  <c r="AJ434" i="11"/>
  <c r="AJ293" i="11"/>
  <c r="AJ152" i="11"/>
  <c r="AQ441" i="11"/>
  <c r="AQ300" i="11"/>
  <c r="AQ159" i="11"/>
  <c r="AK480" i="11"/>
  <c r="AK339" i="11"/>
  <c r="AK198" i="11"/>
  <c r="AK470" i="11"/>
  <c r="AK329" i="11"/>
  <c r="AK188" i="11"/>
  <c r="AK543" i="11"/>
  <c r="AK261" i="11"/>
  <c r="AK402" i="11"/>
  <c r="AK531" i="11"/>
  <c r="AK390" i="11"/>
  <c r="AK249" i="11"/>
  <c r="AK519" i="11"/>
  <c r="AK378" i="11"/>
  <c r="AK237" i="11"/>
  <c r="AK474" i="11"/>
  <c r="AK333" i="11"/>
  <c r="AK192" i="11"/>
  <c r="AK444" i="11"/>
  <c r="AK303" i="11"/>
  <c r="AK162" i="11"/>
  <c r="AK508" i="11"/>
  <c r="AK367" i="11"/>
  <c r="AK226" i="11"/>
  <c r="AK454" i="11"/>
  <c r="AK313" i="11"/>
  <c r="AK172" i="11"/>
  <c r="AK451" i="11"/>
  <c r="AK310" i="11"/>
  <c r="AK169" i="11"/>
  <c r="AA447" i="11"/>
  <c r="AA306" i="11"/>
  <c r="AA165" i="11"/>
  <c r="AA511" i="11"/>
  <c r="AA370" i="11"/>
  <c r="AA229" i="11"/>
  <c r="AA499" i="11"/>
  <c r="AA358" i="11"/>
  <c r="AA217" i="11"/>
  <c r="AA487" i="11"/>
  <c r="AA346" i="11"/>
  <c r="AA205" i="11"/>
  <c r="AA475" i="11"/>
  <c r="AA334" i="11"/>
  <c r="AA193" i="11"/>
  <c r="AA463" i="11"/>
  <c r="AA322" i="11"/>
  <c r="AA181" i="11"/>
  <c r="AA448" i="11"/>
  <c r="AA307" i="11"/>
  <c r="AA166" i="11"/>
  <c r="AB560" i="11"/>
  <c r="AB419" i="11"/>
  <c r="AB278" i="11"/>
  <c r="AK422" i="11"/>
  <c r="AL563" i="11"/>
  <c r="AL422" i="11"/>
  <c r="AL281" i="11"/>
  <c r="AB518" i="11"/>
  <c r="AB377" i="11"/>
  <c r="AB236" i="11"/>
  <c r="AB500" i="11"/>
  <c r="AB359" i="11"/>
  <c r="AB218" i="11"/>
  <c r="AB429" i="11"/>
  <c r="AB288" i="11"/>
  <c r="AB147" i="11"/>
  <c r="AB497" i="11"/>
  <c r="AB356" i="11"/>
  <c r="AB215" i="11"/>
  <c r="AB485" i="11"/>
  <c r="AB203" i="11"/>
  <c r="AB344" i="11"/>
  <c r="AB473" i="11"/>
  <c r="AB332" i="11"/>
  <c r="AB191" i="11"/>
  <c r="AB461" i="11"/>
  <c r="AB179" i="11"/>
  <c r="AB320" i="11"/>
  <c r="AB436" i="11"/>
  <c r="AB295" i="11"/>
  <c r="AB154" i="11"/>
  <c r="AM522" i="11"/>
  <c r="AM381" i="11"/>
  <c r="AM240" i="11"/>
  <c r="AC441" i="11"/>
  <c r="AC300" i="11"/>
  <c r="AC159" i="11"/>
  <c r="AQ298" i="11"/>
  <c r="AQ439" i="11"/>
  <c r="AQ157" i="11"/>
  <c r="AD491" i="11"/>
  <c r="AD350" i="11"/>
  <c r="AD209" i="11"/>
  <c r="AD471" i="11"/>
  <c r="AD330" i="11"/>
  <c r="AD189" i="11"/>
  <c r="AR492" i="11"/>
  <c r="AR351" i="11"/>
  <c r="AR210" i="11"/>
  <c r="AL512" i="11"/>
  <c r="AL371" i="11"/>
  <c r="AL230" i="11"/>
  <c r="AE514" i="11"/>
  <c r="AE373" i="11"/>
  <c r="AE232" i="11"/>
  <c r="AS530" i="11"/>
  <c r="AS389" i="11"/>
  <c r="AS248" i="11"/>
  <c r="AB502" i="11"/>
  <c r="AB361" i="11"/>
  <c r="AB220" i="11"/>
  <c r="AT373" i="11"/>
  <c r="AT514" i="11"/>
  <c r="AT232" i="11"/>
  <c r="AU518" i="11"/>
  <c r="AU377" i="11"/>
  <c r="AU236" i="11"/>
  <c r="AU416" i="11"/>
  <c r="AU557" i="11"/>
  <c r="AU275" i="11"/>
  <c r="AI495" i="11"/>
  <c r="AI354" i="11"/>
  <c r="AI213" i="11"/>
  <c r="AJ490" i="11"/>
  <c r="AJ349" i="11"/>
  <c r="AJ208" i="11"/>
  <c r="AK527" i="11"/>
  <c r="AK386" i="11"/>
  <c r="AK245" i="11"/>
  <c r="AA445" i="11"/>
  <c r="AA304" i="11"/>
  <c r="AA163" i="11"/>
  <c r="AA434" i="11"/>
  <c r="AA293" i="11"/>
  <c r="AA152" i="11"/>
  <c r="AA524" i="11"/>
  <c r="AA383" i="11"/>
  <c r="AA242" i="11"/>
  <c r="AC467" i="11"/>
  <c r="AC326" i="11"/>
  <c r="AC185" i="11"/>
  <c r="AQ538" i="11"/>
  <c r="AQ256" i="11"/>
  <c r="AQ397" i="11"/>
  <c r="AQ473" i="11"/>
  <c r="AQ332" i="11"/>
  <c r="AQ191" i="11"/>
  <c r="AD561" i="11"/>
  <c r="AD420" i="11"/>
  <c r="AD279" i="11"/>
  <c r="AD443" i="11"/>
  <c r="AD302" i="11"/>
  <c r="AD161" i="11"/>
  <c r="AR412" i="11"/>
  <c r="AR553" i="11"/>
  <c r="AR271" i="11"/>
  <c r="AR462" i="11"/>
  <c r="AR321" i="11"/>
  <c r="AR180" i="11"/>
  <c r="AL442" i="11"/>
  <c r="AL301" i="11"/>
  <c r="AL160" i="11"/>
  <c r="AL453" i="11"/>
  <c r="AL312" i="11"/>
  <c r="AL171" i="11"/>
  <c r="AI564" i="11"/>
  <c r="AI423" i="11"/>
  <c r="AI282" i="11"/>
  <c r="AE513" i="11"/>
  <c r="AE372" i="11"/>
  <c r="AE231" i="11"/>
  <c r="AS498" i="11"/>
  <c r="AS357" i="11"/>
  <c r="AS216" i="11"/>
  <c r="AS449" i="11"/>
  <c r="AS308" i="11"/>
  <c r="AS167" i="11"/>
  <c r="AM492" i="11"/>
  <c r="AM351" i="11"/>
  <c r="AM210" i="11"/>
  <c r="AJ545" i="11"/>
  <c r="AJ404" i="11"/>
  <c r="AJ263" i="11"/>
  <c r="AT549" i="11"/>
  <c r="AT408" i="11"/>
  <c r="AT267" i="11"/>
  <c r="AT428" i="11"/>
  <c r="AT287" i="11"/>
  <c r="AT146" i="11"/>
  <c r="AC513" i="11"/>
  <c r="AC372" i="11"/>
  <c r="AC231" i="11"/>
  <c r="AU553" i="11"/>
  <c r="AU412" i="11"/>
  <c r="AU271" i="11"/>
  <c r="AI526" i="11"/>
  <c r="AI385" i="11"/>
  <c r="AI244" i="11"/>
  <c r="AJ458" i="11"/>
  <c r="AJ317" i="11"/>
  <c r="AJ176" i="11"/>
  <c r="AK526" i="11"/>
  <c r="AK244" i="11"/>
  <c r="AK385" i="11"/>
  <c r="AR485" i="11"/>
  <c r="AR344" i="11"/>
  <c r="AR203" i="11"/>
  <c r="AM516" i="11"/>
  <c r="AM375" i="11"/>
  <c r="AM234" i="11"/>
  <c r="AA536" i="11"/>
  <c r="AA395" i="11"/>
  <c r="AA254" i="11"/>
  <c r="AK553" i="11"/>
  <c r="AK412" i="11"/>
  <c r="AK271" i="11"/>
  <c r="AC509" i="11"/>
  <c r="AC227" i="11"/>
  <c r="AC368" i="11"/>
  <c r="AC488" i="11"/>
  <c r="AC347" i="11"/>
  <c r="AC206" i="11"/>
  <c r="AC308" i="11"/>
  <c r="AC449" i="11"/>
  <c r="AC167" i="11"/>
  <c r="AC471" i="11"/>
  <c r="AC330" i="11"/>
  <c r="AC189" i="11"/>
  <c r="AC459" i="11"/>
  <c r="AC318" i="11"/>
  <c r="AC177" i="11"/>
  <c r="AC431" i="11"/>
  <c r="AC290" i="11"/>
  <c r="AC149" i="11"/>
  <c r="AQ495" i="11"/>
  <c r="AQ354" i="11"/>
  <c r="AQ213" i="11"/>
  <c r="AQ501" i="11"/>
  <c r="AQ360" i="11"/>
  <c r="AQ219" i="11"/>
  <c r="AQ554" i="11"/>
  <c r="AQ413" i="11"/>
  <c r="AQ272" i="11"/>
  <c r="AQ401" i="11"/>
  <c r="AQ542" i="11"/>
  <c r="AQ260" i="11"/>
  <c r="AQ530" i="11"/>
  <c r="AQ389" i="11"/>
  <c r="AQ248" i="11"/>
  <c r="AQ518" i="11"/>
  <c r="AQ377" i="11"/>
  <c r="AQ236" i="11"/>
  <c r="AQ488" i="11"/>
  <c r="AQ347" i="11"/>
  <c r="AQ206" i="11"/>
  <c r="AQ477" i="11"/>
  <c r="AQ336" i="11"/>
  <c r="AQ195" i="11"/>
  <c r="AQ465" i="11"/>
  <c r="AQ324" i="11"/>
  <c r="AQ183" i="11"/>
  <c r="AQ453" i="11"/>
  <c r="AQ312" i="11"/>
  <c r="AQ171" i="11"/>
  <c r="AQ436" i="11"/>
  <c r="AQ295" i="11"/>
  <c r="AQ154" i="11"/>
  <c r="AM538" i="11"/>
  <c r="AM256" i="11"/>
  <c r="AM397" i="11"/>
  <c r="AU457" i="11"/>
  <c r="AU316" i="11"/>
  <c r="AU175" i="11"/>
  <c r="AD497" i="11"/>
  <c r="AD356" i="11"/>
  <c r="AD215" i="11"/>
  <c r="AD504" i="11"/>
  <c r="AD222" i="11"/>
  <c r="AD363" i="11"/>
  <c r="AD482" i="11"/>
  <c r="AD341" i="11"/>
  <c r="AD200" i="11"/>
  <c r="AD553" i="11"/>
  <c r="AD412" i="11"/>
  <c r="AD271" i="11"/>
  <c r="AD541" i="11"/>
  <c r="AD400" i="11"/>
  <c r="AD259" i="11"/>
  <c r="AD529" i="11"/>
  <c r="AD388" i="11"/>
  <c r="AD247" i="11"/>
  <c r="AD517" i="11"/>
  <c r="AD376" i="11"/>
  <c r="AD235" i="11"/>
  <c r="AD433" i="11"/>
  <c r="AD151" i="11"/>
  <c r="AD292" i="11"/>
  <c r="AD474" i="11"/>
  <c r="AD333" i="11"/>
  <c r="AD192" i="11"/>
  <c r="AD462" i="11"/>
  <c r="AD180" i="11"/>
  <c r="AD321" i="11"/>
  <c r="AD442" i="11"/>
  <c r="AD301" i="11"/>
  <c r="AD160" i="11"/>
  <c r="AR509" i="11"/>
  <c r="AR227" i="11"/>
  <c r="AR368" i="11"/>
  <c r="AR557" i="11"/>
  <c r="AR416" i="11"/>
  <c r="AR275" i="11"/>
  <c r="AR404" i="11"/>
  <c r="AR545" i="11"/>
  <c r="AR263" i="11"/>
  <c r="AR533" i="11"/>
  <c r="AR392" i="11"/>
  <c r="AR251" i="11"/>
  <c r="AR521" i="11"/>
  <c r="AR380" i="11"/>
  <c r="AR239" i="11"/>
  <c r="AR505" i="11"/>
  <c r="AR364" i="11"/>
  <c r="AR223" i="11"/>
  <c r="AR478" i="11"/>
  <c r="AR337" i="11"/>
  <c r="AR196" i="11"/>
  <c r="AR466" i="11"/>
  <c r="AR325" i="11"/>
  <c r="AR184" i="11"/>
  <c r="AR313" i="11"/>
  <c r="AR454" i="11"/>
  <c r="AR172" i="11"/>
  <c r="AR441" i="11"/>
  <c r="AR300" i="11"/>
  <c r="AR159" i="11"/>
  <c r="AR429" i="11"/>
  <c r="AR288" i="11"/>
  <c r="AR147" i="11"/>
  <c r="AL551" i="11"/>
  <c r="AL410" i="11"/>
  <c r="AL269" i="11"/>
  <c r="AL539" i="11"/>
  <c r="AL398" i="11"/>
  <c r="AL257" i="11"/>
  <c r="AL527" i="11"/>
  <c r="AL386" i="11"/>
  <c r="AL245" i="11"/>
  <c r="AL515" i="11"/>
  <c r="AL374" i="11"/>
  <c r="AL233" i="11"/>
  <c r="AL449" i="11"/>
  <c r="AL308" i="11"/>
  <c r="AL167" i="11"/>
  <c r="AL440" i="11"/>
  <c r="AL299" i="11"/>
  <c r="AL158" i="11"/>
  <c r="AL493" i="11"/>
  <c r="AL352" i="11"/>
  <c r="AL211" i="11"/>
  <c r="AL481" i="11"/>
  <c r="AL340" i="11"/>
  <c r="AL199" i="11"/>
  <c r="AL469" i="11"/>
  <c r="AL328" i="11"/>
  <c r="AL187" i="11"/>
  <c r="AL457" i="11"/>
  <c r="AL316" i="11"/>
  <c r="AL175" i="11"/>
  <c r="AL429" i="11"/>
  <c r="AL288" i="11"/>
  <c r="AL147" i="11"/>
  <c r="AU459" i="11"/>
  <c r="AU318" i="11"/>
  <c r="AU177" i="11"/>
  <c r="AE493" i="11"/>
  <c r="AE352" i="11"/>
  <c r="AE211" i="11"/>
  <c r="AE501" i="11"/>
  <c r="AE360" i="11"/>
  <c r="AE219" i="11"/>
  <c r="AE482" i="11"/>
  <c r="AE341" i="11"/>
  <c r="AE200" i="11"/>
  <c r="AE553" i="11"/>
  <c r="AE412" i="11"/>
  <c r="AE271" i="11"/>
  <c r="AE541" i="11"/>
  <c r="AE400" i="11"/>
  <c r="AE259" i="11"/>
  <c r="AE529" i="11"/>
  <c r="AE388" i="11"/>
  <c r="AE247" i="11"/>
  <c r="AE517" i="11"/>
  <c r="AE376" i="11"/>
  <c r="AE235" i="11"/>
  <c r="AE444" i="11"/>
  <c r="AE303" i="11"/>
  <c r="AE162" i="11"/>
  <c r="AE474" i="11"/>
  <c r="AE333" i="11"/>
  <c r="AE192" i="11"/>
  <c r="AE462" i="11"/>
  <c r="AE321" i="11"/>
  <c r="AE180" i="11"/>
  <c r="AE442" i="11"/>
  <c r="AE301" i="11"/>
  <c r="AE160" i="11"/>
  <c r="AS507" i="11"/>
  <c r="AS366" i="11"/>
  <c r="AS225" i="11"/>
  <c r="AS481" i="11"/>
  <c r="AS340" i="11"/>
  <c r="AS199" i="11"/>
  <c r="AS545" i="11"/>
  <c r="AS404" i="11"/>
  <c r="AS263" i="11"/>
  <c r="AS533" i="11"/>
  <c r="AS392" i="11"/>
  <c r="AS251" i="11"/>
  <c r="AS521" i="11"/>
  <c r="AS380" i="11"/>
  <c r="AS239" i="11"/>
  <c r="AS476" i="11"/>
  <c r="AS335" i="11"/>
  <c r="AS194" i="11"/>
  <c r="AS499" i="11"/>
  <c r="AS358" i="11"/>
  <c r="AS217" i="11"/>
  <c r="AS465" i="11"/>
  <c r="AS324" i="11"/>
  <c r="AS183" i="11"/>
  <c r="AS453" i="11"/>
  <c r="AS312" i="11"/>
  <c r="AS171" i="11"/>
  <c r="AS441" i="11"/>
  <c r="AS300" i="11"/>
  <c r="AS159" i="11"/>
  <c r="AS429" i="11"/>
  <c r="AS288" i="11"/>
  <c r="AS147" i="11"/>
  <c r="AM443" i="11"/>
  <c r="AM302" i="11"/>
  <c r="AM161" i="11"/>
  <c r="AM508" i="11"/>
  <c r="AM226" i="11"/>
  <c r="AM367" i="11"/>
  <c r="AM496" i="11"/>
  <c r="AM355" i="11"/>
  <c r="AM214" i="11"/>
  <c r="AM484" i="11"/>
  <c r="AM343" i="11"/>
  <c r="AM202" i="11"/>
  <c r="AM472" i="11"/>
  <c r="AM331" i="11"/>
  <c r="AM190" i="11"/>
  <c r="AM460" i="11"/>
  <c r="AM319" i="11"/>
  <c r="AM178" i="11"/>
  <c r="AM434" i="11"/>
  <c r="AM293" i="11"/>
  <c r="AM152" i="11"/>
  <c r="AA521" i="11"/>
  <c r="AA380" i="11"/>
  <c r="AA239" i="11"/>
  <c r="AJ539" i="11"/>
  <c r="AJ398" i="11"/>
  <c r="AJ257" i="11"/>
  <c r="AC415" i="11"/>
  <c r="AC556" i="11"/>
  <c r="AC274" i="11"/>
  <c r="AJ564" i="11"/>
  <c r="AJ423" i="11"/>
  <c r="AJ282" i="11"/>
  <c r="AT509" i="11"/>
  <c r="AT368" i="11"/>
  <c r="AT227" i="11"/>
  <c r="AT412" i="11"/>
  <c r="AT553" i="11"/>
  <c r="AT271" i="11"/>
  <c r="AT541" i="11"/>
  <c r="AT400" i="11"/>
  <c r="AT259" i="11"/>
  <c r="AT529" i="11"/>
  <c r="AT388" i="11"/>
  <c r="AT247" i="11"/>
  <c r="AT517" i="11"/>
  <c r="AT376" i="11"/>
  <c r="AT235" i="11"/>
  <c r="AT490" i="11"/>
  <c r="AT349" i="11"/>
  <c r="AT208" i="11"/>
  <c r="AT466" i="11"/>
  <c r="AT325" i="11"/>
  <c r="AT184" i="11"/>
  <c r="AT456" i="11"/>
  <c r="AT315" i="11"/>
  <c r="AT174" i="11"/>
  <c r="AT444" i="11"/>
  <c r="AT303" i="11"/>
  <c r="AT162" i="11"/>
  <c r="AT432" i="11"/>
  <c r="AT291" i="11"/>
  <c r="AT150" i="11"/>
  <c r="AM527" i="11"/>
  <c r="AM386" i="11"/>
  <c r="AM245" i="11"/>
  <c r="AM545" i="11"/>
  <c r="AM263" i="11"/>
  <c r="AM404" i="11"/>
  <c r="AB559" i="11"/>
  <c r="AB418" i="11"/>
  <c r="AB277" i="11"/>
  <c r="AU474" i="11"/>
  <c r="AU333" i="11"/>
  <c r="AU192" i="11"/>
  <c r="AU404" i="11"/>
  <c r="AU545" i="11"/>
  <c r="AU263" i="11"/>
  <c r="AU533" i="11"/>
  <c r="AU392" i="11"/>
  <c r="AU251" i="11"/>
  <c r="AU521" i="11"/>
  <c r="AU380" i="11"/>
  <c r="AU239" i="11"/>
  <c r="AU335" i="11"/>
  <c r="AU476" i="11"/>
  <c r="AU194" i="11"/>
  <c r="AU499" i="11"/>
  <c r="AU358" i="11"/>
  <c r="AU217" i="11"/>
  <c r="AU456" i="11"/>
  <c r="AU315" i="11"/>
  <c r="AU174" i="11"/>
  <c r="AU300" i="11"/>
  <c r="AU441" i="11"/>
  <c r="AU159" i="11"/>
  <c r="AU288" i="11"/>
  <c r="AU429" i="11"/>
  <c r="AU147" i="11"/>
  <c r="AU491" i="11"/>
  <c r="AU350" i="11"/>
  <c r="AU209" i="11"/>
  <c r="AJ521" i="11"/>
  <c r="AJ380" i="11"/>
  <c r="AJ239" i="11"/>
  <c r="AL414" i="11"/>
  <c r="AL555" i="11"/>
  <c r="AL273" i="11"/>
  <c r="AU422" i="11"/>
  <c r="AU563" i="11"/>
  <c r="AU281" i="11"/>
  <c r="AI456" i="11"/>
  <c r="AI315" i="11"/>
  <c r="AI174" i="11"/>
  <c r="AI554" i="11"/>
  <c r="AI272" i="11"/>
  <c r="AI413" i="11"/>
  <c r="AI542" i="11"/>
  <c r="AI260" i="11"/>
  <c r="AI401" i="11"/>
  <c r="AI530" i="11"/>
  <c r="AI248" i="11"/>
  <c r="AI389" i="11"/>
  <c r="AI518" i="11"/>
  <c r="AI236" i="11"/>
  <c r="AI377" i="11"/>
  <c r="AI474" i="11"/>
  <c r="AI333" i="11"/>
  <c r="AI192" i="11"/>
  <c r="AI503" i="11"/>
  <c r="AI362" i="11"/>
  <c r="AI221" i="11"/>
  <c r="AI451" i="11"/>
  <c r="AI310" i="11"/>
  <c r="AI169" i="11"/>
  <c r="AI439" i="11"/>
  <c r="AI157" i="11"/>
  <c r="AI298" i="11"/>
  <c r="AI427" i="11"/>
  <c r="AI145" i="11"/>
  <c r="AI286" i="11"/>
  <c r="AC526" i="11"/>
  <c r="AC385" i="11"/>
  <c r="AC244" i="11"/>
  <c r="AC544" i="11"/>
  <c r="AC403" i="11"/>
  <c r="AC262" i="11"/>
  <c r="AJ477" i="11"/>
  <c r="AJ336" i="11"/>
  <c r="AJ195" i="11"/>
  <c r="AJ496" i="11"/>
  <c r="AJ355" i="11"/>
  <c r="AJ214" i="11"/>
  <c r="AJ499" i="11"/>
  <c r="AJ217" i="11"/>
  <c r="AJ358" i="11"/>
  <c r="AJ507" i="11"/>
  <c r="AJ225" i="11"/>
  <c r="AJ366" i="11"/>
  <c r="AJ481" i="11"/>
  <c r="AJ199" i="11"/>
  <c r="AJ340" i="11"/>
  <c r="AJ445" i="11"/>
  <c r="AJ304" i="11"/>
  <c r="AJ163" i="11"/>
  <c r="AJ433" i="11"/>
  <c r="AJ292" i="11"/>
  <c r="AJ151" i="11"/>
  <c r="AU468" i="11"/>
  <c r="AU327" i="11"/>
  <c r="AU186" i="11"/>
  <c r="AJ535" i="11"/>
  <c r="AJ394" i="11"/>
  <c r="AJ253" i="11"/>
  <c r="AA553" i="11"/>
  <c r="AA412" i="11"/>
  <c r="AA271" i="11"/>
  <c r="AK479" i="11"/>
  <c r="AK338" i="11"/>
  <c r="AK197" i="11"/>
  <c r="AK467" i="11"/>
  <c r="AK326" i="11"/>
  <c r="AK185" i="11"/>
  <c r="AK542" i="11"/>
  <c r="AK401" i="11"/>
  <c r="AK260" i="11"/>
  <c r="AK530" i="11"/>
  <c r="AK389" i="11"/>
  <c r="AK248" i="11"/>
  <c r="AK518" i="11"/>
  <c r="AK236" i="11"/>
  <c r="AK377" i="11"/>
  <c r="AK465" i="11"/>
  <c r="AK324" i="11"/>
  <c r="AK183" i="11"/>
  <c r="AK503" i="11"/>
  <c r="AK362" i="11"/>
  <c r="AK221" i="11"/>
  <c r="AK476" i="11"/>
  <c r="AK194" i="11"/>
  <c r="AK335" i="11"/>
  <c r="AK452" i="11"/>
  <c r="AK311" i="11"/>
  <c r="AK170" i="11"/>
  <c r="AK446" i="11"/>
  <c r="AK305" i="11"/>
  <c r="AK164" i="11"/>
  <c r="AA446" i="11"/>
  <c r="AA305" i="11"/>
  <c r="AA164" i="11"/>
  <c r="AA510" i="11"/>
  <c r="AA369" i="11"/>
  <c r="AA228" i="11"/>
  <c r="AA498" i="11"/>
  <c r="AA357" i="11"/>
  <c r="AA216" i="11"/>
  <c r="AA486" i="11"/>
  <c r="AA345" i="11"/>
  <c r="AA204" i="11"/>
  <c r="AA474" i="11"/>
  <c r="AA333" i="11"/>
  <c r="AA192" i="11"/>
  <c r="AA462" i="11"/>
  <c r="AA321" i="11"/>
  <c r="AA180" i="11"/>
  <c r="AA301" i="11"/>
  <c r="AA442" i="11"/>
  <c r="AA160" i="11"/>
  <c r="AC528" i="11"/>
  <c r="AC387" i="11"/>
  <c r="AC246" i="11"/>
  <c r="AT278" i="11"/>
  <c r="AK563" i="11"/>
  <c r="AC282" i="11"/>
  <c r="AB517" i="11"/>
  <c r="AB376" i="11"/>
  <c r="AB235" i="11"/>
  <c r="AB441" i="11"/>
  <c r="AB300" i="11"/>
  <c r="AB159" i="11"/>
  <c r="AB445" i="11"/>
  <c r="AB304" i="11"/>
  <c r="AB163" i="11"/>
  <c r="AB496" i="11"/>
  <c r="AB214" i="11"/>
  <c r="AB355" i="11"/>
  <c r="AB484" i="11"/>
  <c r="AB343" i="11"/>
  <c r="AB202" i="11"/>
  <c r="AB472" i="11"/>
  <c r="AB331" i="11"/>
  <c r="AB190" i="11"/>
  <c r="AB460" i="11"/>
  <c r="AB319" i="11"/>
  <c r="AB178" i="11"/>
  <c r="AB434" i="11"/>
  <c r="AB293" i="11"/>
  <c r="AB152" i="11"/>
  <c r="AM540" i="11"/>
  <c r="AM399" i="11"/>
  <c r="AM258" i="11"/>
  <c r="AQ489" i="11"/>
  <c r="AQ348" i="11"/>
  <c r="AQ207" i="11"/>
  <c r="AQ474" i="11"/>
  <c r="AQ333" i="11"/>
  <c r="AQ192" i="11"/>
  <c r="AB539" i="11"/>
  <c r="AB398" i="11"/>
  <c r="AB257" i="11"/>
  <c r="AD526" i="11"/>
  <c r="AD385" i="11"/>
  <c r="AD244" i="11"/>
  <c r="AR542" i="11"/>
  <c r="AR401" i="11"/>
  <c r="AR260" i="11"/>
  <c r="AL490" i="11"/>
  <c r="AL349" i="11"/>
  <c r="AL208" i="11"/>
  <c r="AC491" i="11"/>
  <c r="AC350" i="11"/>
  <c r="AC209" i="11"/>
  <c r="AE550" i="11"/>
  <c r="AE409" i="11"/>
  <c r="AE268" i="11"/>
  <c r="AS500" i="11"/>
  <c r="AS359" i="11"/>
  <c r="AS218" i="11"/>
  <c r="AS438" i="11"/>
  <c r="AS297" i="11"/>
  <c r="AS156" i="11"/>
  <c r="AM469" i="11"/>
  <c r="AM328" i="11"/>
  <c r="AM187" i="11"/>
  <c r="AT467" i="11"/>
  <c r="AT326" i="11"/>
  <c r="AT185" i="11"/>
  <c r="AT441" i="11"/>
  <c r="AT300" i="11"/>
  <c r="AT159" i="11"/>
  <c r="AA550" i="11"/>
  <c r="AA409" i="11"/>
  <c r="AA268" i="11"/>
  <c r="AU450" i="11"/>
  <c r="AU309" i="11"/>
  <c r="AU168" i="11"/>
  <c r="AI504" i="11"/>
  <c r="AI363" i="11"/>
  <c r="AI222" i="11"/>
  <c r="AJ430" i="11"/>
  <c r="AJ289" i="11"/>
  <c r="AJ148" i="11"/>
  <c r="AK551" i="11"/>
  <c r="AK410" i="11"/>
  <c r="AK269" i="11"/>
  <c r="AK433" i="11"/>
  <c r="AK292" i="11"/>
  <c r="AK151" i="11"/>
  <c r="AB481" i="11"/>
  <c r="AB340" i="11"/>
  <c r="AB199" i="11"/>
  <c r="AQ562" i="11"/>
  <c r="AQ421" i="11"/>
  <c r="AQ280" i="11"/>
  <c r="AD549" i="11"/>
  <c r="AD408" i="11"/>
  <c r="AD267" i="11"/>
  <c r="AR541" i="11"/>
  <c r="AR400" i="11"/>
  <c r="AR259" i="11"/>
  <c r="AL547" i="11"/>
  <c r="AL406" i="11"/>
  <c r="AL265" i="11"/>
  <c r="AL465" i="11"/>
  <c r="AL324" i="11"/>
  <c r="AL183" i="11"/>
  <c r="AE485" i="11"/>
  <c r="AE344" i="11"/>
  <c r="AE203" i="11"/>
  <c r="AE427" i="11"/>
  <c r="AE286" i="11"/>
  <c r="AE145" i="11"/>
  <c r="AS541" i="11"/>
  <c r="AS400" i="11"/>
  <c r="AS259" i="11"/>
  <c r="AM456" i="11"/>
  <c r="AM315" i="11"/>
  <c r="AM174" i="11"/>
  <c r="AA559" i="11"/>
  <c r="AA418" i="11"/>
  <c r="AA277" i="11"/>
  <c r="AT537" i="11"/>
  <c r="AT396" i="11"/>
  <c r="AT255" i="11"/>
  <c r="AT464" i="11"/>
  <c r="AT323" i="11"/>
  <c r="AT182" i="11"/>
  <c r="AT561" i="11"/>
  <c r="AT279" i="11"/>
  <c r="AT420" i="11"/>
  <c r="AU517" i="11"/>
  <c r="AU376" i="11"/>
  <c r="AU235" i="11"/>
  <c r="AI538" i="11"/>
  <c r="AI397" i="11"/>
  <c r="AI256" i="11"/>
  <c r="AI459" i="11"/>
  <c r="AI318" i="11"/>
  <c r="AI177" i="11"/>
  <c r="AC550" i="11"/>
  <c r="AC409" i="11"/>
  <c r="AC268" i="11"/>
  <c r="AJ497" i="11"/>
  <c r="AJ356" i="11"/>
  <c r="AJ215" i="11"/>
  <c r="AK538" i="11"/>
  <c r="AK256" i="11"/>
  <c r="AK397" i="11"/>
  <c r="AK437" i="11"/>
  <c r="AK296" i="11"/>
  <c r="AK155" i="11"/>
  <c r="AA458" i="11"/>
  <c r="AA317" i="11"/>
  <c r="AA176" i="11"/>
  <c r="AI490" i="11"/>
  <c r="AI349" i="11"/>
  <c r="AI208" i="11"/>
  <c r="AM518" i="11"/>
  <c r="AM377" i="11"/>
  <c r="AM236" i="11"/>
  <c r="AM537" i="11"/>
  <c r="AM396" i="11"/>
  <c r="AM255" i="11"/>
  <c r="AC451" i="11"/>
  <c r="AC310" i="11"/>
  <c r="AC169" i="11"/>
  <c r="AC486" i="11"/>
  <c r="AC345" i="11"/>
  <c r="AC204" i="11"/>
  <c r="AC443" i="11"/>
  <c r="AC302" i="11"/>
  <c r="AC161" i="11"/>
  <c r="AC470" i="11"/>
  <c r="AC329" i="11"/>
  <c r="AC188" i="11"/>
  <c r="AC458" i="11"/>
  <c r="AC317" i="11"/>
  <c r="AC176" i="11"/>
  <c r="AC428" i="11"/>
  <c r="AC287" i="11"/>
  <c r="AC146" i="11"/>
  <c r="AQ493" i="11"/>
  <c r="AQ352" i="11"/>
  <c r="AQ211" i="11"/>
  <c r="AQ357" i="11"/>
  <c r="AQ498" i="11"/>
  <c r="AQ216" i="11"/>
  <c r="AQ553" i="11"/>
  <c r="AQ412" i="11"/>
  <c r="AQ271" i="11"/>
  <c r="AQ541" i="11"/>
  <c r="AQ400" i="11"/>
  <c r="AQ259" i="11"/>
  <c r="AQ388" i="11"/>
  <c r="AQ529" i="11"/>
  <c r="AQ247" i="11"/>
  <c r="AQ376" i="11"/>
  <c r="AQ517" i="11"/>
  <c r="AQ235" i="11"/>
  <c r="AQ486" i="11"/>
  <c r="AQ345" i="11"/>
  <c r="AQ204" i="11"/>
  <c r="AQ476" i="11"/>
  <c r="AQ335" i="11"/>
  <c r="AQ194" i="11"/>
  <c r="AQ464" i="11"/>
  <c r="AQ323" i="11"/>
  <c r="AQ182" i="11"/>
  <c r="AQ452" i="11"/>
  <c r="AQ311" i="11"/>
  <c r="AQ170" i="11"/>
  <c r="AQ433" i="11"/>
  <c r="AQ292" i="11"/>
  <c r="AQ151" i="11"/>
  <c r="AM544" i="11"/>
  <c r="AM403" i="11"/>
  <c r="AM262" i="11"/>
  <c r="AB536" i="11"/>
  <c r="AB395" i="11"/>
  <c r="AB254" i="11"/>
  <c r="AL553" i="11"/>
  <c r="AL412" i="11"/>
  <c r="AL271" i="11"/>
  <c r="AD495" i="11"/>
  <c r="AD354" i="11"/>
  <c r="AD213" i="11"/>
  <c r="AD501" i="11"/>
  <c r="AD360" i="11"/>
  <c r="AD219" i="11"/>
  <c r="AD564" i="11"/>
  <c r="AD423" i="11"/>
  <c r="AD282" i="11"/>
  <c r="AD552" i="11"/>
  <c r="AD411" i="11"/>
  <c r="AD270" i="11"/>
  <c r="AD540" i="11"/>
  <c r="AD399" i="11"/>
  <c r="AD258" i="11"/>
  <c r="AD528" i="11"/>
  <c r="AD387" i="11"/>
  <c r="AD246" i="11"/>
  <c r="AD516" i="11"/>
  <c r="AD234" i="11"/>
  <c r="AD375" i="11"/>
  <c r="AD430" i="11"/>
  <c r="AD289" i="11"/>
  <c r="AD148" i="11"/>
  <c r="AD473" i="11"/>
  <c r="AD332" i="11"/>
  <c r="AD191" i="11"/>
  <c r="AD461" i="11"/>
  <c r="AD179" i="11"/>
  <c r="AD320" i="11"/>
  <c r="AD436" i="11"/>
  <c r="AD295" i="11"/>
  <c r="AD154" i="11"/>
  <c r="AR510" i="11"/>
  <c r="AR369" i="11"/>
  <c r="AR228" i="11"/>
  <c r="AR556" i="11"/>
  <c r="AR415" i="11"/>
  <c r="AR274" i="11"/>
  <c r="AR544" i="11"/>
  <c r="AR403" i="11"/>
  <c r="AR262" i="11"/>
  <c r="AR532" i="11"/>
  <c r="AR391" i="11"/>
  <c r="AR250" i="11"/>
  <c r="AR520" i="11"/>
  <c r="AR379" i="11"/>
  <c r="AR238" i="11"/>
  <c r="AR496" i="11"/>
  <c r="AR355" i="11"/>
  <c r="AR214" i="11"/>
  <c r="AR477" i="11"/>
  <c r="AR336" i="11"/>
  <c r="AR195" i="11"/>
  <c r="AR465" i="11"/>
  <c r="AR324" i="11"/>
  <c r="AR183" i="11"/>
  <c r="AR453" i="11"/>
  <c r="AR312" i="11"/>
  <c r="AR171" i="11"/>
  <c r="AR440" i="11"/>
  <c r="AR299" i="11"/>
  <c r="AR158" i="11"/>
  <c r="AR428" i="11"/>
  <c r="AR287" i="11"/>
  <c r="AR146" i="11"/>
  <c r="AL550" i="11"/>
  <c r="AL409" i="11"/>
  <c r="AL268" i="11"/>
  <c r="AL538" i="11"/>
  <c r="AL256" i="11"/>
  <c r="AL397" i="11"/>
  <c r="AL526" i="11"/>
  <c r="AL385" i="11"/>
  <c r="AL244" i="11"/>
  <c r="AL514" i="11"/>
  <c r="AL373" i="11"/>
  <c r="AL232" i="11"/>
  <c r="AL443" i="11"/>
  <c r="AL302" i="11"/>
  <c r="AL161" i="11"/>
  <c r="AL504" i="11"/>
  <c r="AL363" i="11"/>
  <c r="AL222" i="11"/>
  <c r="AL492" i="11"/>
  <c r="AL351" i="11"/>
  <c r="AL210" i="11"/>
  <c r="AL480" i="11"/>
  <c r="AL339" i="11"/>
  <c r="AL198" i="11"/>
  <c r="AL468" i="11"/>
  <c r="AL327" i="11"/>
  <c r="AL186" i="11"/>
  <c r="AL456" i="11"/>
  <c r="AL315" i="11"/>
  <c r="AL174" i="11"/>
  <c r="AL428" i="11"/>
  <c r="AL287" i="11"/>
  <c r="AL146" i="11"/>
  <c r="AC536" i="11"/>
  <c r="AC395" i="11"/>
  <c r="AC254" i="11"/>
  <c r="AM553" i="11"/>
  <c r="AM412" i="11"/>
  <c r="AM271" i="11"/>
  <c r="AI562" i="11"/>
  <c r="AI421" i="11"/>
  <c r="AI280" i="11"/>
  <c r="AE491" i="11"/>
  <c r="AE350" i="11"/>
  <c r="AE209" i="11"/>
  <c r="AE498" i="11"/>
  <c r="AE357" i="11"/>
  <c r="AE216" i="11"/>
  <c r="AE564" i="11"/>
  <c r="AE423" i="11"/>
  <c r="AE282" i="11"/>
  <c r="AE552" i="11"/>
  <c r="AE411" i="11"/>
  <c r="AE270" i="11"/>
  <c r="AE540" i="11"/>
  <c r="AE399" i="11"/>
  <c r="AE258" i="11"/>
  <c r="AE528" i="11"/>
  <c r="AE387" i="11"/>
  <c r="AE246" i="11"/>
  <c r="AE516" i="11"/>
  <c r="AE234" i="11"/>
  <c r="AE375" i="11"/>
  <c r="AE438" i="11"/>
  <c r="AE297" i="11"/>
  <c r="AE156" i="11"/>
  <c r="AE473" i="11"/>
  <c r="AE332" i="11"/>
  <c r="AE191" i="11"/>
  <c r="AE461" i="11"/>
  <c r="AE320" i="11"/>
  <c r="AE179" i="11"/>
  <c r="AE436" i="11"/>
  <c r="AE295" i="11"/>
  <c r="AE154" i="11"/>
  <c r="AS508" i="11"/>
  <c r="AS367" i="11"/>
  <c r="AS226" i="11"/>
  <c r="AS510" i="11"/>
  <c r="AS369" i="11"/>
  <c r="AS228" i="11"/>
  <c r="AS544" i="11"/>
  <c r="AS403" i="11"/>
  <c r="AS262" i="11"/>
  <c r="AS532" i="11"/>
  <c r="AS391" i="11"/>
  <c r="AS250" i="11"/>
  <c r="AS520" i="11"/>
  <c r="AS379" i="11"/>
  <c r="AS238" i="11"/>
  <c r="AS496" i="11"/>
  <c r="AS355" i="11"/>
  <c r="AS214" i="11"/>
  <c r="AS477" i="11"/>
  <c r="AS336" i="11"/>
  <c r="AS195" i="11"/>
  <c r="AS464" i="11"/>
  <c r="AS323" i="11"/>
  <c r="AS182" i="11"/>
  <c r="AS452" i="11"/>
  <c r="AS311" i="11"/>
  <c r="AS170" i="11"/>
  <c r="AS440" i="11"/>
  <c r="AS299" i="11"/>
  <c r="AS158" i="11"/>
  <c r="AS428" i="11"/>
  <c r="AS287" i="11"/>
  <c r="AS146" i="11"/>
  <c r="AM448" i="11"/>
  <c r="AM307" i="11"/>
  <c r="AM166" i="11"/>
  <c r="AM507" i="11"/>
  <c r="AM366" i="11"/>
  <c r="AM225" i="11"/>
  <c r="AM495" i="11"/>
  <c r="AM213" i="11"/>
  <c r="AM354" i="11"/>
  <c r="AM483" i="11"/>
  <c r="AM342" i="11"/>
  <c r="AM201" i="11"/>
  <c r="AM471" i="11"/>
  <c r="AM189" i="11"/>
  <c r="AM330" i="11"/>
  <c r="AM459" i="11"/>
  <c r="AM318" i="11"/>
  <c r="AM177" i="11"/>
  <c r="AM433" i="11"/>
  <c r="AM292" i="11"/>
  <c r="AM151" i="11"/>
  <c r="AA557" i="11"/>
  <c r="AA416" i="11"/>
  <c r="AA275" i="11"/>
  <c r="AB426" i="11"/>
  <c r="AB285" i="11"/>
  <c r="AT473" i="11"/>
  <c r="AT332" i="11"/>
  <c r="AT191" i="11"/>
  <c r="AT474" i="11"/>
  <c r="AT333" i="11"/>
  <c r="AT192" i="11"/>
  <c r="AT552" i="11"/>
  <c r="AT411" i="11"/>
  <c r="AT270" i="11"/>
  <c r="AT540" i="11"/>
  <c r="AT399" i="11"/>
  <c r="AT258" i="11"/>
  <c r="AT528" i="11"/>
  <c r="AT387" i="11"/>
  <c r="AT246" i="11"/>
  <c r="AT516" i="11"/>
  <c r="AT375" i="11"/>
  <c r="AT234" i="11"/>
  <c r="AT488" i="11"/>
  <c r="AT347" i="11"/>
  <c r="AT206" i="11"/>
  <c r="AT479" i="11"/>
  <c r="AT338" i="11"/>
  <c r="AT197" i="11"/>
  <c r="AT455" i="11"/>
  <c r="AT314" i="11"/>
  <c r="AT173" i="11"/>
  <c r="AT443" i="11"/>
  <c r="AT302" i="11"/>
  <c r="AT161" i="11"/>
  <c r="AT431" i="11"/>
  <c r="AT290" i="11"/>
  <c r="AT149" i="11"/>
  <c r="AR365" i="11"/>
  <c r="AR224" i="11"/>
  <c r="AR506" i="11"/>
  <c r="AA529" i="11"/>
  <c r="AA388" i="11"/>
  <c r="AA247" i="11"/>
  <c r="AA547" i="11"/>
  <c r="AA406" i="11"/>
  <c r="AA265" i="11"/>
  <c r="AT559" i="11"/>
  <c r="AT418" i="11"/>
  <c r="AT277" i="11"/>
  <c r="AU508" i="11"/>
  <c r="AU367" i="11"/>
  <c r="AU226" i="11"/>
  <c r="AU556" i="11"/>
  <c r="AU415" i="11"/>
  <c r="AU274" i="11"/>
  <c r="AU544" i="11"/>
  <c r="AU403" i="11"/>
  <c r="AU262" i="11"/>
  <c r="AU532" i="11"/>
  <c r="AU391" i="11"/>
  <c r="AU250" i="11"/>
  <c r="AU520" i="11"/>
  <c r="AU379" i="11"/>
  <c r="AU238" i="11"/>
  <c r="AU496" i="11"/>
  <c r="AU355" i="11"/>
  <c r="AU214" i="11"/>
  <c r="AU477" i="11"/>
  <c r="AU336" i="11"/>
  <c r="AU195" i="11"/>
  <c r="AU454" i="11"/>
  <c r="AU313" i="11"/>
  <c r="AU172" i="11"/>
  <c r="AU440" i="11"/>
  <c r="AU299" i="11"/>
  <c r="AU158" i="11"/>
  <c r="AU428" i="11"/>
  <c r="AU287" i="11"/>
  <c r="AU146" i="11"/>
  <c r="AC495" i="11"/>
  <c r="AC354" i="11"/>
  <c r="AC213" i="11"/>
  <c r="AB523" i="11"/>
  <c r="AB382" i="11"/>
  <c r="AB241" i="11"/>
  <c r="AB541" i="11"/>
  <c r="AB259" i="11"/>
  <c r="AB400" i="11"/>
  <c r="AJ556" i="11"/>
  <c r="AJ415" i="11"/>
  <c r="AJ274" i="11"/>
  <c r="AL564" i="11"/>
  <c r="AL423" i="11"/>
  <c r="AL282" i="11"/>
  <c r="AI454" i="11"/>
  <c r="AI313" i="11"/>
  <c r="AI172" i="11"/>
  <c r="AI553" i="11"/>
  <c r="AI412" i="11"/>
  <c r="AI271" i="11"/>
  <c r="AI541" i="11"/>
  <c r="AI400" i="11"/>
  <c r="AI259" i="11"/>
  <c r="AI529" i="11"/>
  <c r="AI388" i="11"/>
  <c r="AI247" i="11"/>
  <c r="AI517" i="11"/>
  <c r="AI376" i="11"/>
  <c r="AI235" i="11"/>
  <c r="AI465" i="11"/>
  <c r="AI324" i="11"/>
  <c r="AI183" i="11"/>
  <c r="AI500" i="11"/>
  <c r="AI359" i="11"/>
  <c r="AI218" i="11"/>
  <c r="AI450" i="11"/>
  <c r="AI309" i="11"/>
  <c r="AI168" i="11"/>
  <c r="AI438" i="11"/>
  <c r="AI297" i="11"/>
  <c r="AI156" i="11"/>
  <c r="AJ464" i="11"/>
  <c r="AJ323" i="11"/>
  <c r="AJ182" i="11"/>
  <c r="AJ494" i="11"/>
  <c r="AJ353" i="11"/>
  <c r="AJ212" i="11"/>
  <c r="AJ506" i="11"/>
  <c r="AJ365" i="11"/>
  <c r="AJ224" i="11"/>
  <c r="AJ475" i="11"/>
  <c r="AJ193" i="11"/>
  <c r="AJ334" i="11"/>
  <c r="AJ508" i="11"/>
  <c r="AJ367" i="11"/>
  <c r="AJ226" i="11"/>
  <c r="AJ444" i="11"/>
  <c r="AJ303" i="11"/>
  <c r="AJ162" i="11"/>
  <c r="AJ432" i="11"/>
  <c r="AJ291" i="11"/>
  <c r="AJ150" i="11"/>
  <c r="AI482" i="11"/>
  <c r="AI341" i="11"/>
  <c r="AI200" i="11"/>
  <c r="AS554" i="11"/>
  <c r="AS413" i="11"/>
  <c r="AS272" i="11"/>
  <c r="AK478" i="11"/>
  <c r="AK337" i="11"/>
  <c r="AK196" i="11"/>
  <c r="AK445" i="11"/>
  <c r="AK304" i="11"/>
  <c r="AK163" i="11"/>
  <c r="AK400" i="11"/>
  <c r="AK541" i="11"/>
  <c r="AK259" i="11"/>
  <c r="AK529" i="11"/>
  <c r="AK388" i="11"/>
  <c r="AK247" i="11"/>
  <c r="AK517" i="11"/>
  <c r="AK376" i="11"/>
  <c r="AK235" i="11"/>
  <c r="AK463" i="11"/>
  <c r="AK322" i="11"/>
  <c r="AK181" i="11"/>
  <c r="AK500" i="11"/>
  <c r="AK359" i="11"/>
  <c r="AK218" i="11"/>
  <c r="AK472" i="11"/>
  <c r="AK331" i="11"/>
  <c r="AK190" i="11"/>
  <c r="AK439" i="11"/>
  <c r="AK298" i="11"/>
  <c r="AK157" i="11"/>
  <c r="AK440" i="11"/>
  <c r="AK299" i="11"/>
  <c r="AK158" i="11"/>
  <c r="AA299" i="11"/>
  <c r="AA440" i="11"/>
  <c r="AA158" i="11"/>
  <c r="AA509" i="11"/>
  <c r="AA368" i="11"/>
  <c r="AA227" i="11"/>
  <c r="AA497" i="11"/>
  <c r="AA356" i="11"/>
  <c r="AA215" i="11"/>
  <c r="AA485" i="11"/>
  <c r="AA344" i="11"/>
  <c r="AA203" i="11"/>
  <c r="AA473" i="11"/>
  <c r="AA332" i="11"/>
  <c r="AA191" i="11"/>
  <c r="AA461" i="11"/>
  <c r="AA320" i="11"/>
  <c r="AA179" i="11"/>
  <c r="AA436" i="11"/>
  <c r="AA295" i="11"/>
  <c r="AA154" i="11"/>
  <c r="AA423" i="11"/>
  <c r="AB554" i="11"/>
  <c r="AB413" i="11"/>
  <c r="AB272" i="11"/>
  <c r="AT419" i="11"/>
  <c r="AB564" i="11"/>
  <c r="AB282" i="11"/>
  <c r="AB423" i="11"/>
  <c r="AB516" i="11"/>
  <c r="AB234" i="11"/>
  <c r="AB375" i="11"/>
  <c r="AB508" i="11"/>
  <c r="AB367" i="11"/>
  <c r="AB226" i="11"/>
  <c r="AB439" i="11"/>
  <c r="AB298" i="11"/>
  <c r="AB157" i="11"/>
  <c r="AB495" i="11"/>
  <c r="AB354" i="11"/>
  <c r="AB213" i="11"/>
  <c r="AB483" i="11"/>
  <c r="AB342" i="11"/>
  <c r="AB201" i="11"/>
  <c r="AB471" i="11"/>
  <c r="AB330" i="11"/>
  <c r="AB189" i="11"/>
  <c r="AB459" i="11"/>
  <c r="AB318" i="11"/>
  <c r="AB177" i="11"/>
  <c r="AB431" i="11"/>
  <c r="AB290" i="11"/>
  <c r="AB149" i="11"/>
  <c r="AC468" i="11"/>
  <c r="AC327" i="11"/>
  <c r="AC186" i="11"/>
  <c r="AQ482" i="11"/>
  <c r="AQ341" i="11"/>
  <c r="AQ200" i="11"/>
  <c r="AD550" i="11"/>
  <c r="AD409" i="11"/>
  <c r="AD268" i="11"/>
  <c r="AR501" i="11"/>
  <c r="AR360" i="11"/>
  <c r="AR219" i="11"/>
  <c r="AR450" i="11"/>
  <c r="AR309" i="11"/>
  <c r="AR168" i="11"/>
  <c r="AL448" i="11"/>
  <c r="AL166" i="11"/>
  <c r="AL307" i="11"/>
  <c r="AE487" i="11"/>
  <c r="AE346" i="11"/>
  <c r="AE205" i="11"/>
  <c r="AE430" i="11"/>
  <c r="AE289" i="11"/>
  <c r="AE148" i="11"/>
  <c r="AS542" i="11"/>
  <c r="AS401" i="11"/>
  <c r="AS260" i="11"/>
  <c r="AS462" i="11"/>
  <c r="AS321" i="11"/>
  <c r="AS180" i="11"/>
  <c r="AM505" i="11"/>
  <c r="AM364" i="11"/>
  <c r="AM223" i="11"/>
  <c r="AT504" i="11"/>
  <c r="AT363" i="11"/>
  <c r="AT222" i="11"/>
  <c r="AT465" i="11"/>
  <c r="AT324" i="11"/>
  <c r="AT183" i="11"/>
  <c r="AA532" i="11"/>
  <c r="AA391" i="11"/>
  <c r="AA250" i="11"/>
  <c r="AU530" i="11"/>
  <c r="AU389" i="11"/>
  <c r="AU248" i="11"/>
  <c r="AB544" i="11"/>
  <c r="AB403" i="11"/>
  <c r="AB262" i="11"/>
  <c r="AI527" i="11"/>
  <c r="AI386" i="11"/>
  <c r="AI245" i="11"/>
  <c r="AI436" i="11"/>
  <c r="AI295" i="11"/>
  <c r="AI154" i="11"/>
  <c r="AJ442" i="11"/>
  <c r="AJ301" i="11"/>
  <c r="AJ160" i="11"/>
  <c r="AL556" i="11"/>
  <c r="AL415" i="11"/>
  <c r="AL274" i="11"/>
  <c r="AK495" i="11"/>
  <c r="AK354" i="11"/>
  <c r="AK213" i="11"/>
  <c r="AA459" i="11"/>
  <c r="AA318" i="11"/>
  <c r="AA177" i="11"/>
  <c r="AC479" i="11"/>
  <c r="AC338" i="11"/>
  <c r="AC197" i="11"/>
  <c r="AQ480" i="11"/>
  <c r="AQ339" i="11"/>
  <c r="AQ198" i="11"/>
  <c r="AD470" i="11"/>
  <c r="AD329" i="11"/>
  <c r="AD188" i="11"/>
  <c r="AR474" i="11"/>
  <c r="AR333" i="11"/>
  <c r="AR192" i="11"/>
  <c r="AM504" i="11"/>
  <c r="AM363" i="11"/>
  <c r="AM222" i="11"/>
  <c r="AK450" i="11"/>
  <c r="AK309" i="11"/>
  <c r="AK168" i="11"/>
  <c r="AA470" i="11"/>
  <c r="AA329" i="11"/>
  <c r="AA188" i="11"/>
  <c r="AC534" i="11"/>
  <c r="AC393" i="11"/>
  <c r="AC252" i="11"/>
  <c r="AL561" i="11"/>
  <c r="AL420" i="11"/>
  <c r="AL279" i="11"/>
  <c r="AB513" i="11"/>
  <c r="AB372" i="11"/>
  <c r="AB231" i="11"/>
  <c r="AB438" i="11"/>
  <c r="AB297" i="11"/>
  <c r="AB156" i="11"/>
  <c r="AB492" i="11"/>
  <c r="AB351" i="11"/>
  <c r="AB210" i="11"/>
  <c r="AB480" i="11"/>
  <c r="AB339" i="11"/>
  <c r="AB198" i="11"/>
  <c r="AB456" i="11"/>
  <c r="AB315" i="11"/>
  <c r="AB174" i="11"/>
  <c r="AU493" i="11"/>
  <c r="AU352" i="11"/>
  <c r="AU211" i="11"/>
  <c r="AM520" i="11"/>
  <c r="AM379" i="11"/>
  <c r="AM238" i="11"/>
  <c r="AA539" i="11"/>
  <c r="AA398" i="11"/>
  <c r="AA257" i="11"/>
  <c r="AB555" i="11"/>
  <c r="AB414" i="11"/>
  <c r="AB273" i="11"/>
  <c r="AM563" i="11"/>
  <c r="AM281" i="11"/>
  <c r="AM422" i="11"/>
  <c r="AC429" i="11"/>
  <c r="AC288" i="11"/>
  <c r="AC147" i="11"/>
  <c r="AC484" i="11"/>
  <c r="AC343" i="11"/>
  <c r="AC202" i="11"/>
  <c r="AC437" i="11"/>
  <c r="AC296" i="11"/>
  <c r="AC155" i="11"/>
  <c r="AC469" i="11"/>
  <c r="AC328" i="11"/>
  <c r="AC187" i="11"/>
  <c r="AC457" i="11"/>
  <c r="AC175" i="11"/>
  <c r="AC316" i="11"/>
  <c r="AC447" i="11"/>
  <c r="AC306" i="11"/>
  <c r="AC165" i="11"/>
  <c r="AQ491" i="11"/>
  <c r="AQ350" i="11"/>
  <c r="AQ209" i="11"/>
  <c r="AQ564" i="11"/>
  <c r="AQ423" i="11"/>
  <c r="AQ282" i="11"/>
  <c r="AQ552" i="11"/>
  <c r="AQ411" i="11"/>
  <c r="AQ270" i="11"/>
  <c r="AQ540" i="11"/>
  <c r="AQ399" i="11"/>
  <c r="AQ258" i="11"/>
  <c r="AQ528" i="11"/>
  <c r="AQ387" i="11"/>
  <c r="AQ246" i="11"/>
  <c r="AQ516" i="11"/>
  <c r="AQ375" i="11"/>
  <c r="AQ234" i="11"/>
  <c r="AQ484" i="11"/>
  <c r="AQ343" i="11"/>
  <c r="AQ202" i="11"/>
  <c r="AQ475" i="11"/>
  <c r="AQ334" i="11"/>
  <c r="AQ193" i="11"/>
  <c r="AQ463" i="11"/>
  <c r="AQ322" i="11"/>
  <c r="AQ181" i="11"/>
  <c r="AQ445" i="11"/>
  <c r="AQ304" i="11"/>
  <c r="AQ163" i="11"/>
  <c r="AQ430" i="11"/>
  <c r="AQ289" i="11"/>
  <c r="AQ148" i="11"/>
  <c r="AI486" i="11"/>
  <c r="AI345" i="11"/>
  <c r="AI204" i="11"/>
  <c r="AJ554" i="11"/>
  <c r="AJ413" i="11"/>
  <c r="AJ272" i="11"/>
  <c r="AD493" i="11"/>
  <c r="AD352" i="11"/>
  <c r="AD211" i="11"/>
  <c r="AD498" i="11"/>
  <c r="AD357" i="11"/>
  <c r="AD216" i="11"/>
  <c r="AD563" i="11"/>
  <c r="AD422" i="11"/>
  <c r="AD281" i="11"/>
  <c r="AD551" i="11"/>
  <c r="AD410" i="11"/>
  <c r="AD269" i="11"/>
  <c r="AD539" i="11"/>
  <c r="AD398" i="11"/>
  <c r="AD257" i="11"/>
  <c r="AD527" i="11"/>
  <c r="AD386" i="11"/>
  <c r="AD245" i="11"/>
  <c r="AD515" i="11"/>
  <c r="AD374" i="11"/>
  <c r="AD233" i="11"/>
  <c r="AD427" i="11"/>
  <c r="AD286" i="11"/>
  <c r="AD145" i="11"/>
  <c r="AD472" i="11"/>
  <c r="AD331" i="11"/>
  <c r="AD190" i="11"/>
  <c r="AD460" i="11"/>
  <c r="AD319" i="11"/>
  <c r="AD178" i="11"/>
  <c r="AD434" i="11"/>
  <c r="AD293" i="11"/>
  <c r="AD152" i="11"/>
  <c r="AR504" i="11"/>
  <c r="AR363" i="11"/>
  <c r="AR222" i="11"/>
  <c r="AR555" i="11"/>
  <c r="AR414" i="11"/>
  <c r="AR273" i="11"/>
  <c r="AR543" i="11"/>
  <c r="AR402" i="11"/>
  <c r="AR261" i="11"/>
  <c r="AR531" i="11"/>
  <c r="AR390" i="11"/>
  <c r="AR249" i="11"/>
  <c r="AR519" i="11"/>
  <c r="AR378" i="11"/>
  <c r="AR237" i="11"/>
  <c r="AR494" i="11"/>
  <c r="AR353" i="11"/>
  <c r="AR212" i="11"/>
  <c r="AR476" i="11"/>
  <c r="AR335" i="11"/>
  <c r="AR194" i="11"/>
  <c r="AR464" i="11"/>
  <c r="AR323" i="11"/>
  <c r="AR182" i="11"/>
  <c r="AR452" i="11"/>
  <c r="AR311" i="11"/>
  <c r="AR170" i="11"/>
  <c r="AR298" i="11"/>
  <c r="AR439" i="11"/>
  <c r="AR157" i="11"/>
  <c r="AR427" i="11"/>
  <c r="AR286" i="11"/>
  <c r="AR145" i="11"/>
  <c r="AL549" i="11"/>
  <c r="AL408" i="11"/>
  <c r="AL267" i="11"/>
  <c r="AL537" i="11"/>
  <c r="AL396" i="11"/>
  <c r="AL255" i="11"/>
  <c r="AL525" i="11"/>
  <c r="AL384" i="11"/>
  <c r="AL243" i="11"/>
  <c r="AL513" i="11"/>
  <c r="AL372" i="11"/>
  <c r="AL231" i="11"/>
  <c r="AL437" i="11"/>
  <c r="AL296" i="11"/>
  <c r="AL155" i="11"/>
  <c r="AL503" i="11"/>
  <c r="AL362" i="11"/>
  <c r="AL221" i="11"/>
  <c r="AL491" i="11"/>
  <c r="AL350" i="11"/>
  <c r="AL209" i="11"/>
  <c r="AL479" i="11"/>
  <c r="AL338" i="11"/>
  <c r="AL197" i="11"/>
  <c r="AL467" i="11"/>
  <c r="AL326" i="11"/>
  <c r="AL185" i="11"/>
  <c r="AL455" i="11"/>
  <c r="AL314" i="11"/>
  <c r="AL173" i="11"/>
  <c r="AL427" i="11"/>
  <c r="AL286" i="11"/>
  <c r="AL145" i="11"/>
  <c r="AC487" i="11"/>
  <c r="AC346" i="11"/>
  <c r="AC205" i="11"/>
  <c r="AK554" i="11"/>
  <c r="AK413" i="11"/>
  <c r="AK272" i="11"/>
  <c r="AE489" i="11"/>
  <c r="AE348" i="11"/>
  <c r="AE207" i="11"/>
  <c r="AE480" i="11"/>
  <c r="AE198" i="11"/>
  <c r="AE339" i="11"/>
  <c r="AE563" i="11"/>
  <c r="AE422" i="11"/>
  <c r="AE281" i="11"/>
  <c r="AE551" i="11"/>
  <c r="AE410" i="11"/>
  <c r="AE269" i="11"/>
  <c r="AE539" i="11"/>
  <c r="AE398" i="11"/>
  <c r="AE257" i="11"/>
  <c r="AE527" i="11"/>
  <c r="AE386" i="11"/>
  <c r="AE245" i="11"/>
  <c r="AE515" i="11"/>
  <c r="AE374" i="11"/>
  <c r="AE233" i="11"/>
  <c r="AE433" i="11"/>
  <c r="AE151" i="11"/>
  <c r="AE292" i="11"/>
  <c r="AE472" i="11"/>
  <c r="AE331" i="11"/>
  <c r="AE190" i="11"/>
  <c r="AE460" i="11"/>
  <c r="AE319" i="11"/>
  <c r="AE178" i="11"/>
  <c r="AE434" i="11"/>
  <c r="AE293" i="11"/>
  <c r="AE152" i="11"/>
  <c r="AS503" i="11"/>
  <c r="AS362" i="11"/>
  <c r="AS221" i="11"/>
  <c r="AS504" i="11"/>
  <c r="AS363" i="11"/>
  <c r="AS222" i="11"/>
  <c r="AS543" i="11"/>
  <c r="AS402" i="11"/>
  <c r="AS261" i="11"/>
  <c r="AS531" i="11"/>
  <c r="AS390" i="11"/>
  <c r="AS249" i="11"/>
  <c r="AS519" i="11"/>
  <c r="AS378" i="11"/>
  <c r="AS237" i="11"/>
  <c r="AS494" i="11"/>
  <c r="AS353" i="11"/>
  <c r="AS212" i="11"/>
  <c r="AS479" i="11"/>
  <c r="AS338" i="11"/>
  <c r="AS197" i="11"/>
  <c r="AS463" i="11"/>
  <c r="AS322" i="11"/>
  <c r="AS181" i="11"/>
  <c r="AS451" i="11"/>
  <c r="AS310" i="11"/>
  <c r="AS169" i="11"/>
  <c r="AS439" i="11"/>
  <c r="AS298" i="11"/>
  <c r="AS157" i="11"/>
  <c r="AS427" i="11"/>
  <c r="AS286" i="11"/>
  <c r="AS145" i="11"/>
  <c r="AM442" i="11"/>
  <c r="AM301" i="11"/>
  <c r="AM160" i="11"/>
  <c r="AM506" i="11"/>
  <c r="AM365" i="11"/>
  <c r="AM224" i="11"/>
  <c r="AM494" i="11"/>
  <c r="AM212" i="11"/>
  <c r="AM353" i="11"/>
  <c r="AM482" i="11"/>
  <c r="AM200" i="11"/>
  <c r="AM341" i="11"/>
  <c r="AM470" i="11"/>
  <c r="AM188" i="11"/>
  <c r="AM329" i="11"/>
  <c r="AM458" i="11"/>
  <c r="AM317" i="11"/>
  <c r="AM176" i="11"/>
  <c r="AM432" i="11"/>
  <c r="AM291" i="11"/>
  <c r="AM150" i="11"/>
  <c r="AJ524" i="11"/>
  <c r="AJ383" i="11"/>
  <c r="AJ242" i="11"/>
  <c r="AJ401" i="11"/>
  <c r="AJ542" i="11"/>
  <c r="AJ260" i="11"/>
  <c r="AS557" i="11"/>
  <c r="AS416" i="11"/>
  <c r="AS275" i="11"/>
  <c r="AQ426" i="11"/>
  <c r="AQ285" i="11"/>
  <c r="AQ424" i="11" s="1"/>
  <c r="AQ144" i="11"/>
  <c r="AT470" i="11"/>
  <c r="AT329" i="11"/>
  <c r="AT188" i="11"/>
  <c r="AT369" i="11"/>
  <c r="AT510" i="11"/>
  <c r="AT228" i="11"/>
  <c r="AT551" i="11"/>
  <c r="AT410" i="11"/>
  <c r="AT269" i="11"/>
  <c r="AT539" i="11"/>
  <c r="AT398" i="11"/>
  <c r="AT257" i="11"/>
  <c r="AT386" i="11"/>
  <c r="AT527" i="11"/>
  <c r="AT245" i="11"/>
  <c r="AT515" i="11"/>
  <c r="AT374" i="11"/>
  <c r="AT233" i="11"/>
  <c r="AT486" i="11"/>
  <c r="AT204" i="11"/>
  <c r="AT345" i="11"/>
  <c r="AT478" i="11"/>
  <c r="AT337" i="11"/>
  <c r="AT196" i="11"/>
  <c r="AT454" i="11"/>
  <c r="AT313" i="11"/>
  <c r="AT172" i="11"/>
  <c r="AT442" i="11"/>
  <c r="AT301" i="11"/>
  <c r="AT160" i="11"/>
  <c r="AT430" i="11"/>
  <c r="AT289" i="11"/>
  <c r="AT148" i="11"/>
  <c r="AM530" i="11"/>
  <c r="AM389" i="11"/>
  <c r="AM248" i="11"/>
  <c r="AM548" i="11"/>
  <c r="AM407" i="11"/>
  <c r="AM266" i="11"/>
  <c r="AK560" i="11"/>
  <c r="AK419" i="11"/>
  <c r="AK278" i="11"/>
  <c r="AU503" i="11"/>
  <c r="AU362" i="11"/>
  <c r="AU221" i="11"/>
  <c r="AU414" i="11"/>
  <c r="AU555" i="11"/>
  <c r="AU273" i="11"/>
  <c r="AU402" i="11"/>
  <c r="AU543" i="11"/>
  <c r="AU261" i="11"/>
  <c r="AU390" i="11"/>
  <c r="AU531" i="11"/>
  <c r="AU249" i="11"/>
  <c r="AU519" i="11"/>
  <c r="AU378" i="11"/>
  <c r="AU237" i="11"/>
  <c r="AU494" i="11"/>
  <c r="AU353" i="11"/>
  <c r="AU212" i="11"/>
  <c r="AU472" i="11"/>
  <c r="AU331" i="11"/>
  <c r="AU190" i="11"/>
  <c r="AU452" i="11"/>
  <c r="AU311" i="11"/>
  <c r="AU170" i="11"/>
  <c r="AU439" i="11"/>
  <c r="AU298" i="11"/>
  <c r="AU157" i="11"/>
  <c r="AU427" i="11"/>
  <c r="AU286" i="11"/>
  <c r="AU145" i="11"/>
  <c r="AQ497" i="11"/>
  <c r="AQ356" i="11"/>
  <c r="AQ215" i="11"/>
  <c r="AC557" i="11"/>
  <c r="AC416" i="11"/>
  <c r="AC275" i="11"/>
  <c r="AD426" i="11"/>
  <c r="AD285" i="11"/>
  <c r="AD144" i="11"/>
  <c r="AI452" i="11"/>
  <c r="AI311" i="11"/>
  <c r="AI170" i="11"/>
  <c r="AI552" i="11"/>
  <c r="AI411" i="11"/>
  <c r="AI270" i="11"/>
  <c r="AI540" i="11"/>
  <c r="AI399" i="11"/>
  <c r="AI258" i="11"/>
  <c r="AI528" i="11"/>
  <c r="AI387" i="11"/>
  <c r="AI246" i="11"/>
  <c r="AI516" i="11"/>
  <c r="AI375" i="11"/>
  <c r="AI234" i="11"/>
  <c r="AI463" i="11"/>
  <c r="AI322" i="11"/>
  <c r="AI181" i="11"/>
  <c r="AI497" i="11"/>
  <c r="AI356" i="11"/>
  <c r="AI215" i="11"/>
  <c r="AI449" i="11"/>
  <c r="AI308" i="11"/>
  <c r="AI167" i="11"/>
  <c r="AI296" i="11"/>
  <c r="AI437" i="11"/>
  <c r="AI155" i="11"/>
  <c r="AM556" i="11"/>
  <c r="AM415" i="11"/>
  <c r="AM274" i="11"/>
  <c r="AC529" i="11"/>
  <c r="AC388" i="11"/>
  <c r="AC247" i="11"/>
  <c r="AC547" i="11"/>
  <c r="AC265" i="11"/>
  <c r="AC406" i="11"/>
  <c r="AM560" i="11"/>
  <c r="AM419" i="11"/>
  <c r="AM278" i="11"/>
  <c r="AJ321" i="11"/>
  <c r="AJ462" i="11"/>
  <c r="AJ180" i="11"/>
  <c r="AJ492" i="11"/>
  <c r="AJ351" i="11"/>
  <c r="AJ210" i="11"/>
  <c r="AJ474" i="11"/>
  <c r="AJ333" i="11"/>
  <c r="AJ192" i="11"/>
  <c r="AJ503" i="11"/>
  <c r="AJ362" i="11"/>
  <c r="AJ221" i="11"/>
  <c r="AJ476" i="11"/>
  <c r="AJ335" i="11"/>
  <c r="AJ194" i="11"/>
  <c r="AJ443" i="11"/>
  <c r="AJ302" i="11"/>
  <c r="AJ161" i="11"/>
  <c r="AJ431" i="11"/>
  <c r="AJ290" i="11"/>
  <c r="AJ149" i="11"/>
  <c r="AJ538" i="11"/>
  <c r="AJ397" i="11"/>
  <c r="AJ256" i="11"/>
  <c r="AK496" i="11"/>
  <c r="AK355" i="11"/>
  <c r="AK214" i="11"/>
  <c r="AK552" i="11"/>
  <c r="AK411" i="11"/>
  <c r="AK270" i="11"/>
  <c r="AK540" i="11"/>
  <c r="AK399" i="11"/>
  <c r="AK258" i="11"/>
  <c r="AK528" i="11"/>
  <c r="AK387" i="11"/>
  <c r="AK246" i="11"/>
  <c r="AK375" i="11"/>
  <c r="AK516" i="11"/>
  <c r="AK234" i="11"/>
  <c r="AK461" i="11"/>
  <c r="AK320" i="11"/>
  <c r="AK179" i="11"/>
  <c r="AK497" i="11"/>
  <c r="AK356" i="11"/>
  <c r="AK215" i="11"/>
  <c r="AK469" i="11"/>
  <c r="AK328" i="11"/>
  <c r="AK187" i="11"/>
  <c r="AK449" i="11"/>
  <c r="AK308" i="11"/>
  <c r="AK167" i="11"/>
  <c r="AK434" i="11"/>
  <c r="AK293" i="11"/>
  <c r="AK152" i="11"/>
  <c r="AA451" i="11"/>
  <c r="AA310" i="11"/>
  <c r="AA169" i="11"/>
  <c r="AA508" i="11"/>
  <c r="AA367" i="11"/>
  <c r="AA226" i="11"/>
  <c r="AA496" i="11"/>
  <c r="AA214" i="11"/>
  <c r="AA355" i="11"/>
  <c r="AA484" i="11"/>
  <c r="AA343" i="11"/>
  <c r="AA202" i="11"/>
  <c r="AA472" i="11"/>
  <c r="AA331" i="11"/>
  <c r="AA190" i="11"/>
  <c r="AA460" i="11"/>
  <c r="AA319" i="11"/>
  <c r="AA178" i="11"/>
  <c r="AA435" i="11"/>
  <c r="AA294" i="11"/>
  <c r="AA153" i="11"/>
  <c r="AT507" i="11"/>
  <c r="AT366" i="11"/>
  <c r="AT225" i="11"/>
  <c r="AC531" i="11"/>
  <c r="AC390" i="11"/>
  <c r="AC249" i="11"/>
  <c r="AL557" i="11"/>
  <c r="AL416" i="11"/>
  <c r="AL275" i="11"/>
  <c r="AB515" i="11"/>
  <c r="AB374" i="11"/>
  <c r="AB233" i="11"/>
  <c r="AB509" i="11"/>
  <c r="AB227" i="11"/>
  <c r="AB368" i="11"/>
  <c r="AB450" i="11"/>
  <c r="AB309" i="11"/>
  <c r="AB168" i="11"/>
  <c r="AB494" i="11"/>
  <c r="AB353" i="11"/>
  <c r="AB212" i="11"/>
  <c r="AB482" i="11"/>
  <c r="AB341" i="11"/>
  <c r="AB200" i="11"/>
  <c r="AB470" i="11"/>
  <c r="AB329" i="11"/>
  <c r="AB188" i="11"/>
  <c r="AB458" i="11"/>
  <c r="AB317" i="11"/>
  <c r="AB176" i="11"/>
  <c r="AB428" i="11"/>
  <c r="AB287" i="11"/>
  <c r="AB146" i="11"/>
  <c r="Q289" i="6"/>
  <c r="Z289" i="6"/>
  <c r="AX4" i="6"/>
  <c r="AJ146" i="6"/>
  <c r="AJ147" i="6" s="1"/>
  <c r="C142" i="7"/>
  <c r="R3" i="7" s="1"/>
  <c r="N290" i="7"/>
  <c r="O289" i="7"/>
  <c r="E290" i="7"/>
  <c r="F289" i="7"/>
  <c r="B148" i="7"/>
  <c r="C147" i="7"/>
  <c r="K54" i="7"/>
  <c r="L53" i="7"/>
  <c r="N10" i="7"/>
  <c r="O9" i="7"/>
  <c r="F142" i="7"/>
  <c r="S3" i="7" s="1"/>
  <c r="I142" i="7"/>
  <c r="T3" i="7" s="1"/>
  <c r="E150" i="7"/>
  <c r="F149" i="7"/>
  <c r="B290" i="7"/>
  <c r="C289" i="7"/>
  <c r="H148" i="7"/>
  <c r="I147" i="7"/>
  <c r="H290" i="7"/>
  <c r="I289" i="7"/>
  <c r="K291" i="7"/>
  <c r="L290" i="7"/>
  <c r="N150" i="7"/>
  <c r="O149" i="7"/>
  <c r="K148" i="7"/>
  <c r="L147" i="7"/>
  <c r="P289" i="6"/>
  <c r="R289" i="6" s="1"/>
  <c r="R288" i="6"/>
  <c r="T288" i="6" s="1"/>
  <c r="S289" i="6"/>
  <c r="T289" i="6" s="1"/>
  <c r="Q290" i="6"/>
  <c r="AJ5" i="6"/>
  <c r="AJ6" i="6" s="1"/>
  <c r="AT147" i="6"/>
  <c r="AV147" i="6" s="1"/>
  <c r="AU147" i="6"/>
  <c r="AW147" i="6" s="1"/>
  <c r="Z147" i="6"/>
  <c r="AB147" i="6" s="1"/>
  <c r="AB146" i="6"/>
  <c r="AD146" i="6" s="1"/>
  <c r="AT289" i="6"/>
  <c r="AT290" i="6" s="1"/>
  <c r="F289" i="6"/>
  <c r="F290" i="6" s="1"/>
  <c r="AA289" i="6"/>
  <c r="AC289" i="6" s="1"/>
  <c r="AD288" i="6"/>
  <c r="AW146" i="6"/>
  <c r="AU289" i="6"/>
  <c r="AW289" i="6" s="1"/>
  <c r="AW288" i="6"/>
  <c r="AX288" i="6" s="1"/>
  <c r="Z5" i="6"/>
  <c r="AB5" i="6" s="1"/>
  <c r="P147" i="6"/>
  <c r="AA147" i="6"/>
  <c r="AC147" i="6" s="1"/>
  <c r="Q5" i="6"/>
  <c r="S4" i="6"/>
  <c r="AA5" i="6"/>
  <c r="AC5" i="6" s="1"/>
  <c r="AB4" i="6"/>
  <c r="AD4" i="6" s="1"/>
  <c r="G289" i="6"/>
  <c r="I289" i="6" s="1"/>
  <c r="I288" i="6"/>
  <c r="J288" i="6" s="1"/>
  <c r="AK147" i="6"/>
  <c r="P5" i="6"/>
  <c r="R4" i="6"/>
  <c r="AU5" i="6"/>
  <c r="AJ289" i="6"/>
  <c r="AL289" i="6" s="1"/>
  <c r="AK289" i="6"/>
  <c r="AM288" i="6"/>
  <c r="AN288" i="6" s="1"/>
  <c r="AV146" i="6"/>
  <c r="Q147" i="6"/>
  <c r="S147" i="6" s="1"/>
  <c r="S146" i="6"/>
  <c r="G147" i="6"/>
  <c r="I147" i="6" s="1"/>
  <c r="I146" i="6"/>
  <c r="J146" i="6" s="1"/>
  <c r="AL146" i="6"/>
  <c r="AK5" i="6"/>
  <c r="AM5" i="6" s="1"/>
  <c r="AM4" i="6"/>
  <c r="AN4" i="6" s="1"/>
  <c r="F5" i="6"/>
  <c r="H5" i="6" s="1"/>
  <c r="F147" i="6"/>
  <c r="H147" i="6" s="1"/>
  <c r="R146" i="6"/>
  <c r="Z290" i="6"/>
  <c r="AB289" i="6"/>
  <c r="AT6" i="6"/>
  <c r="AV5" i="6"/>
  <c r="J4" i="6"/>
  <c r="G5" i="6"/>
  <c r="AD283" i="11" l="1"/>
  <c r="AC424" i="11"/>
  <c r="AJ565" i="11"/>
  <c r="AD424" i="11"/>
  <c r="AS283" i="11"/>
  <c r="AC565" i="11"/>
  <c r="AD565" i="11"/>
  <c r="AS565" i="11"/>
  <c r="AQ565" i="11"/>
  <c r="AB565" i="11"/>
  <c r="AC283" i="11"/>
  <c r="AS424" i="11"/>
  <c r="AI565" i="11"/>
  <c r="AB424" i="11"/>
  <c r="AR283" i="11"/>
  <c r="AM565" i="11"/>
  <c r="AR565" i="11"/>
  <c r="AU283" i="11"/>
  <c r="AT283" i="11"/>
  <c r="AM283" i="11"/>
  <c r="AR424" i="11"/>
  <c r="AU424" i="11"/>
  <c r="AT565" i="11"/>
  <c r="AE283" i="11"/>
  <c r="AM424" i="11"/>
  <c r="AL283" i="11"/>
  <c r="AU565" i="11"/>
  <c r="AT424" i="11"/>
  <c r="AE424" i="11"/>
  <c r="AL424" i="11"/>
  <c r="AK283" i="11"/>
  <c r="AE565" i="11"/>
  <c r="AL565" i="11"/>
  <c r="AQ283" i="11"/>
  <c r="AB283" i="11"/>
  <c r="AI424" i="11"/>
  <c r="AL147" i="6"/>
  <c r="AJ148" i="6"/>
  <c r="AL148" i="6" s="1"/>
  <c r="AL5" i="6"/>
  <c r="AM147" i="6"/>
  <c r="AN147" i="6" s="1"/>
  <c r="AU148" i="6"/>
  <c r="AU149" i="6" s="1"/>
  <c r="AW149" i="6" s="1"/>
  <c r="AT148" i="6"/>
  <c r="AT149" i="6" s="1"/>
  <c r="AV149" i="6" s="1"/>
  <c r="AJ149" i="6"/>
  <c r="AL149" i="6" s="1"/>
  <c r="K149" i="7"/>
  <c r="L148" i="7"/>
  <c r="B291" i="7"/>
  <c r="C290" i="7"/>
  <c r="N151" i="7"/>
  <c r="O150" i="7"/>
  <c r="E151" i="7"/>
  <c r="F150" i="7"/>
  <c r="B149" i="7"/>
  <c r="C148" i="7"/>
  <c r="K55" i="7"/>
  <c r="L54" i="7"/>
  <c r="K292" i="7"/>
  <c r="L291" i="7"/>
  <c r="E291" i="7"/>
  <c r="F290" i="7"/>
  <c r="H291" i="7"/>
  <c r="I290" i="7"/>
  <c r="N291" i="7"/>
  <c r="O290" i="7"/>
  <c r="H149" i="7"/>
  <c r="I148" i="7"/>
  <c r="N11" i="7"/>
  <c r="O10" i="7"/>
  <c r="P290" i="6"/>
  <c r="Q291" i="6"/>
  <c r="S290" i="6"/>
  <c r="AV289" i="6"/>
  <c r="AX289" i="6" s="1"/>
  <c r="AA290" i="6"/>
  <c r="AC290" i="6" s="1"/>
  <c r="AD289" i="6"/>
  <c r="AN146" i="6"/>
  <c r="H289" i="6"/>
  <c r="J289" i="6" s="1"/>
  <c r="AU290" i="6"/>
  <c r="AU291" i="6" s="1"/>
  <c r="AU292" i="6" s="1"/>
  <c r="AA291" i="6"/>
  <c r="AC291" i="6" s="1"/>
  <c r="AD5" i="6"/>
  <c r="J147" i="6"/>
  <c r="AK6" i="6"/>
  <c r="AK7" i="6" s="1"/>
  <c r="AK8" i="6" s="1"/>
  <c r="Z148" i="6"/>
  <c r="AB148" i="6" s="1"/>
  <c r="AD147" i="6"/>
  <c r="AX147" i="6"/>
  <c r="F6" i="6"/>
  <c r="H6" i="6" s="1"/>
  <c r="AN5" i="6"/>
  <c r="AX146" i="6"/>
  <c r="Z6" i="6"/>
  <c r="P148" i="6"/>
  <c r="R147" i="6"/>
  <c r="T147" i="6" s="1"/>
  <c r="AW290" i="6"/>
  <c r="AK148" i="6"/>
  <c r="G148" i="6"/>
  <c r="T146" i="6"/>
  <c r="AK290" i="6"/>
  <c r="AM289" i="6"/>
  <c r="AN289" i="6" s="1"/>
  <c r="G290" i="6"/>
  <c r="F148" i="6"/>
  <c r="AU6" i="6"/>
  <c r="AW5" i="6"/>
  <c r="AX5" i="6" s="1"/>
  <c r="S5" i="6"/>
  <c r="Q6" i="6"/>
  <c r="AJ290" i="6"/>
  <c r="Q148" i="6"/>
  <c r="P6" i="6"/>
  <c r="R5" i="6"/>
  <c r="T4" i="6"/>
  <c r="AA148" i="6"/>
  <c r="AA6" i="6"/>
  <c r="F291" i="6"/>
  <c r="H290" i="6"/>
  <c r="Z291" i="6"/>
  <c r="AB290" i="6"/>
  <c r="AD290" i="6" s="1"/>
  <c r="AT291" i="6"/>
  <c r="AV290" i="6"/>
  <c r="AU150" i="6"/>
  <c r="AJ150" i="6"/>
  <c r="AT7" i="6"/>
  <c r="AV6" i="6"/>
  <c r="AJ7" i="6"/>
  <c r="AL6" i="6"/>
  <c r="G6" i="6"/>
  <c r="I5" i="6"/>
  <c r="J5" i="6" s="1"/>
  <c r="AX149" i="6" l="1"/>
  <c r="AT150" i="6"/>
  <c r="AV148" i="6"/>
  <c r="AW148" i="6"/>
  <c r="B292" i="7"/>
  <c r="C291" i="7"/>
  <c r="H292" i="7"/>
  <c r="I291" i="7"/>
  <c r="K293" i="7"/>
  <c r="L292" i="7"/>
  <c r="K150" i="7"/>
  <c r="L149" i="7"/>
  <c r="N12" i="7"/>
  <c r="O11" i="7"/>
  <c r="K56" i="7"/>
  <c r="L55" i="7"/>
  <c r="N292" i="7"/>
  <c r="O291" i="7"/>
  <c r="N152" i="7"/>
  <c r="O151" i="7"/>
  <c r="E152" i="7"/>
  <c r="F151" i="7"/>
  <c r="E292" i="7"/>
  <c r="F291" i="7"/>
  <c r="H150" i="7"/>
  <c r="I149" i="7"/>
  <c r="B150" i="7"/>
  <c r="C149" i="7"/>
  <c r="P291" i="6"/>
  <c r="R290" i="6"/>
  <c r="T290" i="6" s="1"/>
  <c r="Q292" i="6"/>
  <c r="S291" i="6"/>
  <c r="AA292" i="6"/>
  <c r="F7" i="6"/>
  <c r="Z149" i="6"/>
  <c r="AM7" i="6"/>
  <c r="AW291" i="6"/>
  <c r="AM6" i="6"/>
  <c r="AN6" i="6" s="1"/>
  <c r="T5" i="6"/>
  <c r="R6" i="6"/>
  <c r="P7" i="6"/>
  <c r="G149" i="6"/>
  <c r="I148" i="6"/>
  <c r="AK291" i="6"/>
  <c r="AM290" i="6"/>
  <c r="Q7" i="6"/>
  <c r="S6" i="6"/>
  <c r="AJ291" i="6"/>
  <c r="AL290" i="6"/>
  <c r="Q149" i="6"/>
  <c r="S148" i="6"/>
  <c r="AW6" i="6"/>
  <c r="AX6" i="6" s="1"/>
  <c r="AU7" i="6"/>
  <c r="AB6" i="6"/>
  <c r="Z7" i="6"/>
  <c r="AK149" i="6"/>
  <c r="AM148" i="6"/>
  <c r="AN148" i="6" s="1"/>
  <c r="AC6" i="6"/>
  <c r="AA7" i="6"/>
  <c r="H148" i="6"/>
  <c r="F149" i="6"/>
  <c r="AX290" i="6"/>
  <c r="P149" i="6"/>
  <c r="R148" i="6"/>
  <c r="AC148" i="6"/>
  <c r="AD148" i="6" s="1"/>
  <c r="AA149" i="6"/>
  <c r="G291" i="6"/>
  <c r="I290" i="6"/>
  <c r="J290" i="6" s="1"/>
  <c r="F292" i="6"/>
  <c r="H291" i="6"/>
  <c r="Z292" i="6"/>
  <c r="AB291" i="6"/>
  <c r="AD291" i="6" s="1"/>
  <c r="AW292" i="6"/>
  <c r="AU293" i="6"/>
  <c r="AT292" i="6"/>
  <c r="AV291" i="6"/>
  <c r="AX291" i="6" s="1"/>
  <c r="AV150" i="6"/>
  <c r="AT151" i="6"/>
  <c r="AW150" i="6"/>
  <c r="AU151" i="6"/>
  <c r="AL150" i="6"/>
  <c r="AJ151" i="6"/>
  <c r="AT8" i="6"/>
  <c r="AV7" i="6"/>
  <c r="AM8" i="6"/>
  <c r="AK9" i="6"/>
  <c r="AJ8" i="6"/>
  <c r="AL7" i="6"/>
  <c r="G7" i="6"/>
  <c r="I6" i="6"/>
  <c r="J6" i="6" s="1"/>
  <c r="AX148" i="6" l="1"/>
  <c r="AN290" i="6"/>
  <c r="N153" i="7"/>
  <c r="O152" i="7"/>
  <c r="K294" i="7"/>
  <c r="L293" i="7"/>
  <c r="K151" i="7"/>
  <c r="L150" i="7"/>
  <c r="N293" i="7"/>
  <c r="O292" i="7"/>
  <c r="H293" i="7"/>
  <c r="I292" i="7"/>
  <c r="K57" i="7"/>
  <c r="L56" i="7"/>
  <c r="H151" i="7"/>
  <c r="I150" i="7"/>
  <c r="B293" i="7"/>
  <c r="C292" i="7"/>
  <c r="E153" i="7"/>
  <c r="F152" i="7"/>
  <c r="N13" i="7"/>
  <c r="O12" i="7"/>
  <c r="B151" i="7"/>
  <c r="C150" i="7"/>
  <c r="E293" i="7"/>
  <c r="F292" i="7"/>
  <c r="R291" i="6"/>
  <c r="T291" i="6" s="1"/>
  <c r="P292" i="6"/>
  <c r="Q293" i="6"/>
  <c r="S292" i="6"/>
  <c r="T148" i="6"/>
  <c r="H7" i="6"/>
  <c r="F8" i="6"/>
  <c r="AA293" i="6"/>
  <c r="AC292" i="6"/>
  <c r="J148" i="6"/>
  <c r="AB149" i="6"/>
  <c r="Z150" i="6"/>
  <c r="AN7" i="6"/>
  <c r="F150" i="6"/>
  <c r="H149" i="6"/>
  <c r="AA8" i="6"/>
  <c r="AC7" i="6"/>
  <c r="AL291" i="6"/>
  <c r="AJ292" i="6"/>
  <c r="Q8" i="6"/>
  <c r="S7" i="6"/>
  <c r="G292" i="6"/>
  <c r="I291" i="6"/>
  <c r="J291" i="6" s="1"/>
  <c r="AK150" i="6"/>
  <c r="AM149" i="6"/>
  <c r="AN149" i="6" s="1"/>
  <c r="AC149" i="6"/>
  <c r="AA150" i="6"/>
  <c r="Z8" i="6"/>
  <c r="AB7" i="6"/>
  <c r="AD7" i="6" s="1"/>
  <c r="AK292" i="6"/>
  <c r="AM291" i="6"/>
  <c r="AD6" i="6"/>
  <c r="AU8" i="6"/>
  <c r="AW7" i="6"/>
  <c r="AX7" i="6" s="1"/>
  <c r="G150" i="6"/>
  <c r="I149" i="6"/>
  <c r="Q150" i="6"/>
  <c r="S149" i="6"/>
  <c r="P150" i="6"/>
  <c r="R149" i="6"/>
  <c r="T149" i="6" s="1"/>
  <c r="R7" i="6"/>
  <c r="P8" i="6"/>
  <c r="T6" i="6"/>
  <c r="H292" i="6"/>
  <c r="F293" i="6"/>
  <c r="AB292" i="6"/>
  <c r="AD292" i="6" s="1"/>
  <c r="Z293" i="6"/>
  <c r="AV292" i="6"/>
  <c r="AX292" i="6" s="1"/>
  <c r="AT293" i="6"/>
  <c r="AU294" i="6"/>
  <c r="AW293" i="6"/>
  <c r="AU152" i="6"/>
  <c r="AW151" i="6"/>
  <c r="AT152" i="6"/>
  <c r="AV151" i="6"/>
  <c r="AX150" i="6"/>
  <c r="AJ152" i="6"/>
  <c r="AL151" i="6"/>
  <c r="AV8" i="6"/>
  <c r="AT9" i="6"/>
  <c r="AL8" i="6"/>
  <c r="AN8" i="6" s="1"/>
  <c r="AJ9" i="6"/>
  <c r="AK10" i="6"/>
  <c r="AM9" i="6"/>
  <c r="G8" i="6"/>
  <c r="I7" i="6"/>
  <c r="J7" i="6" s="1"/>
  <c r="N14" i="7" l="1"/>
  <c r="O13" i="7"/>
  <c r="K152" i="7"/>
  <c r="L151" i="7"/>
  <c r="H152" i="7"/>
  <c r="I151" i="7"/>
  <c r="N154" i="7"/>
  <c r="O153" i="7"/>
  <c r="H294" i="7"/>
  <c r="I293" i="7"/>
  <c r="N294" i="7"/>
  <c r="O293" i="7"/>
  <c r="E154" i="7"/>
  <c r="F153" i="7"/>
  <c r="K295" i="7"/>
  <c r="L294" i="7"/>
  <c r="K58" i="7"/>
  <c r="L57" i="7"/>
  <c r="B152" i="7"/>
  <c r="C151" i="7"/>
  <c r="B294" i="7"/>
  <c r="C293" i="7"/>
  <c r="E294" i="7"/>
  <c r="F293" i="7"/>
  <c r="AD149" i="6"/>
  <c r="R292" i="6"/>
  <c r="T292" i="6" s="1"/>
  <c r="P293" i="6"/>
  <c r="Q294" i="6"/>
  <c r="S293" i="6"/>
  <c r="H8" i="6"/>
  <c r="F9" i="6"/>
  <c r="AC293" i="6"/>
  <c r="AA294" i="6"/>
  <c r="AB150" i="6"/>
  <c r="Z151" i="6"/>
  <c r="AX151" i="6"/>
  <c r="AM150" i="6"/>
  <c r="AN150" i="6" s="1"/>
  <c r="AK151" i="6"/>
  <c r="AW8" i="6"/>
  <c r="AU9" i="6"/>
  <c r="AL292" i="6"/>
  <c r="AJ293" i="6"/>
  <c r="AM292" i="6"/>
  <c r="AK293" i="6"/>
  <c r="P151" i="6"/>
  <c r="R150" i="6"/>
  <c r="Z9" i="6"/>
  <c r="AB8" i="6"/>
  <c r="AC8" i="6"/>
  <c r="AA9" i="6"/>
  <c r="S8" i="6"/>
  <c r="Q9" i="6"/>
  <c r="AN291" i="6"/>
  <c r="AC150" i="6"/>
  <c r="AA151" i="6"/>
  <c r="J149" i="6"/>
  <c r="I150" i="6"/>
  <c r="G151" i="6"/>
  <c r="I292" i="6"/>
  <c r="J292" i="6" s="1"/>
  <c r="G293" i="6"/>
  <c r="R8" i="6"/>
  <c r="P9" i="6"/>
  <c r="T7" i="6"/>
  <c r="AX8" i="6"/>
  <c r="S150" i="6"/>
  <c r="Q151" i="6"/>
  <c r="F151" i="6"/>
  <c r="H150" i="6"/>
  <c r="F294" i="6"/>
  <c r="H293" i="6"/>
  <c r="Z294" i="6"/>
  <c r="AB293" i="6"/>
  <c r="AT294" i="6"/>
  <c r="AV293" i="6"/>
  <c r="AX293" i="6" s="1"/>
  <c r="AW294" i="6"/>
  <c r="AU295" i="6"/>
  <c r="AT153" i="6"/>
  <c r="AV152" i="6"/>
  <c r="AW152" i="6"/>
  <c r="AU153" i="6"/>
  <c r="AJ153" i="6"/>
  <c r="AL152" i="6"/>
  <c r="AT10" i="6"/>
  <c r="AV9" i="6"/>
  <c r="AJ10" i="6"/>
  <c r="AL9" i="6"/>
  <c r="AN9" i="6" s="1"/>
  <c r="AM10" i="6"/>
  <c r="AK11" i="6"/>
  <c r="G9" i="6"/>
  <c r="I8" i="6"/>
  <c r="J8" i="6" s="1"/>
  <c r="AD8" i="6" l="1"/>
  <c r="AD293" i="6"/>
  <c r="B153" i="7"/>
  <c r="C152" i="7"/>
  <c r="N295" i="7"/>
  <c r="O294" i="7"/>
  <c r="B295" i="7"/>
  <c r="C294" i="7"/>
  <c r="K296" i="7"/>
  <c r="L295" i="7"/>
  <c r="E155" i="7"/>
  <c r="F154" i="7"/>
  <c r="H295" i="7"/>
  <c r="I294" i="7"/>
  <c r="N155" i="7"/>
  <c r="O154" i="7"/>
  <c r="K59" i="7"/>
  <c r="L58" i="7"/>
  <c r="H153" i="7"/>
  <c r="I152" i="7"/>
  <c r="K153" i="7"/>
  <c r="L152" i="7"/>
  <c r="E295" i="7"/>
  <c r="F294" i="7"/>
  <c r="N15" i="7"/>
  <c r="O14" i="7"/>
  <c r="R293" i="6"/>
  <c r="T293" i="6" s="1"/>
  <c r="P294" i="6"/>
  <c r="S294" i="6"/>
  <c r="Q295" i="6"/>
  <c r="AC294" i="6"/>
  <c r="AA295" i="6"/>
  <c r="H9" i="6"/>
  <c r="F10" i="6"/>
  <c r="AD150" i="6"/>
  <c r="Z152" i="6"/>
  <c r="AB151" i="6"/>
  <c r="T150" i="6"/>
  <c r="AB9" i="6"/>
  <c r="Z10" i="6"/>
  <c r="P152" i="6"/>
  <c r="R151" i="6"/>
  <c r="AK294" i="6"/>
  <c r="AM293" i="6"/>
  <c r="AJ294" i="6"/>
  <c r="AL293" i="6"/>
  <c r="AN293" i="6" s="1"/>
  <c r="AN292" i="6"/>
  <c r="Q10" i="6"/>
  <c r="S9" i="6"/>
  <c r="P10" i="6"/>
  <c r="R9" i="6"/>
  <c r="AC9" i="6"/>
  <c r="AA10" i="6"/>
  <c r="J150" i="6"/>
  <c r="F152" i="6"/>
  <c r="H151" i="6"/>
  <c r="AX9" i="6"/>
  <c r="T8" i="6"/>
  <c r="AM151" i="6"/>
  <c r="AN151" i="6" s="1"/>
  <c r="AK152" i="6"/>
  <c r="I151" i="6"/>
  <c r="G152" i="6"/>
  <c r="AA152" i="6"/>
  <c r="AC151" i="6"/>
  <c r="Q152" i="6"/>
  <c r="S151" i="6"/>
  <c r="AU10" i="6"/>
  <c r="AW9" i="6"/>
  <c r="I293" i="6"/>
  <c r="J293" i="6" s="1"/>
  <c r="G294" i="6"/>
  <c r="F295" i="6"/>
  <c r="H294" i="6"/>
  <c r="Z295" i="6"/>
  <c r="AB294" i="6"/>
  <c r="AW295" i="6"/>
  <c r="AU296" i="6"/>
  <c r="AT295" i="6"/>
  <c r="AV294" i="6"/>
  <c r="AX294" i="6" s="1"/>
  <c r="AU154" i="6"/>
  <c r="AW153" i="6"/>
  <c r="AX152" i="6"/>
  <c r="AT154" i="6"/>
  <c r="AV153" i="6"/>
  <c r="AJ154" i="6"/>
  <c r="AL153" i="6"/>
  <c r="AT11" i="6"/>
  <c r="AV10" i="6"/>
  <c r="AM11" i="6"/>
  <c r="AK12" i="6"/>
  <c r="AJ11" i="6"/>
  <c r="AL10" i="6"/>
  <c r="AN10" i="6" s="1"/>
  <c r="G10" i="6"/>
  <c r="I9" i="6"/>
  <c r="J9" i="6" s="1"/>
  <c r="AD294" i="6" l="1"/>
  <c r="H154" i="7"/>
  <c r="I153" i="7"/>
  <c r="K60" i="7"/>
  <c r="L59" i="7"/>
  <c r="N16" i="7"/>
  <c r="O15" i="7"/>
  <c r="H296" i="7"/>
  <c r="I295" i="7"/>
  <c r="E296" i="7"/>
  <c r="F295" i="7"/>
  <c r="E156" i="7"/>
  <c r="F155" i="7"/>
  <c r="K154" i="7"/>
  <c r="L153" i="7"/>
  <c r="K297" i="7"/>
  <c r="L296" i="7"/>
  <c r="B296" i="7"/>
  <c r="C295" i="7"/>
  <c r="N296" i="7"/>
  <c r="O295" i="7"/>
  <c r="N156" i="7"/>
  <c r="O155" i="7"/>
  <c r="B154" i="7"/>
  <c r="C153" i="7"/>
  <c r="AD151" i="6"/>
  <c r="P295" i="6"/>
  <c r="R294" i="6"/>
  <c r="T294" i="6" s="1"/>
  <c r="Q296" i="6"/>
  <c r="S295" i="6"/>
  <c r="H10" i="6"/>
  <c r="F11" i="6"/>
  <c r="AC295" i="6"/>
  <c r="AA296" i="6"/>
  <c r="Z153" i="6"/>
  <c r="AB152" i="6"/>
  <c r="J151" i="6"/>
  <c r="AX153" i="6"/>
  <c r="S10" i="6"/>
  <c r="Q11" i="6"/>
  <c r="G295" i="6"/>
  <c r="I294" i="6"/>
  <c r="J294" i="6" s="1"/>
  <c r="H152" i="6"/>
  <c r="F153" i="6"/>
  <c r="T151" i="6"/>
  <c r="AC10" i="6"/>
  <c r="AA11" i="6"/>
  <c r="AA153" i="6"/>
  <c r="AC152" i="6"/>
  <c r="R152" i="6"/>
  <c r="P153" i="6"/>
  <c r="AW10" i="6"/>
  <c r="AX10" i="6" s="1"/>
  <c r="AU11" i="6"/>
  <c r="AK295" i="6"/>
  <c r="AM294" i="6"/>
  <c r="I152" i="6"/>
  <c r="G153" i="6"/>
  <c r="P11" i="6"/>
  <c r="R10" i="6"/>
  <c r="AB10" i="6"/>
  <c r="Z11" i="6"/>
  <c r="AK153" i="6"/>
  <c r="AM152" i="6"/>
  <c r="AN152" i="6" s="1"/>
  <c r="AJ295" i="6"/>
  <c r="AL294" i="6"/>
  <c r="S152" i="6"/>
  <c r="Q153" i="6"/>
  <c r="T9" i="6"/>
  <c r="AD9" i="6"/>
  <c r="F296" i="6"/>
  <c r="H295" i="6"/>
  <c r="Z296" i="6"/>
  <c r="AB295" i="6"/>
  <c r="AU297" i="6"/>
  <c r="AW296" i="6"/>
  <c r="AT296" i="6"/>
  <c r="AV295" i="6"/>
  <c r="AX295" i="6" s="1"/>
  <c r="AT155" i="6"/>
  <c r="AV154" i="6"/>
  <c r="AW154" i="6"/>
  <c r="AU155" i="6"/>
  <c r="AJ155" i="6"/>
  <c r="AL154" i="6"/>
  <c r="AT12" i="6"/>
  <c r="AV11" i="6"/>
  <c r="AK13" i="6"/>
  <c r="AM12" i="6"/>
  <c r="AJ12" i="6"/>
  <c r="AL11" i="6"/>
  <c r="AN11" i="6" s="1"/>
  <c r="G11" i="6"/>
  <c r="I10" i="6"/>
  <c r="J10" i="6" s="1"/>
  <c r="AD295" i="6" l="1"/>
  <c r="AD152" i="6"/>
  <c r="E157" i="7"/>
  <c r="F156" i="7"/>
  <c r="N157" i="7"/>
  <c r="O156" i="7"/>
  <c r="N297" i="7"/>
  <c r="O296" i="7"/>
  <c r="B297" i="7"/>
  <c r="C296" i="7"/>
  <c r="K61" i="7"/>
  <c r="L60" i="7"/>
  <c r="B155" i="7"/>
  <c r="C154" i="7"/>
  <c r="E297" i="7"/>
  <c r="F296" i="7"/>
  <c r="H297" i="7"/>
  <c r="I296" i="7"/>
  <c r="N17" i="7"/>
  <c r="O16" i="7"/>
  <c r="K298" i="7"/>
  <c r="L297" i="7"/>
  <c r="K155" i="7"/>
  <c r="L154" i="7"/>
  <c r="H155" i="7"/>
  <c r="I154" i="7"/>
  <c r="R295" i="6"/>
  <c r="T295" i="6" s="1"/>
  <c r="P296" i="6"/>
  <c r="Q297" i="6"/>
  <c r="S296" i="6"/>
  <c r="AC296" i="6"/>
  <c r="AA297" i="6"/>
  <c r="H11" i="6"/>
  <c r="F12" i="6"/>
  <c r="T10" i="6"/>
  <c r="AB153" i="6"/>
  <c r="Z154" i="6"/>
  <c r="T152" i="6"/>
  <c r="AD10" i="6"/>
  <c r="AC153" i="6"/>
  <c r="AA154" i="6"/>
  <c r="AK296" i="6"/>
  <c r="AM295" i="6"/>
  <c r="G296" i="6"/>
  <c r="I295" i="6"/>
  <c r="J295" i="6" s="1"/>
  <c r="AC11" i="6"/>
  <c r="AA12" i="6"/>
  <c r="AN294" i="6"/>
  <c r="AL295" i="6"/>
  <c r="AJ296" i="6"/>
  <c r="AX154" i="6"/>
  <c r="AM153" i="6"/>
  <c r="AN153" i="6" s="1"/>
  <c r="AK154" i="6"/>
  <c r="S11" i="6"/>
  <c r="Q12" i="6"/>
  <c r="R11" i="6"/>
  <c r="P12" i="6"/>
  <c r="I153" i="6"/>
  <c r="G154" i="6"/>
  <c r="S153" i="6"/>
  <c r="Q154" i="6"/>
  <c r="H153" i="6"/>
  <c r="F154" i="6"/>
  <c r="J152" i="6"/>
  <c r="AU12" i="6"/>
  <c r="AW11" i="6"/>
  <c r="AX11" i="6" s="1"/>
  <c r="AB11" i="6"/>
  <c r="Z12" i="6"/>
  <c r="P154" i="6"/>
  <c r="R153" i="6"/>
  <c r="F297" i="6"/>
  <c r="H296" i="6"/>
  <c r="Z297" i="6"/>
  <c r="AB296" i="6"/>
  <c r="AT297" i="6"/>
  <c r="AV296" i="6"/>
  <c r="AX296" i="6" s="1"/>
  <c r="AU298" i="6"/>
  <c r="AW297" i="6"/>
  <c r="AU156" i="6"/>
  <c r="AW155" i="6"/>
  <c r="AV155" i="6"/>
  <c r="AX155" i="6" s="1"/>
  <c r="AT156" i="6"/>
  <c r="AL155" i="6"/>
  <c r="AJ156" i="6"/>
  <c r="AT13" i="6"/>
  <c r="AV12" i="6"/>
  <c r="AJ13" i="6"/>
  <c r="AL12" i="6"/>
  <c r="AN12" i="6" s="1"/>
  <c r="AK14" i="6"/>
  <c r="AM13" i="6"/>
  <c r="G12" i="6"/>
  <c r="I11" i="6"/>
  <c r="J11" i="6" l="1"/>
  <c r="AD296" i="6"/>
  <c r="K156" i="7"/>
  <c r="L155" i="7"/>
  <c r="H298" i="7"/>
  <c r="I297" i="7"/>
  <c r="H156" i="7"/>
  <c r="I155" i="7"/>
  <c r="K299" i="7"/>
  <c r="L298" i="7"/>
  <c r="B156" i="7"/>
  <c r="C155" i="7"/>
  <c r="K62" i="7"/>
  <c r="L61" i="7"/>
  <c r="N298" i="7"/>
  <c r="O297" i="7"/>
  <c r="N158" i="7"/>
  <c r="O157" i="7"/>
  <c r="E298" i="7"/>
  <c r="F297" i="7"/>
  <c r="E158" i="7"/>
  <c r="F157" i="7"/>
  <c r="B298" i="7"/>
  <c r="C297" i="7"/>
  <c r="N18" i="7"/>
  <c r="O17" i="7"/>
  <c r="AD153" i="6"/>
  <c r="P297" i="6"/>
  <c r="R296" i="6"/>
  <c r="T296" i="6" s="1"/>
  <c r="Q298" i="6"/>
  <c r="S297" i="6"/>
  <c r="H12" i="6"/>
  <c r="F13" i="6"/>
  <c r="AA298" i="6"/>
  <c r="AC297" i="6"/>
  <c r="T11" i="6"/>
  <c r="AN295" i="6"/>
  <c r="AB154" i="6"/>
  <c r="Z155" i="6"/>
  <c r="T153" i="6"/>
  <c r="Z13" i="6"/>
  <c r="AB12" i="6"/>
  <c r="Q155" i="6"/>
  <c r="S154" i="6"/>
  <c r="G155" i="6"/>
  <c r="I154" i="6"/>
  <c r="AD11" i="6"/>
  <c r="I296" i="6"/>
  <c r="J296" i="6" s="1"/>
  <c r="G297" i="6"/>
  <c r="AK297" i="6"/>
  <c r="AM296" i="6"/>
  <c r="AK155" i="6"/>
  <c r="AM154" i="6"/>
  <c r="AN154" i="6" s="1"/>
  <c r="AC154" i="6"/>
  <c r="AA155" i="6"/>
  <c r="P155" i="6"/>
  <c r="R154" i="6"/>
  <c r="T154" i="6" s="1"/>
  <c r="R12" i="6"/>
  <c r="P13" i="6"/>
  <c r="S12" i="6"/>
  <c r="Q13" i="6"/>
  <c r="AU13" i="6"/>
  <c r="AW12" i="6"/>
  <c r="AX12" i="6" s="1"/>
  <c r="F155" i="6"/>
  <c r="H154" i="6"/>
  <c r="AC12" i="6"/>
  <c r="AA13" i="6"/>
  <c r="J153" i="6"/>
  <c r="AL296" i="6"/>
  <c r="AJ297" i="6"/>
  <c r="H297" i="6"/>
  <c r="F298" i="6"/>
  <c r="AB297" i="6"/>
  <c r="Z298" i="6"/>
  <c r="AU299" i="6"/>
  <c r="AW298" i="6"/>
  <c r="AV297" i="6"/>
  <c r="AX297" i="6" s="1"/>
  <c r="AT298" i="6"/>
  <c r="AT157" i="6"/>
  <c r="AV156" i="6"/>
  <c r="AU157" i="6"/>
  <c r="AW156" i="6"/>
  <c r="AJ157" i="6"/>
  <c r="AL156" i="6"/>
  <c r="AV13" i="6"/>
  <c r="AT14" i="6"/>
  <c r="AK15" i="6"/>
  <c r="AM14" i="6"/>
  <c r="AL13" i="6"/>
  <c r="AN13" i="6" s="1"/>
  <c r="AJ14" i="6"/>
  <c r="G13" i="6"/>
  <c r="I12" i="6"/>
  <c r="J12" i="6" s="1"/>
  <c r="AD297" i="6" l="1"/>
  <c r="K63" i="7"/>
  <c r="L62" i="7"/>
  <c r="B299" i="7"/>
  <c r="C298" i="7"/>
  <c r="B157" i="7"/>
  <c r="C156" i="7"/>
  <c r="K300" i="7"/>
  <c r="L299" i="7"/>
  <c r="E159" i="7"/>
  <c r="F158" i="7"/>
  <c r="H157" i="7"/>
  <c r="I156" i="7"/>
  <c r="N159" i="7"/>
  <c r="O158" i="7"/>
  <c r="N19" i="7"/>
  <c r="O18" i="7"/>
  <c r="E299" i="7"/>
  <c r="F298" i="7"/>
  <c r="H299" i="7"/>
  <c r="I298" i="7"/>
  <c r="N299" i="7"/>
  <c r="O298" i="7"/>
  <c r="K157" i="7"/>
  <c r="L156" i="7"/>
  <c r="AD154" i="6"/>
  <c r="R297" i="6"/>
  <c r="T297" i="6" s="1"/>
  <c r="P298" i="6"/>
  <c r="Q299" i="6"/>
  <c r="S298" i="6"/>
  <c r="AA299" i="6"/>
  <c r="AC298" i="6"/>
  <c r="AN296" i="6"/>
  <c r="H13" i="6"/>
  <c r="F14" i="6"/>
  <c r="Z156" i="6"/>
  <c r="AB155" i="6"/>
  <c r="AU14" i="6"/>
  <c r="AW13" i="6"/>
  <c r="P14" i="6"/>
  <c r="R13" i="6"/>
  <c r="AX13" i="6"/>
  <c r="R155" i="6"/>
  <c r="P156" i="6"/>
  <c r="Q156" i="6"/>
  <c r="S155" i="6"/>
  <c r="AM297" i="6"/>
  <c r="AK298" i="6"/>
  <c r="T12" i="6"/>
  <c r="AD12" i="6"/>
  <c r="Q14" i="6"/>
  <c r="S13" i="6"/>
  <c r="AL297" i="6"/>
  <c r="AJ298" i="6"/>
  <c r="I155" i="6"/>
  <c r="G156" i="6"/>
  <c r="AA14" i="6"/>
  <c r="AC13" i="6"/>
  <c r="AX156" i="6"/>
  <c r="F156" i="6"/>
  <c r="H155" i="6"/>
  <c r="AK156" i="6"/>
  <c r="AM155" i="6"/>
  <c r="AN155" i="6" s="1"/>
  <c r="AB13" i="6"/>
  <c r="Z14" i="6"/>
  <c r="G298" i="6"/>
  <c r="I297" i="6"/>
  <c r="J297" i="6" s="1"/>
  <c r="AA156" i="6"/>
  <c r="AC155" i="6"/>
  <c r="J154" i="6"/>
  <c r="F299" i="6"/>
  <c r="H298" i="6"/>
  <c r="Z299" i="6"/>
  <c r="AB298" i="6"/>
  <c r="AT299" i="6"/>
  <c r="AV298" i="6"/>
  <c r="AX298" i="6" s="1"/>
  <c r="AW299" i="6"/>
  <c r="AU300" i="6"/>
  <c r="AW157" i="6"/>
  <c r="AU158" i="6"/>
  <c r="AV157" i="6"/>
  <c r="AX157" i="6" s="1"/>
  <c r="AT158" i="6"/>
  <c r="AL157" i="6"/>
  <c r="AJ158" i="6"/>
  <c r="AT15" i="6"/>
  <c r="AV14" i="6"/>
  <c r="AJ15" i="6"/>
  <c r="AL14" i="6"/>
  <c r="AN14" i="6" s="1"/>
  <c r="AM15" i="6"/>
  <c r="AK16" i="6"/>
  <c r="G14" i="6"/>
  <c r="I13" i="6"/>
  <c r="J13" i="6" l="1"/>
  <c r="AD298" i="6"/>
  <c r="H158" i="7"/>
  <c r="I157" i="7"/>
  <c r="E160" i="7"/>
  <c r="F159" i="7"/>
  <c r="K301" i="7"/>
  <c r="L300" i="7"/>
  <c r="H300" i="7"/>
  <c r="I299" i="7"/>
  <c r="E300" i="7"/>
  <c r="F299" i="7"/>
  <c r="N20" i="7"/>
  <c r="O19" i="7"/>
  <c r="B300" i="7"/>
  <c r="C299" i="7"/>
  <c r="B158" i="7"/>
  <c r="C157" i="7"/>
  <c r="K158" i="7"/>
  <c r="L157" i="7"/>
  <c r="N300" i="7"/>
  <c r="O299" i="7"/>
  <c r="N160" i="7"/>
  <c r="O159" i="7"/>
  <c r="K64" i="7"/>
  <c r="L63" i="7"/>
  <c r="P299" i="6"/>
  <c r="R298" i="6"/>
  <c r="T298" i="6" s="1"/>
  <c r="S299" i="6"/>
  <c r="Q300" i="6"/>
  <c r="AD155" i="6"/>
  <c r="H14" i="6"/>
  <c r="F15" i="6"/>
  <c r="AC299" i="6"/>
  <c r="AA300" i="6"/>
  <c r="AB156" i="6"/>
  <c r="Z157" i="6"/>
  <c r="AK299" i="6"/>
  <c r="AM298" i="6"/>
  <c r="AC14" i="6"/>
  <c r="AA15" i="6"/>
  <c r="Z15" i="6"/>
  <c r="AB14" i="6"/>
  <c r="T13" i="6"/>
  <c r="G157" i="6"/>
  <c r="I156" i="6"/>
  <c r="T155" i="6"/>
  <c r="AN297" i="6"/>
  <c r="Q15" i="6"/>
  <c r="S14" i="6"/>
  <c r="R14" i="6"/>
  <c r="T14" i="6" s="1"/>
  <c r="P15" i="6"/>
  <c r="Q157" i="6"/>
  <c r="S156" i="6"/>
  <c r="AJ299" i="6"/>
  <c r="AL298" i="6"/>
  <c r="AD13" i="6"/>
  <c r="AK157" i="6"/>
  <c r="AM156" i="6"/>
  <c r="AN156" i="6" s="1"/>
  <c r="F157" i="6"/>
  <c r="H156" i="6"/>
  <c r="AC156" i="6"/>
  <c r="AA157" i="6"/>
  <c r="P157" i="6"/>
  <c r="R156" i="6"/>
  <c r="I298" i="6"/>
  <c r="J298" i="6" s="1"/>
  <c r="G299" i="6"/>
  <c r="J155" i="6"/>
  <c r="AU15" i="6"/>
  <c r="AW14" i="6"/>
  <c r="AX14" i="6" s="1"/>
  <c r="H299" i="6"/>
  <c r="F300" i="6"/>
  <c r="AB299" i="6"/>
  <c r="Z300" i="6"/>
  <c r="AU301" i="6"/>
  <c r="AW300" i="6"/>
  <c r="AV299" i="6"/>
  <c r="AX299" i="6" s="1"/>
  <c r="AT300" i="6"/>
  <c r="AU159" i="6"/>
  <c r="AW158" i="6"/>
  <c r="AT159" i="6"/>
  <c r="AV158" i="6"/>
  <c r="AJ159" i="6"/>
  <c r="AL158" i="6"/>
  <c r="AV15" i="6"/>
  <c r="AT16" i="6"/>
  <c r="AK17" i="6"/>
  <c r="AM16" i="6"/>
  <c r="AL15" i="6"/>
  <c r="AN15" i="6" s="1"/>
  <c r="AJ16" i="6"/>
  <c r="G15" i="6"/>
  <c r="I14" i="6"/>
  <c r="J14" i="6" s="1"/>
  <c r="AD156" i="6" l="1"/>
  <c r="AD299" i="6"/>
  <c r="K65" i="7"/>
  <c r="L64" i="7"/>
  <c r="E301" i="7"/>
  <c r="F300" i="7"/>
  <c r="N161" i="7"/>
  <c r="O160" i="7"/>
  <c r="N21" i="7"/>
  <c r="O20" i="7"/>
  <c r="H301" i="7"/>
  <c r="I300" i="7"/>
  <c r="K302" i="7"/>
  <c r="L301" i="7"/>
  <c r="B159" i="7"/>
  <c r="C158" i="7"/>
  <c r="N301" i="7"/>
  <c r="O300" i="7"/>
  <c r="K159" i="7"/>
  <c r="L158" i="7"/>
  <c r="E161" i="7"/>
  <c r="F160" i="7"/>
  <c r="B301" i="7"/>
  <c r="C300" i="7"/>
  <c r="H159" i="7"/>
  <c r="I158" i="7"/>
  <c r="R299" i="6"/>
  <c r="T299" i="6" s="1"/>
  <c r="P300" i="6"/>
  <c r="Q301" i="6"/>
  <c r="S300" i="6"/>
  <c r="AA301" i="6"/>
  <c r="AC300" i="6"/>
  <c r="H15" i="6"/>
  <c r="F16" i="6"/>
  <c r="AN298" i="6"/>
  <c r="AD14" i="6"/>
  <c r="Z158" i="6"/>
  <c r="AB157" i="6"/>
  <c r="AX158" i="6"/>
  <c r="AM157" i="6"/>
  <c r="AN157" i="6" s="1"/>
  <c r="AK158" i="6"/>
  <c r="AW15" i="6"/>
  <c r="AX15" i="6" s="1"/>
  <c r="AU16" i="6"/>
  <c r="I299" i="6"/>
  <c r="J299" i="6" s="1"/>
  <c r="G300" i="6"/>
  <c r="T156" i="6"/>
  <c r="AA16" i="6"/>
  <c r="AC15" i="6"/>
  <c r="AL299" i="6"/>
  <c r="AJ300" i="6"/>
  <c r="Q158" i="6"/>
  <c r="S157" i="6"/>
  <c r="S15" i="6"/>
  <c r="Q16" i="6"/>
  <c r="P16" i="6"/>
  <c r="R15" i="6"/>
  <c r="AA158" i="6"/>
  <c r="AC157" i="6"/>
  <c r="H157" i="6"/>
  <c r="F158" i="6"/>
  <c r="AM299" i="6"/>
  <c r="AK300" i="6"/>
  <c r="I157" i="6"/>
  <c r="G158" i="6"/>
  <c r="Z16" i="6"/>
  <c r="AB15" i="6"/>
  <c r="R157" i="6"/>
  <c r="P158" i="6"/>
  <c r="J156" i="6"/>
  <c r="F301" i="6"/>
  <c r="H300" i="6"/>
  <c r="Z301" i="6"/>
  <c r="AB300" i="6"/>
  <c r="AV300" i="6"/>
  <c r="AX300" i="6" s="1"/>
  <c r="AT301" i="6"/>
  <c r="AU302" i="6"/>
  <c r="AW301" i="6"/>
  <c r="AT160" i="6"/>
  <c r="AV159" i="6"/>
  <c r="AU160" i="6"/>
  <c r="AW159" i="6"/>
  <c r="AJ160" i="6"/>
  <c r="AL159" i="6"/>
  <c r="AT17" i="6"/>
  <c r="AV16" i="6"/>
  <c r="AL16" i="6"/>
  <c r="AN16" i="6" s="1"/>
  <c r="AJ17" i="6"/>
  <c r="AK18" i="6"/>
  <c r="AM17" i="6"/>
  <c r="G16" i="6"/>
  <c r="I15" i="6"/>
  <c r="AD300" i="6" l="1"/>
  <c r="J15" i="6"/>
  <c r="H160" i="7"/>
  <c r="I159" i="7"/>
  <c r="B302" i="7"/>
  <c r="C301" i="7"/>
  <c r="E162" i="7"/>
  <c r="F161" i="7"/>
  <c r="K160" i="7"/>
  <c r="L159" i="7"/>
  <c r="K303" i="7"/>
  <c r="L302" i="7"/>
  <c r="H302" i="7"/>
  <c r="I301" i="7"/>
  <c r="N22" i="7"/>
  <c r="O21" i="7"/>
  <c r="N162" i="7"/>
  <c r="O161" i="7"/>
  <c r="N302" i="7"/>
  <c r="O301" i="7"/>
  <c r="E302" i="7"/>
  <c r="F301" i="7"/>
  <c r="B160" i="7"/>
  <c r="C159" i="7"/>
  <c r="K66" i="7"/>
  <c r="L65" i="7"/>
  <c r="P301" i="6"/>
  <c r="R300" i="6"/>
  <c r="T300" i="6" s="1"/>
  <c r="S301" i="6"/>
  <c r="Q302" i="6"/>
  <c r="AD157" i="6"/>
  <c r="H16" i="6"/>
  <c r="F17" i="6"/>
  <c r="T15" i="6"/>
  <c r="T157" i="6"/>
  <c r="AC301" i="6"/>
  <c r="AA302" i="6"/>
  <c r="AB158" i="6"/>
  <c r="Z159" i="6"/>
  <c r="J157" i="6"/>
  <c r="F159" i="6"/>
  <c r="H158" i="6"/>
  <c r="AA17" i="6"/>
  <c r="AC16" i="6"/>
  <c r="R158" i="6"/>
  <c r="P159" i="6"/>
  <c r="AW16" i="6"/>
  <c r="AX16" i="6" s="1"/>
  <c r="AU17" i="6"/>
  <c r="AN299" i="6"/>
  <c r="G301" i="6"/>
  <c r="I300" i="6"/>
  <c r="J300" i="6" s="1"/>
  <c r="AJ301" i="6"/>
  <c r="AL300" i="6"/>
  <c r="AA159" i="6"/>
  <c r="AC158" i="6"/>
  <c r="AD15" i="6"/>
  <c r="AM158" i="6"/>
  <c r="AN158" i="6" s="1"/>
  <c r="AK159" i="6"/>
  <c r="Q159" i="6"/>
  <c r="S158" i="6"/>
  <c r="P17" i="6"/>
  <c r="R16" i="6"/>
  <c r="Q17" i="6"/>
  <c r="S16" i="6"/>
  <c r="Z17" i="6"/>
  <c r="AB16" i="6"/>
  <c r="G159" i="6"/>
  <c r="I158" i="6"/>
  <c r="AM300" i="6"/>
  <c r="AK301" i="6"/>
  <c r="F302" i="6"/>
  <c r="H301" i="6"/>
  <c r="Z302" i="6"/>
  <c r="AB301" i="6"/>
  <c r="AT302" i="6"/>
  <c r="AV301" i="6"/>
  <c r="AX301" i="6" s="1"/>
  <c r="AU303" i="6"/>
  <c r="AW302" i="6"/>
  <c r="AU161" i="6"/>
  <c r="AW160" i="6"/>
  <c r="AX159" i="6"/>
  <c r="AT161" i="6"/>
  <c r="AV160" i="6"/>
  <c r="AX160" i="6" s="1"/>
  <c r="AJ161" i="6"/>
  <c r="AL160" i="6"/>
  <c r="AT18" i="6"/>
  <c r="AV17" i="6"/>
  <c r="AK19" i="6"/>
  <c r="AM18" i="6"/>
  <c r="AJ18" i="6"/>
  <c r="AL17" i="6"/>
  <c r="AN17" i="6" s="1"/>
  <c r="G17" i="6"/>
  <c r="I16" i="6"/>
  <c r="J16" i="6" s="1"/>
  <c r="AD301" i="6" l="1"/>
  <c r="H303" i="7"/>
  <c r="I302" i="7"/>
  <c r="B161" i="7"/>
  <c r="C160" i="7"/>
  <c r="K161" i="7"/>
  <c r="L160" i="7"/>
  <c r="N303" i="7"/>
  <c r="O302" i="7"/>
  <c r="E163" i="7"/>
  <c r="F162" i="7"/>
  <c r="B303" i="7"/>
  <c r="C302" i="7"/>
  <c r="K67" i="7"/>
  <c r="L66" i="7"/>
  <c r="K304" i="7"/>
  <c r="L303" i="7"/>
  <c r="E303" i="7"/>
  <c r="F302" i="7"/>
  <c r="N163" i="7"/>
  <c r="O162" i="7"/>
  <c r="N23" i="7"/>
  <c r="O22" i="7"/>
  <c r="H161" i="7"/>
  <c r="I160" i="7"/>
  <c r="P302" i="6"/>
  <c r="R301" i="6"/>
  <c r="T301" i="6" s="1"/>
  <c r="Q303" i="6"/>
  <c r="S302" i="6"/>
  <c r="AA303" i="6"/>
  <c r="AC302" i="6"/>
  <c r="H17" i="6"/>
  <c r="F18" i="6"/>
  <c r="AD158" i="6"/>
  <c r="Z160" i="6"/>
  <c r="AB159" i="6"/>
  <c r="T16" i="6"/>
  <c r="AD16" i="6"/>
  <c r="P18" i="6"/>
  <c r="R17" i="6"/>
  <c r="AM301" i="6"/>
  <c r="AK302" i="6"/>
  <c r="G302" i="6"/>
  <c r="I301" i="6"/>
  <c r="J301" i="6" s="1"/>
  <c r="Q160" i="6"/>
  <c r="S159" i="6"/>
  <c r="AU18" i="6"/>
  <c r="AW17" i="6"/>
  <c r="AX17" i="6" s="1"/>
  <c r="P160" i="6"/>
  <c r="R159" i="6"/>
  <c r="G160" i="6"/>
  <c r="I159" i="6"/>
  <c r="AB17" i="6"/>
  <c r="Z18" i="6"/>
  <c r="AA18" i="6"/>
  <c r="AC17" i="6"/>
  <c r="AK160" i="6"/>
  <c r="AM159" i="6"/>
  <c r="AN159" i="6" s="1"/>
  <c r="AC159" i="6"/>
  <c r="AA160" i="6"/>
  <c r="AN300" i="6"/>
  <c r="J158" i="6"/>
  <c r="T158" i="6"/>
  <c r="Q18" i="6"/>
  <c r="S17" i="6"/>
  <c r="AJ302" i="6"/>
  <c r="AL301" i="6"/>
  <c r="F160" i="6"/>
  <c r="H159" i="6"/>
  <c r="F303" i="6"/>
  <c r="H302" i="6"/>
  <c r="Z303" i="6"/>
  <c r="AB302" i="6"/>
  <c r="AU304" i="6"/>
  <c r="AW303" i="6"/>
  <c r="AT303" i="6"/>
  <c r="AV302" i="6"/>
  <c r="AX302" i="6" s="1"/>
  <c r="AT162" i="6"/>
  <c r="AV161" i="6"/>
  <c r="AU162" i="6"/>
  <c r="AW161" i="6"/>
  <c r="AL161" i="6"/>
  <c r="AJ162" i="6"/>
  <c r="AT19" i="6"/>
  <c r="AV18" i="6"/>
  <c r="AJ19" i="6"/>
  <c r="AL18" i="6"/>
  <c r="AN18" i="6" s="1"/>
  <c r="AK20" i="6"/>
  <c r="AM19" i="6"/>
  <c r="G18" i="6"/>
  <c r="I17" i="6"/>
  <c r="J17" i="6" l="1"/>
  <c r="AD302" i="6"/>
  <c r="H162" i="7"/>
  <c r="I161" i="7"/>
  <c r="K305" i="7"/>
  <c r="L304" i="7"/>
  <c r="B304" i="7"/>
  <c r="C303" i="7"/>
  <c r="E164" i="7"/>
  <c r="F163" i="7"/>
  <c r="N304" i="7"/>
  <c r="O303" i="7"/>
  <c r="K162" i="7"/>
  <c r="L161" i="7"/>
  <c r="N24" i="7"/>
  <c r="O23" i="7"/>
  <c r="N164" i="7"/>
  <c r="O163" i="7"/>
  <c r="E304" i="7"/>
  <c r="F303" i="7"/>
  <c r="B162" i="7"/>
  <c r="C161" i="7"/>
  <c r="K68" i="7"/>
  <c r="L67" i="7"/>
  <c r="H304" i="7"/>
  <c r="I303" i="7"/>
  <c r="R302" i="6"/>
  <c r="T302" i="6" s="1"/>
  <c r="P303" i="6"/>
  <c r="Q304" i="6"/>
  <c r="S303" i="6"/>
  <c r="J159" i="6"/>
  <c r="H18" i="6"/>
  <c r="F19" i="6"/>
  <c r="AA304" i="6"/>
  <c r="AC303" i="6"/>
  <c r="AN301" i="6"/>
  <c r="AD159" i="6"/>
  <c r="AB160" i="6"/>
  <c r="Z161" i="6"/>
  <c r="P161" i="6"/>
  <c r="R160" i="6"/>
  <c r="AA161" i="6"/>
  <c r="AC160" i="6"/>
  <c r="Q161" i="6"/>
  <c r="S160" i="6"/>
  <c r="AL302" i="6"/>
  <c r="AJ303" i="6"/>
  <c r="G303" i="6"/>
  <c r="I302" i="6"/>
  <c r="J302" i="6" s="1"/>
  <c r="AK303" i="6"/>
  <c r="AM302" i="6"/>
  <c r="H160" i="6"/>
  <c r="F161" i="6"/>
  <c r="AM160" i="6"/>
  <c r="AN160" i="6" s="1"/>
  <c r="AK161" i="6"/>
  <c r="Z19" i="6"/>
  <c r="AB18" i="6"/>
  <c r="G161" i="6"/>
  <c r="I160" i="6"/>
  <c r="T17" i="6"/>
  <c r="AU19" i="6"/>
  <c r="AW18" i="6"/>
  <c r="AX18" i="6" s="1"/>
  <c r="AC18" i="6"/>
  <c r="AA19" i="6"/>
  <c r="Q19" i="6"/>
  <c r="S18" i="6"/>
  <c r="AD17" i="6"/>
  <c r="T159" i="6"/>
  <c r="P19" i="6"/>
  <c r="R18" i="6"/>
  <c r="T18" i="6" s="1"/>
  <c r="F304" i="6"/>
  <c r="H303" i="6"/>
  <c r="Z304" i="6"/>
  <c r="AB303" i="6"/>
  <c r="AT304" i="6"/>
  <c r="AV303" i="6"/>
  <c r="AX303" i="6" s="1"/>
  <c r="AW304" i="6"/>
  <c r="AU305" i="6"/>
  <c r="AX161" i="6"/>
  <c r="AW162" i="6"/>
  <c r="AU163" i="6"/>
  <c r="AV162" i="6"/>
  <c r="AT163" i="6"/>
  <c r="AL162" i="6"/>
  <c r="AJ163" i="6"/>
  <c r="AT20" i="6"/>
  <c r="AV19" i="6"/>
  <c r="AM20" i="6"/>
  <c r="AK21" i="6"/>
  <c r="AJ20" i="6"/>
  <c r="AL19" i="6"/>
  <c r="AN19" i="6" s="1"/>
  <c r="G19" i="6"/>
  <c r="I18" i="6"/>
  <c r="J18" i="6" s="1"/>
  <c r="K163" i="7" l="1"/>
  <c r="L162" i="7"/>
  <c r="E305" i="7"/>
  <c r="F304" i="7"/>
  <c r="N165" i="7"/>
  <c r="O164" i="7"/>
  <c r="H305" i="7"/>
  <c r="I304" i="7"/>
  <c r="K69" i="7"/>
  <c r="L68" i="7"/>
  <c r="E165" i="7"/>
  <c r="F164" i="7"/>
  <c r="B305" i="7"/>
  <c r="C304" i="7"/>
  <c r="N305" i="7"/>
  <c r="O304" i="7"/>
  <c r="B163" i="7"/>
  <c r="C162" i="7"/>
  <c r="K306" i="7"/>
  <c r="L305" i="7"/>
  <c r="N25" i="7"/>
  <c r="O24" i="7"/>
  <c r="H163" i="7"/>
  <c r="I162" i="7"/>
  <c r="AD303" i="6"/>
  <c r="P304" i="6"/>
  <c r="R303" i="6"/>
  <c r="T303" i="6" s="1"/>
  <c r="Q305" i="6"/>
  <c r="S304" i="6"/>
  <c r="AA305" i="6"/>
  <c r="AC304" i="6"/>
  <c r="AD18" i="6"/>
  <c r="H19" i="6"/>
  <c r="F20" i="6"/>
  <c r="AD160" i="6"/>
  <c r="Z162" i="6"/>
  <c r="AB161" i="6"/>
  <c r="AX162" i="6"/>
  <c r="AK304" i="6"/>
  <c r="AM303" i="6"/>
  <c r="AU20" i="6"/>
  <c r="AW19" i="6"/>
  <c r="AX19" i="6" s="1"/>
  <c r="P20" i="6"/>
  <c r="R19" i="6"/>
  <c r="I161" i="6"/>
  <c r="G162" i="6"/>
  <c r="AM161" i="6"/>
  <c r="AN161" i="6" s="1"/>
  <c r="AK162" i="6"/>
  <c r="S19" i="6"/>
  <c r="Q20" i="6"/>
  <c r="F162" i="6"/>
  <c r="H161" i="6"/>
  <c r="G304" i="6"/>
  <c r="I303" i="6"/>
  <c r="AN302" i="6"/>
  <c r="J303" i="6"/>
  <c r="J160" i="6"/>
  <c r="T160" i="6"/>
  <c r="AL303" i="6"/>
  <c r="AJ304" i="6"/>
  <c r="AB19" i="6"/>
  <c r="Z20" i="6"/>
  <c r="Q162" i="6"/>
  <c r="S161" i="6"/>
  <c r="AA20" i="6"/>
  <c r="AC19" i="6"/>
  <c r="AC161" i="6"/>
  <c r="AA162" i="6"/>
  <c r="P162" i="6"/>
  <c r="R161" i="6"/>
  <c r="H304" i="6"/>
  <c r="F305" i="6"/>
  <c r="AB304" i="6"/>
  <c r="Z305" i="6"/>
  <c r="AU306" i="6"/>
  <c r="AW305" i="6"/>
  <c r="AV304" i="6"/>
  <c r="AX304" i="6" s="1"/>
  <c r="AT305" i="6"/>
  <c r="AT164" i="6"/>
  <c r="AV163" i="6"/>
  <c r="AU164" i="6"/>
  <c r="AW163" i="6"/>
  <c r="AJ164" i="6"/>
  <c r="AL163" i="6"/>
  <c r="AV20" i="6"/>
  <c r="AT21" i="6"/>
  <c r="AL20" i="6"/>
  <c r="AN20" i="6" s="1"/>
  <c r="AJ21" i="6"/>
  <c r="AK22" i="6"/>
  <c r="AM21" i="6"/>
  <c r="G20" i="6"/>
  <c r="I19" i="6"/>
  <c r="J19" i="6" l="1"/>
  <c r="N166" i="7"/>
  <c r="O165" i="7"/>
  <c r="N306" i="7"/>
  <c r="O305" i="7"/>
  <c r="H164" i="7"/>
  <c r="I163" i="7"/>
  <c r="N26" i="7"/>
  <c r="O25" i="7"/>
  <c r="H306" i="7"/>
  <c r="I305" i="7"/>
  <c r="B164" i="7"/>
  <c r="C163" i="7"/>
  <c r="E166" i="7"/>
  <c r="F165" i="7"/>
  <c r="K70" i="7"/>
  <c r="L69" i="7"/>
  <c r="K307" i="7"/>
  <c r="L306" i="7"/>
  <c r="E306" i="7"/>
  <c r="F305" i="7"/>
  <c r="B306" i="7"/>
  <c r="C305" i="7"/>
  <c r="K164" i="7"/>
  <c r="L163" i="7"/>
  <c r="AD304" i="6"/>
  <c r="P305" i="6"/>
  <c r="R304" i="6"/>
  <c r="T304" i="6"/>
  <c r="Q306" i="6"/>
  <c r="S305" i="6"/>
  <c r="AN303" i="6"/>
  <c r="T161" i="6"/>
  <c r="AD161" i="6"/>
  <c r="H20" i="6"/>
  <c r="F21" i="6"/>
  <c r="AC305" i="6"/>
  <c r="AA306" i="6"/>
  <c r="AB162" i="6"/>
  <c r="Z163" i="6"/>
  <c r="AL304" i="6"/>
  <c r="AJ305" i="6"/>
  <c r="S20" i="6"/>
  <c r="Q21" i="6"/>
  <c r="AM162" i="6"/>
  <c r="AN162" i="6" s="1"/>
  <c r="AK163" i="6"/>
  <c r="P163" i="6"/>
  <c r="R162" i="6"/>
  <c r="R20" i="6"/>
  <c r="P21" i="6"/>
  <c r="S162" i="6"/>
  <c r="Q163" i="6"/>
  <c r="I304" i="6"/>
  <c r="G305" i="6"/>
  <c r="AU21" i="6"/>
  <c r="AW20" i="6"/>
  <c r="AX20" i="6" s="1"/>
  <c r="AC162" i="6"/>
  <c r="AA163" i="6"/>
  <c r="AC20" i="6"/>
  <c r="AA21" i="6"/>
  <c r="AB20" i="6"/>
  <c r="Z21" i="6"/>
  <c r="J161" i="6"/>
  <c r="I162" i="6"/>
  <c r="G163" i="6"/>
  <c r="T19" i="6"/>
  <c r="J304" i="6"/>
  <c r="AD19" i="6"/>
  <c r="H162" i="6"/>
  <c r="F163" i="6"/>
  <c r="AM304" i="6"/>
  <c r="AK305" i="6"/>
  <c r="F306" i="6"/>
  <c r="H305" i="6"/>
  <c r="Z306" i="6"/>
  <c r="AB305" i="6"/>
  <c r="AT306" i="6"/>
  <c r="AV305" i="6"/>
  <c r="AX305" i="6" s="1"/>
  <c r="AW306" i="6"/>
  <c r="AU307" i="6"/>
  <c r="AW164" i="6"/>
  <c r="AU165" i="6"/>
  <c r="AX163" i="6"/>
  <c r="AT165" i="6"/>
  <c r="AV164" i="6"/>
  <c r="AJ165" i="6"/>
  <c r="AL164" i="6"/>
  <c r="AT22" i="6"/>
  <c r="AV21" i="6"/>
  <c r="AJ22" i="6"/>
  <c r="AL21" i="6"/>
  <c r="AN21" i="6" s="1"/>
  <c r="AM22" i="6"/>
  <c r="AK23" i="6"/>
  <c r="G21" i="6"/>
  <c r="I20" i="6"/>
  <c r="J20" i="6" s="1"/>
  <c r="AD20" i="6" l="1"/>
  <c r="K165" i="7"/>
  <c r="L164" i="7"/>
  <c r="B307" i="7"/>
  <c r="C306" i="7"/>
  <c r="B165" i="7"/>
  <c r="C164" i="7"/>
  <c r="H307" i="7"/>
  <c r="I306" i="7"/>
  <c r="N27" i="7"/>
  <c r="O26" i="7"/>
  <c r="K308" i="7"/>
  <c r="L307" i="7"/>
  <c r="E307" i="7"/>
  <c r="F306" i="7"/>
  <c r="H165" i="7"/>
  <c r="I164" i="7"/>
  <c r="K71" i="7"/>
  <c r="L70" i="7"/>
  <c r="N307" i="7"/>
  <c r="O306" i="7"/>
  <c r="E167" i="7"/>
  <c r="F166" i="7"/>
  <c r="N167" i="7"/>
  <c r="O166" i="7"/>
  <c r="AD305" i="6"/>
  <c r="R305" i="6"/>
  <c r="T305" i="6" s="1"/>
  <c r="P306" i="6"/>
  <c r="S306" i="6"/>
  <c r="Q307" i="6"/>
  <c r="AC306" i="6"/>
  <c r="AA307" i="6"/>
  <c r="T20" i="6"/>
  <c r="H21" i="6"/>
  <c r="F22" i="6"/>
  <c r="AD162" i="6"/>
  <c r="AB163" i="6"/>
  <c r="Z164" i="6"/>
  <c r="AX164" i="6"/>
  <c r="S163" i="6"/>
  <c r="Q164" i="6"/>
  <c r="P22" i="6"/>
  <c r="R21" i="6"/>
  <c r="T162" i="6"/>
  <c r="H163" i="6"/>
  <c r="F164" i="6"/>
  <c r="AA164" i="6"/>
  <c r="AC163" i="6"/>
  <c r="J162" i="6"/>
  <c r="AW21" i="6"/>
  <c r="AX21" i="6" s="1"/>
  <c r="AU22" i="6"/>
  <c r="P164" i="6"/>
  <c r="R163" i="6"/>
  <c r="T163" i="6" s="1"/>
  <c r="Q22" i="6"/>
  <c r="S21" i="6"/>
  <c r="G306" i="6"/>
  <c r="I305" i="6"/>
  <c r="J305" i="6" s="1"/>
  <c r="AJ306" i="6"/>
  <c r="AL305" i="6"/>
  <c r="Z22" i="6"/>
  <c r="AB21" i="6"/>
  <c r="AK306" i="6"/>
  <c r="AM305" i="6"/>
  <c r="AC21" i="6"/>
  <c r="AA22" i="6"/>
  <c r="AK164" i="6"/>
  <c r="AM163" i="6"/>
  <c r="AN163" i="6" s="1"/>
  <c r="G164" i="6"/>
  <c r="I163" i="6"/>
  <c r="AN304" i="6"/>
  <c r="F307" i="6"/>
  <c r="H306" i="6"/>
  <c r="Z307" i="6"/>
  <c r="AB306" i="6"/>
  <c r="AU308" i="6"/>
  <c r="AW307" i="6"/>
  <c r="AT307" i="6"/>
  <c r="AV306" i="6"/>
  <c r="AX306" i="6" s="1"/>
  <c r="AT166" i="6"/>
  <c r="AV165" i="6"/>
  <c r="AU166" i="6"/>
  <c r="AW165" i="6"/>
  <c r="AJ166" i="6"/>
  <c r="AL165" i="6"/>
  <c r="AT23" i="6"/>
  <c r="AV22" i="6"/>
  <c r="AK24" i="6"/>
  <c r="AM23" i="6"/>
  <c r="AJ23" i="6"/>
  <c r="AL22" i="6"/>
  <c r="AN22" i="6" s="1"/>
  <c r="G22" i="6"/>
  <c r="I21" i="6"/>
  <c r="G45" i="4"/>
  <c r="G59" i="4"/>
  <c r="E142" i="1"/>
  <c r="D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C142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C147" i="1"/>
  <c r="C146" i="1"/>
  <c r="C145" i="1"/>
  <c r="C149" i="1"/>
  <c r="C148" i="1"/>
  <c r="C144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AK8" i="1" l="1"/>
  <c r="AP8" i="1" s="1"/>
  <c r="AK20" i="1"/>
  <c r="AP20" i="1" s="1"/>
  <c r="AK32" i="1"/>
  <c r="AP32" i="1" s="1"/>
  <c r="AK44" i="1"/>
  <c r="AP44" i="1" s="1"/>
  <c r="AK56" i="1"/>
  <c r="AP56" i="1" s="1"/>
  <c r="AK68" i="1"/>
  <c r="AP68" i="1" s="1"/>
  <c r="AK6" i="1"/>
  <c r="AP6" i="1" s="1"/>
  <c r="AK18" i="1"/>
  <c r="AP18" i="1" s="1"/>
  <c r="AK30" i="1"/>
  <c r="AP30" i="1" s="1"/>
  <c r="AK42" i="1"/>
  <c r="AP42" i="1" s="1"/>
  <c r="AK54" i="1"/>
  <c r="AP54" i="1" s="1"/>
  <c r="AK66" i="1"/>
  <c r="AP66" i="1" s="1"/>
  <c r="AK78" i="1"/>
  <c r="AP78" i="1" s="1"/>
  <c r="AK90" i="1"/>
  <c r="AP90" i="1" s="1"/>
  <c r="AK11" i="1"/>
  <c r="AP11" i="1" s="1"/>
  <c r="AK23" i="1"/>
  <c r="AP23" i="1" s="1"/>
  <c r="AK35" i="1"/>
  <c r="AP35" i="1" s="1"/>
  <c r="AK47" i="1"/>
  <c r="AP47" i="1" s="1"/>
  <c r="AK59" i="1"/>
  <c r="AP59" i="1" s="1"/>
  <c r="AK71" i="1"/>
  <c r="AP71" i="1" s="1"/>
  <c r="AK4" i="1"/>
  <c r="AP4" i="1" s="1"/>
  <c r="AK16" i="1"/>
  <c r="AP16" i="1" s="1"/>
  <c r="AK28" i="1"/>
  <c r="AP28" i="1" s="1"/>
  <c r="AK40" i="1"/>
  <c r="AP40" i="1" s="1"/>
  <c r="AK52" i="1"/>
  <c r="AP52" i="1" s="1"/>
  <c r="AK64" i="1"/>
  <c r="AP64" i="1" s="1"/>
  <c r="AK9" i="1"/>
  <c r="AP9" i="1" s="1"/>
  <c r="AK21" i="1"/>
  <c r="AP21" i="1" s="1"/>
  <c r="AK33" i="1"/>
  <c r="AP33" i="1" s="1"/>
  <c r="AK45" i="1"/>
  <c r="AP45" i="1" s="1"/>
  <c r="AK15" i="1"/>
  <c r="AP15" i="1" s="1"/>
  <c r="AK12" i="1"/>
  <c r="AP12" i="1" s="1"/>
  <c r="AK25" i="1"/>
  <c r="AP25" i="1" s="1"/>
  <c r="AK38" i="1"/>
  <c r="AP38" i="1" s="1"/>
  <c r="AK53" i="1"/>
  <c r="AP53" i="1" s="1"/>
  <c r="AK57" i="1"/>
  <c r="AP57" i="1" s="1"/>
  <c r="AK77" i="1"/>
  <c r="AP77" i="1" s="1"/>
  <c r="AK85" i="1"/>
  <c r="AP85" i="1" s="1"/>
  <c r="AK93" i="1"/>
  <c r="AP93" i="1" s="1"/>
  <c r="AK105" i="1"/>
  <c r="AP105" i="1" s="1"/>
  <c r="AK117" i="1"/>
  <c r="AP117" i="1" s="1"/>
  <c r="AK129" i="1"/>
  <c r="AP129" i="1" s="1"/>
  <c r="AK141" i="1"/>
  <c r="AP141" i="1" s="1"/>
  <c r="AK17" i="1"/>
  <c r="AP17" i="1" s="1"/>
  <c r="AK26" i="1"/>
  <c r="AP26" i="1" s="1"/>
  <c r="AK46" i="1"/>
  <c r="AP46" i="1" s="1"/>
  <c r="AK50" i="1"/>
  <c r="AP50" i="1" s="1"/>
  <c r="AK80" i="1"/>
  <c r="AP80" i="1" s="1"/>
  <c r="AK88" i="1"/>
  <c r="AP88" i="1" s="1"/>
  <c r="AK98" i="1"/>
  <c r="AP98" i="1" s="1"/>
  <c r="AK110" i="1"/>
  <c r="AP110" i="1" s="1"/>
  <c r="AK122" i="1"/>
  <c r="AP122" i="1" s="1"/>
  <c r="AK134" i="1"/>
  <c r="AP134" i="1" s="1"/>
  <c r="AK34" i="1"/>
  <c r="AP34" i="1" s="1"/>
  <c r="AK83" i="1"/>
  <c r="AP83" i="1" s="1"/>
  <c r="AK103" i="1"/>
  <c r="AP103" i="1" s="1"/>
  <c r="AK115" i="1"/>
  <c r="AP115" i="1" s="1"/>
  <c r="AK127" i="1"/>
  <c r="AP127" i="1" s="1"/>
  <c r="AK139" i="1"/>
  <c r="AP139" i="1" s="1"/>
  <c r="AK13" i="1"/>
  <c r="AP13" i="1" s="1"/>
  <c r="AK22" i="1"/>
  <c r="AP22" i="1" s="1"/>
  <c r="AK43" i="1"/>
  <c r="AP43" i="1" s="1"/>
  <c r="AK61" i="1"/>
  <c r="AP61" i="1" s="1"/>
  <c r="AK72" i="1"/>
  <c r="AP72" i="1" s="1"/>
  <c r="AK91" i="1"/>
  <c r="AP91" i="1" s="1"/>
  <c r="AK96" i="1"/>
  <c r="AP96" i="1" s="1"/>
  <c r="AK108" i="1"/>
  <c r="AP108" i="1" s="1"/>
  <c r="AK120" i="1"/>
  <c r="AP120" i="1" s="1"/>
  <c r="AK132" i="1"/>
  <c r="AP132" i="1" s="1"/>
  <c r="AK14" i="1"/>
  <c r="AP14" i="1" s="1"/>
  <c r="AK31" i="1"/>
  <c r="AP31" i="1" s="1"/>
  <c r="AK65" i="1"/>
  <c r="AP65" i="1" s="1"/>
  <c r="AK69" i="1"/>
  <c r="AP69" i="1" s="1"/>
  <c r="AK75" i="1"/>
  <c r="AP75" i="1" s="1"/>
  <c r="AK86" i="1"/>
  <c r="AP86" i="1" s="1"/>
  <c r="AK101" i="1"/>
  <c r="AP101" i="1" s="1"/>
  <c r="AK113" i="1"/>
  <c r="AP113" i="1" s="1"/>
  <c r="AK125" i="1"/>
  <c r="AP125" i="1" s="1"/>
  <c r="AK137" i="1"/>
  <c r="AP137" i="1" s="1"/>
  <c r="AK3" i="1"/>
  <c r="AP3" i="1" s="1"/>
  <c r="AK19" i="1"/>
  <c r="AP19" i="1" s="1"/>
  <c r="AK39" i="1"/>
  <c r="AP39" i="1" s="1"/>
  <c r="AK58" i="1"/>
  <c r="AP58" i="1" s="1"/>
  <c r="AK62" i="1"/>
  <c r="AP62" i="1" s="1"/>
  <c r="AK81" i="1"/>
  <c r="AP81" i="1" s="1"/>
  <c r="AK94" i="1"/>
  <c r="AP94" i="1" s="1"/>
  <c r="AK106" i="1"/>
  <c r="AP106" i="1" s="1"/>
  <c r="AK118" i="1"/>
  <c r="AP118" i="1" s="1"/>
  <c r="AK130" i="1"/>
  <c r="AP130" i="1" s="1"/>
  <c r="AK27" i="1"/>
  <c r="AP27" i="1" s="1"/>
  <c r="AK51" i="1"/>
  <c r="AP51" i="1" s="1"/>
  <c r="AK55" i="1"/>
  <c r="AP55" i="1" s="1"/>
  <c r="AK89" i="1"/>
  <c r="AP89" i="1" s="1"/>
  <c r="AK99" i="1"/>
  <c r="AP99" i="1" s="1"/>
  <c r="AK111" i="1"/>
  <c r="AP111" i="1" s="1"/>
  <c r="AK123" i="1"/>
  <c r="AP123" i="1" s="1"/>
  <c r="AK135" i="1"/>
  <c r="AP135" i="1" s="1"/>
  <c r="AK5" i="1"/>
  <c r="AP5" i="1" s="1"/>
  <c r="AK36" i="1"/>
  <c r="AP36" i="1" s="1"/>
  <c r="AK48" i="1"/>
  <c r="AP48" i="1" s="1"/>
  <c r="AK73" i="1"/>
  <c r="AP73" i="1" s="1"/>
  <c r="AK76" i="1"/>
  <c r="AP76" i="1" s="1"/>
  <c r="AK84" i="1"/>
  <c r="AP84" i="1" s="1"/>
  <c r="AK104" i="1"/>
  <c r="AP104" i="1" s="1"/>
  <c r="AK116" i="1"/>
  <c r="AP116" i="1" s="1"/>
  <c r="AK128" i="1"/>
  <c r="AP128" i="1" s="1"/>
  <c r="AK140" i="1"/>
  <c r="AP140" i="1" s="1"/>
  <c r="AK10" i="1"/>
  <c r="AP10" i="1" s="1"/>
  <c r="AK24" i="1"/>
  <c r="AP24" i="1" s="1"/>
  <c r="AK79" i="1"/>
  <c r="AP79" i="1" s="1"/>
  <c r="AK92" i="1"/>
  <c r="AP92" i="1" s="1"/>
  <c r="AK97" i="1"/>
  <c r="AP97" i="1" s="1"/>
  <c r="AK109" i="1"/>
  <c r="AP109" i="1" s="1"/>
  <c r="AK121" i="1"/>
  <c r="AP121" i="1" s="1"/>
  <c r="AK133" i="1"/>
  <c r="AP133" i="1" s="1"/>
  <c r="AK70" i="1"/>
  <c r="AP70" i="1" s="1"/>
  <c r="AK87" i="1"/>
  <c r="AP87" i="1" s="1"/>
  <c r="AK102" i="1"/>
  <c r="AP102" i="1" s="1"/>
  <c r="AK114" i="1"/>
  <c r="AP114" i="1" s="1"/>
  <c r="AK126" i="1"/>
  <c r="AP126" i="1" s="1"/>
  <c r="AK138" i="1"/>
  <c r="AP138" i="1" s="1"/>
  <c r="AK7" i="1"/>
  <c r="AP7" i="1" s="1"/>
  <c r="AK37" i="1"/>
  <c r="AP37" i="1" s="1"/>
  <c r="AK60" i="1"/>
  <c r="AP60" i="1" s="1"/>
  <c r="AK124" i="1"/>
  <c r="AP124" i="1" s="1"/>
  <c r="AK41" i="1"/>
  <c r="AP41" i="1" s="1"/>
  <c r="AK63" i="1"/>
  <c r="AP63" i="1" s="1"/>
  <c r="AK82" i="1"/>
  <c r="AP82" i="1" s="1"/>
  <c r="AK112" i="1"/>
  <c r="AP112" i="1" s="1"/>
  <c r="AK67" i="1"/>
  <c r="AP67" i="1" s="1"/>
  <c r="AK100" i="1"/>
  <c r="AP100" i="1" s="1"/>
  <c r="AK131" i="1"/>
  <c r="AP131" i="1" s="1"/>
  <c r="AK49" i="1"/>
  <c r="AP49" i="1" s="1"/>
  <c r="AK119" i="1"/>
  <c r="AP119" i="1" s="1"/>
  <c r="AK29" i="1"/>
  <c r="AP29" i="1" s="1"/>
  <c r="AK74" i="1"/>
  <c r="AP74" i="1" s="1"/>
  <c r="AK136" i="1"/>
  <c r="AP136" i="1" s="1"/>
  <c r="AK107" i="1"/>
  <c r="AP107" i="1" s="1"/>
  <c r="AK95" i="1"/>
  <c r="AP95" i="1" s="1"/>
  <c r="AJ13" i="1"/>
  <c r="AJ25" i="1"/>
  <c r="AJ37" i="1"/>
  <c r="AJ49" i="1"/>
  <c r="AJ61" i="1"/>
  <c r="AJ73" i="1"/>
  <c r="AJ11" i="1"/>
  <c r="AJ23" i="1"/>
  <c r="AJ35" i="1"/>
  <c r="AJ47" i="1"/>
  <c r="AJ59" i="1"/>
  <c r="AJ71" i="1"/>
  <c r="AJ83" i="1"/>
  <c r="AJ4" i="1"/>
  <c r="AJ16" i="1"/>
  <c r="AJ28" i="1"/>
  <c r="AJ40" i="1"/>
  <c r="AJ52" i="1"/>
  <c r="AJ64" i="1"/>
  <c r="AJ9" i="1"/>
  <c r="AJ21" i="1"/>
  <c r="AJ33" i="1"/>
  <c r="AJ45" i="1"/>
  <c r="AJ57" i="1"/>
  <c r="AJ69" i="1"/>
  <c r="AJ14" i="1"/>
  <c r="AJ26" i="1"/>
  <c r="AJ38" i="1"/>
  <c r="AJ8" i="1"/>
  <c r="AJ17" i="1"/>
  <c r="AJ46" i="1"/>
  <c r="AJ50" i="1"/>
  <c r="AJ80" i="1"/>
  <c r="AJ88" i="1"/>
  <c r="AJ98" i="1"/>
  <c r="AJ110" i="1"/>
  <c r="AJ122" i="1"/>
  <c r="AJ134" i="1"/>
  <c r="AJ34" i="1"/>
  <c r="AJ42" i="1"/>
  <c r="AJ103" i="1"/>
  <c r="AJ115" i="1"/>
  <c r="AJ127" i="1"/>
  <c r="AJ139" i="1"/>
  <c r="AJ22" i="1"/>
  <c r="AJ30" i="1"/>
  <c r="AJ43" i="1"/>
  <c r="AJ68" i="1"/>
  <c r="AJ72" i="1"/>
  <c r="AJ91" i="1"/>
  <c r="AJ96" i="1"/>
  <c r="AJ108" i="1"/>
  <c r="AJ120" i="1"/>
  <c r="AJ132" i="1"/>
  <c r="AJ18" i="1"/>
  <c r="AJ31" i="1"/>
  <c r="AJ54" i="1"/>
  <c r="AJ65" i="1"/>
  <c r="AJ75" i="1"/>
  <c r="AJ78" i="1"/>
  <c r="AJ86" i="1"/>
  <c r="AJ101" i="1"/>
  <c r="AJ113" i="1"/>
  <c r="AJ125" i="1"/>
  <c r="AJ137" i="1"/>
  <c r="AJ19" i="1"/>
  <c r="AJ39" i="1"/>
  <c r="AJ58" i="1"/>
  <c r="AJ62" i="1"/>
  <c r="AJ81" i="1"/>
  <c r="AJ94" i="1"/>
  <c r="AJ106" i="1"/>
  <c r="AJ118" i="1"/>
  <c r="AJ130" i="1"/>
  <c r="AJ27" i="1"/>
  <c r="AJ51" i="1"/>
  <c r="AJ55" i="1"/>
  <c r="AJ89" i="1"/>
  <c r="AJ99" i="1"/>
  <c r="AJ111" i="1"/>
  <c r="AJ123" i="1"/>
  <c r="AJ135" i="1"/>
  <c r="AJ5" i="1"/>
  <c r="AJ36" i="1"/>
  <c r="AJ48" i="1"/>
  <c r="AJ76" i="1"/>
  <c r="AJ84" i="1"/>
  <c r="AJ104" i="1"/>
  <c r="AJ116" i="1"/>
  <c r="AJ128" i="1"/>
  <c r="AJ140" i="1"/>
  <c r="AJ10" i="1"/>
  <c r="AJ24" i="1"/>
  <c r="AJ44" i="1"/>
  <c r="AJ66" i="1"/>
  <c r="AJ79" i="1"/>
  <c r="AJ92" i="1"/>
  <c r="AJ97" i="1"/>
  <c r="AJ109" i="1"/>
  <c r="AJ121" i="1"/>
  <c r="AJ133" i="1"/>
  <c r="AJ15" i="1"/>
  <c r="AJ32" i="1"/>
  <c r="AJ70" i="1"/>
  <c r="AJ87" i="1"/>
  <c r="AJ102" i="1"/>
  <c r="AJ114" i="1"/>
  <c r="AJ126" i="1"/>
  <c r="AJ138" i="1"/>
  <c r="AJ6" i="1"/>
  <c r="AJ20" i="1"/>
  <c r="AJ41" i="1"/>
  <c r="AJ63" i="1"/>
  <c r="AJ67" i="1"/>
  <c r="AJ82" i="1"/>
  <c r="AJ95" i="1"/>
  <c r="AJ107" i="1"/>
  <c r="AJ119" i="1"/>
  <c r="AJ131" i="1"/>
  <c r="AJ7" i="1"/>
  <c r="AJ12" i="1"/>
  <c r="AJ112" i="1"/>
  <c r="AJ100" i="1"/>
  <c r="AJ85" i="1"/>
  <c r="AJ129" i="1"/>
  <c r="AJ141" i="1"/>
  <c r="AJ3" i="1"/>
  <c r="AJ77" i="1"/>
  <c r="AJ117" i="1"/>
  <c r="AJ29" i="1"/>
  <c r="AJ74" i="1"/>
  <c r="AJ90" i="1"/>
  <c r="AJ93" i="1"/>
  <c r="AJ53" i="1"/>
  <c r="AJ105" i="1"/>
  <c r="AJ56" i="1"/>
  <c r="AJ136" i="1"/>
  <c r="AJ60" i="1"/>
  <c r="AJ124" i="1"/>
  <c r="AL15" i="1"/>
  <c r="AQ15" i="1" s="1"/>
  <c r="AL27" i="1"/>
  <c r="AQ27" i="1" s="1"/>
  <c r="AL39" i="1"/>
  <c r="AQ39" i="1" s="1"/>
  <c r="AL51" i="1"/>
  <c r="AQ51" i="1" s="1"/>
  <c r="AL63" i="1"/>
  <c r="AQ63" i="1" s="1"/>
  <c r="AL75" i="1"/>
  <c r="AQ75" i="1" s="1"/>
  <c r="AL13" i="1"/>
  <c r="AQ13" i="1" s="1"/>
  <c r="AL25" i="1"/>
  <c r="AQ25" i="1" s="1"/>
  <c r="AL37" i="1"/>
  <c r="AQ37" i="1" s="1"/>
  <c r="AL49" i="1"/>
  <c r="AQ49" i="1" s="1"/>
  <c r="AL61" i="1"/>
  <c r="AQ61" i="1" s="1"/>
  <c r="AL73" i="1"/>
  <c r="AQ73" i="1" s="1"/>
  <c r="AL85" i="1"/>
  <c r="AQ85" i="1" s="1"/>
  <c r="AL6" i="1"/>
  <c r="AQ6" i="1" s="1"/>
  <c r="AL18" i="1"/>
  <c r="AQ18" i="1" s="1"/>
  <c r="AL30" i="1"/>
  <c r="AQ30" i="1" s="1"/>
  <c r="AL42" i="1"/>
  <c r="AQ42" i="1" s="1"/>
  <c r="AL54" i="1"/>
  <c r="AQ54" i="1" s="1"/>
  <c r="AL66" i="1"/>
  <c r="AQ66" i="1" s="1"/>
  <c r="AL11" i="1"/>
  <c r="AQ11" i="1" s="1"/>
  <c r="AL23" i="1"/>
  <c r="AQ23" i="1" s="1"/>
  <c r="AL35" i="1"/>
  <c r="AQ35" i="1" s="1"/>
  <c r="AL47" i="1"/>
  <c r="AQ47" i="1" s="1"/>
  <c r="AL59" i="1"/>
  <c r="AQ59" i="1" s="1"/>
  <c r="AL71" i="1"/>
  <c r="AQ71" i="1" s="1"/>
  <c r="AL4" i="1"/>
  <c r="AQ4" i="1" s="1"/>
  <c r="AL16" i="1"/>
  <c r="AQ16" i="1" s="1"/>
  <c r="AL28" i="1"/>
  <c r="AQ28" i="1" s="1"/>
  <c r="AL40" i="1"/>
  <c r="AQ40" i="1" s="1"/>
  <c r="AL10" i="1"/>
  <c r="AQ10" i="1" s="1"/>
  <c r="AL7" i="1"/>
  <c r="AQ7" i="1" s="1"/>
  <c r="AL29" i="1"/>
  <c r="AQ29" i="1" s="1"/>
  <c r="AL60" i="1"/>
  <c r="AQ60" i="1" s="1"/>
  <c r="AL64" i="1"/>
  <c r="AQ64" i="1" s="1"/>
  <c r="AL74" i="1"/>
  <c r="AQ74" i="1" s="1"/>
  <c r="AL100" i="1"/>
  <c r="AQ100" i="1" s="1"/>
  <c r="AL112" i="1"/>
  <c r="AQ112" i="1" s="1"/>
  <c r="AL124" i="1"/>
  <c r="AQ124" i="1" s="1"/>
  <c r="AL136" i="1"/>
  <c r="AQ136" i="1" s="1"/>
  <c r="AL12" i="1"/>
  <c r="AQ12" i="1" s="1"/>
  <c r="AL38" i="1"/>
  <c r="AQ38" i="1" s="1"/>
  <c r="AL53" i="1"/>
  <c r="AQ53" i="1" s="1"/>
  <c r="AL57" i="1"/>
  <c r="AQ57" i="1" s="1"/>
  <c r="AL77" i="1"/>
  <c r="AQ77" i="1" s="1"/>
  <c r="AL93" i="1"/>
  <c r="AQ93" i="1" s="1"/>
  <c r="AL105" i="1"/>
  <c r="AQ105" i="1" s="1"/>
  <c r="AL117" i="1"/>
  <c r="AQ117" i="1" s="1"/>
  <c r="AL129" i="1"/>
  <c r="AQ129" i="1" s="1"/>
  <c r="AL141" i="1"/>
  <c r="AQ141" i="1" s="1"/>
  <c r="AL17" i="1"/>
  <c r="AQ17" i="1" s="1"/>
  <c r="AL26" i="1"/>
  <c r="AQ26" i="1" s="1"/>
  <c r="AL46" i="1"/>
  <c r="AQ46" i="1" s="1"/>
  <c r="AL50" i="1"/>
  <c r="AQ50" i="1" s="1"/>
  <c r="AL80" i="1"/>
  <c r="AQ80" i="1" s="1"/>
  <c r="AL88" i="1"/>
  <c r="AQ88" i="1" s="1"/>
  <c r="AL98" i="1"/>
  <c r="AQ98" i="1" s="1"/>
  <c r="AL110" i="1"/>
  <c r="AQ110" i="1" s="1"/>
  <c r="AL122" i="1"/>
  <c r="AQ122" i="1" s="1"/>
  <c r="AL134" i="1"/>
  <c r="AQ134" i="1" s="1"/>
  <c r="AL8" i="1"/>
  <c r="AQ8" i="1" s="1"/>
  <c r="AL34" i="1"/>
  <c r="AQ34" i="1" s="1"/>
  <c r="AL68" i="1"/>
  <c r="AQ68" i="1" s="1"/>
  <c r="AL83" i="1"/>
  <c r="AQ83" i="1" s="1"/>
  <c r="AL103" i="1"/>
  <c r="AQ103" i="1" s="1"/>
  <c r="AL115" i="1"/>
  <c r="AQ115" i="1" s="1"/>
  <c r="AL127" i="1"/>
  <c r="AQ127" i="1" s="1"/>
  <c r="AL139" i="1"/>
  <c r="AQ139" i="1" s="1"/>
  <c r="AL9" i="1"/>
  <c r="AQ9" i="1" s="1"/>
  <c r="AL22" i="1"/>
  <c r="AQ22" i="1" s="1"/>
  <c r="AL43" i="1"/>
  <c r="AQ43" i="1" s="1"/>
  <c r="AL72" i="1"/>
  <c r="AQ72" i="1" s="1"/>
  <c r="AL78" i="1"/>
  <c r="AQ78" i="1" s="1"/>
  <c r="AL91" i="1"/>
  <c r="AQ91" i="1" s="1"/>
  <c r="AL96" i="1"/>
  <c r="AQ96" i="1" s="1"/>
  <c r="AL108" i="1"/>
  <c r="AQ108" i="1" s="1"/>
  <c r="AL120" i="1"/>
  <c r="AQ120" i="1" s="1"/>
  <c r="AL132" i="1"/>
  <c r="AQ132" i="1" s="1"/>
  <c r="AL14" i="1"/>
  <c r="AQ14" i="1" s="1"/>
  <c r="AL31" i="1"/>
  <c r="AQ31" i="1" s="1"/>
  <c r="AL65" i="1"/>
  <c r="AQ65" i="1" s="1"/>
  <c r="AL69" i="1"/>
  <c r="AQ69" i="1" s="1"/>
  <c r="AL86" i="1"/>
  <c r="AQ86" i="1" s="1"/>
  <c r="AL101" i="1"/>
  <c r="AQ101" i="1" s="1"/>
  <c r="AL113" i="1"/>
  <c r="AQ113" i="1" s="1"/>
  <c r="AL125" i="1"/>
  <c r="AQ125" i="1" s="1"/>
  <c r="AL137" i="1"/>
  <c r="AQ137" i="1" s="1"/>
  <c r="AL3" i="1"/>
  <c r="AQ3" i="1" s="1"/>
  <c r="AL19" i="1"/>
  <c r="AQ19" i="1" s="1"/>
  <c r="AL58" i="1"/>
  <c r="AQ58" i="1" s="1"/>
  <c r="AL62" i="1"/>
  <c r="AQ62" i="1" s="1"/>
  <c r="AL81" i="1"/>
  <c r="AQ81" i="1" s="1"/>
  <c r="AL94" i="1"/>
  <c r="AQ94" i="1" s="1"/>
  <c r="AL106" i="1"/>
  <c r="AQ106" i="1" s="1"/>
  <c r="AL118" i="1"/>
  <c r="AQ118" i="1" s="1"/>
  <c r="AL130" i="1"/>
  <c r="AQ130" i="1" s="1"/>
  <c r="AL55" i="1"/>
  <c r="AQ55" i="1" s="1"/>
  <c r="AL89" i="1"/>
  <c r="AQ89" i="1" s="1"/>
  <c r="AL99" i="1"/>
  <c r="AQ99" i="1" s="1"/>
  <c r="AL111" i="1"/>
  <c r="AQ111" i="1" s="1"/>
  <c r="AL123" i="1"/>
  <c r="AQ123" i="1" s="1"/>
  <c r="AL135" i="1"/>
  <c r="AQ135" i="1" s="1"/>
  <c r="AL5" i="1"/>
  <c r="AQ5" i="1" s="1"/>
  <c r="AL36" i="1"/>
  <c r="AQ36" i="1" s="1"/>
  <c r="AL44" i="1"/>
  <c r="AQ44" i="1" s="1"/>
  <c r="AL48" i="1"/>
  <c r="AQ48" i="1" s="1"/>
  <c r="AL52" i="1"/>
  <c r="AQ52" i="1" s="1"/>
  <c r="AL76" i="1"/>
  <c r="AQ76" i="1" s="1"/>
  <c r="AL84" i="1"/>
  <c r="AQ84" i="1" s="1"/>
  <c r="AL104" i="1"/>
  <c r="AQ104" i="1" s="1"/>
  <c r="AL116" i="1"/>
  <c r="AQ116" i="1" s="1"/>
  <c r="AL128" i="1"/>
  <c r="AQ128" i="1" s="1"/>
  <c r="AL24" i="1"/>
  <c r="AQ24" i="1" s="1"/>
  <c r="AL32" i="1"/>
  <c r="AQ32" i="1" s="1"/>
  <c r="AL45" i="1"/>
  <c r="AQ45" i="1" s="1"/>
  <c r="AL79" i="1"/>
  <c r="AQ79" i="1" s="1"/>
  <c r="AL92" i="1"/>
  <c r="AQ92" i="1" s="1"/>
  <c r="AL97" i="1"/>
  <c r="AQ97" i="1" s="1"/>
  <c r="AL109" i="1"/>
  <c r="AQ109" i="1" s="1"/>
  <c r="AL121" i="1"/>
  <c r="AQ121" i="1" s="1"/>
  <c r="AL133" i="1"/>
  <c r="AQ133" i="1" s="1"/>
  <c r="AL95" i="1"/>
  <c r="AQ95" i="1" s="1"/>
  <c r="AL56" i="1"/>
  <c r="AQ56" i="1" s="1"/>
  <c r="AL126" i="1"/>
  <c r="AQ126" i="1" s="1"/>
  <c r="AL140" i="1"/>
  <c r="AQ140" i="1" s="1"/>
  <c r="AL41" i="1"/>
  <c r="AQ41" i="1" s="1"/>
  <c r="AL82" i="1"/>
  <c r="AQ82" i="1" s="1"/>
  <c r="AL20" i="1"/>
  <c r="AQ20" i="1" s="1"/>
  <c r="AL114" i="1"/>
  <c r="AQ114" i="1" s="1"/>
  <c r="AL21" i="1"/>
  <c r="AQ21" i="1" s="1"/>
  <c r="AL67" i="1"/>
  <c r="AQ67" i="1" s="1"/>
  <c r="AL70" i="1"/>
  <c r="AQ70" i="1" s="1"/>
  <c r="AL87" i="1"/>
  <c r="AQ87" i="1" s="1"/>
  <c r="AL102" i="1"/>
  <c r="AQ102" i="1" s="1"/>
  <c r="AL131" i="1"/>
  <c r="AQ131" i="1" s="1"/>
  <c r="AL90" i="1"/>
  <c r="AQ90" i="1" s="1"/>
  <c r="AL119" i="1"/>
  <c r="AQ119" i="1" s="1"/>
  <c r="AL33" i="1"/>
  <c r="AQ33" i="1" s="1"/>
  <c r="AL138" i="1"/>
  <c r="AQ138" i="1" s="1"/>
  <c r="AL107" i="1"/>
  <c r="AQ107" i="1" s="1"/>
  <c r="AN5" i="1"/>
  <c r="AS5" i="1" s="1"/>
  <c r="AN17" i="1"/>
  <c r="AS17" i="1" s="1"/>
  <c r="AN29" i="1"/>
  <c r="AS29" i="1" s="1"/>
  <c r="AN41" i="1"/>
  <c r="AS41" i="1" s="1"/>
  <c r="AN53" i="1"/>
  <c r="AS53" i="1" s="1"/>
  <c r="AN65" i="1"/>
  <c r="AS65" i="1" s="1"/>
  <c r="AN77" i="1"/>
  <c r="AS77" i="1" s="1"/>
  <c r="AN15" i="1"/>
  <c r="AS15" i="1" s="1"/>
  <c r="AN27" i="1"/>
  <c r="AS27" i="1" s="1"/>
  <c r="AN39" i="1"/>
  <c r="AS39" i="1" s="1"/>
  <c r="AN51" i="1"/>
  <c r="AS51" i="1" s="1"/>
  <c r="AN63" i="1"/>
  <c r="AS63" i="1" s="1"/>
  <c r="AN75" i="1"/>
  <c r="AS75" i="1" s="1"/>
  <c r="AN87" i="1"/>
  <c r="AS87" i="1" s="1"/>
  <c r="AN8" i="1"/>
  <c r="AS8" i="1" s="1"/>
  <c r="AN20" i="1"/>
  <c r="AS20" i="1" s="1"/>
  <c r="AN32" i="1"/>
  <c r="AS32" i="1" s="1"/>
  <c r="AN44" i="1"/>
  <c r="AS44" i="1" s="1"/>
  <c r="AN56" i="1"/>
  <c r="AS56" i="1" s="1"/>
  <c r="AN68" i="1"/>
  <c r="AS68" i="1" s="1"/>
  <c r="AN13" i="1"/>
  <c r="AS13" i="1" s="1"/>
  <c r="AN25" i="1"/>
  <c r="AS25" i="1" s="1"/>
  <c r="AN37" i="1"/>
  <c r="AS37" i="1" s="1"/>
  <c r="AN49" i="1"/>
  <c r="AS49" i="1" s="1"/>
  <c r="AN61" i="1"/>
  <c r="AS61" i="1" s="1"/>
  <c r="AN6" i="1"/>
  <c r="AS6" i="1" s="1"/>
  <c r="AN18" i="1"/>
  <c r="AS18" i="1" s="1"/>
  <c r="AN30" i="1"/>
  <c r="AS30" i="1" s="1"/>
  <c r="AN42" i="1"/>
  <c r="AS42" i="1" s="1"/>
  <c r="AN12" i="1"/>
  <c r="AS12" i="1" s="1"/>
  <c r="AN33" i="1"/>
  <c r="AS33" i="1" s="1"/>
  <c r="AN102" i="1"/>
  <c r="AS102" i="1" s="1"/>
  <c r="AN114" i="1"/>
  <c r="AS114" i="1" s="1"/>
  <c r="AN126" i="1"/>
  <c r="AS126" i="1" s="1"/>
  <c r="AN138" i="1"/>
  <c r="AS138" i="1" s="1"/>
  <c r="AN21" i="1"/>
  <c r="AS21" i="1" s="1"/>
  <c r="AN67" i="1"/>
  <c r="AS67" i="1" s="1"/>
  <c r="AN71" i="1"/>
  <c r="AS71" i="1" s="1"/>
  <c r="AN82" i="1"/>
  <c r="AS82" i="1" s="1"/>
  <c r="AN90" i="1"/>
  <c r="AS90" i="1" s="1"/>
  <c r="AN95" i="1"/>
  <c r="AS95" i="1" s="1"/>
  <c r="AN107" i="1"/>
  <c r="AS107" i="1" s="1"/>
  <c r="AN119" i="1"/>
  <c r="AS119" i="1" s="1"/>
  <c r="AN131" i="1"/>
  <c r="AS131" i="1" s="1"/>
  <c r="AN7" i="1"/>
  <c r="AS7" i="1" s="1"/>
  <c r="AN60" i="1"/>
  <c r="AS60" i="1" s="1"/>
  <c r="AN64" i="1"/>
  <c r="AS64" i="1" s="1"/>
  <c r="AN74" i="1"/>
  <c r="AS74" i="1" s="1"/>
  <c r="AN85" i="1"/>
  <c r="AS85" i="1" s="1"/>
  <c r="AN100" i="1"/>
  <c r="AS100" i="1" s="1"/>
  <c r="AN112" i="1"/>
  <c r="AS112" i="1" s="1"/>
  <c r="AN124" i="1"/>
  <c r="AS124" i="1" s="1"/>
  <c r="AN136" i="1"/>
  <c r="AS136" i="1" s="1"/>
  <c r="AN38" i="1"/>
  <c r="AS38" i="1" s="1"/>
  <c r="AN46" i="1"/>
  <c r="AS46" i="1" s="1"/>
  <c r="AN57" i="1"/>
  <c r="AS57" i="1" s="1"/>
  <c r="AN80" i="1"/>
  <c r="AS80" i="1" s="1"/>
  <c r="AN93" i="1"/>
  <c r="AS93" i="1" s="1"/>
  <c r="AN105" i="1"/>
  <c r="AS105" i="1" s="1"/>
  <c r="AN117" i="1"/>
  <c r="AS117" i="1" s="1"/>
  <c r="AN129" i="1"/>
  <c r="AS129" i="1" s="1"/>
  <c r="AN141" i="1"/>
  <c r="AS141" i="1" s="1"/>
  <c r="AN26" i="1"/>
  <c r="AS26" i="1" s="1"/>
  <c r="AN34" i="1"/>
  <c r="AS34" i="1" s="1"/>
  <c r="AN50" i="1"/>
  <c r="AS50" i="1" s="1"/>
  <c r="AN54" i="1"/>
  <c r="AS54" i="1" s="1"/>
  <c r="AN88" i="1"/>
  <c r="AS88" i="1" s="1"/>
  <c r="AN98" i="1"/>
  <c r="AS98" i="1" s="1"/>
  <c r="AN110" i="1"/>
  <c r="AS110" i="1" s="1"/>
  <c r="AN122" i="1"/>
  <c r="AS122" i="1" s="1"/>
  <c r="AN134" i="1"/>
  <c r="AS134" i="1" s="1"/>
  <c r="AN4" i="1"/>
  <c r="AS4" i="1" s="1"/>
  <c r="AN22" i="1"/>
  <c r="AS22" i="1" s="1"/>
  <c r="AN35" i="1"/>
  <c r="AS35" i="1" s="1"/>
  <c r="AN47" i="1"/>
  <c r="AS47" i="1" s="1"/>
  <c r="AN83" i="1"/>
  <c r="AS83" i="1" s="1"/>
  <c r="AN103" i="1"/>
  <c r="AS103" i="1" s="1"/>
  <c r="AN115" i="1"/>
  <c r="AS115" i="1" s="1"/>
  <c r="AN127" i="1"/>
  <c r="AS127" i="1" s="1"/>
  <c r="AN139" i="1"/>
  <c r="AS139" i="1" s="1"/>
  <c r="AN9" i="1"/>
  <c r="AS9" i="1" s="1"/>
  <c r="AN23" i="1"/>
  <c r="AS23" i="1" s="1"/>
  <c r="AN43" i="1"/>
  <c r="AS43" i="1" s="1"/>
  <c r="AN72" i="1"/>
  <c r="AS72" i="1" s="1"/>
  <c r="AN78" i="1"/>
  <c r="AS78" i="1" s="1"/>
  <c r="AN91" i="1"/>
  <c r="AS91" i="1" s="1"/>
  <c r="AN96" i="1"/>
  <c r="AS96" i="1" s="1"/>
  <c r="AN108" i="1"/>
  <c r="AS108" i="1" s="1"/>
  <c r="AN120" i="1"/>
  <c r="AS120" i="1" s="1"/>
  <c r="AN132" i="1"/>
  <c r="AS132" i="1" s="1"/>
  <c r="AN14" i="1"/>
  <c r="AS14" i="1" s="1"/>
  <c r="AN31" i="1"/>
  <c r="AS31" i="1" s="1"/>
  <c r="AN58" i="1"/>
  <c r="AS58" i="1" s="1"/>
  <c r="AN69" i="1"/>
  <c r="AS69" i="1" s="1"/>
  <c r="AN86" i="1"/>
  <c r="AS86" i="1" s="1"/>
  <c r="AN101" i="1"/>
  <c r="AS101" i="1" s="1"/>
  <c r="AN113" i="1"/>
  <c r="AS113" i="1" s="1"/>
  <c r="AN125" i="1"/>
  <c r="AS125" i="1" s="1"/>
  <c r="AN137" i="1"/>
  <c r="AS137" i="1" s="1"/>
  <c r="AN3" i="1"/>
  <c r="AS3" i="1" s="1"/>
  <c r="AN19" i="1"/>
  <c r="AS19" i="1" s="1"/>
  <c r="AN40" i="1"/>
  <c r="AS40" i="1" s="1"/>
  <c r="AN62" i="1"/>
  <c r="AS62" i="1" s="1"/>
  <c r="AN66" i="1"/>
  <c r="AS66" i="1" s="1"/>
  <c r="AN81" i="1"/>
  <c r="AS81" i="1" s="1"/>
  <c r="AN94" i="1"/>
  <c r="AS94" i="1" s="1"/>
  <c r="AN106" i="1"/>
  <c r="AS106" i="1" s="1"/>
  <c r="AN118" i="1"/>
  <c r="AS118" i="1" s="1"/>
  <c r="AN130" i="1"/>
  <c r="AS130" i="1" s="1"/>
  <c r="AN10" i="1"/>
  <c r="AS10" i="1" s="1"/>
  <c r="AN28" i="1"/>
  <c r="AS28" i="1" s="1"/>
  <c r="AN55" i="1"/>
  <c r="AS55" i="1" s="1"/>
  <c r="AN59" i="1"/>
  <c r="AS59" i="1" s="1"/>
  <c r="AN73" i="1"/>
  <c r="AS73" i="1" s="1"/>
  <c r="AN89" i="1"/>
  <c r="AS89" i="1" s="1"/>
  <c r="AN99" i="1"/>
  <c r="AS99" i="1" s="1"/>
  <c r="AN111" i="1"/>
  <c r="AS111" i="1" s="1"/>
  <c r="AN123" i="1"/>
  <c r="AS123" i="1" s="1"/>
  <c r="AN135" i="1"/>
  <c r="AS135" i="1" s="1"/>
  <c r="AN11" i="1"/>
  <c r="AS11" i="1" s="1"/>
  <c r="AN79" i="1"/>
  <c r="AS79" i="1" s="1"/>
  <c r="AN109" i="1"/>
  <c r="AS109" i="1" s="1"/>
  <c r="AN16" i="1"/>
  <c r="AS16" i="1" s="1"/>
  <c r="AN97" i="1"/>
  <c r="AS97" i="1" s="1"/>
  <c r="AN84" i="1"/>
  <c r="AS84" i="1" s="1"/>
  <c r="AN128" i="1"/>
  <c r="AS128" i="1" s="1"/>
  <c r="AN140" i="1"/>
  <c r="AS140" i="1" s="1"/>
  <c r="AN45" i="1"/>
  <c r="AS45" i="1" s="1"/>
  <c r="AN48" i="1"/>
  <c r="AS48" i="1" s="1"/>
  <c r="AN116" i="1"/>
  <c r="AS116" i="1" s="1"/>
  <c r="AN24" i="1"/>
  <c r="AS24" i="1" s="1"/>
  <c r="AN70" i="1"/>
  <c r="AS70" i="1" s="1"/>
  <c r="AN52" i="1"/>
  <c r="AS52" i="1" s="1"/>
  <c r="AN104" i="1"/>
  <c r="AS104" i="1" s="1"/>
  <c r="AN133" i="1"/>
  <c r="AS133" i="1" s="1"/>
  <c r="AN76" i="1"/>
  <c r="AS76" i="1" s="1"/>
  <c r="AN92" i="1"/>
  <c r="AS92" i="1" s="1"/>
  <c r="AN121" i="1"/>
  <c r="AS121" i="1" s="1"/>
  <c r="AN36" i="1"/>
  <c r="AS36" i="1" s="1"/>
  <c r="AM10" i="1"/>
  <c r="AR10" i="1" s="1"/>
  <c r="AM22" i="1"/>
  <c r="AR22" i="1" s="1"/>
  <c r="AM34" i="1"/>
  <c r="AR34" i="1" s="1"/>
  <c r="AM46" i="1"/>
  <c r="AR46" i="1" s="1"/>
  <c r="AM58" i="1"/>
  <c r="AR58" i="1" s="1"/>
  <c r="AM70" i="1"/>
  <c r="AR70" i="1" s="1"/>
  <c r="AM8" i="1"/>
  <c r="AR8" i="1" s="1"/>
  <c r="AM20" i="1"/>
  <c r="AR20" i="1" s="1"/>
  <c r="AM32" i="1"/>
  <c r="AR32" i="1" s="1"/>
  <c r="AM44" i="1"/>
  <c r="AR44" i="1" s="1"/>
  <c r="AM56" i="1"/>
  <c r="AR56" i="1" s="1"/>
  <c r="AM68" i="1"/>
  <c r="AR68" i="1" s="1"/>
  <c r="AM80" i="1"/>
  <c r="AR80" i="1" s="1"/>
  <c r="AM92" i="1"/>
  <c r="AR92" i="1" s="1"/>
  <c r="AM13" i="1"/>
  <c r="AR13" i="1" s="1"/>
  <c r="AM25" i="1"/>
  <c r="AR25" i="1" s="1"/>
  <c r="AM37" i="1"/>
  <c r="AR37" i="1" s="1"/>
  <c r="AM49" i="1"/>
  <c r="AR49" i="1" s="1"/>
  <c r="AM61" i="1"/>
  <c r="AR61" i="1" s="1"/>
  <c r="AM6" i="1"/>
  <c r="AR6" i="1" s="1"/>
  <c r="AM18" i="1"/>
  <c r="AR18" i="1" s="1"/>
  <c r="AM30" i="1"/>
  <c r="AR30" i="1" s="1"/>
  <c r="AM42" i="1"/>
  <c r="AR42" i="1" s="1"/>
  <c r="AM54" i="1"/>
  <c r="AR54" i="1" s="1"/>
  <c r="AM66" i="1"/>
  <c r="AR66" i="1" s="1"/>
  <c r="AM11" i="1"/>
  <c r="AR11" i="1" s="1"/>
  <c r="AM23" i="1"/>
  <c r="AR23" i="1" s="1"/>
  <c r="AM35" i="1"/>
  <c r="AR35" i="1" s="1"/>
  <c r="AM5" i="1"/>
  <c r="AR5" i="1" s="1"/>
  <c r="AM17" i="1"/>
  <c r="AR17" i="1" s="1"/>
  <c r="AM21" i="1"/>
  <c r="AR21" i="1" s="1"/>
  <c r="AM41" i="1"/>
  <c r="AR41" i="1" s="1"/>
  <c r="AM67" i="1"/>
  <c r="AR67" i="1" s="1"/>
  <c r="AM71" i="1"/>
  <c r="AR71" i="1" s="1"/>
  <c r="AM82" i="1"/>
  <c r="AR82" i="1" s="1"/>
  <c r="AM90" i="1"/>
  <c r="AR90" i="1" s="1"/>
  <c r="AM95" i="1"/>
  <c r="AR95" i="1" s="1"/>
  <c r="AM107" i="1"/>
  <c r="AR107" i="1" s="1"/>
  <c r="AM119" i="1"/>
  <c r="AR119" i="1" s="1"/>
  <c r="AM131" i="1"/>
  <c r="AR131" i="1" s="1"/>
  <c r="AM7" i="1"/>
  <c r="AR7" i="1" s="1"/>
  <c r="AM29" i="1"/>
  <c r="AR29" i="1" s="1"/>
  <c r="AM60" i="1"/>
  <c r="AR60" i="1" s="1"/>
  <c r="AM64" i="1"/>
  <c r="AR64" i="1" s="1"/>
  <c r="AM74" i="1"/>
  <c r="AR74" i="1" s="1"/>
  <c r="AM85" i="1"/>
  <c r="AR85" i="1" s="1"/>
  <c r="AM100" i="1"/>
  <c r="AR100" i="1" s="1"/>
  <c r="AM112" i="1"/>
  <c r="AR112" i="1" s="1"/>
  <c r="AM124" i="1"/>
  <c r="AR124" i="1" s="1"/>
  <c r="AM136" i="1"/>
  <c r="AR136" i="1" s="1"/>
  <c r="AM12" i="1"/>
  <c r="AR12" i="1" s="1"/>
  <c r="AM38" i="1"/>
  <c r="AR38" i="1" s="1"/>
  <c r="AM53" i="1"/>
  <c r="AR53" i="1" s="1"/>
  <c r="AM57" i="1"/>
  <c r="AR57" i="1" s="1"/>
  <c r="AM77" i="1"/>
  <c r="AR77" i="1" s="1"/>
  <c r="AM93" i="1"/>
  <c r="AR93" i="1" s="1"/>
  <c r="AM105" i="1"/>
  <c r="AR105" i="1" s="1"/>
  <c r="AM117" i="1"/>
  <c r="AR117" i="1" s="1"/>
  <c r="AM129" i="1"/>
  <c r="AR129" i="1" s="1"/>
  <c r="AM141" i="1"/>
  <c r="AR141" i="1" s="1"/>
  <c r="AM26" i="1"/>
  <c r="AR26" i="1" s="1"/>
  <c r="AM50" i="1"/>
  <c r="AR50" i="1" s="1"/>
  <c r="AM88" i="1"/>
  <c r="AR88" i="1" s="1"/>
  <c r="AM98" i="1"/>
  <c r="AR98" i="1" s="1"/>
  <c r="AM110" i="1"/>
  <c r="AR110" i="1" s="1"/>
  <c r="AM122" i="1"/>
  <c r="AR122" i="1" s="1"/>
  <c r="AM134" i="1"/>
  <c r="AR134" i="1" s="1"/>
  <c r="AM4" i="1"/>
  <c r="AR4" i="1" s="1"/>
  <c r="AM47" i="1"/>
  <c r="AR47" i="1" s="1"/>
  <c r="AM83" i="1"/>
  <c r="AR83" i="1" s="1"/>
  <c r="AM103" i="1"/>
  <c r="AR103" i="1" s="1"/>
  <c r="AM115" i="1"/>
  <c r="AR115" i="1" s="1"/>
  <c r="AM127" i="1"/>
  <c r="AR127" i="1" s="1"/>
  <c r="AM139" i="1"/>
  <c r="AR139" i="1" s="1"/>
  <c r="AM9" i="1"/>
  <c r="AR9" i="1" s="1"/>
  <c r="AM43" i="1"/>
  <c r="AR43" i="1" s="1"/>
  <c r="AM72" i="1"/>
  <c r="AR72" i="1" s="1"/>
  <c r="AM75" i="1"/>
  <c r="AR75" i="1" s="1"/>
  <c r="AM78" i="1"/>
  <c r="AR78" i="1" s="1"/>
  <c r="AM91" i="1"/>
  <c r="AR91" i="1" s="1"/>
  <c r="AM96" i="1"/>
  <c r="AR96" i="1" s="1"/>
  <c r="AM108" i="1"/>
  <c r="AR108" i="1" s="1"/>
  <c r="AM120" i="1"/>
  <c r="AR120" i="1" s="1"/>
  <c r="AM132" i="1"/>
  <c r="AR132" i="1" s="1"/>
  <c r="AM14" i="1"/>
  <c r="AR14" i="1" s="1"/>
  <c r="AM31" i="1"/>
  <c r="AR31" i="1" s="1"/>
  <c r="AM39" i="1"/>
  <c r="AR39" i="1" s="1"/>
  <c r="AM65" i="1"/>
  <c r="AR65" i="1" s="1"/>
  <c r="AM69" i="1"/>
  <c r="AR69" i="1" s="1"/>
  <c r="AM86" i="1"/>
  <c r="AR86" i="1" s="1"/>
  <c r="AM101" i="1"/>
  <c r="AR101" i="1" s="1"/>
  <c r="AM113" i="1"/>
  <c r="AR113" i="1" s="1"/>
  <c r="AM125" i="1"/>
  <c r="AR125" i="1" s="1"/>
  <c r="AM137" i="1"/>
  <c r="AR137" i="1" s="1"/>
  <c r="AM3" i="1"/>
  <c r="AR3" i="1" s="1"/>
  <c r="AM19" i="1"/>
  <c r="AR19" i="1" s="1"/>
  <c r="AM27" i="1"/>
  <c r="AR27" i="1" s="1"/>
  <c r="AM40" i="1"/>
  <c r="AR40" i="1" s="1"/>
  <c r="AM51" i="1"/>
  <c r="AR51" i="1" s="1"/>
  <c r="AM62" i="1"/>
  <c r="AR62" i="1" s="1"/>
  <c r="AM81" i="1"/>
  <c r="AR81" i="1" s="1"/>
  <c r="AM94" i="1"/>
  <c r="AR94" i="1" s="1"/>
  <c r="AM106" i="1"/>
  <c r="AR106" i="1" s="1"/>
  <c r="AM118" i="1"/>
  <c r="AR118" i="1" s="1"/>
  <c r="AM130" i="1"/>
  <c r="AR130" i="1" s="1"/>
  <c r="AM28" i="1"/>
  <c r="AR28" i="1" s="1"/>
  <c r="AM55" i="1"/>
  <c r="AR55" i="1" s="1"/>
  <c r="AM59" i="1"/>
  <c r="AR59" i="1" s="1"/>
  <c r="AM73" i="1"/>
  <c r="AR73" i="1" s="1"/>
  <c r="AM89" i="1"/>
  <c r="AR89" i="1" s="1"/>
  <c r="AM99" i="1"/>
  <c r="AR99" i="1" s="1"/>
  <c r="AM111" i="1"/>
  <c r="AR111" i="1" s="1"/>
  <c r="AM123" i="1"/>
  <c r="AR123" i="1" s="1"/>
  <c r="AM135" i="1"/>
  <c r="AR135" i="1" s="1"/>
  <c r="AM15" i="1"/>
  <c r="AR15" i="1" s="1"/>
  <c r="AM36" i="1"/>
  <c r="AR36" i="1" s="1"/>
  <c r="AM48" i="1"/>
  <c r="AR48" i="1" s="1"/>
  <c r="AM52" i="1"/>
  <c r="AR52" i="1" s="1"/>
  <c r="AM76" i="1"/>
  <c r="AR76" i="1" s="1"/>
  <c r="AM84" i="1"/>
  <c r="AR84" i="1" s="1"/>
  <c r="AM104" i="1"/>
  <c r="AR104" i="1" s="1"/>
  <c r="AM116" i="1"/>
  <c r="AR116" i="1" s="1"/>
  <c r="AM128" i="1"/>
  <c r="AR128" i="1" s="1"/>
  <c r="AM16" i="1"/>
  <c r="AR16" i="1" s="1"/>
  <c r="AM138" i="1"/>
  <c r="AR138" i="1" s="1"/>
  <c r="AM97" i="1"/>
  <c r="AR97" i="1" s="1"/>
  <c r="AM63" i="1"/>
  <c r="AR63" i="1" s="1"/>
  <c r="AM126" i="1"/>
  <c r="AR126" i="1" s="1"/>
  <c r="AM140" i="1"/>
  <c r="AR140" i="1" s="1"/>
  <c r="AM45" i="1"/>
  <c r="AR45" i="1" s="1"/>
  <c r="AM114" i="1"/>
  <c r="AR114" i="1" s="1"/>
  <c r="AM33" i="1"/>
  <c r="AR33" i="1" s="1"/>
  <c r="AM24" i="1"/>
  <c r="AR24" i="1" s="1"/>
  <c r="AM87" i="1"/>
  <c r="AR87" i="1" s="1"/>
  <c r="AM102" i="1"/>
  <c r="AR102" i="1" s="1"/>
  <c r="AM133" i="1"/>
  <c r="AR133" i="1" s="1"/>
  <c r="AM121" i="1"/>
  <c r="AR121" i="1" s="1"/>
  <c r="AM79" i="1"/>
  <c r="AR79" i="1" s="1"/>
  <c r="AM109" i="1"/>
  <c r="AR109" i="1" s="1"/>
  <c r="C79" i="4"/>
  <c r="I133" i="4"/>
  <c r="O111" i="4"/>
  <c r="I115" i="4"/>
  <c r="G30" i="4"/>
  <c r="F9" i="4"/>
  <c r="Q41" i="4"/>
  <c r="D121" i="4"/>
  <c r="P115" i="4"/>
  <c r="E67" i="4"/>
  <c r="O3" i="4"/>
  <c r="C133" i="4"/>
  <c r="E76" i="4"/>
  <c r="C76" i="4"/>
  <c r="E141" i="4"/>
  <c r="D60" i="4"/>
  <c r="E139" i="4"/>
  <c r="P38" i="4"/>
  <c r="D133" i="4"/>
  <c r="E45" i="4"/>
  <c r="E124" i="4"/>
  <c r="D31" i="4"/>
  <c r="J56" i="4"/>
  <c r="D124" i="4"/>
  <c r="E112" i="4"/>
  <c r="C10" i="4"/>
  <c r="E43" i="4"/>
  <c r="C112" i="4"/>
  <c r="G6" i="4"/>
  <c r="E94" i="4"/>
  <c r="R127" i="4"/>
  <c r="F5" i="4"/>
  <c r="C94" i="4"/>
  <c r="P131" i="4"/>
  <c r="N276" i="10"/>
  <c r="P276" i="10" s="1"/>
  <c r="N264" i="10"/>
  <c r="P264" i="10" s="1"/>
  <c r="N252" i="10"/>
  <c r="P252" i="10" s="1"/>
  <c r="N240" i="10"/>
  <c r="P240" i="10" s="1"/>
  <c r="N228" i="10"/>
  <c r="P228" i="10" s="1"/>
  <c r="N273" i="10"/>
  <c r="P273" i="10" s="1"/>
  <c r="N271" i="10"/>
  <c r="P271" i="10" s="1"/>
  <c r="N259" i="10"/>
  <c r="P259" i="10" s="1"/>
  <c r="N247" i="10"/>
  <c r="P247" i="10" s="1"/>
  <c r="N235" i="10"/>
  <c r="P235" i="10" s="1"/>
  <c r="N223" i="10"/>
  <c r="P223" i="10" s="1"/>
  <c r="N281" i="10"/>
  <c r="P281" i="10" s="1"/>
  <c r="N267" i="10"/>
  <c r="P267" i="10" s="1"/>
  <c r="N253" i="10"/>
  <c r="P253" i="10" s="1"/>
  <c r="N238" i="10"/>
  <c r="P238" i="10" s="1"/>
  <c r="N224" i="10"/>
  <c r="P224" i="10" s="1"/>
  <c r="N211" i="10"/>
  <c r="P211" i="10" s="1"/>
  <c r="N199" i="10"/>
  <c r="P199" i="10" s="1"/>
  <c r="N187" i="10"/>
  <c r="P187" i="10" s="1"/>
  <c r="N175" i="10"/>
  <c r="P175" i="10" s="1"/>
  <c r="N163" i="10"/>
  <c r="P163" i="10" s="1"/>
  <c r="N151" i="10"/>
  <c r="P151" i="10" s="1"/>
  <c r="N282" i="10"/>
  <c r="P282" i="10" s="1"/>
  <c r="N266" i="10"/>
  <c r="P266" i="10" s="1"/>
  <c r="N251" i="10"/>
  <c r="P251" i="10" s="1"/>
  <c r="N237" i="10"/>
  <c r="P237" i="10" s="1"/>
  <c r="N222" i="10"/>
  <c r="P222" i="10" s="1"/>
  <c r="N210" i="10"/>
  <c r="P210" i="10" s="1"/>
  <c r="N198" i="10"/>
  <c r="P198" i="10" s="1"/>
  <c r="N186" i="10"/>
  <c r="P186" i="10" s="1"/>
  <c r="N174" i="10"/>
  <c r="P174" i="10" s="1"/>
  <c r="N162" i="10"/>
  <c r="P162" i="10" s="1"/>
  <c r="N150" i="10"/>
  <c r="P150" i="10" s="1"/>
  <c r="N280" i="10"/>
  <c r="P280" i="10" s="1"/>
  <c r="N265" i="10"/>
  <c r="P265" i="10" s="1"/>
  <c r="N250" i="10"/>
  <c r="P250" i="10" s="1"/>
  <c r="N236" i="10"/>
  <c r="P236" i="10" s="1"/>
  <c r="N221" i="10"/>
  <c r="P221" i="10" s="1"/>
  <c r="N209" i="10"/>
  <c r="P209" i="10" s="1"/>
  <c r="N197" i="10"/>
  <c r="P197" i="10" s="1"/>
  <c r="N185" i="10"/>
  <c r="P185" i="10" s="1"/>
  <c r="N173" i="10"/>
  <c r="P173" i="10" s="1"/>
  <c r="N161" i="10"/>
  <c r="P161" i="10" s="1"/>
  <c r="N149" i="10"/>
  <c r="P149" i="10" s="1"/>
  <c r="N279" i="10"/>
  <c r="P279" i="10" s="1"/>
  <c r="N263" i="10"/>
  <c r="P263" i="10" s="1"/>
  <c r="N249" i="10"/>
  <c r="P249" i="10" s="1"/>
  <c r="N234" i="10"/>
  <c r="P234" i="10" s="1"/>
  <c r="N220" i="10"/>
  <c r="P220" i="10" s="1"/>
  <c r="N208" i="10"/>
  <c r="P208" i="10" s="1"/>
  <c r="N196" i="10"/>
  <c r="P196" i="10" s="1"/>
  <c r="N184" i="10"/>
  <c r="P184" i="10" s="1"/>
  <c r="N172" i="10"/>
  <c r="P172" i="10" s="1"/>
  <c r="N160" i="10"/>
  <c r="P160" i="10" s="1"/>
  <c r="N148" i="10"/>
  <c r="P148" i="10" s="1"/>
  <c r="N278" i="10"/>
  <c r="P278" i="10" s="1"/>
  <c r="N262" i="10"/>
  <c r="P262" i="10" s="1"/>
  <c r="N248" i="10"/>
  <c r="P248" i="10" s="1"/>
  <c r="N233" i="10"/>
  <c r="P233" i="10" s="1"/>
  <c r="N219" i="10"/>
  <c r="P219" i="10" s="1"/>
  <c r="N207" i="10"/>
  <c r="P207" i="10" s="1"/>
  <c r="N195" i="10"/>
  <c r="P195" i="10" s="1"/>
  <c r="N183" i="10"/>
  <c r="P183" i="10" s="1"/>
  <c r="N171" i="10"/>
  <c r="P171" i="10" s="1"/>
  <c r="N159" i="10"/>
  <c r="P159" i="10" s="1"/>
  <c r="N147" i="10"/>
  <c r="P147" i="10" s="1"/>
  <c r="N277" i="10"/>
  <c r="P277" i="10" s="1"/>
  <c r="N261" i="10"/>
  <c r="P261" i="10" s="1"/>
  <c r="N246" i="10"/>
  <c r="P246" i="10" s="1"/>
  <c r="N232" i="10"/>
  <c r="P232" i="10" s="1"/>
  <c r="N218" i="10"/>
  <c r="P218" i="10" s="1"/>
  <c r="N206" i="10"/>
  <c r="P206" i="10" s="1"/>
  <c r="N194" i="10"/>
  <c r="P194" i="10" s="1"/>
  <c r="N182" i="10"/>
  <c r="P182" i="10" s="1"/>
  <c r="N170" i="10"/>
  <c r="P170" i="10" s="1"/>
  <c r="N158" i="10"/>
  <c r="P158" i="10" s="1"/>
  <c r="N146" i="10"/>
  <c r="P146" i="10" s="1"/>
  <c r="N275" i="10"/>
  <c r="P275" i="10" s="1"/>
  <c r="N260" i="10"/>
  <c r="P260" i="10" s="1"/>
  <c r="N245" i="10"/>
  <c r="P245" i="10" s="1"/>
  <c r="N231" i="10"/>
  <c r="P231" i="10" s="1"/>
  <c r="N217" i="10"/>
  <c r="P217" i="10" s="1"/>
  <c r="N205" i="10"/>
  <c r="P205" i="10" s="1"/>
  <c r="N193" i="10"/>
  <c r="P193" i="10" s="1"/>
  <c r="N181" i="10"/>
  <c r="P181" i="10" s="1"/>
  <c r="N169" i="10"/>
  <c r="P169" i="10" s="1"/>
  <c r="N157" i="10"/>
  <c r="P157" i="10" s="1"/>
  <c r="N145" i="10"/>
  <c r="P145" i="10" s="1"/>
  <c r="N270" i="10"/>
  <c r="P270" i="10" s="1"/>
  <c r="N256" i="10"/>
  <c r="P256" i="10" s="1"/>
  <c r="N242" i="10"/>
  <c r="P242" i="10" s="1"/>
  <c r="N227" i="10"/>
  <c r="P227" i="10" s="1"/>
  <c r="N214" i="10"/>
  <c r="P214" i="10" s="1"/>
  <c r="N202" i="10"/>
  <c r="P202" i="10" s="1"/>
  <c r="N190" i="10"/>
  <c r="P190" i="10" s="1"/>
  <c r="N178" i="10"/>
  <c r="P178" i="10" s="1"/>
  <c r="N166" i="10"/>
  <c r="P166" i="10" s="1"/>
  <c r="N154" i="10"/>
  <c r="P154" i="10" s="1"/>
  <c r="N268" i="10"/>
  <c r="P268" i="10" s="1"/>
  <c r="N254" i="10"/>
  <c r="P254" i="10" s="1"/>
  <c r="N239" i="10"/>
  <c r="P239" i="10" s="1"/>
  <c r="N225" i="10"/>
  <c r="P225" i="10" s="1"/>
  <c r="N212" i="10"/>
  <c r="P212" i="10" s="1"/>
  <c r="N200" i="10"/>
  <c r="P200" i="10" s="1"/>
  <c r="N188" i="10"/>
  <c r="P188" i="10" s="1"/>
  <c r="N176" i="10"/>
  <c r="P176" i="10" s="1"/>
  <c r="N164" i="10"/>
  <c r="P164" i="10" s="1"/>
  <c r="N152" i="10"/>
  <c r="P152" i="10" s="1"/>
  <c r="N230" i="10"/>
  <c r="P230" i="10" s="1"/>
  <c r="N180" i="10"/>
  <c r="P180" i="10" s="1"/>
  <c r="N229" i="10"/>
  <c r="P229" i="10" s="1"/>
  <c r="N179" i="10"/>
  <c r="P179" i="10" s="1"/>
  <c r="N226" i="10"/>
  <c r="P226" i="10" s="1"/>
  <c r="N177" i="10"/>
  <c r="P177" i="10" s="1"/>
  <c r="N274" i="10"/>
  <c r="P274" i="10" s="1"/>
  <c r="N216" i="10"/>
  <c r="P216" i="10" s="1"/>
  <c r="N168" i="10"/>
  <c r="P168" i="10" s="1"/>
  <c r="N272" i="10"/>
  <c r="P272" i="10" s="1"/>
  <c r="N215" i="10"/>
  <c r="P215" i="10" s="1"/>
  <c r="N167" i="10"/>
  <c r="P167" i="10" s="1"/>
  <c r="N269" i="10"/>
  <c r="P269" i="10" s="1"/>
  <c r="N213" i="10"/>
  <c r="P213" i="10" s="1"/>
  <c r="N165" i="10"/>
  <c r="P165" i="10" s="1"/>
  <c r="N258" i="10"/>
  <c r="P258" i="10" s="1"/>
  <c r="N241" i="10"/>
  <c r="P241" i="10" s="1"/>
  <c r="N189" i="10"/>
  <c r="P189" i="10" s="1"/>
  <c r="N203" i="10"/>
  <c r="P203" i="10" s="1"/>
  <c r="N201" i="10"/>
  <c r="P201" i="10" s="1"/>
  <c r="N192" i="10"/>
  <c r="P192" i="10" s="1"/>
  <c r="N191" i="10"/>
  <c r="P191" i="10" s="1"/>
  <c r="N156" i="10"/>
  <c r="P156" i="10" s="1"/>
  <c r="N155" i="10"/>
  <c r="P155" i="10" s="1"/>
  <c r="N153" i="10"/>
  <c r="P153" i="10" s="1"/>
  <c r="N257" i="10"/>
  <c r="P257" i="10" s="1"/>
  <c r="N144" i="10"/>
  <c r="P144" i="10" s="1"/>
  <c r="N255" i="10"/>
  <c r="P255" i="10" s="1"/>
  <c r="N244" i="10"/>
  <c r="P244" i="10" s="1"/>
  <c r="N204" i="10"/>
  <c r="P204" i="10" s="1"/>
  <c r="N243" i="10"/>
  <c r="P243" i="10" s="1"/>
  <c r="F141" i="4"/>
  <c r="E133" i="4"/>
  <c r="E126" i="4"/>
  <c r="C115" i="4"/>
  <c r="C97" i="4"/>
  <c r="D62" i="4"/>
  <c r="G47" i="4"/>
  <c r="E33" i="4"/>
  <c r="G12" i="4"/>
  <c r="P133" i="4"/>
  <c r="K122" i="4"/>
  <c r="J278" i="10"/>
  <c r="L278" i="10" s="1"/>
  <c r="J266" i="10"/>
  <c r="L266" i="10" s="1"/>
  <c r="J254" i="10"/>
  <c r="L254" i="10" s="1"/>
  <c r="J242" i="10"/>
  <c r="L242" i="10" s="1"/>
  <c r="J230" i="10"/>
  <c r="L230" i="10" s="1"/>
  <c r="J218" i="10"/>
  <c r="L218" i="10" s="1"/>
  <c r="J206" i="10"/>
  <c r="L206" i="10" s="1"/>
  <c r="J194" i="10"/>
  <c r="L194" i="10" s="1"/>
  <c r="J182" i="10"/>
  <c r="L182" i="10" s="1"/>
  <c r="J170" i="10"/>
  <c r="L170" i="10" s="1"/>
  <c r="J158" i="10"/>
  <c r="L158" i="10" s="1"/>
  <c r="J146" i="10"/>
  <c r="L146" i="10" s="1"/>
  <c r="J277" i="10"/>
  <c r="L277" i="10" s="1"/>
  <c r="J265" i="10"/>
  <c r="L265" i="10" s="1"/>
  <c r="J253" i="10"/>
  <c r="L253" i="10" s="1"/>
  <c r="J241" i="10"/>
  <c r="L241" i="10" s="1"/>
  <c r="J229" i="10"/>
  <c r="L229" i="10" s="1"/>
  <c r="J217" i="10"/>
  <c r="L217" i="10" s="1"/>
  <c r="J205" i="10"/>
  <c r="L205" i="10" s="1"/>
  <c r="J193" i="10"/>
  <c r="L193" i="10" s="1"/>
  <c r="J181" i="10"/>
  <c r="L181" i="10" s="1"/>
  <c r="J169" i="10"/>
  <c r="L169" i="10" s="1"/>
  <c r="J157" i="10"/>
  <c r="L157" i="10" s="1"/>
  <c r="J145" i="10"/>
  <c r="L145" i="10" s="1"/>
  <c r="J276" i="10"/>
  <c r="L276" i="10" s="1"/>
  <c r="J264" i="10"/>
  <c r="L264" i="10" s="1"/>
  <c r="J252" i="10"/>
  <c r="L252" i="10" s="1"/>
  <c r="J240" i="10"/>
  <c r="L240" i="10" s="1"/>
  <c r="J228" i="10"/>
  <c r="L228" i="10" s="1"/>
  <c r="J216" i="10"/>
  <c r="L216" i="10" s="1"/>
  <c r="J204" i="10"/>
  <c r="L204" i="10" s="1"/>
  <c r="J192" i="10"/>
  <c r="L192" i="10" s="1"/>
  <c r="J180" i="10"/>
  <c r="L180" i="10" s="1"/>
  <c r="J168" i="10"/>
  <c r="L168" i="10" s="1"/>
  <c r="J156" i="10"/>
  <c r="L156" i="10" s="1"/>
  <c r="J144" i="10"/>
  <c r="L144" i="10" s="1"/>
  <c r="J275" i="10"/>
  <c r="L275" i="10" s="1"/>
  <c r="J263" i="10"/>
  <c r="L263" i="10" s="1"/>
  <c r="J251" i="10"/>
  <c r="L251" i="10" s="1"/>
  <c r="J239" i="10"/>
  <c r="L239" i="10" s="1"/>
  <c r="J227" i="10"/>
  <c r="L227" i="10" s="1"/>
  <c r="J215" i="10"/>
  <c r="L215" i="10" s="1"/>
  <c r="J203" i="10"/>
  <c r="L203" i="10" s="1"/>
  <c r="J191" i="10"/>
  <c r="L191" i="10" s="1"/>
  <c r="J179" i="10"/>
  <c r="L179" i="10" s="1"/>
  <c r="J167" i="10"/>
  <c r="L167" i="10" s="1"/>
  <c r="J155" i="10"/>
  <c r="L155" i="10" s="1"/>
  <c r="J274" i="10"/>
  <c r="L274" i="10" s="1"/>
  <c r="J262" i="10"/>
  <c r="L262" i="10" s="1"/>
  <c r="J250" i="10"/>
  <c r="L250" i="10" s="1"/>
  <c r="J238" i="10"/>
  <c r="L238" i="10" s="1"/>
  <c r="J226" i="10"/>
  <c r="L226" i="10" s="1"/>
  <c r="J214" i="10"/>
  <c r="L214" i="10" s="1"/>
  <c r="J202" i="10"/>
  <c r="L202" i="10" s="1"/>
  <c r="J190" i="10"/>
  <c r="L190" i="10" s="1"/>
  <c r="J178" i="10"/>
  <c r="L178" i="10" s="1"/>
  <c r="J166" i="10"/>
  <c r="L166" i="10" s="1"/>
  <c r="J154" i="10"/>
  <c r="L154" i="10" s="1"/>
  <c r="J273" i="10"/>
  <c r="L273" i="10" s="1"/>
  <c r="J261" i="10"/>
  <c r="L261" i="10" s="1"/>
  <c r="J249" i="10"/>
  <c r="L249" i="10" s="1"/>
  <c r="J237" i="10"/>
  <c r="L237" i="10" s="1"/>
  <c r="J225" i="10"/>
  <c r="L225" i="10" s="1"/>
  <c r="J213" i="10"/>
  <c r="L213" i="10" s="1"/>
  <c r="J201" i="10"/>
  <c r="L201" i="10" s="1"/>
  <c r="J189" i="10"/>
  <c r="L189" i="10" s="1"/>
  <c r="J177" i="10"/>
  <c r="L177" i="10" s="1"/>
  <c r="J165" i="10"/>
  <c r="L165" i="10" s="1"/>
  <c r="J153" i="10"/>
  <c r="L153" i="10" s="1"/>
  <c r="J272" i="10"/>
  <c r="L272" i="10" s="1"/>
  <c r="J260" i="10"/>
  <c r="L260" i="10" s="1"/>
  <c r="J248" i="10"/>
  <c r="L248" i="10" s="1"/>
  <c r="J236" i="10"/>
  <c r="L236" i="10" s="1"/>
  <c r="J224" i="10"/>
  <c r="L224" i="10" s="1"/>
  <c r="J212" i="10"/>
  <c r="L212" i="10" s="1"/>
  <c r="J200" i="10"/>
  <c r="L200" i="10" s="1"/>
  <c r="J188" i="10"/>
  <c r="L188" i="10" s="1"/>
  <c r="J176" i="10"/>
  <c r="L176" i="10" s="1"/>
  <c r="J164" i="10"/>
  <c r="L164" i="10" s="1"/>
  <c r="J152" i="10"/>
  <c r="L152" i="10" s="1"/>
  <c r="J281" i="10"/>
  <c r="L281" i="10" s="1"/>
  <c r="J269" i="10"/>
  <c r="L269" i="10" s="1"/>
  <c r="J257" i="10"/>
  <c r="L257" i="10" s="1"/>
  <c r="J245" i="10"/>
  <c r="L245" i="10" s="1"/>
  <c r="J233" i="10"/>
  <c r="L233" i="10" s="1"/>
  <c r="J221" i="10"/>
  <c r="L221" i="10" s="1"/>
  <c r="J209" i="10"/>
  <c r="L209" i="10" s="1"/>
  <c r="J197" i="10"/>
  <c r="L197" i="10" s="1"/>
  <c r="J185" i="10"/>
  <c r="L185" i="10" s="1"/>
  <c r="J173" i="10"/>
  <c r="L173" i="10" s="1"/>
  <c r="J161" i="10"/>
  <c r="L161" i="10" s="1"/>
  <c r="J149" i="10"/>
  <c r="L149" i="10" s="1"/>
  <c r="J279" i="10"/>
  <c r="L279" i="10" s="1"/>
  <c r="J267" i="10"/>
  <c r="L267" i="10" s="1"/>
  <c r="J255" i="10"/>
  <c r="L255" i="10" s="1"/>
  <c r="J243" i="10"/>
  <c r="L243" i="10" s="1"/>
  <c r="J231" i="10"/>
  <c r="L231" i="10" s="1"/>
  <c r="J219" i="10"/>
  <c r="L219" i="10" s="1"/>
  <c r="J207" i="10"/>
  <c r="L207" i="10" s="1"/>
  <c r="J195" i="10"/>
  <c r="L195" i="10" s="1"/>
  <c r="J183" i="10"/>
  <c r="L183" i="10" s="1"/>
  <c r="J171" i="10"/>
  <c r="L171" i="10" s="1"/>
  <c r="J159" i="10"/>
  <c r="L159" i="10" s="1"/>
  <c r="J147" i="10"/>
  <c r="L147" i="10" s="1"/>
  <c r="J271" i="10"/>
  <c r="L271" i="10" s="1"/>
  <c r="J223" i="10"/>
  <c r="L223" i="10" s="1"/>
  <c r="J175" i="10"/>
  <c r="L175" i="10" s="1"/>
  <c r="J270" i="10"/>
  <c r="L270" i="10" s="1"/>
  <c r="J222" i="10"/>
  <c r="L222" i="10" s="1"/>
  <c r="J174" i="10"/>
  <c r="L174" i="10" s="1"/>
  <c r="J268" i="10"/>
  <c r="L268" i="10" s="1"/>
  <c r="J220" i="10"/>
  <c r="L220" i="10" s="1"/>
  <c r="J172" i="10"/>
  <c r="L172" i="10" s="1"/>
  <c r="J259" i="10"/>
  <c r="L259" i="10" s="1"/>
  <c r="J211" i="10"/>
  <c r="L211" i="10" s="1"/>
  <c r="J163" i="10"/>
  <c r="L163" i="10" s="1"/>
  <c r="J258" i="10"/>
  <c r="L258" i="10" s="1"/>
  <c r="J210" i="10"/>
  <c r="L210" i="10" s="1"/>
  <c r="J162" i="10"/>
  <c r="L162" i="10" s="1"/>
  <c r="J256" i="10"/>
  <c r="L256" i="10" s="1"/>
  <c r="J208" i="10"/>
  <c r="L208" i="10" s="1"/>
  <c r="J160" i="10"/>
  <c r="L160" i="10" s="1"/>
  <c r="J280" i="10"/>
  <c r="L280" i="10" s="1"/>
  <c r="J232" i="10"/>
  <c r="L232" i="10" s="1"/>
  <c r="J184" i="10"/>
  <c r="L184" i="10" s="1"/>
  <c r="J235" i="10"/>
  <c r="L235" i="10" s="1"/>
  <c r="J234" i="10"/>
  <c r="L234" i="10" s="1"/>
  <c r="J199" i="10"/>
  <c r="L199" i="10" s="1"/>
  <c r="J198" i="10"/>
  <c r="L198" i="10" s="1"/>
  <c r="J196" i="10"/>
  <c r="L196" i="10" s="1"/>
  <c r="J187" i="10"/>
  <c r="L187" i="10" s="1"/>
  <c r="J186" i="10"/>
  <c r="L186" i="10" s="1"/>
  <c r="J151" i="10"/>
  <c r="L151" i="10" s="1"/>
  <c r="J282" i="10"/>
  <c r="L282" i="10" s="1"/>
  <c r="J150" i="10"/>
  <c r="L150" i="10" s="1"/>
  <c r="J247" i="10"/>
  <c r="L247" i="10" s="1"/>
  <c r="J148" i="10"/>
  <c r="L148" i="10" s="1"/>
  <c r="J244" i="10"/>
  <c r="L244" i="10" s="1"/>
  <c r="J246" i="10"/>
  <c r="L246" i="10" s="1"/>
  <c r="J98" i="4"/>
  <c r="F273" i="10"/>
  <c r="H273" i="10" s="1"/>
  <c r="F261" i="10"/>
  <c r="H261" i="10" s="1"/>
  <c r="F249" i="10"/>
  <c r="H249" i="10" s="1"/>
  <c r="F237" i="10"/>
  <c r="H237" i="10" s="1"/>
  <c r="F225" i="10"/>
  <c r="H225" i="10" s="1"/>
  <c r="F213" i="10"/>
  <c r="H213" i="10" s="1"/>
  <c r="F201" i="10"/>
  <c r="H201" i="10" s="1"/>
  <c r="F189" i="10"/>
  <c r="H189" i="10" s="1"/>
  <c r="F177" i="10"/>
  <c r="H177" i="10" s="1"/>
  <c r="F165" i="10"/>
  <c r="H165" i="10" s="1"/>
  <c r="F153" i="10"/>
  <c r="H153" i="10" s="1"/>
  <c r="F272" i="10"/>
  <c r="H272" i="10" s="1"/>
  <c r="F260" i="10"/>
  <c r="H260" i="10" s="1"/>
  <c r="F248" i="10"/>
  <c r="H248" i="10" s="1"/>
  <c r="F236" i="10"/>
  <c r="H236" i="10" s="1"/>
  <c r="F224" i="10"/>
  <c r="H224" i="10" s="1"/>
  <c r="F212" i="10"/>
  <c r="H212" i="10" s="1"/>
  <c r="F200" i="10"/>
  <c r="H200" i="10" s="1"/>
  <c r="F188" i="10"/>
  <c r="H188" i="10" s="1"/>
  <c r="F176" i="10"/>
  <c r="H176" i="10" s="1"/>
  <c r="F164" i="10"/>
  <c r="H164" i="10" s="1"/>
  <c r="F152" i="10"/>
  <c r="H152" i="10" s="1"/>
  <c r="F271" i="10"/>
  <c r="H271" i="10" s="1"/>
  <c r="F259" i="10"/>
  <c r="H259" i="10" s="1"/>
  <c r="F247" i="10"/>
  <c r="H247" i="10" s="1"/>
  <c r="F235" i="10"/>
  <c r="H235" i="10" s="1"/>
  <c r="F223" i="10"/>
  <c r="H223" i="10" s="1"/>
  <c r="F211" i="10"/>
  <c r="H211" i="10" s="1"/>
  <c r="F199" i="10"/>
  <c r="H199" i="10" s="1"/>
  <c r="F187" i="10"/>
  <c r="H187" i="10" s="1"/>
  <c r="F175" i="10"/>
  <c r="H175" i="10" s="1"/>
  <c r="F163" i="10"/>
  <c r="H163" i="10" s="1"/>
  <c r="F151" i="10"/>
  <c r="H151" i="10" s="1"/>
  <c r="F282" i="10"/>
  <c r="H282" i="10" s="1"/>
  <c r="F270" i="10"/>
  <c r="H270" i="10" s="1"/>
  <c r="F258" i="10"/>
  <c r="H258" i="10" s="1"/>
  <c r="F246" i="10"/>
  <c r="H246" i="10" s="1"/>
  <c r="F234" i="10"/>
  <c r="H234" i="10" s="1"/>
  <c r="F222" i="10"/>
  <c r="H222" i="10" s="1"/>
  <c r="F210" i="10"/>
  <c r="H210" i="10" s="1"/>
  <c r="F198" i="10"/>
  <c r="H198" i="10" s="1"/>
  <c r="F186" i="10"/>
  <c r="H186" i="10" s="1"/>
  <c r="F174" i="10"/>
  <c r="H174" i="10" s="1"/>
  <c r="F162" i="10"/>
  <c r="H162" i="10" s="1"/>
  <c r="F150" i="10"/>
  <c r="H150" i="10" s="1"/>
  <c r="F281" i="10"/>
  <c r="H281" i="10" s="1"/>
  <c r="F269" i="10"/>
  <c r="H269" i="10" s="1"/>
  <c r="F257" i="10"/>
  <c r="H257" i="10" s="1"/>
  <c r="F245" i="10"/>
  <c r="H245" i="10" s="1"/>
  <c r="F233" i="10"/>
  <c r="H233" i="10" s="1"/>
  <c r="F221" i="10"/>
  <c r="H221" i="10" s="1"/>
  <c r="F209" i="10"/>
  <c r="H209" i="10" s="1"/>
  <c r="F197" i="10"/>
  <c r="H197" i="10" s="1"/>
  <c r="F185" i="10"/>
  <c r="H185" i="10" s="1"/>
  <c r="F173" i="10"/>
  <c r="H173" i="10" s="1"/>
  <c r="F161" i="10"/>
  <c r="H161" i="10" s="1"/>
  <c r="F149" i="10"/>
  <c r="H149" i="10" s="1"/>
  <c r="F280" i="10"/>
  <c r="H280" i="10" s="1"/>
  <c r="F268" i="10"/>
  <c r="H268" i="10" s="1"/>
  <c r="F256" i="10"/>
  <c r="H256" i="10" s="1"/>
  <c r="F244" i="10"/>
  <c r="H244" i="10" s="1"/>
  <c r="F232" i="10"/>
  <c r="H232" i="10" s="1"/>
  <c r="F220" i="10"/>
  <c r="H220" i="10" s="1"/>
  <c r="F208" i="10"/>
  <c r="H208" i="10" s="1"/>
  <c r="F196" i="10"/>
  <c r="H196" i="10" s="1"/>
  <c r="F184" i="10"/>
  <c r="H184" i="10" s="1"/>
  <c r="F172" i="10"/>
  <c r="H172" i="10" s="1"/>
  <c r="F160" i="10"/>
  <c r="H160" i="10" s="1"/>
  <c r="F148" i="10"/>
  <c r="H148" i="10" s="1"/>
  <c r="F279" i="10"/>
  <c r="H279" i="10" s="1"/>
  <c r="F267" i="10"/>
  <c r="H267" i="10" s="1"/>
  <c r="F255" i="10"/>
  <c r="H255" i="10" s="1"/>
  <c r="F243" i="10"/>
  <c r="H243" i="10" s="1"/>
  <c r="F231" i="10"/>
  <c r="H231" i="10" s="1"/>
  <c r="F219" i="10"/>
  <c r="H219" i="10" s="1"/>
  <c r="F207" i="10"/>
  <c r="H207" i="10" s="1"/>
  <c r="F195" i="10"/>
  <c r="H195" i="10" s="1"/>
  <c r="F183" i="10"/>
  <c r="H183" i="10" s="1"/>
  <c r="F171" i="10"/>
  <c r="H171" i="10" s="1"/>
  <c r="F159" i="10"/>
  <c r="H159" i="10" s="1"/>
  <c r="F147" i="10"/>
  <c r="H147" i="10" s="1"/>
  <c r="F276" i="10"/>
  <c r="H276" i="10" s="1"/>
  <c r="F264" i="10"/>
  <c r="H264" i="10" s="1"/>
  <c r="F252" i="10"/>
  <c r="H252" i="10" s="1"/>
  <c r="F240" i="10"/>
  <c r="H240" i="10" s="1"/>
  <c r="F228" i="10"/>
  <c r="H228" i="10" s="1"/>
  <c r="F216" i="10"/>
  <c r="H216" i="10" s="1"/>
  <c r="F204" i="10"/>
  <c r="H204" i="10" s="1"/>
  <c r="F192" i="10"/>
  <c r="H192" i="10" s="1"/>
  <c r="F180" i="10"/>
  <c r="H180" i="10" s="1"/>
  <c r="F168" i="10"/>
  <c r="H168" i="10" s="1"/>
  <c r="F156" i="10"/>
  <c r="H156" i="10" s="1"/>
  <c r="F144" i="10"/>
  <c r="H144" i="10" s="1"/>
  <c r="F274" i="10"/>
  <c r="H274" i="10" s="1"/>
  <c r="F262" i="10"/>
  <c r="H262" i="10" s="1"/>
  <c r="F250" i="10"/>
  <c r="H250" i="10" s="1"/>
  <c r="F238" i="10"/>
  <c r="H238" i="10" s="1"/>
  <c r="F226" i="10"/>
  <c r="H226" i="10" s="1"/>
  <c r="F214" i="10"/>
  <c r="H214" i="10" s="1"/>
  <c r="F202" i="10"/>
  <c r="H202" i="10" s="1"/>
  <c r="F190" i="10"/>
  <c r="H190" i="10" s="1"/>
  <c r="F178" i="10"/>
  <c r="H178" i="10" s="1"/>
  <c r="F166" i="10"/>
  <c r="H166" i="10" s="1"/>
  <c r="F154" i="10"/>
  <c r="H154" i="10" s="1"/>
  <c r="F266" i="10"/>
  <c r="H266" i="10" s="1"/>
  <c r="F218" i="10"/>
  <c r="H218" i="10" s="1"/>
  <c r="F170" i="10"/>
  <c r="H170" i="10" s="1"/>
  <c r="F265" i="10"/>
  <c r="H265" i="10" s="1"/>
  <c r="F217" i="10"/>
  <c r="H217" i="10" s="1"/>
  <c r="F169" i="10"/>
  <c r="H169" i="10" s="1"/>
  <c r="F263" i="10"/>
  <c r="H263" i="10" s="1"/>
  <c r="F215" i="10"/>
  <c r="H215" i="10" s="1"/>
  <c r="F167" i="10"/>
  <c r="H167" i="10" s="1"/>
  <c r="F254" i="10"/>
  <c r="H254" i="10" s="1"/>
  <c r="F206" i="10"/>
  <c r="H206" i="10" s="1"/>
  <c r="F158" i="10"/>
  <c r="H158" i="10" s="1"/>
  <c r="F253" i="10"/>
  <c r="H253" i="10" s="1"/>
  <c r="F205" i="10"/>
  <c r="H205" i="10" s="1"/>
  <c r="F157" i="10"/>
  <c r="H157" i="10" s="1"/>
  <c r="F251" i="10"/>
  <c r="H251" i="10" s="1"/>
  <c r="F203" i="10"/>
  <c r="H203" i="10" s="1"/>
  <c r="F155" i="10"/>
  <c r="H155" i="10" s="1"/>
  <c r="F275" i="10"/>
  <c r="H275" i="10" s="1"/>
  <c r="F227" i="10"/>
  <c r="H227" i="10" s="1"/>
  <c r="F179" i="10"/>
  <c r="H179" i="10" s="1"/>
  <c r="F242" i="10"/>
  <c r="H242" i="10" s="1"/>
  <c r="F241" i="10"/>
  <c r="H241" i="10" s="1"/>
  <c r="F239" i="10"/>
  <c r="H239" i="10" s="1"/>
  <c r="F230" i="10"/>
  <c r="H230" i="10" s="1"/>
  <c r="F229" i="10"/>
  <c r="H229" i="10" s="1"/>
  <c r="F194" i="10"/>
  <c r="H194" i="10" s="1"/>
  <c r="F193" i="10"/>
  <c r="H193" i="10" s="1"/>
  <c r="F191" i="10"/>
  <c r="H191" i="10" s="1"/>
  <c r="F182" i="10"/>
  <c r="H182" i="10" s="1"/>
  <c r="F181" i="10"/>
  <c r="H181" i="10" s="1"/>
  <c r="F277" i="10"/>
  <c r="H277" i="10" s="1"/>
  <c r="F145" i="10"/>
  <c r="H145" i="10" s="1"/>
  <c r="F278" i="10"/>
  <c r="H278" i="10" s="1"/>
  <c r="F146" i="10"/>
  <c r="H146" i="10" s="1"/>
  <c r="C27" i="4"/>
  <c r="B9" i="10"/>
  <c r="D9" i="10" s="1"/>
  <c r="B21" i="10"/>
  <c r="D21" i="10" s="1"/>
  <c r="B33" i="10"/>
  <c r="D33" i="10" s="1"/>
  <c r="B45" i="10"/>
  <c r="D45" i="10" s="1"/>
  <c r="B57" i="10"/>
  <c r="D57" i="10" s="1"/>
  <c r="B69" i="10"/>
  <c r="D69" i="10" s="1"/>
  <c r="B81" i="10"/>
  <c r="D81" i="10" s="1"/>
  <c r="B93" i="10"/>
  <c r="D93" i="10" s="1"/>
  <c r="B105" i="10"/>
  <c r="D105" i="10" s="1"/>
  <c r="B117" i="10"/>
  <c r="D117" i="10" s="1"/>
  <c r="B129" i="10"/>
  <c r="D129" i="10" s="1"/>
  <c r="B141" i="10"/>
  <c r="D141" i="10" s="1"/>
  <c r="B10" i="10"/>
  <c r="D10" i="10" s="1"/>
  <c r="B22" i="10"/>
  <c r="D22" i="10" s="1"/>
  <c r="B34" i="10"/>
  <c r="D34" i="10" s="1"/>
  <c r="B46" i="10"/>
  <c r="D46" i="10" s="1"/>
  <c r="B58" i="10"/>
  <c r="D58" i="10" s="1"/>
  <c r="B70" i="10"/>
  <c r="D70" i="10" s="1"/>
  <c r="B82" i="10"/>
  <c r="D82" i="10" s="1"/>
  <c r="B94" i="10"/>
  <c r="D94" i="10" s="1"/>
  <c r="B106" i="10"/>
  <c r="D106" i="10" s="1"/>
  <c r="B118" i="10"/>
  <c r="D118" i="10" s="1"/>
  <c r="B130" i="10"/>
  <c r="D130" i="10" s="1"/>
  <c r="B3" i="10"/>
  <c r="D3" i="10" s="1"/>
  <c r="B11" i="10"/>
  <c r="D11" i="10" s="1"/>
  <c r="B23" i="10"/>
  <c r="D23" i="10" s="1"/>
  <c r="B35" i="10"/>
  <c r="D35" i="10" s="1"/>
  <c r="B47" i="10"/>
  <c r="D47" i="10" s="1"/>
  <c r="B59" i="10"/>
  <c r="D59" i="10" s="1"/>
  <c r="B71" i="10"/>
  <c r="D71" i="10" s="1"/>
  <c r="B83" i="10"/>
  <c r="D83" i="10" s="1"/>
  <c r="B95" i="10"/>
  <c r="D95" i="10" s="1"/>
  <c r="B107" i="10"/>
  <c r="D107" i="10" s="1"/>
  <c r="B119" i="10"/>
  <c r="D119" i="10" s="1"/>
  <c r="B131" i="10"/>
  <c r="D131" i="10" s="1"/>
  <c r="B12" i="10"/>
  <c r="D12" i="10" s="1"/>
  <c r="B24" i="10"/>
  <c r="D24" i="10" s="1"/>
  <c r="B36" i="10"/>
  <c r="D36" i="10" s="1"/>
  <c r="B48" i="10"/>
  <c r="D48" i="10" s="1"/>
  <c r="B60" i="10"/>
  <c r="D60" i="10" s="1"/>
  <c r="B72" i="10"/>
  <c r="D72" i="10" s="1"/>
  <c r="B84" i="10"/>
  <c r="D84" i="10" s="1"/>
  <c r="B96" i="10"/>
  <c r="D96" i="10" s="1"/>
  <c r="B108" i="10"/>
  <c r="D108" i="10" s="1"/>
  <c r="B120" i="10"/>
  <c r="D120" i="10" s="1"/>
  <c r="B132" i="10"/>
  <c r="D132" i="10" s="1"/>
  <c r="B13" i="10"/>
  <c r="D13" i="10" s="1"/>
  <c r="B25" i="10"/>
  <c r="D25" i="10" s="1"/>
  <c r="B37" i="10"/>
  <c r="D37" i="10" s="1"/>
  <c r="B49" i="10"/>
  <c r="D49" i="10" s="1"/>
  <c r="B61" i="10"/>
  <c r="D61" i="10" s="1"/>
  <c r="B73" i="10"/>
  <c r="D73" i="10" s="1"/>
  <c r="B85" i="10"/>
  <c r="D85" i="10" s="1"/>
  <c r="B97" i="10"/>
  <c r="D97" i="10" s="1"/>
  <c r="B109" i="10"/>
  <c r="D109" i="10" s="1"/>
  <c r="B121" i="10"/>
  <c r="D121" i="10" s="1"/>
  <c r="B133" i="10"/>
  <c r="D133" i="10" s="1"/>
  <c r="B14" i="10"/>
  <c r="D14" i="10" s="1"/>
  <c r="B26" i="10"/>
  <c r="D26" i="10" s="1"/>
  <c r="B38" i="10"/>
  <c r="D38" i="10" s="1"/>
  <c r="B50" i="10"/>
  <c r="D50" i="10" s="1"/>
  <c r="B62" i="10"/>
  <c r="D62" i="10" s="1"/>
  <c r="B74" i="10"/>
  <c r="D74" i="10" s="1"/>
  <c r="B86" i="10"/>
  <c r="D86" i="10" s="1"/>
  <c r="B98" i="10"/>
  <c r="D98" i="10" s="1"/>
  <c r="B110" i="10"/>
  <c r="D110" i="10" s="1"/>
  <c r="B122" i="10"/>
  <c r="D122" i="10" s="1"/>
  <c r="B134" i="10"/>
  <c r="D134" i="10" s="1"/>
  <c r="B8" i="10"/>
  <c r="D8" i="10" s="1"/>
  <c r="B20" i="10"/>
  <c r="D20" i="10" s="1"/>
  <c r="B32" i="10"/>
  <c r="D32" i="10" s="1"/>
  <c r="B44" i="10"/>
  <c r="D44" i="10" s="1"/>
  <c r="B56" i="10"/>
  <c r="D56" i="10" s="1"/>
  <c r="B68" i="10"/>
  <c r="D68" i="10" s="1"/>
  <c r="B80" i="10"/>
  <c r="D80" i="10" s="1"/>
  <c r="B92" i="10"/>
  <c r="D92" i="10" s="1"/>
  <c r="B15" i="10"/>
  <c r="D15" i="10" s="1"/>
  <c r="B41" i="10"/>
  <c r="D41" i="10" s="1"/>
  <c r="B67" i="10"/>
  <c r="D67" i="10" s="1"/>
  <c r="B100" i="10"/>
  <c r="D100" i="10" s="1"/>
  <c r="B124" i="10"/>
  <c r="D124" i="10" s="1"/>
  <c r="B16" i="10"/>
  <c r="D16" i="10" s="1"/>
  <c r="B42" i="10"/>
  <c r="D42" i="10" s="1"/>
  <c r="B75" i="10"/>
  <c r="D75" i="10" s="1"/>
  <c r="B101" i="10"/>
  <c r="D101" i="10" s="1"/>
  <c r="B125" i="10"/>
  <c r="D125" i="10" s="1"/>
  <c r="B17" i="10"/>
  <c r="D17" i="10" s="1"/>
  <c r="B43" i="10"/>
  <c r="D43" i="10" s="1"/>
  <c r="B76" i="10"/>
  <c r="D76" i="10" s="1"/>
  <c r="B102" i="10"/>
  <c r="D102" i="10" s="1"/>
  <c r="B126" i="10"/>
  <c r="D126" i="10" s="1"/>
  <c r="B18" i="10"/>
  <c r="D18" i="10" s="1"/>
  <c r="B51" i="10"/>
  <c r="D51" i="10" s="1"/>
  <c r="B77" i="10"/>
  <c r="D77" i="10" s="1"/>
  <c r="B103" i="10"/>
  <c r="D103" i="10" s="1"/>
  <c r="B127" i="10"/>
  <c r="D127" i="10" s="1"/>
  <c r="B19" i="10"/>
  <c r="D19" i="10" s="1"/>
  <c r="B52" i="10"/>
  <c r="D52" i="10" s="1"/>
  <c r="B78" i="10"/>
  <c r="D78" i="10" s="1"/>
  <c r="B104" i="10"/>
  <c r="D104" i="10" s="1"/>
  <c r="B128" i="10"/>
  <c r="D128" i="10" s="1"/>
  <c r="B27" i="10"/>
  <c r="D27" i="10" s="1"/>
  <c r="B53" i="10"/>
  <c r="D53" i="10" s="1"/>
  <c r="B79" i="10"/>
  <c r="D79" i="10" s="1"/>
  <c r="B111" i="10"/>
  <c r="D111" i="10" s="1"/>
  <c r="B135" i="10"/>
  <c r="D135" i="10" s="1"/>
  <c r="B28" i="10"/>
  <c r="D28" i="10" s="1"/>
  <c r="B54" i="10"/>
  <c r="D54" i="10" s="1"/>
  <c r="B87" i="10"/>
  <c r="D87" i="10" s="1"/>
  <c r="B112" i="10"/>
  <c r="D112" i="10" s="1"/>
  <c r="B136" i="10"/>
  <c r="D136" i="10" s="1"/>
  <c r="B29" i="10"/>
  <c r="D29" i="10" s="1"/>
  <c r="B55" i="10"/>
  <c r="D55" i="10" s="1"/>
  <c r="B88" i="10"/>
  <c r="D88" i="10" s="1"/>
  <c r="B113" i="10"/>
  <c r="D113" i="10" s="1"/>
  <c r="B137" i="10"/>
  <c r="D137" i="10" s="1"/>
  <c r="B4" i="10"/>
  <c r="D4" i="10" s="1"/>
  <c r="B30" i="10"/>
  <c r="D30" i="10" s="1"/>
  <c r="B63" i="10"/>
  <c r="D63" i="10" s="1"/>
  <c r="B89" i="10"/>
  <c r="D89" i="10" s="1"/>
  <c r="B114" i="10"/>
  <c r="D114" i="10" s="1"/>
  <c r="B138" i="10"/>
  <c r="D138" i="10" s="1"/>
  <c r="B5" i="10"/>
  <c r="D5" i="10" s="1"/>
  <c r="B31" i="10"/>
  <c r="D31" i="10" s="1"/>
  <c r="B64" i="10"/>
  <c r="D64" i="10" s="1"/>
  <c r="B90" i="10"/>
  <c r="D90" i="10" s="1"/>
  <c r="B115" i="10"/>
  <c r="D115" i="10" s="1"/>
  <c r="B139" i="10"/>
  <c r="D139" i="10" s="1"/>
  <c r="B7" i="10"/>
  <c r="D7" i="10" s="1"/>
  <c r="B39" i="10"/>
  <c r="D39" i="10" s="1"/>
  <c r="B40" i="10"/>
  <c r="D40" i="10" s="1"/>
  <c r="B65" i="10"/>
  <c r="D65" i="10" s="1"/>
  <c r="B66" i="10"/>
  <c r="D66" i="10" s="1"/>
  <c r="B91" i="10"/>
  <c r="D91" i="10" s="1"/>
  <c r="B99" i="10"/>
  <c r="D99" i="10" s="1"/>
  <c r="B116" i="10"/>
  <c r="D116" i="10" s="1"/>
  <c r="B123" i="10"/>
  <c r="D123" i="10" s="1"/>
  <c r="B140" i="10"/>
  <c r="D140" i="10" s="1"/>
  <c r="B6" i="10"/>
  <c r="D6" i="10" s="1"/>
  <c r="I71" i="4"/>
  <c r="B147" i="10"/>
  <c r="D147" i="10" s="1"/>
  <c r="B159" i="10"/>
  <c r="D159" i="10" s="1"/>
  <c r="B171" i="10"/>
  <c r="D171" i="10" s="1"/>
  <c r="B183" i="10"/>
  <c r="D183" i="10" s="1"/>
  <c r="B195" i="10"/>
  <c r="D195" i="10" s="1"/>
  <c r="B207" i="10"/>
  <c r="D207" i="10" s="1"/>
  <c r="B219" i="10"/>
  <c r="D219" i="10" s="1"/>
  <c r="B231" i="10"/>
  <c r="D231" i="10" s="1"/>
  <c r="B243" i="10"/>
  <c r="D243" i="10" s="1"/>
  <c r="B255" i="10"/>
  <c r="D255" i="10" s="1"/>
  <c r="B267" i="10"/>
  <c r="D267" i="10" s="1"/>
  <c r="B279" i="10"/>
  <c r="D279" i="10" s="1"/>
  <c r="B148" i="10"/>
  <c r="D148" i="10" s="1"/>
  <c r="B160" i="10"/>
  <c r="D160" i="10" s="1"/>
  <c r="B172" i="10"/>
  <c r="D172" i="10" s="1"/>
  <c r="B184" i="10"/>
  <c r="D184" i="10" s="1"/>
  <c r="B196" i="10"/>
  <c r="D196" i="10" s="1"/>
  <c r="B208" i="10"/>
  <c r="D208" i="10" s="1"/>
  <c r="B220" i="10"/>
  <c r="D220" i="10" s="1"/>
  <c r="B232" i="10"/>
  <c r="D232" i="10" s="1"/>
  <c r="B244" i="10"/>
  <c r="D244" i="10" s="1"/>
  <c r="B256" i="10"/>
  <c r="D256" i="10" s="1"/>
  <c r="B268" i="10"/>
  <c r="D268" i="10" s="1"/>
  <c r="B280" i="10"/>
  <c r="D280" i="10" s="1"/>
  <c r="B149" i="10"/>
  <c r="D149" i="10" s="1"/>
  <c r="B161" i="10"/>
  <c r="D161" i="10" s="1"/>
  <c r="B150" i="10"/>
  <c r="D150" i="10" s="1"/>
  <c r="B162" i="10"/>
  <c r="D162" i="10" s="1"/>
  <c r="B174" i="10"/>
  <c r="D174" i="10" s="1"/>
  <c r="B186" i="10"/>
  <c r="D186" i="10" s="1"/>
  <c r="B198" i="10"/>
  <c r="D198" i="10" s="1"/>
  <c r="B210" i="10"/>
  <c r="D210" i="10" s="1"/>
  <c r="B222" i="10"/>
  <c r="D222" i="10" s="1"/>
  <c r="B234" i="10"/>
  <c r="D234" i="10" s="1"/>
  <c r="B246" i="10"/>
  <c r="D246" i="10" s="1"/>
  <c r="B258" i="10"/>
  <c r="D258" i="10" s="1"/>
  <c r="B270" i="10"/>
  <c r="D270" i="10" s="1"/>
  <c r="B282" i="10"/>
  <c r="D282" i="10" s="1"/>
  <c r="B151" i="10"/>
  <c r="D151" i="10" s="1"/>
  <c r="B163" i="10"/>
  <c r="D163" i="10" s="1"/>
  <c r="B175" i="10"/>
  <c r="D175" i="10" s="1"/>
  <c r="B187" i="10"/>
  <c r="D187" i="10" s="1"/>
  <c r="B199" i="10"/>
  <c r="D199" i="10" s="1"/>
  <c r="B211" i="10"/>
  <c r="D211" i="10" s="1"/>
  <c r="B223" i="10"/>
  <c r="D223" i="10" s="1"/>
  <c r="B235" i="10"/>
  <c r="D235" i="10" s="1"/>
  <c r="B247" i="10"/>
  <c r="D247" i="10" s="1"/>
  <c r="B259" i="10"/>
  <c r="D259" i="10" s="1"/>
  <c r="B271" i="10"/>
  <c r="D271" i="10" s="1"/>
  <c r="B144" i="10"/>
  <c r="D144" i="10" s="1"/>
  <c r="B152" i="10"/>
  <c r="D152" i="10" s="1"/>
  <c r="B164" i="10"/>
  <c r="D164" i="10" s="1"/>
  <c r="B176" i="10"/>
  <c r="D176" i="10" s="1"/>
  <c r="B188" i="10"/>
  <c r="D188" i="10" s="1"/>
  <c r="B200" i="10"/>
  <c r="D200" i="10" s="1"/>
  <c r="B212" i="10"/>
  <c r="D212" i="10" s="1"/>
  <c r="B224" i="10"/>
  <c r="D224" i="10" s="1"/>
  <c r="B236" i="10"/>
  <c r="D236" i="10" s="1"/>
  <c r="B248" i="10"/>
  <c r="D248" i="10" s="1"/>
  <c r="B260" i="10"/>
  <c r="D260" i="10" s="1"/>
  <c r="B272" i="10"/>
  <c r="D272" i="10" s="1"/>
  <c r="B153" i="10"/>
  <c r="D153" i="10" s="1"/>
  <c r="B165" i="10"/>
  <c r="D165" i="10" s="1"/>
  <c r="B177" i="10"/>
  <c r="D177" i="10" s="1"/>
  <c r="B189" i="10"/>
  <c r="D189" i="10" s="1"/>
  <c r="B201" i="10"/>
  <c r="D201" i="10" s="1"/>
  <c r="B213" i="10"/>
  <c r="D213" i="10" s="1"/>
  <c r="B225" i="10"/>
  <c r="D225" i="10" s="1"/>
  <c r="B237" i="10"/>
  <c r="D237" i="10" s="1"/>
  <c r="B249" i="10"/>
  <c r="D249" i="10" s="1"/>
  <c r="B261" i="10"/>
  <c r="D261" i="10" s="1"/>
  <c r="B273" i="10"/>
  <c r="D273" i="10" s="1"/>
  <c r="B156" i="10"/>
  <c r="D156" i="10" s="1"/>
  <c r="B168" i="10"/>
  <c r="D168" i="10" s="1"/>
  <c r="B180" i="10"/>
  <c r="D180" i="10" s="1"/>
  <c r="B192" i="10"/>
  <c r="D192" i="10" s="1"/>
  <c r="B204" i="10"/>
  <c r="D204" i="10" s="1"/>
  <c r="B216" i="10"/>
  <c r="D216" i="10" s="1"/>
  <c r="B228" i="10"/>
  <c r="D228" i="10" s="1"/>
  <c r="B240" i="10"/>
  <c r="D240" i="10" s="1"/>
  <c r="B252" i="10"/>
  <c r="D252" i="10" s="1"/>
  <c r="B264" i="10"/>
  <c r="D264" i="10" s="1"/>
  <c r="B276" i="10"/>
  <c r="D276" i="10" s="1"/>
  <c r="B146" i="10"/>
  <c r="D146" i="10" s="1"/>
  <c r="B158" i="10"/>
  <c r="D158" i="10" s="1"/>
  <c r="B170" i="10"/>
  <c r="D170" i="10" s="1"/>
  <c r="B182" i="10"/>
  <c r="D182" i="10" s="1"/>
  <c r="B194" i="10"/>
  <c r="D194" i="10" s="1"/>
  <c r="B206" i="10"/>
  <c r="D206" i="10" s="1"/>
  <c r="B218" i="10"/>
  <c r="D218" i="10" s="1"/>
  <c r="B230" i="10"/>
  <c r="D230" i="10" s="1"/>
  <c r="B242" i="10"/>
  <c r="D242" i="10" s="1"/>
  <c r="B254" i="10"/>
  <c r="D254" i="10" s="1"/>
  <c r="B266" i="10"/>
  <c r="D266" i="10" s="1"/>
  <c r="B278" i="10"/>
  <c r="D278" i="10" s="1"/>
  <c r="B166" i="10"/>
  <c r="D166" i="10" s="1"/>
  <c r="B202" i="10"/>
  <c r="D202" i="10" s="1"/>
  <c r="B238" i="10"/>
  <c r="D238" i="10" s="1"/>
  <c r="B274" i="10"/>
  <c r="D274" i="10" s="1"/>
  <c r="B167" i="10"/>
  <c r="D167" i="10" s="1"/>
  <c r="B203" i="10"/>
  <c r="D203" i="10" s="1"/>
  <c r="B239" i="10"/>
  <c r="D239" i="10" s="1"/>
  <c r="B275" i="10"/>
  <c r="D275" i="10" s="1"/>
  <c r="B169" i="10"/>
  <c r="D169" i="10" s="1"/>
  <c r="B205" i="10"/>
  <c r="D205" i="10" s="1"/>
  <c r="B241" i="10"/>
  <c r="D241" i="10" s="1"/>
  <c r="B277" i="10"/>
  <c r="D277" i="10" s="1"/>
  <c r="B173" i="10"/>
  <c r="D173" i="10" s="1"/>
  <c r="B209" i="10"/>
  <c r="D209" i="10" s="1"/>
  <c r="B245" i="10"/>
  <c r="D245" i="10" s="1"/>
  <c r="B281" i="10"/>
  <c r="D281" i="10" s="1"/>
  <c r="B178" i="10"/>
  <c r="D178" i="10" s="1"/>
  <c r="B214" i="10"/>
  <c r="D214" i="10" s="1"/>
  <c r="B250" i="10"/>
  <c r="D250" i="10" s="1"/>
  <c r="B179" i="10"/>
  <c r="D179" i="10" s="1"/>
  <c r="B215" i="10"/>
  <c r="D215" i="10" s="1"/>
  <c r="B251" i="10"/>
  <c r="D251" i="10" s="1"/>
  <c r="B157" i="10"/>
  <c r="D157" i="10" s="1"/>
  <c r="B197" i="10"/>
  <c r="D197" i="10" s="1"/>
  <c r="B233" i="10"/>
  <c r="D233" i="10" s="1"/>
  <c r="B269" i="10"/>
  <c r="D269" i="10" s="1"/>
  <c r="B145" i="10"/>
  <c r="D145" i="10" s="1"/>
  <c r="B229" i="10"/>
  <c r="D229" i="10" s="1"/>
  <c r="B154" i="10"/>
  <c r="D154" i="10" s="1"/>
  <c r="B253" i="10"/>
  <c r="D253" i="10" s="1"/>
  <c r="B155" i="10"/>
  <c r="D155" i="10" s="1"/>
  <c r="B257" i="10"/>
  <c r="D257" i="10" s="1"/>
  <c r="B181" i="10"/>
  <c r="D181" i="10" s="1"/>
  <c r="B262" i="10"/>
  <c r="D262" i="10" s="1"/>
  <c r="B185" i="10"/>
  <c r="D185" i="10" s="1"/>
  <c r="B263" i="10"/>
  <c r="D263" i="10" s="1"/>
  <c r="B190" i="10"/>
  <c r="D190" i="10" s="1"/>
  <c r="B265" i="10"/>
  <c r="D265" i="10" s="1"/>
  <c r="B191" i="10"/>
  <c r="D191" i="10" s="1"/>
  <c r="B193" i="10"/>
  <c r="D193" i="10" s="1"/>
  <c r="B217" i="10"/>
  <c r="D217" i="10" s="1"/>
  <c r="B221" i="10"/>
  <c r="D221" i="10" s="1"/>
  <c r="B227" i="10"/>
  <c r="D227" i="10" s="1"/>
  <c r="B226" i="10"/>
  <c r="D226" i="10" s="1"/>
  <c r="D139" i="4"/>
  <c r="F132" i="4"/>
  <c r="C124" i="4"/>
  <c r="E109" i="4"/>
  <c r="E91" i="4"/>
  <c r="E73" i="4"/>
  <c r="G57" i="4"/>
  <c r="D28" i="4"/>
  <c r="I130" i="4"/>
  <c r="L111" i="4"/>
  <c r="L21" i="4"/>
  <c r="G413" i="9"/>
  <c r="G401" i="9"/>
  <c r="G389" i="9"/>
  <c r="G377" i="9"/>
  <c r="G365" i="9"/>
  <c r="G353" i="9"/>
  <c r="G341" i="9"/>
  <c r="G329" i="9"/>
  <c r="G317" i="9"/>
  <c r="G305" i="9"/>
  <c r="G293" i="9"/>
  <c r="G412" i="9"/>
  <c r="G400" i="9"/>
  <c r="G388" i="9"/>
  <c r="G376" i="9"/>
  <c r="G364" i="9"/>
  <c r="G352" i="9"/>
  <c r="G340" i="9"/>
  <c r="G328" i="9"/>
  <c r="G316" i="9"/>
  <c r="G304" i="9"/>
  <c r="G292" i="9"/>
  <c r="G423" i="9"/>
  <c r="G411" i="9"/>
  <c r="G399" i="9"/>
  <c r="G387" i="9"/>
  <c r="G375" i="9"/>
  <c r="G363" i="9"/>
  <c r="G351" i="9"/>
  <c r="G339" i="9"/>
  <c r="G327" i="9"/>
  <c r="G315" i="9"/>
  <c r="G303" i="9"/>
  <c r="G291" i="9"/>
  <c r="G422" i="9"/>
  <c r="G410" i="9"/>
  <c r="G398" i="9"/>
  <c r="G386" i="9"/>
  <c r="G374" i="9"/>
  <c r="G362" i="9"/>
  <c r="G350" i="9"/>
  <c r="G338" i="9"/>
  <c r="G326" i="9"/>
  <c r="G314" i="9"/>
  <c r="G302" i="9"/>
  <c r="G290" i="9"/>
  <c r="G421" i="9"/>
  <c r="G409" i="9"/>
  <c r="G420" i="9"/>
  <c r="G408" i="9"/>
  <c r="G396" i="9"/>
  <c r="G384" i="9"/>
  <c r="G372" i="9"/>
  <c r="G360" i="9"/>
  <c r="G348" i="9"/>
  <c r="G336" i="9"/>
  <c r="G324" i="9"/>
  <c r="G312" i="9"/>
  <c r="G300" i="9"/>
  <c r="G288" i="9"/>
  <c r="G418" i="9"/>
  <c r="G395" i="9"/>
  <c r="G378" i="9"/>
  <c r="G356" i="9"/>
  <c r="G334" i="9"/>
  <c r="G313" i="9"/>
  <c r="G295" i="9"/>
  <c r="G288" i="8"/>
  <c r="G300" i="8"/>
  <c r="G312" i="8"/>
  <c r="G324" i="8"/>
  <c r="G336" i="8"/>
  <c r="G348" i="8"/>
  <c r="G360" i="8"/>
  <c r="G372" i="8"/>
  <c r="G384" i="8"/>
  <c r="G396" i="8"/>
  <c r="G408" i="8"/>
  <c r="G420" i="8"/>
  <c r="G417" i="9"/>
  <c r="G394" i="9"/>
  <c r="G373" i="9"/>
  <c r="G355" i="9"/>
  <c r="G333" i="9"/>
  <c r="G311" i="9"/>
  <c r="G294" i="9"/>
  <c r="G289" i="8"/>
  <c r="G301" i="8"/>
  <c r="G313" i="8"/>
  <c r="G325" i="8"/>
  <c r="G337" i="8"/>
  <c r="G349" i="8"/>
  <c r="G361" i="8"/>
  <c r="G373" i="8"/>
  <c r="G385" i="8"/>
  <c r="G397" i="8"/>
  <c r="G409" i="8"/>
  <c r="G421" i="8"/>
  <c r="G416" i="9"/>
  <c r="G393" i="9"/>
  <c r="G371" i="9"/>
  <c r="G354" i="9"/>
  <c r="G332" i="9"/>
  <c r="G310" i="9"/>
  <c r="G289" i="9"/>
  <c r="G290" i="8"/>
  <c r="G302" i="8"/>
  <c r="G314" i="8"/>
  <c r="G326" i="8"/>
  <c r="G338" i="8"/>
  <c r="G350" i="8"/>
  <c r="G362" i="8"/>
  <c r="G374" i="8"/>
  <c r="G386" i="8"/>
  <c r="G398" i="8"/>
  <c r="G410" i="8"/>
  <c r="G422" i="8"/>
  <c r="G415" i="9"/>
  <c r="G392" i="9"/>
  <c r="G370" i="9"/>
  <c r="G349" i="9"/>
  <c r="G331" i="9"/>
  <c r="G309" i="9"/>
  <c r="G287" i="9"/>
  <c r="G291" i="8"/>
  <c r="G303" i="8"/>
  <c r="G414" i="9"/>
  <c r="G391" i="9"/>
  <c r="G369" i="9"/>
  <c r="G347" i="9"/>
  <c r="G330" i="9"/>
  <c r="G308" i="9"/>
  <c r="G286" i="9"/>
  <c r="G292" i="8"/>
  <c r="G304" i="8"/>
  <c r="G316" i="8"/>
  <c r="G328" i="8"/>
  <c r="G340" i="8"/>
  <c r="G352" i="8"/>
  <c r="G364" i="8"/>
  <c r="G376" i="8"/>
  <c r="G388" i="8"/>
  <c r="G400" i="8"/>
  <c r="G412" i="8"/>
  <c r="G285" i="8"/>
  <c r="G407" i="9"/>
  <c r="G390" i="9"/>
  <c r="G368" i="9"/>
  <c r="G346" i="9"/>
  <c r="G325" i="9"/>
  <c r="G307" i="9"/>
  <c r="G285" i="9"/>
  <c r="G293" i="8"/>
  <c r="G305" i="8"/>
  <c r="G317" i="8"/>
  <c r="G329" i="8"/>
  <c r="G341" i="8"/>
  <c r="G353" i="8"/>
  <c r="G365" i="8"/>
  <c r="G377" i="8"/>
  <c r="G389" i="8"/>
  <c r="G401" i="8"/>
  <c r="G413" i="8"/>
  <c r="G406" i="9"/>
  <c r="G385" i="9"/>
  <c r="G367" i="9"/>
  <c r="G345" i="9"/>
  <c r="G323" i="9"/>
  <c r="G306" i="9"/>
  <c r="G294" i="8"/>
  <c r="G306" i="8"/>
  <c r="G318" i="8"/>
  <c r="G330" i="8"/>
  <c r="G342" i="8"/>
  <c r="G354" i="8"/>
  <c r="G366" i="8"/>
  <c r="G378" i="8"/>
  <c r="G390" i="8"/>
  <c r="G402" i="8"/>
  <c r="G414" i="8"/>
  <c r="G405" i="9"/>
  <c r="G383" i="9"/>
  <c r="G366" i="9"/>
  <c r="G344" i="9"/>
  <c r="G322" i="9"/>
  <c r="G301" i="9"/>
  <c r="G404" i="9"/>
  <c r="G382" i="9"/>
  <c r="G361" i="9"/>
  <c r="G343" i="9"/>
  <c r="G321" i="9"/>
  <c r="G299" i="9"/>
  <c r="G296" i="8"/>
  <c r="G308" i="8"/>
  <c r="G320" i="8"/>
  <c r="G332" i="8"/>
  <c r="G344" i="8"/>
  <c r="G356" i="8"/>
  <c r="G368" i="8"/>
  <c r="G380" i="8"/>
  <c r="G392" i="8"/>
  <c r="G404" i="8"/>
  <c r="G416" i="8"/>
  <c r="G403" i="9"/>
  <c r="G381" i="9"/>
  <c r="G359" i="9"/>
  <c r="G342" i="9"/>
  <c r="G320" i="9"/>
  <c r="G298" i="9"/>
  <c r="G297" i="8"/>
  <c r="G309" i="8"/>
  <c r="G321" i="8"/>
  <c r="G333" i="8"/>
  <c r="G345" i="8"/>
  <c r="G357" i="8"/>
  <c r="G369" i="8"/>
  <c r="G397" i="9"/>
  <c r="G307" i="8"/>
  <c r="G343" i="8"/>
  <c r="G379" i="8"/>
  <c r="G406" i="8"/>
  <c r="G419" i="9"/>
  <c r="G380" i="9"/>
  <c r="G310" i="8"/>
  <c r="G346" i="8"/>
  <c r="G381" i="8"/>
  <c r="G407" i="8"/>
  <c r="G371" i="8"/>
  <c r="G379" i="9"/>
  <c r="G311" i="8"/>
  <c r="G347" i="8"/>
  <c r="G382" i="8"/>
  <c r="G411" i="8"/>
  <c r="G358" i="9"/>
  <c r="G315" i="8"/>
  <c r="G351" i="8"/>
  <c r="G383" i="8"/>
  <c r="G415" i="8"/>
  <c r="G357" i="9"/>
  <c r="G319" i="8"/>
  <c r="G355" i="8"/>
  <c r="G387" i="8"/>
  <c r="G417" i="8"/>
  <c r="G403" i="8"/>
  <c r="G337" i="9"/>
  <c r="G322" i="8"/>
  <c r="G358" i="8"/>
  <c r="G391" i="8"/>
  <c r="G418" i="8"/>
  <c r="G335" i="8"/>
  <c r="G335" i="9"/>
  <c r="G323" i="8"/>
  <c r="G359" i="8"/>
  <c r="G393" i="8"/>
  <c r="G419" i="8"/>
  <c r="G296" i="9"/>
  <c r="G319" i="9"/>
  <c r="G286" i="8"/>
  <c r="G327" i="8"/>
  <c r="G363" i="8"/>
  <c r="G394" i="8"/>
  <c r="G423" i="8"/>
  <c r="G318" i="9"/>
  <c r="G287" i="8"/>
  <c r="G331" i="8"/>
  <c r="G367" i="8"/>
  <c r="G395" i="8"/>
  <c r="G298" i="8"/>
  <c r="G297" i="9"/>
  <c r="G295" i="8"/>
  <c r="G334" i="8"/>
  <c r="G370" i="8"/>
  <c r="G399" i="8"/>
  <c r="G402" i="9"/>
  <c r="G299" i="8"/>
  <c r="G339" i="8"/>
  <c r="G375" i="8"/>
  <c r="G405" i="8"/>
  <c r="D135" i="4"/>
  <c r="G132" i="9"/>
  <c r="G120" i="9"/>
  <c r="G108" i="9"/>
  <c r="G96" i="9"/>
  <c r="G84" i="9"/>
  <c r="G72" i="9"/>
  <c r="G60" i="9"/>
  <c r="G48" i="9"/>
  <c r="G36" i="9"/>
  <c r="G24" i="9"/>
  <c r="G12" i="9"/>
  <c r="G4" i="8"/>
  <c r="G16" i="8"/>
  <c r="G28" i="8"/>
  <c r="G40" i="8"/>
  <c r="G52" i="8"/>
  <c r="G64" i="8"/>
  <c r="G76" i="8"/>
  <c r="G88" i="8"/>
  <c r="G100" i="8"/>
  <c r="G112" i="8"/>
  <c r="G131" i="9"/>
  <c r="G119" i="9"/>
  <c r="G107" i="9"/>
  <c r="G95" i="9"/>
  <c r="G83" i="9"/>
  <c r="G71" i="9"/>
  <c r="G59" i="9"/>
  <c r="G47" i="9"/>
  <c r="G35" i="9"/>
  <c r="G23" i="9"/>
  <c r="G11" i="9"/>
  <c r="G5" i="8"/>
  <c r="G17" i="8"/>
  <c r="G29" i="8"/>
  <c r="G41" i="8"/>
  <c r="G53" i="8"/>
  <c r="G65" i="8"/>
  <c r="G77" i="8"/>
  <c r="G89" i="8"/>
  <c r="G101" i="8"/>
  <c r="G113" i="8"/>
  <c r="G125" i="8"/>
  <c r="G130" i="9"/>
  <c r="G118" i="9"/>
  <c r="G106" i="9"/>
  <c r="G94" i="9"/>
  <c r="G82" i="9"/>
  <c r="G70" i="9"/>
  <c r="G58" i="9"/>
  <c r="G46" i="9"/>
  <c r="G34" i="9"/>
  <c r="G22" i="9"/>
  <c r="G10" i="9"/>
  <c r="G6" i="8"/>
  <c r="G18" i="8"/>
  <c r="G30" i="8"/>
  <c r="G42" i="8"/>
  <c r="G54" i="8"/>
  <c r="G66" i="8"/>
  <c r="G78" i="8"/>
  <c r="G90" i="8"/>
  <c r="G102" i="8"/>
  <c r="G114" i="8"/>
  <c r="G141" i="9"/>
  <c r="G129" i="9"/>
  <c r="G117" i="9"/>
  <c r="G105" i="9"/>
  <c r="G93" i="9"/>
  <c r="G81" i="9"/>
  <c r="G69" i="9"/>
  <c r="G57" i="9"/>
  <c r="G45" i="9"/>
  <c r="G33" i="9"/>
  <c r="G21" i="9"/>
  <c r="G9" i="9"/>
  <c r="G140" i="9"/>
  <c r="G128" i="9"/>
  <c r="G116" i="9"/>
  <c r="G104" i="9"/>
  <c r="G92" i="9"/>
  <c r="G80" i="9"/>
  <c r="G68" i="9"/>
  <c r="G56" i="9"/>
  <c r="G44" i="9"/>
  <c r="G32" i="9"/>
  <c r="G20" i="9"/>
  <c r="G8" i="9"/>
  <c r="G8" i="8"/>
  <c r="G20" i="8"/>
  <c r="G32" i="8"/>
  <c r="G44" i="8"/>
  <c r="G56" i="8"/>
  <c r="G68" i="8"/>
  <c r="G139" i="9"/>
  <c r="G127" i="9"/>
  <c r="G115" i="9"/>
  <c r="G103" i="9"/>
  <c r="G91" i="9"/>
  <c r="G79" i="9"/>
  <c r="G67" i="9"/>
  <c r="G55" i="9"/>
  <c r="G43" i="9"/>
  <c r="G31" i="9"/>
  <c r="G19" i="9"/>
  <c r="G7" i="9"/>
  <c r="G138" i="9"/>
  <c r="G126" i="9"/>
  <c r="G114" i="9"/>
  <c r="G102" i="9"/>
  <c r="G90" i="9"/>
  <c r="G78" i="9"/>
  <c r="G66" i="9"/>
  <c r="G54" i="9"/>
  <c r="G42" i="9"/>
  <c r="G30" i="9"/>
  <c r="G18" i="9"/>
  <c r="G6" i="9"/>
  <c r="G10" i="8"/>
  <c r="G22" i="8"/>
  <c r="G34" i="8"/>
  <c r="G46" i="8"/>
  <c r="G58" i="8"/>
  <c r="G70" i="8"/>
  <c r="G137" i="9"/>
  <c r="G125" i="9"/>
  <c r="G113" i="9"/>
  <c r="G101" i="9"/>
  <c r="G89" i="9"/>
  <c r="G77" i="9"/>
  <c r="G65" i="9"/>
  <c r="G53" i="9"/>
  <c r="G136" i="9"/>
  <c r="G124" i="9"/>
  <c r="G112" i="9"/>
  <c r="G100" i="9"/>
  <c r="G88" i="9"/>
  <c r="G76" i="9"/>
  <c r="G64" i="9"/>
  <c r="G52" i="9"/>
  <c r="G40" i="9"/>
  <c r="G28" i="9"/>
  <c r="G16" i="9"/>
  <c r="G4" i="9"/>
  <c r="G12" i="8"/>
  <c r="G24" i="8"/>
  <c r="G36" i="8"/>
  <c r="G48" i="8"/>
  <c r="G60" i="8"/>
  <c r="G72" i="8"/>
  <c r="G135" i="9"/>
  <c r="G123" i="9"/>
  <c r="G111" i="9"/>
  <c r="G99" i="9"/>
  <c r="G87" i="9"/>
  <c r="G75" i="9"/>
  <c r="G63" i="9"/>
  <c r="G51" i="9"/>
  <c r="G39" i="9"/>
  <c r="G27" i="9"/>
  <c r="G15" i="9"/>
  <c r="G3" i="9"/>
  <c r="G97" i="9"/>
  <c r="G29" i="9"/>
  <c r="G14" i="8"/>
  <c r="G38" i="8"/>
  <c r="G62" i="8"/>
  <c r="G83" i="8"/>
  <c r="G98" i="8"/>
  <c r="G116" i="8"/>
  <c r="G129" i="8"/>
  <c r="G141" i="8"/>
  <c r="G96" i="8"/>
  <c r="G86" i="9"/>
  <c r="G26" i="9"/>
  <c r="G15" i="8"/>
  <c r="G39" i="8"/>
  <c r="G63" i="8"/>
  <c r="G84" i="8"/>
  <c r="G99" i="8"/>
  <c r="G117" i="8"/>
  <c r="G130" i="8"/>
  <c r="G3" i="8"/>
  <c r="G85" i="9"/>
  <c r="G25" i="9"/>
  <c r="G19" i="8"/>
  <c r="G43" i="8"/>
  <c r="G67" i="8"/>
  <c r="G85" i="8"/>
  <c r="G103" i="8"/>
  <c r="G118" i="8"/>
  <c r="G131" i="8"/>
  <c r="G38" i="9"/>
  <c r="G11" i="8"/>
  <c r="G74" i="9"/>
  <c r="G17" i="9"/>
  <c r="G21" i="8"/>
  <c r="G45" i="8"/>
  <c r="G69" i="8"/>
  <c r="G86" i="8"/>
  <c r="G104" i="8"/>
  <c r="G119" i="8"/>
  <c r="G132" i="8"/>
  <c r="G139" i="8"/>
  <c r="G73" i="9"/>
  <c r="G14" i="9"/>
  <c r="G23" i="8"/>
  <c r="G47" i="8"/>
  <c r="G71" i="8"/>
  <c r="G87" i="8"/>
  <c r="G105" i="8"/>
  <c r="G120" i="8"/>
  <c r="G133" i="8"/>
  <c r="G81" i="8"/>
  <c r="G134" i="9"/>
  <c r="G62" i="9"/>
  <c r="G13" i="9"/>
  <c r="G25" i="8"/>
  <c r="G49" i="8"/>
  <c r="G73" i="8"/>
  <c r="G91" i="8"/>
  <c r="G106" i="8"/>
  <c r="G121" i="8"/>
  <c r="G134" i="8"/>
  <c r="G59" i="8"/>
  <c r="G133" i="9"/>
  <c r="G61" i="9"/>
  <c r="G5" i="9"/>
  <c r="G26" i="8"/>
  <c r="G50" i="8"/>
  <c r="G74" i="8"/>
  <c r="G92" i="8"/>
  <c r="G107" i="8"/>
  <c r="G122" i="8"/>
  <c r="G135" i="8"/>
  <c r="G111" i="8"/>
  <c r="G122" i="9"/>
  <c r="G50" i="9"/>
  <c r="G27" i="8"/>
  <c r="G51" i="8"/>
  <c r="G75" i="8"/>
  <c r="G93" i="8"/>
  <c r="G108" i="8"/>
  <c r="G123" i="8"/>
  <c r="G136" i="8"/>
  <c r="G109" i="9"/>
  <c r="G35" i="8"/>
  <c r="G121" i="9"/>
  <c r="G49" i="9"/>
  <c r="G7" i="8"/>
  <c r="G31" i="8"/>
  <c r="G55" i="8"/>
  <c r="G79" i="8"/>
  <c r="G94" i="8"/>
  <c r="G109" i="8"/>
  <c r="G124" i="8"/>
  <c r="G137" i="8"/>
  <c r="G127" i="8"/>
  <c r="G110" i="9"/>
  <c r="G41" i="9"/>
  <c r="G9" i="8"/>
  <c r="G33" i="8"/>
  <c r="G57" i="8"/>
  <c r="G80" i="8"/>
  <c r="G95" i="8"/>
  <c r="G110" i="8"/>
  <c r="G126" i="8"/>
  <c r="G138" i="8"/>
  <c r="G98" i="9"/>
  <c r="G37" i="9"/>
  <c r="G13" i="8"/>
  <c r="G37" i="8"/>
  <c r="G61" i="8"/>
  <c r="G82" i="8"/>
  <c r="G97" i="8"/>
  <c r="G115" i="8"/>
  <c r="G128" i="8"/>
  <c r="G140" i="8"/>
  <c r="C139" i="4"/>
  <c r="E132" i="4"/>
  <c r="E123" i="4"/>
  <c r="C109" i="4"/>
  <c r="C91" i="4"/>
  <c r="C73" i="4"/>
  <c r="E57" i="4"/>
  <c r="C43" i="4"/>
  <c r="D27" i="4"/>
  <c r="I128" i="4"/>
  <c r="O105" i="4"/>
  <c r="S102" i="4"/>
  <c r="R415" i="10"/>
  <c r="T415" i="10" s="1"/>
  <c r="R403" i="10"/>
  <c r="T403" i="10" s="1"/>
  <c r="R391" i="10"/>
  <c r="T391" i="10" s="1"/>
  <c r="R379" i="10"/>
  <c r="T379" i="10" s="1"/>
  <c r="R367" i="10"/>
  <c r="T367" i="10" s="1"/>
  <c r="R355" i="10"/>
  <c r="T355" i="10" s="1"/>
  <c r="R343" i="10"/>
  <c r="T343" i="10" s="1"/>
  <c r="R331" i="10"/>
  <c r="T331" i="10" s="1"/>
  <c r="R319" i="10"/>
  <c r="T319" i="10" s="1"/>
  <c r="R307" i="10"/>
  <c r="T307" i="10" s="1"/>
  <c r="R295" i="10"/>
  <c r="T295" i="10" s="1"/>
  <c r="R414" i="10"/>
  <c r="T414" i="10" s="1"/>
  <c r="R402" i="10"/>
  <c r="T402" i="10" s="1"/>
  <c r="R390" i="10"/>
  <c r="T390" i="10" s="1"/>
  <c r="R378" i="10"/>
  <c r="T378" i="10" s="1"/>
  <c r="R366" i="10"/>
  <c r="T366" i="10" s="1"/>
  <c r="R354" i="10"/>
  <c r="T354" i="10" s="1"/>
  <c r="R342" i="10"/>
  <c r="T342" i="10" s="1"/>
  <c r="R330" i="10"/>
  <c r="T330" i="10" s="1"/>
  <c r="R318" i="10"/>
  <c r="T318" i="10" s="1"/>
  <c r="R306" i="10"/>
  <c r="T306" i="10" s="1"/>
  <c r="R294" i="10"/>
  <c r="T294" i="10" s="1"/>
  <c r="R412" i="10"/>
  <c r="T412" i="10" s="1"/>
  <c r="R400" i="10"/>
  <c r="T400" i="10" s="1"/>
  <c r="R388" i="10"/>
  <c r="T388" i="10" s="1"/>
  <c r="R376" i="10"/>
  <c r="T376" i="10" s="1"/>
  <c r="R364" i="10"/>
  <c r="T364" i="10" s="1"/>
  <c r="R352" i="10"/>
  <c r="T352" i="10" s="1"/>
  <c r="R340" i="10"/>
  <c r="T340" i="10" s="1"/>
  <c r="R328" i="10"/>
  <c r="T328" i="10" s="1"/>
  <c r="R316" i="10"/>
  <c r="T316" i="10" s="1"/>
  <c r="R304" i="10"/>
  <c r="T304" i="10" s="1"/>
  <c r="R292" i="10"/>
  <c r="T292" i="10" s="1"/>
  <c r="R423" i="10"/>
  <c r="T423" i="10" s="1"/>
  <c r="R411" i="10"/>
  <c r="T411" i="10" s="1"/>
  <c r="R399" i="10"/>
  <c r="T399" i="10" s="1"/>
  <c r="R387" i="10"/>
  <c r="T387" i="10" s="1"/>
  <c r="R375" i="10"/>
  <c r="T375" i="10" s="1"/>
  <c r="R363" i="10"/>
  <c r="T363" i="10" s="1"/>
  <c r="R351" i="10"/>
  <c r="T351" i="10" s="1"/>
  <c r="R339" i="10"/>
  <c r="T339" i="10" s="1"/>
  <c r="R327" i="10"/>
  <c r="T327" i="10" s="1"/>
  <c r="R315" i="10"/>
  <c r="T315" i="10" s="1"/>
  <c r="R303" i="10"/>
  <c r="T303" i="10" s="1"/>
  <c r="R291" i="10"/>
  <c r="T291" i="10" s="1"/>
  <c r="R422" i="10"/>
  <c r="T422" i="10" s="1"/>
  <c r="R410" i="10"/>
  <c r="T410" i="10" s="1"/>
  <c r="R398" i="10"/>
  <c r="T398" i="10" s="1"/>
  <c r="R386" i="10"/>
  <c r="T386" i="10" s="1"/>
  <c r="R374" i="10"/>
  <c r="T374" i="10" s="1"/>
  <c r="R362" i="10"/>
  <c r="T362" i="10" s="1"/>
  <c r="R350" i="10"/>
  <c r="T350" i="10" s="1"/>
  <c r="R338" i="10"/>
  <c r="T338" i="10" s="1"/>
  <c r="R326" i="10"/>
  <c r="T326" i="10" s="1"/>
  <c r="R314" i="10"/>
  <c r="T314" i="10" s="1"/>
  <c r="R302" i="10"/>
  <c r="T302" i="10" s="1"/>
  <c r="R290" i="10"/>
  <c r="T290" i="10" s="1"/>
  <c r="R421" i="10"/>
  <c r="T421" i="10" s="1"/>
  <c r="R409" i="10"/>
  <c r="T409" i="10" s="1"/>
  <c r="R397" i="10"/>
  <c r="T397" i="10" s="1"/>
  <c r="R385" i="10"/>
  <c r="T385" i="10" s="1"/>
  <c r="R373" i="10"/>
  <c r="T373" i="10" s="1"/>
  <c r="R361" i="10"/>
  <c r="T361" i="10" s="1"/>
  <c r="R349" i="10"/>
  <c r="T349" i="10" s="1"/>
  <c r="R337" i="10"/>
  <c r="T337" i="10" s="1"/>
  <c r="R325" i="10"/>
  <c r="T325" i="10" s="1"/>
  <c r="R313" i="10"/>
  <c r="T313" i="10" s="1"/>
  <c r="R301" i="10"/>
  <c r="T301" i="10" s="1"/>
  <c r="R289" i="10"/>
  <c r="T289" i="10" s="1"/>
  <c r="R420" i="10"/>
  <c r="T420" i="10" s="1"/>
  <c r="R408" i="10"/>
  <c r="T408" i="10" s="1"/>
  <c r="R396" i="10"/>
  <c r="T396" i="10" s="1"/>
  <c r="R384" i="10"/>
  <c r="T384" i="10" s="1"/>
  <c r="R372" i="10"/>
  <c r="T372" i="10" s="1"/>
  <c r="R360" i="10"/>
  <c r="T360" i="10" s="1"/>
  <c r="R348" i="10"/>
  <c r="T348" i="10" s="1"/>
  <c r="R336" i="10"/>
  <c r="T336" i="10" s="1"/>
  <c r="R324" i="10"/>
  <c r="T324" i="10" s="1"/>
  <c r="R312" i="10"/>
  <c r="T312" i="10" s="1"/>
  <c r="R300" i="10"/>
  <c r="T300" i="10" s="1"/>
  <c r="R288" i="10"/>
  <c r="T288" i="10" s="1"/>
  <c r="R419" i="10"/>
  <c r="T419" i="10" s="1"/>
  <c r="R407" i="10"/>
  <c r="T407" i="10" s="1"/>
  <c r="R395" i="10"/>
  <c r="T395" i="10" s="1"/>
  <c r="R383" i="10"/>
  <c r="T383" i="10" s="1"/>
  <c r="R371" i="10"/>
  <c r="T371" i="10" s="1"/>
  <c r="R359" i="10"/>
  <c r="T359" i="10" s="1"/>
  <c r="R347" i="10"/>
  <c r="T347" i="10" s="1"/>
  <c r="R335" i="10"/>
  <c r="T335" i="10" s="1"/>
  <c r="R323" i="10"/>
  <c r="T323" i="10" s="1"/>
  <c r="R311" i="10"/>
  <c r="T311" i="10" s="1"/>
  <c r="R299" i="10"/>
  <c r="T299" i="10" s="1"/>
  <c r="R287" i="10"/>
  <c r="T287" i="10" s="1"/>
  <c r="R418" i="10"/>
  <c r="T418" i="10" s="1"/>
  <c r="R406" i="10"/>
  <c r="T406" i="10" s="1"/>
  <c r="R394" i="10"/>
  <c r="T394" i="10" s="1"/>
  <c r="R382" i="10"/>
  <c r="T382" i="10" s="1"/>
  <c r="R370" i="10"/>
  <c r="T370" i="10" s="1"/>
  <c r="R358" i="10"/>
  <c r="T358" i="10" s="1"/>
  <c r="R346" i="10"/>
  <c r="T346" i="10" s="1"/>
  <c r="R334" i="10"/>
  <c r="T334" i="10" s="1"/>
  <c r="R322" i="10"/>
  <c r="T322" i="10" s="1"/>
  <c r="R310" i="10"/>
  <c r="T310" i="10" s="1"/>
  <c r="R298" i="10"/>
  <c r="T298" i="10" s="1"/>
  <c r="R286" i="10"/>
  <c r="T286" i="10" s="1"/>
  <c r="R416" i="10"/>
  <c r="T416" i="10" s="1"/>
  <c r="R404" i="10"/>
  <c r="T404" i="10" s="1"/>
  <c r="R392" i="10"/>
  <c r="T392" i="10" s="1"/>
  <c r="R380" i="10"/>
  <c r="T380" i="10" s="1"/>
  <c r="R368" i="10"/>
  <c r="T368" i="10" s="1"/>
  <c r="R356" i="10"/>
  <c r="T356" i="10" s="1"/>
  <c r="R344" i="10"/>
  <c r="T344" i="10" s="1"/>
  <c r="R332" i="10"/>
  <c r="T332" i="10" s="1"/>
  <c r="R320" i="10"/>
  <c r="T320" i="10" s="1"/>
  <c r="R308" i="10"/>
  <c r="T308" i="10" s="1"/>
  <c r="R296" i="10"/>
  <c r="T296" i="10" s="1"/>
  <c r="R377" i="10"/>
  <c r="T377" i="10" s="1"/>
  <c r="R305" i="10"/>
  <c r="T305" i="10" s="1"/>
  <c r="R369" i="10"/>
  <c r="T369" i="10" s="1"/>
  <c r="R297" i="10"/>
  <c r="T297" i="10" s="1"/>
  <c r="R365" i="10"/>
  <c r="T365" i="10" s="1"/>
  <c r="R293" i="10"/>
  <c r="T293" i="10" s="1"/>
  <c r="R357" i="10"/>
  <c r="T357" i="10" s="1"/>
  <c r="R285" i="10"/>
  <c r="T285" i="10" s="1"/>
  <c r="R353" i="10"/>
  <c r="T353" i="10" s="1"/>
  <c r="R417" i="10"/>
  <c r="T417" i="10" s="1"/>
  <c r="R345" i="10"/>
  <c r="T345" i="10" s="1"/>
  <c r="R413" i="10"/>
  <c r="T413" i="10" s="1"/>
  <c r="R341" i="10"/>
  <c r="T341" i="10" s="1"/>
  <c r="R393" i="10"/>
  <c r="T393" i="10" s="1"/>
  <c r="R321" i="10"/>
  <c r="T321" i="10" s="1"/>
  <c r="R381" i="10"/>
  <c r="T381" i="10" s="1"/>
  <c r="R309" i="10"/>
  <c r="T309" i="10" s="1"/>
  <c r="R405" i="10"/>
  <c r="T405" i="10" s="1"/>
  <c r="R401" i="10"/>
  <c r="T401" i="10" s="1"/>
  <c r="R389" i="10"/>
  <c r="T389" i="10" s="1"/>
  <c r="R333" i="10"/>
  <c r="T333" i="10" s="1"/>
  <c r="R329" i="10"/>
  <c r="T329" i="10" s="1"/>
  <c r="R317" i="10"/>
  <c r="T317" i="10" s="1"/>
  <c r="G44" i="4"/>
  <c r="R133" i="10"/>
  <c r="T133" i="10" s="1"/>
  <c r="R121" i="10"/>
  <c r="T121" i="10" s="1"/>
  <c r="R109" i="10"/>
  <c r="T109" i="10" s="1"/>
  <c r="R97" i="10"/>
  <c r="T97" i="10" s="1"/>
  <c r="R85" i="10"/>
  <c r="T85" i="10" s="1"/>
  <c r="R73" i="10"/>
  <c r="T73" i="10" s="1"/>
  <c r="R61" i="10"/>
  <c r="T61" i="10" s="1"/>
  <c r="R49" i="10"/>
  <c r="T49" i="10" s="1"/>
  <c r="R37" i="10"/>
  <c r="T37" i="10" s="1"/>
  <c r="R25" i="10"/>
  <c r="T25" i="10" s="1"/>
  <c r="R13" i="10"/>
  <c r="T13" i="10" s="1"/>
  <c r="R132" i="10"/>
  <c r="T132" i="10" s="1"/>
  <c r="R120" i="10"/>
  <c r="T120" i="10" s="1"/>
  <c r="R108" i="10"/>
  <c r="T108" i="10" s="1"/>
  <c r="R96" i="10"/>
  <c r="T96" i="10" s="1"/>
  <c r="R84" i="10"/>
  <c r="T84" i="10" s="1"/>
  <c r="R72" i="10"/>
  <c r="T72" i="10" s="1"/>
  <c r="R60" i="10"/>
  <c r="T60" i="10" s="1"/>
  <c r="R48" i="10"/>
  <c r="T48" i="10" s="1"/>
  <c r="R36" i="10"/>
  <c r="T36" i="10" s="1"/>
  <c r="R24" i="10"/>
  <c r="T24" i="10" s="1"/>
  <c r="R12" i="10"/>
  <c r="T12" i="10" s="1"/>
  <c r="R130" i="10"/>
  <c r="T130" i="10" s="1"/>
  <c r="R118" i="10"/>
  <c r="T118" i="10" s="1"/>
  <c r="R106" i="10"/>
  <c r="T106" i="10" s="1"/>
  <c r="R94" i="10"/>
  <c r="T94" i="10" s="1"/>
  <c r="R82" i="10"/>
  <c r="T82" i="10" s="1"/>
  <c r="R70" i="10"/>
  <c r="T70" i="10" s="1"/>
  <c r="R58" i="10"/>
  <c r="T58" i="10" s="1"/>
  <c r="R46" i="10"/>
  <c r="T46" i="10" s="1"/>
  <c r="R34" i="10"/>
  <c r="T34" i="10" s="1"/>
  <c r="R22" i="10"/>
  <c r="T22" i="10" s="1"/>
  <c r="R10" i="10"/>
  <c r="T10" i="10" s="1"/>
  <c r="R141" i="10"/>
  <c r="T141" i="10" s="1"/>
  <c r="R129" i="10"/>
  <c r="T129" i="10" s="1"/>
  <c r="R117" i="10"/>
  <c r="T117" i="10" s="1"/>
  <c r="R105" i="10"/>
  <c r="T105" i="10" s="1"/>
  <c r="R93" i="10"/>
  <c r="T93" i="10" s="1"/>
  <c r="R81" i="10"/>
  <c r="T81" i="10" s="1"/>
  <c r="R69" i="10"/>
  <c r="T69" i="10" s="1"/>
  <c r="R57" i="10"/>
  <c r="T57" i="10" s="1"/>
  <c r="R45" i="10"/>
  <c r="T45" i="10" s="1"/>
  <c r="R33" i="10"/>
  <c r="T33" i="10" s="1"/>
  <c r="R21" i="10"/>
  <c r="T21" i="10" s="1"/>
  <c r="R9" i="10"/>
  <c r="T9" i="10" s="1"/>
  <c r="R140" i="10"/>
  <c r="T140" i="10" s="1"/>
  <c r="R128" i="10"/>
  <c r="T128" i="10" s="1"/>
  <c r="R116" i="10"/>
  <c r="T116" i="10" s="1"/>
  <c r="R104" i="10"/>
  <c r="T104" i="10" s="1"/>
  <c r="R92" i="10"/>
  <c r="T92" i="10" s="1"/>
  <c r="R80" i="10"/>
  <c r="T80" i="10" s="1"/>
  <c r="R68" i="10"/>
  <c r="T68" i="10" s="1"/>
  <c r="R56" i="10"/>
  <c r="T56" i="10" s="1"/>
  <c r="R44" i="10"/>
  <c r="T44" i="10" s="1"/>
  <c r="R32" i="10"/>
  <c r="T32" i="10" s="1"/>
  <c r="R20" i="10"/>
  <c r="T20" i="10" s="1"/>
  <c r="R8" i="10"/>
  <c r="T8" i="10" s="1"/>
  <c r="R139" i="10"/>
  <c r="T139" i="10" s="1"/>
  <c r="R127" i="10"/>
  <c r="T127" i="10" s="1"/>
  <c r="R115" i="10"/>
  <c r="T115" i="10" s="1"/>
  <c r="R103" i="10"/>
  <c r="T103" i="10" s="1"/>
  <c r="R91" i="10"/>
  <c r="T91" i="10" s="1"/>
  <c r="R79" i="10"/>
  <c r="T79" i="10" s="1"/>
  <c r="R67" i="10"/>
  <c r="T67" i="10" s="1"/>
  <c r="R55" i="10"/>
  <c r="T55" i="10" s="1"/>
  <c r="R43" i="10"/>
  <c r="T43" i="10" s="1"/>
  <c r="R31" i="10"/>
  <c r="T31" i="10" s="1"/>
  <c r="R19" i="10"/>
  <c r="T19" i="10" s="1"/>
  <c r="R7" i="10"/>
  <c r="T7" i="10" s="1"/>
  <c r="R136" i="10"/>
  <c r="T136" i="10" s="1"/>
  <c r="R124" i="10"/>
  <c r="T124" i="10" s="1"/>
  <c r="R112" i="10"/>
  <c r="T112" i="10" s="1"/>
  <c r="R100" i="10"/>
  <c r="T100" i="10" s="1"/>
  <c r="R88" i="10"/>
  <c r="T88" i="10" s="1"/>
  <c r="R76" i="10"/>
  <c r="T76" i="10" s="1"/>
  <c r="R64" i="10"/>
  <c r="T64" i="10" s="1"/>
  <c r="R52" i="10"/>
  <c r="T52" i="10" s="1"/>
  <c r="R40" i="10"/>
  <c r="T40" i="10" s="1"/>
  <c r="R28" i="10"/>
  <c r="T28" i="10" s="1"/>
  <c r="R16" i="10"/>
  <c r="T16" i="10" s="1"/>
  <c r="R4" i="10"/>
  <c r="T4" i="10" s="1"/>
  <c r="R134" i="10"/>
  <c r="T134" i="10" s="1"/>
  <c r="R122" i="10"/>
  <c r="T122" i="10" s="1"/>
  <c r="R110" i="10"/>
  <c r="T110" i="10" s="1"/>
  <c r="R98" i="10"/>
  <c r="T98" i="10" s="1"/>
  <c r="R86" i="10"/>
  <c r="T86" i="10" s="1"/>
  <c r="R74" i="10"/>
  <c r="T74" i="10" s="1"/>
  <c r="R62" i="10"/>
  <c r="T62" i="10" s="1"/>
  <c r="R50" i="10"/>
  <c r="T50" i="10" s="1"/>
  <c r="R38" i="10"/>
  <c r="T38" i="10" s="1"/>
  <c r="R26" i="10"/>
  <c r="T26" i="10" s="1"/>
  <c r="R14" i="10"/>
  <c r="T14" i="10" s="1"/>
  <c r="R113" i="10"/>
  <c r="T113" i="10" s="1"/>
  <c r="R77" i="10"/>
  <c r="T77" i="10" s="1"/>
  <c r="R41" i="10"/>
  <c r="T41" i="10" s="1"/>
  <c r="R5" i="10"/>
  <c r="T5" i="10" s="1"/>
  <c r="R111" i="10"/>
  <c r="T111" i="10" s="1"/>
  <c r="R75" i="10"/>
  <c r="T75" i="10" s="1"/>
  <c r="R39" i="10"/>
  <c r="T39" i="10" s="1"/>
  <c r="R3" i="10"/>
  <c r="T3" i="10" s="1"/>
  <c r="R107" i="10"/>
  <c r="T107" i="10" s="1"/>
  <c r="R71" i="10"/>
  <c r="T71" i="10" s="1"/>
  <c r="R35" i="10"/>
  <c r="T35" i="10" s="1"/>
  <c r="R138" i="10"/>
  <c r="T138" i="10" s="1"/>
  <c r="R102" i="10"/>
  <c r="T102" i="10" s="1"/>
  <c r="R66" i="10"/>
  <c r="T66" i="10" s="1"/>
  <c r="R30" i="10"/>
  <c r="T30" i="10" s="1"/>
  <c r="R137" i="10"/>
  <c r="T137" i="10" s="1"/>
  <c r="R101" i="10"/>
  <c r="T101" i="10" s="1"/>
  <c r="R65" i="10"/>
  <c r="T65" i="10" s="1"/>
  <c r="R29" i="10"/>
  <c r="T29" i="10" s="1"/>
  <c r="R135" i="10"/>
  <c r="T135" i="10" s="1"/>
  <c r="R99" i="10"/>
  <c r="T99" i="10" s="1"/>
  <c r="R63" i="10"/>
  <c r="T63" i="10" s="1"/>
  <c r="R27" i="10"/>
  <c r="T27" i="10" s="1"/>
  <c r="R114" i="10"/>
  <c r="T114" i="10" s="1"/>
  <c r="R78" i="10"/>
  <c r="T78" i="10" s="1"/>
  <c r="R42" i="10"/>
  <c r="T42" i="10" s="1"/>
  <c r="R6" i="10"/>
  <c r="T6" i="10" s="1"/>
  <c r="R89" i="10"/>
  <c r="T89" i="10" s="1"/>
  <c r="R11" i="10"/>
  <c r="T11" i="10" s="1"/>
  <c r="R87" i="10"/>
  <c r="T87" i="10" s="1"/>
  <c r="R83" i="10"/>
  <c r="T83" i="10" s="1"/>
  <c r="R59" i="10"/>
  <c r="T59" i="10" s="1"/>
  <c r="R54" i="10"/>
  <c r="T54" i="10" s="1"/>
  <c r="R131" i="10"/>
  <c r="T131" i="10" s="1"/>
  <c r="R53" i="10"/>
  <c r="T53" i="10" s="1"/>
  <c r="R126" i="10"/>
  <c r="T126" i="10" s="1"/>
  <c r="R51" i="10"/>
  <c r="T51" i="10" s="1"/>
  <c r="R125" i="10"/>
  <c r="T125" i="10" s="1"/>
  <c r="R47" i="10"/>
  <c r="T47" i="10" s="1"/>
  <c r="R123" i="10"/>
  <c r="T123" i="10" s="1"/>
  <c r="R23" i="10"/>
  <c r="T23" i="10" s="1"/>
  <c r="R119" i="10"/>
  <c r="T119" i="10" s="1"/>
  <c r="R18" i="10"/>
  <c r="T18" i="10" s="1"/>
  <c r="R90" i="10"/>
  <c r="T90" i="10" s="1"/>
  <c r="R15" i="10"/>
  <c r="T15" i="10" s="1"/>
  <c r="R95" i="10"/>
  <c r="T95" i="10" s="1"/>
  <c r="R17" i="10"/>
  <c r="T17" i="10" s="1"/>
  <c r="F138" i="4"/>
  <c r="E130" i="4"/>
  <c r="E121" i="4"/>
  <c r="E106" i="4"/>
  <c r="E88" i="4"/>
  <c r="E70" i="4"/>
  <c r="E55" i="4"/>
  <c r="C41" i="4"/>
  <c r="E24" i="4"/>
  <c r="L104" i="4"/>
  <c r="R12" i="4"/>
  <c r="N422" i="10"/>
  <c r="P422" i="10" s="1"/>
  <c r="N410" i="10"/>
  <c r="P410" i="10" s="1"/>
  <c r="N398" i="10"/>
  <c r="P398" i="10" s="1"/>
  <c r="N386" i="10"/>
  <c r="P386" i="10" s="1"/>
  <c r="N374" i="10"/>
  <c r="P374" i="10" s="1"/>
  <c r="N362" i="10"/>
  <c r="P362" i="10" s="1"/>
  <c r="N350" i="10"/>
  <c r="P350" i="10" s="1"/>
  <c r="N338" i="10"/>
  <c r="P338" i="10" s="1"/>
  <c r="N326" i="10"/>
  <c r="P326" i="10" s="1"/>
  <c r="N314" i="10"/>
  <c r="P314" i="10" s="1"/>
  <c r="N302" i="10"/>
  <c r="P302" i="10" s="1"/>
  <c r="N290" i="10"/>
  <c r="P290" i="10" s="1"/>
  <c r="N421" i="10"/>
  <c r="P421" i="10" s="1"/>
  <c r="N409" i="10"/>
  <c r="P409" i="10" s="1"/>
  <c r="N397" i="10"/>
  <c r="P397" i="10" s="1"/>
  <c r="N385" i="10"/>
  <c r="P385" i="10" s="1"/>
  <c r="N373" i="10"/>
  <c r="P373" i="10" s="1"/>
  <c r="N361" i="10"/>
  <c r="P361" i="10" s="1"/>
  <c r="N349" i="10"/>
  <c r="P349" i="10" s="1"/>
  <c r="N337" i="10"/>
  <c r="P337" i="10" s="1"/>
  <c r="N325" i="10"/>
  <c r="P325" i="10" s="1"/>
  <c r="N313" i="10"/>
  <c r="P313" i="10" s="1"/>
  <c r="N301" i="10"/>
  <c r="P301" i="10" s="1"/>
  <c r="N289" i="10"/>
  <c r="P289" i="10" s="1"/>
  <c r="N419" i="10"/>
  <c r="P419" i="10" s="1"/>
  <c r="N407" i="10"/>
  <c r="P407" i="10" s="1"/>
  <c r="N395" i="10"/>
  <c r="P395" i="10" s="1"/>
  <c r="N383" i="10"/>
  <c r="P383" i="10" s="1"/>
  <c r="N371" i="10"/>
  <c r="P371" i="10" s="1"/>
  <c r="N359" i="10"/>
  <c r="P359" i="10" s="1"/>
  <c r="N347" i="10"/>
  <c r="P347" i="10" s="1"/>
  <c r="N335" i="10"/>
  <c r="P335" i="10" s="1"/>
  <c r="N323" i="10"/>
  <c r="P323" i="10" s="1"/>
  <c r="N311" i="10"/>
  <c r="P311" i="10" s="1"/>
  <c r="N299" i="10"/>
  <c r="P299" i="10" s="1"/>
  <c r="N287" i="10"/>
  <c r="P287" i="10" s="1"/>
  <c r="N418" i="10"/>
  <c r="P418" i="10" s="1"/>
  <c r="N406" i="10"/>
  <c r="P406" i="10" s="1"/>
  <c r="N394" i="10"/>
  <c r="P394" i="10" s="1"/>
  <c r="N382" i="10"/>
  <c r="P382" i="10" s="1"/>
  <c r="N370" i="10"/>
  <c r="P370" i="10" s="1"/>
  <c r="N358" i="10"/>
  <c r="P358" i="10" s="1"/>
  <c r="N346" i="10"/>
  <c r="P346" i="10" s="1"/>
  <c r="N334" i="10"/>
  <c r="P334" i="10" s="1"/>
  <c r="N322" i="10"/>
  <c r="P322" i="10" s="1"/>
  <c r="N310" i="10"/>
  <c r="P310" i="10" s="1"/>
  <c r="N298" i="10"/>
  <c r="P298" i="10" s="1"/>
  <c r="N286" i="10"/>
  <c r="P286" i="10" s="1"/>
  <c r="N417" i="10"/>
  <c r="P417" i="10" s="1"/>
  <c r="N405" i="10"/>
  <c r="P405" i="10" s="1"/>
  <c r="N393" i="10"/>
  <c r="P393" i="10" s="1"/>
  <c r="N381" i="10"/>
  <c r="P381" i="10" s="1"/>
  <c r="N369" i="10"/>
  <c r="P369" i="10" s="1"/>
  <c r="N357" i="10"/>
  <c r="P357" i="10" s="1"/>
  <c r="N345" i="10"/>
  <c r="P345" i="10" s="1"/>
  <c r="N333" i="10"/>
  <c r="P333" i="10" s="1"/>
  <c r="N321" i="10"/>
  <c r="P321" i="10" s="1"/>
  <c r="N309" i="10"/>
  <c r="P309" i="10" s="1"/>
  <c r="N297" i="10"/>
  <c r="P297" i="10" s="1"/>
  <c r="N285" i="10"/>
  <c r="P285" i="10" s="1"/>
  <c r="N416" i="10"/>
  <c r="P416" i="10" s="1"/>
  <c r="N404" i="10"/>
  <c r="P404" i="10" s="1"/>
  <c r="N392" i="10"/>
  <c r="P392" i="10" s="1"/>
  <c r="N380" i="10"/>
  <c r="P380" i="10" s="1"/>
  <c r="N368" i="10"/>
  <c r="P368" i="10" s="1"/>
  <c r="N356" i="10"/>
  <c r="P356" i="10" s="1"/>
  <c r="N344" i="10"/>
  <c r="P344" i="10" s="1"/>
  <c r="N332" i="10"/>
  <c r="P332" i="10" s="1"/>
  <c r="N320" i="10"/>
  <c r="P320" i="10" s="1"/>
  <c r="N308" i="10"/>
  <c r="P308" i="10" s="1"/>
  <c r="N296" i="10"/>
  <c r="P296" i="10" s="1"/>
  <c r="N415" i="10"/>
  <c r="P415" i="10" s="1"/>
  <c r="N403" i="10"/>
  <c r="P403" i="10" s="1"/>
  <c r="N391" i="10"/>
  <c r="P391" i="10" s="1"/>
  <c r="N379" i="10"/>
  <c r="P379" i="10" s="1"/>
  <c r="N367" i="10"/>
  <c r="P367" i="10" s="1"/>
  <c r="N355" i="10"/>
  <c r="P355" i="10" s="1"/>
  <c r="N343" i="10"/>
  <c r="P343" i="10" s="1"/>
  <c r="N331" i="10"/>
  <c r="P331" i="10" s="1"/>
  <c r="N319" i="10"/>
  <c r="P319" i="10" s="1"/>
  <c r="N307" i="10"/>
  <c r="P307" i="10" s="1"/>
  <c r="N295" i="10"/>
  <c r="P295" i="10" s="1"/>
  <c r="N414" i="10"/>
  <c r="P414" i="10" s="1"/>
  <c r="N402" i="10"/>
  <c r="P402" i="10" s="1"/>
  <c r="N390" i="10"/>
  <c r="P390" i="10" s="1"/>
  <c r="N378" i="10"/>
  <c r="P378" i="10" s="1"/>
  <c r="N366" i="10"/>
  <c r="P366" i="10" s="1"/>
  <c r="N354" i="10"/>
  <c r="P354" i="10" s="1"/>
  <c r="N342" i="10"/>
  <c r="P342" i="10" s="1"/>
  <c r="N330" i="10"/>
  <c r="P330" i="10" s="1"/>
  <c r="N318" i="10"/>
  <c r="P318" i="10" s="1"/>
  <c r="N306" i="10"/>
  <c r="P306" i="10" s="1"/>
  <c r="N294" i="10"/>
  <c r="P294" i="10" s="1"/>
  <c r="N413" i="10"/>
  <c r="P413" i="10" s="1"/>
  <c r="N401" i="10"/>
  <c r="P401" i="10" s="1"/>
  <c r="N389" i="10"/>
  <c r="P389" i="10" s="1"/>
  <c r="N377" i="10"/>
  <c r="P377" i="10" s="1"/>
  <c r="N365" i="10"/>
  <c r="P365" i="10" s="1"/>
  <c r="N353" i="10"/>
  <c r="P353" i="10" s="1"/>
  <c r="N341" i="10"/>
  <c r="P341" i="10" s="1"/>
  <c r="N329" i="10"/>
  <c r="P329" i="10" s="1"/>
  <c r="N317" i="10"/>
  <c r="P317" i="10" s="1"/>
  <c r="N305" i="10"/>
  <c r="P305" i="10" s="1"/>
  <c r="N293" i="10"/>
  <c r="P293" i="10" s="1"/>
  <c r="N423" i="10"/>
  <c r="P423" i="10" s="1"/>
  <c r="N411" i="10"/>
  <c r="P411" i="10" s="1"/>
  <c r="N399" i="10"/>
  <c r="P399" i="10" s="1"/>
  <c r="N387" i="10"/>
  <c r="P387" i="10" s="1"/>
  <c r="N375" i="10"/>
  <c r="P375" i="10" s="1"/>
  <c r="N363" i="10"/>
  <c r="P363" i="10" s="1"/>
  <c r="N351" i="10"/>
  <c r="P351" i="10" s="1"/>
  <c r="N339" i="10"/>
  <c r="P339" i="10" s="1"/>
  <c r="N327" i="10"/>
  <c r="P327" i="10" s="1"/>
  <c r="N315" i="10"/>
  <c r="P315" i="10" s="1"/>
  <c r="N303" i="10"/>
  <c r="P303" i="10" s="1"/>
  <c r="N291" i="10"/>
  <c r="P291" i="10" s="1"/>
  <c r="N372" i="10"/>
  <c r="P372" i="10" s="1"/>
  <c r="N300" i="10"/>
  <c r="P300" i="10" s="1"/>
  <c r="N364" i="10"/>
  <c r="P364" i="10" s="1"/>
  <c r="N292" i="10"/>
  <c r="P292" i="10" s="1"/>
  <c r="N360" i="10"/>
  <c r="P360" i="10" s="1"/>
  <c r="N288" i="10"/>
  <c r="P288" i="10" s="1"/>
  <c r="N352" i="10"/>
  <c r="P352" i="10" s="1"/>
  <c r="N420" i="10"/>
  <c r="P420" i="10" s="1"/>
  <c r="N348" i="10"/>
  <c r="P348" i="10" s="1"/>
  <c r="N412" i="10"/>
  <c r="P412" i="10" s="1"/>
  <c r="N340" i="10"/>
  <c r="P340" i="10" s="1"/>
  <c r="N408" i="10"/>
  <c r="P408" i="10" s="1"/>
  <c r="N336" i="10"/>
  <c r="P336" i="10" s="1"/>
  <c r="N388" i="10"/>
  <c r="P388" i="10" s="1"/>
  <c r="N316" i="10"/>
  <c r="P316" i="10" s="1"/>
  <c r="N376" i="10"/>
  <c r="P376" i="10" s="1"/>
  <c r="N304" i="10"/>
  <c r="P304" i="10" s="1"/>
  <c r="N328" i="10"/>
  <c r="P328" i="10" s="1"/>
  <c r="N324" i="10"/>
  <c r="P324" i="10" s="1"/>
  <c r="N312" i="10"/>
  <c r="P312" i="10" s="1"/>
  <c r="N384" i="10"/>
  <c r="P384" i="10" s="1"/>
  <c r="N400" i="10"/>
  <c r="P400" i="10" s="1"/>
  <c r="N396" i="10"/>
  <c r="P396" i="10" s="1"/>
  <c r="F44" i="4"/>
  <c r="N140" i="10"/>
  <c r="P140" i="10" s="1"/>
  <c r="N128" i="10"/>
  <c r="P128" i="10" s="1"/>
  <c r="N116" i="10"/>
  <c r="P116" i="10" s="1"/>
  <c r="N104" i="10"/>
  <c r="P104" i="10" s="1"/>
  <c r="N92" i="10"/>
  <c r="P92" i="10" s="1"/>
  <c r="N80" i="10"/>
  <c r="P80" i="10" s="1"/>
  <c r="N68" i="10"/>
  <c r="P68" i="10" s="1"/>
  <c r="N139" i="10"/>
  <c r="P139" i="10" s="1"/>
  <c r="N127" i="10"/>
  <c r="P127" i="10" s="1"/>
  <c r="N115" i="10"/>
  <c r="P115" i="10" s="1"/>
  <c r="N103" i="10"/>
  <c r="P103" i="10" s="1"/>
  <c r="N91" i="10"/>
  <c r="P91" i="10" s="1"/>
  <c r="N79" i="10"/>
  <c r="P79" i="10" s="1"/>
  <c r="N67" i="10"/>
  <c r="P67" i="10" s="1"/>
  <c r="N55" i="10"/>
  <c r="P55" i="10" s="1"/>
  <c r="N137" i="10"/>
  <c r="P137" i="10" s="1"/>
  <c r="N125" i="10"/>
  <c r="P125" i="10" s="1"/>
  <c r="N113" i="10"/>
  <c r="P113" i="10" s="1"/>
  <c r="N101" i="10"/>
  <c r="P101" i="10" s="1"/>
  <c r="N89" i="10"/>
  <c r="P89" i="10" s="1"/>
  <c r="N77" i="10"/>
  <c r="P77" i="10" s="1"/>
  <c r="N136" i="10"/>
  <c r="P136" i="10" s="1"/>
  <c r="N124" i="10"/>
  <c r="P124" i="10" s="1"/>
  <c r="N112" i="10"/>
  <c r="P112" i="10" s="1"/>
  <c r="N100" i="10"/>
  <c r="P100" i="10" s="1"/>
  <c r="N88" i="10"/>
  <c r="P88" i="10" s="1"/>
  <c r="N76" i="10"/>
  <c r="P76" i="10" s="1"/>
  <c r="N64" i="10"/>
  <c r="P64" i="10" s="1"/>
  <c r="N52" i="10"/>
  <c r="P52" i="10" s="1"/>
  <c r="N40" i="10"/>
  <c r="P40" i="10" s="1"/>
  <c r="N135" i="10"/>
  <c r="P135" i="10" s="1"/>
  <c r="N123" i="10"/>
  <c r="P123" i="10" s="1"/>
  <c r="N111" i="10"/>
  <c r="P111" i="10" s="1"/>
  <c r="N134" i="10"/>
  <c r="P134" i="10" s="1"/>
  <c r="N122" i="10"/>
  <c r="P122" i="10" s="1"/>
  <c r="N110" i="10"/>
  <c r="P110" i="10" s="1"/>
  <c r="N98" i="10"/>
  <c r="P98" i="10" s="1"/>
  <c r="N86" i="10"/>
  <c r="P86" i="10" s="1"/>
  <c r="N74" i="10"/>
  <c r="P74" i="10" s="1"/>
  <c r="N131" i="10"/>
  <c r="P131" i="10" s="1"/>
  <c r="N119" i="10"/>
  <c r="P119" i="10" s="1"/>
  <c r="N107" i="10"/>
  <c r="P107" i="10" s="1"/>
  <c r="N95" i="10"/>
  <c r="P95" i="10" s="1"/>
  <c r="N83" i="10"/>
  <c r="P83" i="10" s="1"/>
  <c r="N71" i="10"/>
  <c r="P71" i="10" s="1"/>
  <c r="N141" i="10"/>
  <c r="P141" i="10" s="1"/>
  <c r="N129" i="10"/>
  <c r="P129" i="10" s="1"/>
  <c r="N117" i="10"/>
  <c r="P117" i="10" s="1"/>
  <c r="N105" i="10"/>
  <c r="P105" i="10" s="1"/>
  <c r="N93" i="10"/>
  <c r="P93" i="10" s="1"/>
  <c r="N81" i="10"/>
  <c r="P81" i="10" s="1"/>
  <c r="N69" i="10"/>
  <c r="P69" i="10" s="1"/>
  <c r="N108" i="10"/>
  <c r="P108" i="10" s="1"/>
  <c r="N78" i="10"/>
  <c r="P78" i="10" s="1"/>
  <c r="N58" i="10"/>
  <c r="P58" i="10" s="1"/>
  <c r="N44" i="10"/>
  <c r="P44" i="10" s="1"/>
  <c r="N31" i="10"/>
  <c r="P31" i="10" s="1"/>
  <c r="N19" i="10"/>
  <c r="P19" i="10" s="1"/>
  <c r="N7" i="10"/>
  <c r="P7" i="10" s="1"/>
  <c r="N106" i="10"/>
  <c r="P106" i="10" s="1"/>
  <c r="N75" i="10"/>
  <c r="P75" i="10" s="1"/>
  <c r="N57" i="10"/>
  <c r="P57" i="10" s="1"/>
  <c r="N43" i="10"/>
  <c r="P43" i="10" s="1"/>
  <c r="N30" i="10"/>
  <c r="P30" i="10" s="1"/>
  <c r="N18" i="10"/>
  <c r="P18" i="10" s="1"/>
  <c r="N6" i="10"/>
  <c r="P6" i="10" s="1"/>
  <c r="N138" i="10"/>
  <c r="P138" i="10" s="1"/>
  <c r="N102" i="10"/>
  <c r="P102" i="10" s="1"/>
  <c r="N73" i="10"/>
  <c r="P73" i="10" s="1"/>
  <c r="N56" i="10"/>
  <c r="P56" i="10" s="1"/>
  <c r="N42" i="10"/>
  <c r="P42" i="10" s="1"/>
  <c r="N29" i="10"/>
  <c r="P29" i="10" s="1"/>
  <c r="N17" i="10"/>
  <c r="P17" i="10" s="1"/>
  <c r="N5" i="10"/>
  <c r="P5" i="10" s="1"/>
  <c r="N133" i="10"/>
  <c r="P133" i="10" s="1"/>
  <c r="N99" i="10"/>
  <c r="P99" i="10" s="1"/>
  <c r="N72" i="10"/>
  <c r="P72" i="10" s="1"/>
  <c r="N54" i="10"/>
  <c r="P54" i="10" s="1"/>
  <c r="N41" i="10"/>
  <c r="P41" i="10" s="1"/>
  <c r="N28" i="10"/>
  <c r="P28" i="10" s="1"/>
  <c r="N16" i="10"/>
  <c r="P16" i="10" s="1"/>
  <c r="N4" i="10"/>
  <c r="P4" i="10" s="1"/>
  <c r="N132" i="10"/>
  <c r="P132" i="10" s="1"/>
  <c r="N97" i="10"/>
  <c r="P97" i="10" s="1"/>
  <c r="N70" i="10"/>
  <c r="P70" i="10" s="1"/>
  <c r="N53" i="10"/>
  <c r="P53" i="10" s="1"/>
  <c r="N39" i="10"/>
  <c r="P39" i="10" s="1"/>
  <c r="N27" i="10"/>
  <c r="P27" i="10" s="1"/>
  <c r="N15" i="10"/>
  <c r="P15" i="10" s="1"/>
  <c r="N3" i="10"/>
  <c r="P3" i="10" s="1"/>
  <c r="N130" i="10"/>
  <c r="P130" i="10" s="1"/>
  <c r="N96" i="10"/>
  <c r="P96" i="10" s="1"/>
  <c r="N66" i="10"/>
  <c r="P66" i="10" s="1"/>
  <c r="N51" i="10"/>
  <c r="P51" i="10" s="1"/>
  <c r="N38" i="10"/>
  <c r="P38" i="10" s="1"/>
  <c r="N26" i="10"/>
  <c r="P26" i="10" s="1"/>
  <c r="N14" i="10"/>
  <c r="P14" i="10" s="1"/>
  <c r="N109" i="10"/>
  <c r="P109" i="10" s="1"/>
  <c r="N82" i="10"/>
  <c r="P82" i="10" s="1"/>
  <c r="N59" i="10"/>
  <c r="P59" i="10" s="1"/>
  <c r="N45" i="10"/>
  <c r="P45" i="10" s="1"/>
  <c r="N32" i="10"/>
  <c r="P32" i="10" s="1"/>
  <c r="N20" i="10"/>
  <c r="P20" i="10" s="1"/>
  <c r="N8" i="10"/>
  <c r="P8" i="10" s="1"/>
  <c r="N63" i="10"/>
  <c r="P63" i="10" s="1"/>
  <c r="N34" i="10"/>
  <c r="P34" i="10" s="1"/>
  <c r="N126" i="10"/>
  <c r="P126" i="10" s="1"/>
  <c r="N62" i="10"/>
  <c r="P62" i="10" s="1"/>
  <c r="N33" i="10"/>
  <c r="P33" i="10" s="1"/>
  <c r="N121" i="10"/>
  <c r="P121" i="10" s="1"/>
  <c r="N61" i="10"/>
  <c r="P61" i="10" s="1"/>
  <c r="N25" i="10"/>
  <c r="P25" i="10" s="1"/>
  <c r="N120" i="10"/>
  <c r="P120" i="10" s="1"/>
  <c r="N60" i="10"/>
  <c r="P60" i="10" s="1"/>
  <c r="N24" i="10"/>
  <c r="P24" i="10" s="1"/>
  <c r="N118" i="10"/>
  <c r="P118" i="10" s="1"/>
  <c r="N50" i="10"/>
  <c r="P50" i="10" s="1"/>
  <c r="N23" i="10"/>
  <c r="P23" i="10" s="1"/>
  <c r="N114" i="10"/>
  <c r="P114" i="10" s="1"/>
  <c r="N49" i="10"/>
  <c r="P49" i="10" s="1"/>
  <c r="N22" i="10"/>
  <c r="P22" i="10" s="1"/>
  <c r="N94" i="10"/>
  <c r="P94" i="10" s="1"/>
  <c r="N48" i="10"/>
  <c r="P48" i="10" s="1"/>
  <c r="N21" i="10"/>
  <c r="P21" i="10" s="1"/>
  <c r="N90" i="10"/>
  <c r="P90" i="10" s="1"/>
  <c r="N47" i="10"/>
  <c r="P47" i="10" s="1"/>
  <c r="N13" i="10"/>
  <c r="P13" i="10" s="1"/>
  <c r="N87" i="10"/>
  <c r="P87" i="10" s="1"/>
  <c r="N46" i="10"/>
  <c r="P46" i="10" s="1"/>
  <c r="N12" i="10"/>
  <c r="P12" i="10" s="1"/>
  <c r="N85" i="10"/>
  <c r="P85" i="10" s="1"/>
  <c r="N37" i="10"/>
  <c r="P37" i="10" s="1"/>
  <c r="N11" i="10"/>
  <c r="P11" i="10" s="1"/>
  <c r="N65" i="10"/>
  <c r="P65" i="10" s="1"/>
  <c r="N35" i="10"/>
  <c r="P35" i="10" s="1"/>
  <c r="N9" i="10"/>
  <c r="P9" i="10" s="1"/>
  <c r="N10" i="10"/>
  <c r="P10" i="10" s="1"/>
  <c r="N84" i="10"/>
  <c r="P84" i="10" s="1"/>
  <c r="N36" i="10"/>
  <c r="P36" i="10" s="1"/>
  <c r="E138" i="4"/>
  <c r="D130" i="4"/>
  <c r="C106" i="4"/>
  <c r="C88" i="4"/>
  <c r="C70" i="4"/>
  <c r="C55" i="4"/>
  <c r="F40" i="4"/>
  <c r="C24" i="4"/>
  <c r="R3" i="4"/>
  <c r="R125" i="4"/>
  <c r="L98" i="4"/>
  <c r="Q11" i="4"/>
  <c r="J417" i="10"/>
  <c r="L417" i="10" s="1"/>
  <c r="J405" i="10"/>
  <c r="L405" i="10" s="1"/>
  <c r="J393" i="10"/>
  <c r="L393" i="10" s="1"/>
  <c r="J381" i="10"/>
  <c r="L381" i="10" s="1"/>
  <c r="J369" i="10"/>
  <c r="L369" i="10" s="1"/>
  <c r="J357" i="10"/>
  <c r="L357" i="10" s="1"/>
  <c r="J345" i="10"/>
  <c r="L345" i="10" s="1"/>
  <c r="J333" i="10"/>
  <c r="L333" i="10" s="1"/>
  <c r="J321" i="10"/>
  <c r="L321" i="10" s="1"/>
  <c r="J309" i="10"/>
  <c r="L309" i="10" s="1"/>
  <c r="J297" i="10"/>
  <c r="L297" i="10" s="1"/>
  <c r="J285" i="10"/>
  <c r="L285" i="10" s="1"/>
  <c r="J416" i="10"/>
  <c r="L416" i="10" s="1"/>
  <c r="J404" i="10"/>
  <c r="L404" i="10" s="1"/>
  <c r="J392" i="10"/>
  <c r="L392" i="10" s="1"/>
  <c r="J380" i="10"/>
  <c r="L380" i="10" s="1"/>
  <c r="J368" i="10"/>
  <c r="L368" i="10" s="1"/>
  <c r="J356" i="10"/>
  <c r="L356" i="10" s="1"/>
  <c r="J344" i="10"/>
  <c r="L344" i="10" s="1"/>
  <c r="J332" i="10"/>
  <c r="L332" i="10" s="1"/>
  <c r="J320" i="10"/>
  <c r="L320" i="10" s="1"/>
  <c r="J308" i="10"/>
  <c r="L308" i="10" s="1"/>
  <c r="J296" i="10"/>
  <c r="L296" i="10" s="1"/>
  <c r="J414" i="10"/>
  <c r="L414" i="10" s="1"/>
  <c r="J402" i="10"/>
  <c r="L402" i="10" s="1"/>
  <c r="J390" i="10"/>
  <c r="L390" i="10" s="1"/>
  <c r="J378" i="10"/>
  <c r="L378" i="10" s="1"/>
  <c r="J366" i="10"/>
  <c r="L366" i="10" s="1"/>
  <c r="J354" i="10"/>
  <c r="L354" i="10" s="1"/>
  <c r="J342" i="10"/>
  <c r="L342" i="10" s="1"/>
  <c r="J330" i="10"/>
  <c r="L330" i="10" s="1"/>
  <c r="J318" i="10"/>
  <c r="L318" i="10" s="1"/>
  <c r="J306" i="10"/>
  <c r="L306" i="10" s="1"/>
  <c r="J294" i="10"/>
  <c r="L294" i="10" s="1"/>
  <c r="J413" i="10"/>
  <c r="L413" i="10" s="1"/>
  <c r="J401" i="10"/>
  <c r="L401" i="10" s="1"/>
  <c r="J389" i="10"/>
  <c r="L389" i="10" s="1"/>
  <c r="J377" i="10"/>
  <c r="L377" i="10" s="1"/>
  <c r="J365" i="10"/>
  <c r="L365" i="10" s="1"/>
  <c r="J353" i="10"/>
  <c r="L353" i="10" s="1"/>
  <c r="J341" i="10"/>
  <c r="L341" i="10" s="1"/>
  <c r="J329" i="10"/>
  <c r="L329" i="10" s="1"/>
  <c r="J317" i="10"/>
  <c r="L317" i="10" s="1"/>
  <c r="J305" i="10"/>
  <c r="L305" i="10" s="1"/>
  <c r="J293" i="10"/>
  <c r="L293" i="10" s="1"/>
  <c r="J412" i="10"/>
  <c r="L412" i="10" s="1"/>
  <c r="J400" i="10"/>
  <c r="L400" i="10" s="1"/>
  <c r="J388" i="10"/>
  <c r="L388" i="10" s="1"/>
  <c r="J376" i="10"/>
  <c r="L376" i="10" s="1"/>
  <c r="J364" i="10"/>
  <c r="L364" i="10" s="1"/>
  <c r="J352" i="10"/>
  <c r="L352" i="10" s="1"/>
  <c r="J340" i="10"/>
  <c r="L340" i="10" s="1"/>
  <c r="J328" i="10"/>
  <c r="L328" i="10" s="1"/>
  <c r="J316" i="10"/>
  <c r="L316" i="10" s="1"/>
  <c r="J304" i="10"/>
  <c r="L304" i="10" s="1"/>
  <c r="J292" i="10"/>
  <c r="L292" i="10" s="1"/>
  <c r="J423" i="10"/>
  <c r="L423" i="10" s="1"/>
  <c r="J411" i="10"/>
  <c r="L411" i="10" s="1"/>
  <c r="J399" i="10"/>
  <c r="L399" i="10" s="1"/>
  <c r="J387" i="10"/>
  <c r="L387" i="10" s="1"/>
  <c r="J375" i="10"/>
  <c r="L375" i="10" s="1"/>
  <c r="J422" i="10"/>
  <c r="L422" i="10" s="1"/>
  <c r="J410" i="10"/>
  <c r="L410" i="10" s="1"/>
  <c r="J398" i="10"/>
  <c r="L398" i="10" s="1"/>
  <c r="J386" i="10"/>
  <c r="L386" i="10" s="1"/>
  <c r="J374" i="10"/>
  <c r="L374" i="10" s="1"/>
  <c r="J362" i="10"/>
  <c r="L362" i="10" s="1"/>
  <c r="J350" i="10"/>
  <c r="L350" i="10" s="1"/>
  <c r="J338" i="10"/>
  <c r="L338" i="10" s="1"/>
  <c r="J326" i="10"/>
  <c r="L326" i="10" s="1"/>
  <c r="J314" i="10"/>
  <c r="L314" i="10" s="1"/>
  <c r="J302" i="10"/>
  <c r="L302" i="10" s="1"/>
  <c r="J290" i="10"/>
  <c r="L290" i="10" s="1"/>
  <c r="J421" i="10"/>
  <c r="L421" i="10" s="1"/>
  <c r="J409" i="10"/>
  <c r="L409" i="10" s="1"/>
  <c r="J397" i="10"/>
  <c r="L397" i="10" s="1"/>
  <c r="J385" i="10"/>
  <c r="L385" i="10" s="1"/>
  <c r="J373" i="10"/>
  <c r="L373" i="10" s="1"/>
  <c r="J361" i="10"/>
  <c r="L361" i="10" s="1"/>
  <c r="J349" i="10"/>
  <c r="L349" i="10" s="1"/>
  <c r="J337" i="10"/>
  <c r="L337" i="10" s="1"/>
  <c r="J325" i="10"/>
  <c r="L325" i="10" s="1"/>
  <c r="J313" i="10"/>
  <c r="L313" i="10" s="1"/>
  <c r="J301" i="10"/>
  <c r="L301" i="10" s="1"/>
  <c r="J289" i="10"/>
  <c r="L289" i="10" s="1"/>
  <c r="J420" i="10"/>
  <c r="L420" i="10" s="1"/>
  <c r="J408" i="10"/>
  <c r="L408" i="10" s="1"/>
  <c r="J396" i="10"/>
  <c r="L396" i="10" s="1"/>
  <c r="J384" i="10"/>
  <c r="L384" i="10" s="1"/>
  <c r="J372" i="10"/>
  <c r="L372" i="10" s="1"/>
  <c r="J360" i="10"/>
  <c r="L360" i="10" s="1"/>
  <c r="J348" i="10"/>
  <c r="L348" i="10" s="1"/>
  <c r="J336" i="10"/>
  <c r="L336" i="10" s="1"/>
  <c r="J324" i="10"/>
  <c r="L324" i="10" s="1"/>
  <c r="J312" i="10"/>
  <c r="L312" i="10" s="1"/>
  <c r="J300" i="10"/>
  <c r="L300" i="10" s="1"/>
  <c r="J288" i="10"/>
  <c r="L288" i="10" s="1"/>
  <c r="J418" i="10"/>
  <c r="L418" i="10" s="1"/>
  <c r="J406" i="10"/>
  <c r="L406" i="10" s="1"/>
  <c r="J394" i="10"/>
  <c r="L394" i="10" s="1"/>
  <c r="J382" i="10"/>
  <c r="L382" i="10" s="1"/>
  <c r="J370" i="10"/>
  <c r="L370" i="10" s="1"/>
  <c r="J358" i="10"/>
  <c r="L358" i="10" s="1"/>
  <c r="J346" i="10"/>
  <c r="L346" i="10" s="1"/>
  <c r="J334" i="10"/>
  <c r="L334" i="10" s="1"/>
  <c r="J322" i="10"/>
  <c r="L322" i="10" s="1"/>
  <c r="J310" i="10"/>
  <c r="L310" i="10" s="1"/>
  <c r="J298" i="10"/>
  <c r="L298" i="10" s="1"/>
  <c r="J286" i="10"/>
  <c r="L286" i="10" s="1"/>
  <c r="J367" i="10"/>
  <c r="L367" i="10" s="1"/>
  <c r="J319" i="10"/>
  <c r="L319" i="10" s="1"/>
  <c r="J363" i="10"/>
  <c r="L363" i="10" s="1"/>
  <c r="J315" i="10"/>
  <c r="L315" i="10" s="1"/>
  <c r="J359" i="10"/>
  <c r="L359" i="10" s="1"/>
  <c r="J311" i="10"/>
  <c r="L311" i="10" s="1"/>
  <c r="J419" i="10"/>
  <c r="L419" i="10" s="1"/>
  <c r="J355" i="10"/>
  <c r="L355" i="10" s="1"/>
  <c r="J307" i="10"/>
  <c r="L307" i="10" s="1"/>
  <c r="J415" i="10"/>
  <c r="L415" i="10" s="1"/>
  <c r="J351" i="10"/>
  <c r="L351" i="10" s="1"/>
  <c r="J303" i="10"/>
  <c r="L303" i="10" s="1"/>
  <c r="J407" i="10"/>
  <c r="L407" i="10" s="1"/>
  <c r="J347" i="10"/>
  <c r="L347" i="10" s="1"/>
  <c r="J299" i="10"/>
  <c r="L299" i="10" s="1"/>
  <c r="J403" i="10"/>
  <c r="L403" i="10" s="1"/>
  <c r="J343" i="10"/>
  <c r="L343" i="10" s="1"/>
  <c r="J295" i="10"/>
  <c r="L295" i="10" s="1"/>
  <c r="J383" i="10"/>
  <c r="L383" i="10" s="1"/>
  <c r="J331" i="10"/>
  <c r="L331" i="10" s="1"/>
  <c r="J371" i="10"/>
  <c r="L371" i="10" s="1"/>
  <c r="J323" i="10"/>
  <c r="L323" i="10" s="1"/>
  <c r="J395" i="10"/>
  <c r="L395" i="10" s="1"/>
  <c r="J391" i="10"/>
  <c r="L391" i="10" s="1"/>
  <c r="J379" i="10"/>
  <c r="L379" i="10" s="1"/>
  <c r="J339" i="10"/>
  <c r="L339" i="10" s="1"/>
  <c r="J335" i="10"/>
  <c r="L335" i="10" s="1"/>
  <c r="J327" i="10"/>
  <c r="L327" i="10" s="1"/>
  <c r="J291" i="10"/>
  <c r="L291" i="10" s="1"/>
  <c r="J287" i="10"/>
  <c r="L287" i="10" s="1"/>
  <c r="D22" i="4"/>
  <c r="F141" i="10"/>
  <c r="H141" i="10" s="1"/>
  <c r="F129" i="10"/>
  <c r="H129" i="10" s="1"/>
  <c r="F117" i="10"/>
  <c r="H117" i="10" s="1"/>
  <c r="F105" i="10"/>
  <c r="H105" i="10" s="1"/>
  <c r="F93" i="10"/>
  <c r="H93" i="10" s="1"/>
  <c r="F81" i="10"/>
  <c r="H81" i="10" s="1"/>
  <c r="F69" i="10"/>
  <c r="H69" i="10" s="1"/>
  <c r="F57" i="10"/>
  <c r="H57" i="10" s="1"/>
  <c r="F45" i="10"/>
  <c r="H45" i="10" s="1"/>
  <c r="F33" i="10"/>
  <c r="H33" i="10" s="1"/>
  <c r="F21" i="10"/>
  <c r="H21" i="10" s="1"/>
  <c r="F9" i="10"/>
  <c r="H9" i="10" s="1"/>
  <c r="F140" i="10"/>
  <c r="H140" i="10" s="1"/>
  <c r="F128" i="10"/>
  <c r="H128" i="10" s="1"/>
  <c r="F116" i="10"/>
  <c r="H116" i="10" s="1"/>
  <c r="F104" i="10"/>
  <c r="H104" i="10" s="1"/>
  <c r="F92" i="10"/>
  <c r="H92" i="10" s="1"/>
  <c r="F80" i="10"/>
  <c r="H80" i="10" s="1"/>
  <c r="F68" i="10"/>
  <c r="H68" i="10" s="1"/>
  <c r="F56" i="10"/>
  <c r="H56" i="10" s="1"/>
  <c r="F44" i="10"/>
  <c r="H44" i="10" s="1"/>
  <c r="F32" i="10"/>
  <c r="H32" i="10" s="1"/>
  <c r="F20" i="10"/>
  <c r="H20" i="10" s="1"/>
  <c r="F8" i="10"/>
  <c r="H8" i="10" s="1"/>
  <c r="F139" i="10"/>
  <c r="H139" i="10" s="1"/>
  <c r="F127" i="10"/>
  <c r="H127" i="10" s="1"/>
  <c r="F115" i="10"/>
  <c r="H115" i="10" s="1"/>
  <c r="F103" i="10"/>
  <c r="H103" i="10" s="1"/>
  <c r="F91" i="10"/>
  <c r="H91" i="10" s="1"/>
  <c r="F79" i="10"/>
  <c r="H79" i="10" s="1"/>
  <c r="F67" i="10"/>
  <c r="H67" i="10" s="1"/>
  <c r="F55" i="10"/>
  <c r="H55" i="10" s="1"/>
  <c r="F43" i="10"/>
  <c r="H43" i="10" s="1"/>
  <c r="F31" i="10"/>
  <c r="H31" i="10" s="1"/>
  <c r="F19" i="10"/>
  <c r="H19" i="10" s="1"/>
  <c r="F7" i="10"/>
  <c r="H7" i="10" s="1"/>
  <c r="F138" i="10"/>
  <c r="H138" i="10" s="1"/>
  <c r="F126" i="10"/>
  <c r="H126" i="10" s="1"/>
  <c r="F114" i="10"/>
  <c r="H114" i="10" s="1"/>
  <c r="F102" i="10"/>
  <c r="H102" i="10" s="1"/>
  <c r="F90" i="10"/>
  <c r="H90" i="10" s="1"/>
  <c r="F78" i="10"/>
  <c r="H78" i="10" s="1"/>
  <c r="F66" i="10"/>
  <c r="H66" i="10" s="1"/>
  <c r="F54" i="10"/>
  <c r="H54" i="10" s="1"/>
  <c r="F42" i="10"/>
  <c r="H42" i="10" s="1"/>
  <c r="F30" i="10"/>
  <c r="H30" i="10" s="1"/>
  <c r="F18" i="10"/>
  <c r="H18" i="10" s="1"/>
  <c r="F6" i="10"/>
  <c r="H6" i="10" s="1"/>
  <c r="F137" i="10"/>
  <c r="H137" i="10" s="1"/>
  <c r="F125" i="10"/>
  <c r="H125" i="10" s="1"/>
  <c r="F113" i="10"/>
  <c r="H113" i="10" s="1"/>
  <c r="F101" i="10"/>
  <c r="H101" i="10" s="1"/>
  <c r="F89" i="10"/>
  <c r="H89" i="10" s="1"/>
  <c r="F77" i="10"/>
  <c r="H77" i="10" s="1"/>
  <c r="F65" i="10"/>
  <c r="H65" i="10" s="1"/>
  <c r="F53" i="10"/>
  <c r="H53" i="10" s="1"/>
  <c r="F41" i="10"/>
  <c r="H41" i="10" s="1"/>
  <c r="F29" i="10"/>
  <c r="H29" i="10" s="1"/>
  <c r="F17" i="10"/>
  <c r="H17" i="10" s="1"/>
  <c r="F5" i="10"/>
  <c r="H5" i="10" s="1"/>
  <c r="F136" i="10"/>
  <c r="H136" i="10" s="1"/>
  <c r="F124" i="10"/>
  <c r="H124" i="10" s="1"/>
  <c r="F112" i="10"/>
  <c r="H112" i="10" s="1"/>
  <c r="F100" i="10"/>
  <c r="H100" i="10" s="1"/>
  <c r="F88" i="10"/>
  <c r="H88" i="10" s="1"/>
  <c r="F76" i="10"/>
  <c r="H76" i="10" s="1"/>
  <c r="F64" i="10"/>
  <c r="H64" i="10" s="1"/>
  <c r="F52" i="10"/>
  <c r="H52" i="10" s="1"/>
  <c r="F40" i="10"/>
  <c r="H40" i="10" s="1"/>
  <c r="F28" i="10"/>
  <c r="H28" i="10" s="1"/>
  <c r="F16" i="10"/>
  <c r="H16" i="10" s="1"/>
  <c r="F4" i="10"/>
  <c r="H4" i="10" s="1"/>
  <c r="F130" i="10"/>
  <c r="H130" i="10" s="1"/>
  <c r="F118" i="10"/>
  <c r="H118" i="10" s="1"/>
  <c r="F106" i="10"/>
  <c r="H106" i="10" s="1"/>
  <c r="F94" i="10"/>
  <c r="H94" i="10" s="1"/>
  <c r="F82" i="10"/>
  <c r="H82" i="10" s="1"/>
  <c r="F70" i="10"/>
  <c r="H70" i="10" s="1"/>
  <c r="F58" i="10"/>
  <c r="H58" i="10" s="1"/>
  <c r="F46" i="10"/>
  <c r="H46" i="10" s="1"/>
  <c r="F34" i="10"/>
  <c r="H34" i="10" s="1"/>
  <c r="F22" i="10"/>
  <c r="H22" i="10" s="1"/>
  <c r="F10" i="10"/>
  <c r="H10" i="10" s="1"/>
  <c r="F135" i="10"/>
  <c r="H135" i="10" s="1"/>
  <c r="F109" i="10"/>
  <c r="H109" i="10" s="1"/>
  <c r="F83" i="10"/>
  <c r="H83" i="10" s="1"/>
  <c r="F50" i="10"/>
  <c r="H50" i="10" s="1"/>
  <c r="F24" i="10"/>
  <c r="H24" i="10" s="1"/>
  <c r="F134" i="10"/>
  <c r="H134" i="10" s="1"/>
  <c r="F108" i="10"/>
  <c r="H108" i="10" s="1"/>
  <c r="F75" i="10"/>
  <c r="H75" i="10" s="1"/>
  <c r="F49" i="10"/>
  <c r="H49" i="10" s="1"/>
  <c r="F23" i="10"/>
  <c r="H23" i="10" s="1"/>
  <c r="F133" i="10"/>
  <c r="H133" i="10" s="1"/>
  <c r="F107" i="10"/>
  <c r="H107" i="10" s="1"/>
  <c r="F74" i="10"/>
  <c r="H74" i="10" s="1"/>
  <c r="F48" i="10"/>
  <c r="H48" i="10" s="1"/>
  <c r="F15" i="10"/>
  <c r="H15" i="10" s="1"/>
  <c r="F132" i="10"/>
  <c r="H132" i="10" s="1"/>
  <c r="F99" i="10"/>
  <c r="H99" i="10" s="1"/>
  <c r="F73" i="10"/>
  <c r="H73" i="10" s="1"/>
  <c r="F47" i="10"/>
  <c r="H47" i="10" s="1"/>
  <c r="F14" i="10"/>
  <c r="H14" i="10" s="1"/>
  <c r="F131" i="10"/>
  <c r="H131" i="10" s="1"/>
  <c r="F98" i="10"/>
  <c r="H98" i="10" s="1"/>
  <c r="F72" i="10"/>
  <c r="H72" i="10" s="1"/>
  <c r="F39" i="10"/>
  <c r="H39" i="10" s="1"/>
  <c r="F13" i="10"/>
  <c r="H13" i="10" s="1"/>
  <c r="F123" i="10"/>
  <c r="H123" i="10" s="1"/>
  <c r="F97" i="10"/>
  <c r="H97" i="10" s="1"/>
  <c r="F71" i="10"/>
  <c r="H71" i="10" s="1"/>
  <c r="F38" i="10"/>
  <c r="H38" i="10" s="1"/>
  <c r="F12" i="10"/>
  <c r="H12" i="10" s="1"/>
  <c r="F122" i="10"/>
  <c r="H122" i="10" s="1"/>
  <c r="F96" i="10"/>
  <c r="H96" i="10" s="1"/>
  <c r="F63" i="10"/>
  <c r="H63" i="10" s="1"/>
  <c r="F37" i="10"/>
  <c r="H37" i="10" s="1"/>
  <c r="F11" i="10"/>
  <c r="H11" i="10" s="1"/>
  <c r="F121" i="10"/>
  <c r="H121" i="10" s="1"/>
  <c r="F95" i="10"/>
  <c r="H95" i="10" s="1"/>
  <c r="F62" i="10"/>
  <c r="H62" i="10" s="1"/>
  <c r="F36" i="10"/>
  <c r="H36" i="10" s="1"/>
  <c r="F3" i="10"/>
  <c r="H3" i="10" s="1"/>
  <c r="F120" i="10"/>
  <c r="H120" i="10" s="1"/>
  <c r="F87" i="10"/>
  <c r="H87" i="10" s="1"/>
  <c r="F61" i="10"/>
  <c r="H61" i="10" s="1"/>
  <c r="F35" i="10"/>
  <c r="H35" i="10" s="1"/>
  <c r="F119" i="10"/>
  <c r="H119" i="10" s="1"/>
  <c r="F86" i="10"/>
  <c r="H86" i="10" s="1"/>
  <c r="F60" i="10"/>
  <c r="H60" i="10" s="1"/>
  <c r="F27" i="10"/>
  <c r="H27" i="10" s="1"/>
  <c r="F110" i="10"/>
  <c r="H110" i="10" s="1"/>
  <c r="F84" i="10"/>
  <c r="H84" i="10" s="1"/>
  <c r="F51" i="10"/>
  <c r="H51" i="10" s="1"/>
  <c r="F111" i="10"/>
  <c r="H111" i="10" s="1"/>
  <c r="F85" i="10"/>
  <c r="H85" i="10" s="1"/>
  <c r="F59" i="10"/>
  <c r="H59" i="10" s="1"/>
  <c r="F25" i="10"/>
  <c r="H25" i="10" s="1"/>
  <c r="F26" i="10"/>
  <c r="H26" i="10" s="1"/>
  <c r="E136" i="4"/>
  <c r="C130" i="4"/>
  <c r="C121" i="4"/>
  <c r="E103" i="4"/>
  <c r="E85" i="4"/>
  <c r="C53" i="4"/>
  <c r="F38" i="4"/>
  <c r="D21" i="4"/>
  <c r="R140" i="4"/>
  <c r="R122" i="4"/>
  <c r="J96" i="4"/>
  <c r="P47" i="4"/>
  <c r="F412" i="10"/>
  <c r="H412" i="10" s="1"/>
  <c r="F400" i="10"/>
  <c r="H400" i="10" s="1"/>
  <c r="F388" i="10"/>
  <c r="H388" i="10" s="1"/>
  <c r="F376" i="10"/>
  <c r="H376" i="10" s="1"/>
  <c r="F364" i="10"/>
  <c r="H364" i="10" s="1"/>
  <c r="F352" i="10"/>
  <c r="H352" i="10" s="1"/>
  <c r="F340" i="10"/>
  <c r="H340" i="10" s="1"/>
  <c r="F328" i="10"/>
  <c r="H328" i="10" s="1"/>
  <c r="F316" i="10"/>
  <c r="H316" i="10" s="1"/>
  <c r="F304" i="10"/>
  <c r="H304" i="10" s="1"/>
  <c r="F292" i="10"/>
  <c r="H292" i="10" s="1"/>
  <c r="F423" i="10"/>
  <c r="H423" i="10" s="1"/>
  <c r="F411" i="10"/>
  <c r="H411" i="10" s="1"/>
  <c r="F399" i="10"/>
  <c r="H399" i="10" s="1"/>
  <c r="F387" i="10"/>
  <c r="H387" i="10" s="1"/>
  <c r="F375" i="10"/>
  <c r="H375" i="10" s="1"/>
  <c r="F363" i="10"/>
  <c r="H363" i="10" s="1"/>
  <c r="F351" i="10"/>
  <c r="H351" i="10" s="1"/>
  <c r="F339" i="10"/>
  <c r="H339" i="10" s="1"/>
  <c r="F327" i="10"/>
  <c r="H327" i="10" s="1"/>
  <c r="F315" i="10"/>
  <c r="H315" i="10" s="1"/>
  <c r="F303" i="10"/>
  <c r="H303" i="10" s="1"/>
  <c r="F291" i="10"/>
  <c r="H291" i="10" s="1"/>
  <c r="F421" i="10"/>
  <c r="H421" i="10" s="1"/>
  <c r="F409" i="10"/>
  <c r="H409" i="10" s="1"/>
  <c r="F397" i="10"/>
  <c r="H397" i="10" s="1"/>
  <c r="F385" i="10"/>
  <c r="H385" i="10" s="1"/>
  <c r="F373" i="10"/>
  <c r="H373" i="10" s="1"/>
  <c r="F361" i="10"/>
  <c r="H361" i="10" s="1"/>
  <c r="F349" i="10"/>
  <c r="H349" i="10" s="1"/>
  <c r="F337" i="10"/>
  <c r="H337" i="10" s="1"/>
  <c r="F325" i="10"/>
  <c r="H325" i="10" s="1"/>
  <c r="F313" i="10"/>
  <c r="H313" i="10" s="1"/>
  <c r="F301" i="10"/>
  <c r="H301" i="10" s="1"/>
  <c r="F289" i="10"/>
  <c r="H289" i="10" s="1"/>
  <c r="F420" i="10"/>
  <c r="H420" i="10" s="1"/>
  <c r="F408" i="10"/>
  <c r="H408" i="10" s="1"/>
  <c r="F396" i="10"/>
  <c r="H396" i="10" s="1"/>
  <c r="F384" i="10"/>
  <c r="H384" i="10" s="1"/>
  <c r="F372" i="10"/>
  <c r="H372" i="10" s="1"/>
  <c r="F360" i="10"/>
  <c r="H360" i="10" s="1"/>
  <c r="F348" i="10"/>
  <c r="H348" i="10" s="1"/>
  <c r="F336" i="10"/>
  <c r="H336" i="10" s="1"/>
  <c r="F324" i="10"/>
  <c r="H324" i="10" s="1"/>
  <c r="F312" i="10"/>
  <c r="H312" i="10" s="1"/>
  <c r="F300" i="10"/>
  <c r="H300" i="10" s="1"/>
  <c r="F288" i="10"/>
  <c r="H288" i="10" s="1"/>
  <c r="F419" i="10"/>
  <c r="H419" i="10" s="1"/>
  <c r="F417" i="10"/>
  <c r="H417" i="10" s="1"/>
  <c r="F405" i="10"/>
  <c r="H405" i="10" s="1"/>
  <c r="F393" i="10"/>
  <c r="H393" i="10" s="1"/>
  <c r="F381" i="10"/>
  <c r="H381" i="10" s="1"/>
  <c r="F369" i="10"/>
  <c r="H369" i="10" s="1"/>
  <c r="F357" i="10"/>
  <c r="H357" i="10" s="1"/>
  <c r="F345" i="10"/>
  <c r="H345" i="10" s="1"/>
  <c r="F333" i="10"/>
  <c r="H333" i="10" s="1"/>
  <c r="F321" i="10"/>
  <c r="H321" i="10" s="1"/>
  <c r="F309" i="10"/>
  <c r="H309" i="10" s="1"/>
  <c r="F297" i="10"/>
  <c r="H297" i="10" s="1"/>
  <c r="F285" i="10"/>
  <c r="H285" i="10" s="1"/>
  <c r="F416" i="10"/>
  <c r="H416" i="10" s="1"/>
  <c r="F404" i="10"/>
  <c r="H404" i="10" s="1"/>
  <c r="F392" i="10"/>
  <c r="H392" i="10" s="1"/>
  <c r="F380" i="10"/>
  <c r="H380" i="10" s="1"/>
  <c r="F368" i="10"/>
  <c r="H368" i="10" s="1"/>
  <c r="F356" i="10"/>
  <c r="H356" i="10" s="1"/>
  <c r="F344" i="10"/>
  <c r="H344" i="10" s="1"/>
  <c r="F332" i="10"/>
  <c r="H332" i="10" s="1"/>
  <c r="F320" i="10"/>
  <c r="H320" i="10" s="1"/>
  <c r="F308" i="10"/>
  <c r="H308" i="10" s="1"/>
  <c r="F296" i="10"/>
  <c r="H296" i="10" s="1"/>
  <c r="F415" i="10"/>
  <c r="H415" i="10" s="1"/>
  <c r="F403" i="10"/>
  <c r="H403" i="10" s="1"/>
  <c r="F391" i="10"/>
  <c r="H391" i="10" s="1"/>
  <c r="F379" i="10"/>
  <c r="H379" i="10" s="1"/>
  <c r="F367" i="10"/>
  <c r="H367" i="10" s="1"/>
  <c r="F355" i="10"/>
  <c r="H355" i="10" s="1"/>
  <c r="F343" i="10"/>
  <c r="H343" i="10" s="1"/>
  <c r="F331" i="10"/>
  <c r="H331" i="10" s="1"/>
  <c r="F319" i="10"/>
  <c r="H319" i="10" s="1"/>
  <c r="F307" i="10"/>
  <c r="H307" i="10" s="1"/>
  <c r="F295" i="10"/>
  <c r="H295" i="10" s="1"/>
  <c r="F413" i="10"/>
  <c r="H413" i="10" s="1"/>
  <c r="F401" i="10"/>
  <c r="H401" i="10" s="1"/>
  <c r="F389" i="10"/>
  <c r="H389" i="10" s="1"/>
  <c r="F377" i="10"/>
  <c r="H377" i="10" s="1"/>
  <c r="F365" i="10"/>
  <c r="H365" i="10" s="1"/>
  <c r="F353" i="10"/>
  <c r="H353" i="10" s="1"/>
  <c r="F341" i="10"/>
  <c r="H341" i="10" s="1"/>
  <c r="F329" i="10"/>
  <c r="H329" i="10" s="1"/>
  <c r="F317" i="10"/>
  <c r="H317" i="10" s="1"/>
  <c r="F305" i="10"/>
  <c r="H305" i="10" s="1"/>
  <c r="F293" i="10"/>
  <c r="H293" i="10" s="1"/>
  <c r="F410" i="10"/>
  <c r="H410" i="10" s="1"/>
  <c r="F374" i="10"/>
  <c r="H374" i="10" s="1"/>
  <c r="F338" i="10"/>
  <c r="H338" i="10" s="1"/>
  <c r="F302" i="10"/>
  <c r="H302" i="10" s="1"/>
  <c r="F407" i="10"/>
  <c r="H407" i="10" s="1"/>
  <c r="F371" i="10"/>
  <c r="H371" i="10" s="1"/>
  <c r="F335" i="10"/>
  <c r="H335" i="10" s="1"/>
  <c r="F299" i="10"/>
  <c r="H299" i="10" s="1"/>
  <c r="F406" i="10"/>
  <c r="H406" i="10" s="1"/>
  <c r="F370" i="10"/>
  <c r="H370" i="10" s="1"/>
  <c r="F334" i="10"/>
  <c r="H334" i="10" s="1"/>
  <c r="F298" i="10"/>
  <c r="H298" i="10" s="1"/>
  <c r="F402" i="10"/>
  <c r="H402" i="10" s="1"/>
  <c r="F366" i="10"/>
  <c r="H366" i="10" s="1"/>
  <c r="F330" i="10"/>
  <c r="H330" i="10" s="1"/>
  <c r="F294" i="10"/>
  <c r="H294" i="10" s="1"/>
  <c r="F398" i="10"/>
  <c r="H398" i="10" s="1"/>
  <c r="F362" i="10"/>
  <c r="H362" i="10" s="1"/>
  <c r="F326" i="10"/>
  <c r="H326" i="10" s="1"/>
  <c r="F290" i="10"/>
  <c r="H290" i="10" s="1"/>
  <c r="F395" i="10"/>
  <c r="H395" i="10" s="1"/>
  <c r="F359" i="10"/>
  <c r="H359" i="10" s="1"/>
  <c r="F323" i="10"/>
  <c r="H323" i="10" s="1"/>
  <c r="F287" i="10"/>
  <c r="H287" i="10" s="1"/>
  <c r="F394" i="10"/>
  <c r="H394" i="10" s="1"/>
  <c r="F358" i="10"/>
  <c r="H358" i="10" s="1"/>
  <c r="F322" i="10"/>
  <c r="H322" i="10" s="1"/>
  <c r="F286" i="10"/>
  <c r="H286" i="10" s="1"/>
  <c r="F422" i="10"/>
  <c r="H422" i="10" s="1"/>
  <c r="F383" i="10"/>
  <c r="H383" i="10" s="1"/>
  <c r="F347" i="10"/>
  <c r="H347" i="10" s="1"/>
  <c r="F311" i="10"/>
  <c r="H311" i="10" s="1"/>
  <c r="F414" i="10"/>
  <c r="H414" i="10" s="1"/>
  <c r="F378" i="10"/>
  <c r="H378" i="10" s="1"/>
  <c r="F342" i="10"/>
  <c r="H342" i="10" s="1"/>
  <c r="F306" i="10"/>
  <c r="H306" i="10" s="1"/>
  <c r="F390" i="10"/>
  <c r="H390" i="10" s="1"/>
  <c r="F386" i="10"/>
  <c r="H386" i="10" s="1"/>
  <c r="F382" i="10"/>
  <c r="H382" i="10" s="1"/>
  <c r="F354" i="10"/>
  <c r="H354" i="10" s="1"/>
  <c r="F350" i="10"/>
  <c r="H350" i="10" s="1"/>
  <c r="F346" i="10"/>
  <c r="H346" i="10" s="1"/>
  <c r="F318" i="10"/>
  <c r="H318" i="10" s="1"/>
  <c r="F314" i="10"/>
  <c r="H314" i="10" s="1"/>
  <c r="F418" i="10"/>
  <c r="H418" i="10" s="1"/>
  <c r="F310" i="10"/>
  <c r="H310" i="10" s="1"/>
  <c r="E4" i="4"/>
  <c r="J134" i="10"/>
  <c r="L134" i="10" s="1"/>
  <c r="J122" i="10"/>
  <c r="L122" i="10" s="1"/>
  <c r="J110" i="10"/>
  <c r="L110" i="10" s="1"/>
  <c r="J98" i="10"/>
  <c r="L98" i="10" s="1"/>
  <c r="J86" i="10"/>
  <c r="L86" i="10" s="1"/>
  <c r="J74" i="10"/>
  <c r="L74" i="10" s="1"/>
  <c r="J62" i="10"/>
  <c r="L62" i="10" s="1"/>
  <c r="J50" i="10"/>
  <c r="L50" i="10" s="1"/>
  <c r="J38" i="10"/>
  <c r="L38" i="10" s="1"/>
  <c r="J26" i="10"/>
  <c r="L26" i="10" s="1"/>
  <c r="J14" i="10"/>
  <c r="L14" i="10" s="1"/>
  <c r="J133" i="10"/>
  <c r="L133" i="10" s="1"/>
  <c r="J121" i="10"/>
  <c r="L121" i="10" s="1"/>
  <c r="J109" i="10"/>
  <c r="L109" i="10" s="1"/>
  <c r="J97" i="10"/>
  <c r="L97" i="10" s="1"/>
  <c r="J85" i="10"/>
  <c r="L85" i="10" s="1"/>
  <c r="J73" i="10"/>
  <c r="L73" i="10" s="1"/>
  <c r="J61" i="10"/>
  <c r="L61" i="10" s="1"/>
  <c r="J49" i="10"/>
  <c r="L49" i="10" s="1"/>
  <c r="J37" i="10"/>
  <c r="L37" i="10" s="1"/>
  <c r="J25" i="10"/>
  <c r="L25" i="10" s="1"/>
  <c r="J13" i="10"/>
  <c r="L13" i="10" s="1"/>
  <c r="J132" i="10"/>
  <c r="L132" i="10" s="1"/>
  <c r="J120" i="10"/>
  <c r="L120" i="10" s="1"/>
  <c r="J108" i="10"/>
  <c r="L108" i="10" s="1"/>
  <c r="J96" i="10"/>
  <c r="L96" i="10" s="1"/>
  <c r="J84" i="10"/>
  <c r="L84" i="10" s="1"/>
  <c r="J72" i="10"/>
  <c r="L72" i="10" s="1"/>
  <c r="J60" i="10"/>
  <c r="L60" i="10" s="1"/>
  <c r="J48" i="10"/>
  <c r="L48" i="10" s="1"/>
  <c r="J36" i="10"/>
  <c r="L36" i="10" s="1"/>
  <c r="J24" i="10"/>
  <c r="L24" i="10" s="1"/>
  <c r="J12" i="10"/>
  <c r="L12" i="10" s="1"/>
  <c r="J131" i="10"/>
  <c r="L131" i="10" s="1"/>
  <c r="J119" i="10"/>
  <c r="L119" i="10" s="1"/>
  <c r="J107" i="10"/>
  <c r="L107" i="10" s="1"/>
  <c r="J95" i="10"/>
  <c r="L95" i="10" s="1"/>
  <c r="J83" i="10"/>
  <c r="L83" i="10" s="1"/>
  <c r="J71" i="10"/>
  <c r="L71" i="10" s="1"/>
  <c r="J59" i="10"/>
  <c r="L59" i="10" s="1"/>
  <c r="J47" i="10"/>
  <c r="L47" i="10" s="1"/>
  <c r="J35" i="10"/>
  <c r="L35" i="10" s="1"/>
  <c r="J23" i="10"/>
  <c r="L23" i="10" s="1"/>
  <c r="J11" i="10"/>
  <c r="L11" i="10" s="1"/>
  <c r="J130" i="10"/>
  <c r="L130" i="10" s="1"/>
  <c r="J118" i="10"/>
  <c r="L118" i="10" s="1"/>
  <c r="J106" i="10"/>
  <c r="L106" i="10" s="1"/>
  <c r="J94" i="10"/>
  <c r="L94" i="10" s="1"/>
  <c r="J82" i="10"/>
  <c r="L82" i="10" s="1"/>
  <c r="J70" i="10"/>
  <c r="L70" i="10" s="1"/>
  <c r="J58" i="10"/>
  <c r="L58" i="10" s="1"/>
  <c r="J46" i="10"/>
  <c r="L46" i="10" s="1"/>
  <c r="J34" i="10"/>
  <c r="L34" i="10" s="1"/>
  <c r="J22" i="10"/>
  <c r="L22" i="10" s="1"/>
  <c r="J10" i="10"/>
  <c r="L10" i="10" s="1"/>
  <c r="J141" i="10"/>
  <c r="L141" i="10" s="1"/>
  <c r="J129" i="10"/>
  <c r="L129" i="10" s="1"/>
  <c r="J117" i="10"/>
  <c r="L117" i="10" s="1"/>
  <c r="J105" i="10"/>
  <c r="L105" i="10" s="1"/>
  <c r="J93" i="10"/>
  <c r="L93" i="10" s="1"/>
  <c r="J81" i="10"/>
  <c r="L81" i="10" s="1"/>
  <c r="J69" i="10"/>
  <c r="L69" i="10" s="1"/>
  <c r="J57" i="10"/>
  <c r="L57" i="10" s="1"/>
  <c r="J45" i="10"/>
  <c r="L45" i="10" s="1"/>
  <c r="J33" i="10"/>
  <c r="L33" i="10" s="1"/>
  <c r="J21" i="10"/>
  <c r="L21" i="10" s="1"/>
  <c r="J9" i="10"/>
  <c r="L9" i="10" s="1"/>
  <c r="J135" i="10"/>
  <c r="L135" i="10" s="1"/>
  <c r="J123" i="10"/>
  <c r="L123" i="10" s="1"/>
  <c r="J111" i="10"/>
  <c r="L111" i="10" s="1"/>
  <c r="J99" i="10"/>
  <c r="L99" i="10" s="1"/>
  <c r="J87" i="10"/>
  <c r="L87" i="10" s="1"/>
  <c r="J75" i="10"/>
  <c r="L75" i="10" s="1"/>
  <c r="J63" i="10"/>
  <c r="L63" i="10" s="1"/>
  <c r="J51" i="10"/>
  <c r="L51" i="10" s="1"/>
  <c r="J39" i="10"/>
  <c r="L39" i="10" s="1"/>
  <c r="J27" i="10"/>
  <c r="L27" i="10" s="1"/>
  <c r="J15" i="10"/>
  <c r="L15" i="10" s="1"/>
  <c r="J3" i="10"/>
  <c r="L3" i="10" s="1"/>
  <c r="J140" i="10"/>
  <c r="L140" i="10" s="1"/>
  <c r="J114" i="10"/>
  <c r="L114" i="10" s="1"/>
  <c r="J88" i="10"/>
  <c r="L88" i="10" s="1"/>
  <c r="J55" i="10"/>
  <c r="L55" i="10" s="1"/>
  <c r="J29" i="10"/>
  <c r="L29" i="10" s="1"/>
  <c r="J139" i="10"/>
  <c r="L139" i="10" s="1"/>
  <c r="J113" i="10"/>
  <c r="L113" i="10" s="1"/>
  <c r="J80" i="10"/>
  <c r="L80" i="10" s="1"/>
  <c r="J54" i="10"/>
  <c r="L54" i="10" s="1"/>
  <c r="J28" i="10"/>
  <c r="L28" i="10" s="1"/>
  <c r="J138" i="10"/>
  <c r="L138" i="10" s="1"/>
  <c r="J112" i="10"/>
  <c r="L112" i="10" s="1"/>
  <c r="J79" i="10"/>
  <c r="L79" i="10" s="1"/>
  <c r="J53" i="10"/>
  <c r="L53" i="10" s="1"/>
  <c r="J20" i="10"/>
  <c r="L20" i="10" s="1"/>
  <c r="J137" i="10"/>
  <c r="L137" i="10" s="1"/>
  <c r="J104" i="10"/>
  <c r="L104" i="10" s="1"/>
  <c r="J78" i="10"/>
  <c r="L78" i="10" s="1"/>
  <c r="J52" i="10"/>
  <c r="L52" i="10" s="1"/>
  <c r="J19" i="10"/>
  <c r="L19" i="10" s="1"/>
  <c r="J136" i="10"/>
  <c r="L136" i="10" s="1"/>
  <c r="J103" i="10"/>
  <c r="L103" i="10" s="1"/>
  <c r="J77" i="10"/>
  <c r="L77" i="10" s="1"/>
  <c r="J44" i="10"/>
  <c r="L44" i="10" s="1"/>
  <c r="J18" i="10"/>
  <c r="L18" i="10" s="1"/>
  <c r="J128" i="10"/>
  <c r="L128" i="10" s="1"/>
  <c r="J102" i="10"/>
  <c r="L102" i="10" s="1"/>
  <c r="J76" i="10"/>
  <c r="L76" i="10" s="1"/>
  <c r="J43" i="10"/>
  <c r="L43" i="10" s="1"/>
  <c r="J17" i="10"/>
  <c r="L17" i="10" s="1"/>
  <c r="J127" i="10"/>
  <c r="L127" i="10" s="1"/>
  <c r="J101" i="10"/>
  <c r="L101" i="10" s="1"/>
  <c r="J68" i="10"/>
  <c r="L68" i="10" s="1"/>
  <c r="J42" i="10"/>
  <c r="L42" i="10" s="1"/>
  <c r="J16" i="10"/>
  <c r="L16" i="10" s="1"/>
  <c r="J126" i="10"/>
  <c r="L126" i="10" s="1"/>
  <c r="J100" i="10"/>
  <c r="L100" i="10" s="1"/>
  <c r="J67" i="10"/>
  <c r="L67" i="10" s="1"/>
  <c r="J41" i="10"/>
  <c r="L41" i="10" s="1"/>
  <c r="J8" i="10"/>
  <c r="L8" i="10" s="1"/>
  <c r="J125" i="10"/>
  <c r="L125" i="10" s="1"/>
  <c r="J92" i="10"/>
  <c r="L92" i="10" s="1"/>
  <c r="J66" i="10"/>
  <c r="L66" i="10" s="1"/>
  <c r="J40" i="10"/>
  <c r="L40" i="10" s="1"/>
  <c r="J7" i="10"/>
  <c r="L7" i="10" s="1"/>
  <c r="J124" i="10"/>
  <c r="L124" i="10" s="1"/>
  <c r="J91" i="10"/>
  <c r="L91" i="10" s="1"/>
  <c r="J65" i="10"/>
  <c r="L65" i="10" s="1"/>
  <c r="J32" i="10"/>
  <c r="L32" i="10" s="1"/>
  <c r="J6" i="10"/>
  <c r="L6" i="10" s="1"/>
  <c r="J115" i="10"/>
  <c r="L115" i="10" s="1"/>
  <c r="J89" i="10"/>
  <c r="L89" i="10" s="1"/>
  <c r="J56" i="10"/>
  <c r="L56" i="10" s="1"/>
  <c r="J30" i="10"/>
  <c r="L30" i="10" s="1"/>
  <c r="J4" i="10"/>
  <c r="L4" i="10" s="1"/>
  <c r="J116" i="10"/>
  <c r="L116" i="10" s="1"/>
  <c r="J90" i="10"/>
  <c r="L90" i="10" s="1"/>
  <c r="J64" i="10"/>
  <c r="L64" i="10" s="1"/>
  <c r="J31" i="10"/>
  <c r="L31" i="10" s="1"/>
  <c r="J5" i="10"/>
  <c r="L5" i="10" s="1"/>
  <c r="D136" i="4"/>
  <c r="E129" i="4"/>
  <c r="E118" i="4"/>
  <c r="C103" i="4"/>
  <c r="C85" i="4"/>
  <c r="C67" i="4"/>
  <c r="F52" i="4"/>
  <c r="D38" i="4"/>
  <c r="C20" i="4"/>
  <c r="R138" i="4"/>
  <c r="R120" i="4"/>
  <c r="J86" i="4"/>
  <c r="O100" i="4"/>
  <c r="B419" i="10"/>
  <c r="D419" i="10" s="1"/>
  <c r="B407" i="10"/>
  <c r="D407" i="10" s="1"/>
  <c r="B395" i="10"/>
  <c r="D395" i="10" s="1"/>
  <c r="B383" i="10"/>
  <c r="D383" i="10" s="1"/>
  <c r="B371" i="10"/>
  <c r="D371" i="10" s="1"/>
  <c r="B359" i="10"/>
  <c r="D359" i="10" s="1"/>
  <c r="B347" i="10"/>
  <c r="D347" i="10" s="1"/>
  <c r="B335" i="10"/>
  <c r="D335" i="10" s="1"/>
  <c r="B323" i="10"/>
  <c r="D323" i="10" s="1"/>
  <c r="B311" i="10"/>
  <c r="D311" i="10" s="1"/>
  <c r="B299" i="10"/>
  <c r="D299" i="10" s="1"/>
  <c r="B287" i="10"/>
  <c r="D287" i="10" s="1"/>
  <c r="B418" i="10"/>
  <c r="D418" i="10" s="1"/>
  <c r="B406" i="10"/>
  <c r="D406" i="10" s="1"/>
  <c r="B394" i="10"/>
  <c r="D394" i="10" s="1"/>
  <c r="B382" i="10"/>
  <c r="D382" i="10" s="1"/>
  <c r="B370" i="10"/>
  <c r="D370" i="10" s="1"/>
  <c r="B358" i="10"/>
  <c r="D358" i="10" s="1"/>
  <c r="B346" i="10"/>
  <c r="D346" i="10" s="1"/>
  <c r="B334" i="10"/>
  <c r="D334" i="10" s="1"/>
  <c r="B322" i="10"/>
  <c r="D322" i="10" s="1"/>
  <c r="B310" i="10"/>
  <c r="D310" i="10" s="1"/>
  <c r="B298" i="10"/>
  <c r="D298" i="10" s="1"/>
  <c r="B286" i="10"/>
  <c r="D286" i="10" s="1"/>
  <c r="B416" i="10"/>
  <c r="D416" i="10" s="1"/>
  <c r="B404" i="10"/>
  <c r="D404" i="10" s="1"/>
  <c r="B392" i="10"/>
  <c r="D392" i="10" s="1"/>
  <c r="B380" i="10"/>
  <c r="D380" i="10" s="1"/>
  <c r="B368" i="10"/>
  <c r="D368" i="10" s="1"/>
  <c r="B356" i="10"/>
  <c r="D356" i="10" s="1"/>
  <c r="B344" i="10"/>
  <c r="D344" i="10" s="1"/>
  <c r="B332" i="10"/>
  <c r="D332" i="10" s="1"/>
  <c r="B320" i="10"/>
  <c r="D320" i="10" s="1"/>
  <c r="B308" i="10"/>
  <c r="D308" i="10" s="1"/>
  <c r="B296" i="10"/>
  <c r="D296" i="10" s="1"/>
  <c r="B415" i="10"/>
  <c r="D415" i="10" s="1"/>
  <c r="B403" i="10"/>
  <c r="D403" i="10" s="1"/>
  <c r="B391" i="10"/>
  <c r="D391" i="10" s="1"/>
  <c r="B379" i="10"/>
  <c r="D379" i="10" s="1"/>
  <c r="B367" i="10"/>
  <c r="D367" i="10" s="1"/>
  <c r="B355" i="10"/>
  <c r="D355" i="10" s="1"/>
  <c r="B343" i="10"/>
  <c r="D343" i="10" s="1"/>
  <c r="B331" i="10"/>
  <c r="D331" i="10" s="1"/>
  <c r="B319" i="10"/>
  <c r="D319" i="10" s="1"/>
  <c r="B307" i="10"/>
  <c r="D307" i="10" s="1"/>
  <c r="B295" i="10"/>
  <c r="D295" i="10" s="1"/>
  <c r="B412" i="10"/>
  <c r="D412" i="10" s="1"/>
  <c r="B400" i="10"/>
  <c r="D400" i="10" s="1"/>
  <c r="B388" i="10"/>
  <c r="D388" i="10" s="1"/>
  <c r="B376" i="10"/>
  <c r="D376" i="10" s="1"/>
  <c r="B364" i="10"/>
  <c r="D364" i="10" s="1"/>
  <c r="B352" i="10"/>
  <c r="D352" i="10" s="1"/>
  <c r="B340" i="10"/>
  <c r="D340" i="10" s="1"/>
  <c r="B328" i="10"/>
  <c r="D328" i="10" s="1"/>
  <c r="B316" i="10"/>
  <c r="D316" i="10" s="1"/>
  <c r="B304" i="10"/>
  <c r="D304" i="10" s="1"/>
  <c r="B292" i="10"/>
  <c r="D292" i="10" s="1"/>
  <c r="B423" i="10"/>
  <c r="D423" i="10" s="1"/>
  <c r="B411" i="10"/>
  <c r="D411" i="10" s="1"/>
  <c r="B399" i="10"/>
  <c r="D399" i="10" s="1"/>
  <c r="B387" i="10"/>
  <c r="D387" i="10" s="1"/>
  <c r="B375" i="10"/>
  <c r="D375" i="10" s="1"/>
  <c r="B422" i="10"/>
  <c r="D422" i="10" s="1"/>
  <c r="B410" i="10"/>
  <c r="D410" i="10" s="1"/>
  <c r="B398" i="10"/>
  <c r="D398" i="10" s="1"/>
  <c r="B386" i="10"/>
  <c r="D386" i="10" s="1"/>
  <c r="B374" i="10"/>
  <c r="D374" i="10" s="1"/>
  <c r="B362" i="10"/>
  <c r="D362" i="10" s="1"/>
  <c r="B350" i="10"/>
  <c r="D350" i="10" s="1"/>
  <c r="B338" i="10"/>
  <c r="D338" i="10" s="1"/>
  <c r="B326" i="10"/>
  <c r="D326" i="10" s="1"/>
  <c r="B314" i="10"/>
  <c r="D314" i="10" s="1"/>
  <c r="B302" i="10"/>
  <c r="D302" i="10" s="1"/>
  <c r="B290" i="10"/>
  <c r="D290" i="10" s="1"/>
  <c r="B420" i="10"/>
  <c r="D420" i="10" s="1"/>
  <c r="B408" i="10"/>
  <c r="D408" i="10" s="1"/>
  <c r="B396" i="10"/>
  <c r="D396" i="10" s="1"/>
  <c r="B384" i="10"/>
  <c r="D384" i="10" s="1"/>
  <c r="B372" i="10"/>
  <c r="D372" i="10" s="1"/>
  <c r="B360" i="10"/>
  <c r="D360" i="10" s="1"/>
  <c r="B348" i="10"/>
  <c r="D348" i="10" s="1"/>
  <c r="B336" i="10"/>
  <c r="D336" i="10" s="1"/>
  <c r="B324" i="10"/>
  <c r="D324" i="10" s="1"/>
  <c r="B312" i="10"/>
  <c r="D312" i="10" s="1"/>
  <c r="B300" i="10"/>
  <c r="D300" i="10" s="1"/>
  <c r="B288" i="10"/>
  <c r="D288" i="10" s="1"/>
  <c r="B405" i="10"/>
  <c r="D405" i="10" s="1"/>
  <c r="B369" i="10"/>
  <c r="D369" i="10" s="1"/>
  <c r="B341" i="10"/>
  <c r="D341" i="10" s="1"/>
  <c r="B313" i="10"/>
  <c r="D313" i="10" s="1"/>
  <c r="B402" i="10"/>
  <c r="D402" i="10" s="1"/>
  <c r="B366" i="10"/>
  <c r="D366" i="10" s="1"/>
  <c r="B339" i="10"/>
  <c r="D339" i="10" s="1"/>
  <c r="B309" i="10"/>
  <c r="D309" i="10" s="1"/>
  <c r="B401" i="10"/>
  <c r="D401" i="10" s="1"/>
  <c r="B365" i="10"/>
  <c r="D365" i="10" s="1"/>
  <c r="B337" i="10"/>
  <c r="D337" i="10" s="1"/>
  <c r="B306" i="10"/>
  <c r="D306" i="10" s="1"/>
  <c r="B397" i="10"/>
  <c r="D397" i="10" s="1"/>
  <c r="B363" i="10"/>
  <c r="D363" i="10" s="1"/>
  <c r="B333" i="10"/>
  <c r="D333" i="10" s="1"/>
  <c r="B305" i="10"/>
  <c r="D305" i="10" s="1"/>
  <c r="B393" i="10"/>
  <c r="D393" i="10" s="1"/>
  <c r="B361" i="10"/>
  <c r="D361" i="10" s="1"/>
  <c r="B330" i="10"/>
  <c r="D330" i="10" s="1"/>
  <c r="B303" i="10"/>
  <c r="D303" i="10" s="1"/>
  <c r="B390" i="10"/>
  <c r="D390" i="10" s="1"/>
  <c r="B357" i="10"/>
  <c r="D357" i="10" s="1"/>
  <c r="B329" i="10"/>
  <c r="D329" i="10" s="1"/>
  <c r="B301" i="10"/>
  <c r="D301" i="10" s="1"/>
  <c r="B389" i="10"/>
  <c r="D389" i="10" s="1"/>
  <c r="B354" i="10"/>
  <c r="D354" i="10" s="1"/>
  <c r="B327" i="10"/>
  <c r="D327" i="10" s="1"/>
  <c r="B297" i="10"/>
  <c r="D297" i="10" s="1"/>
  <c r="B414" i="10"/>
  <c r="D414" i="10" s="1"/>
  <c r="B378" i="10"/>
  <c r="D378" i="10" s="1"/>
  <c r="B349" i="10"/>
  <c r="D349" i="10" s="1"/>
  <c r="B318" i="10"/>
  <c r="D318" i="10" s="1"/>
  <c r="B291" i="10"/>
  <c r="D291" i="10" s="1"/>
  <c r="B409" i="10"/>
  <c r="D409" i="10" s="1"/>
  <c r="B373" i="10"/>
  <c r="D373" i="10" s="1"/>
  <c r="B342" i="10"/>
  <c r="D342" i="10" s="1"/>
  <c r="B315" i="10"/>
  <c r="D315" i="10" s="1"/>
  <c r="B285" i="10"/>
  <c r="D285" i="10" s="1"/>
  <c r="B385" i="10"/>
  <c r="D385" i="10" s="1"/>
  <c r="B381" i="10"/>
  <c r="D381" i="10" s="1"/>
  <c r="B377" i="10"/>
  <c r="D377" i="10" s="1"/>
  <c r="B353" i="10"/>
  <c r="D353" i="10" s="1"/>
  <c r="B351" i="10"/>
  <c r="D351" i="10" s="1"/>
  <c r="B345" i="10"/>
  <c r="D345" i="10" s="1"/>
  <c r="B325" i="10"/>
  <c r="D325" i="10" s="1"/>
  <c r="B321" i="10"/>
  <c r="D321" i="10" s="1"/>
  <c r="B413" i="10"/>
  <c r="D413" i="10" s="1"/>
  <c r="B289" i="10"/>
  <c r="D289" i="10" s="1"/>
  <c r="B317" i="10"/>
  <c r="D317" i="10" s="1"/>
  <c r="B294" i="10"/>
  <c r="D294" i="10" s="1"/>
  <c r="B293" i="10"/>
  <c r="D293" i="10" s="1"/>
  <c r="B417" i="10"/>
  <c r="D417" i="10" s="1"/>
  <c r="B421" i="10"/>
  <c r="D421" i="10" s="1"/>
  <c r="F3" i="4"/>
  <c r="C136" i="4"/>
  <c r="E127" i="4"/>
  <c r="D118" i="4"/>
  <c r="E100" i="4"/>
  <c r="E82" i="4"/>
  <c r="C65" i="4"/>
  <c r="F50" i="4"/>
  <c r="D36" i="4"/>
  <c r="D17" i="4"/>
  <c r="P138" i="4"/>
  <c r="P120" i="4"/>
  <c r="S83" i="4"/>
  <c r="G279" i="9"/>
  <c r="G267" i="9"/>
  <c r="G255" i="9"/>
  <c r="G243" i="9"/>
  <c r="G231" i="9"/>
  <c r="G219" i="9"/>
  <c r="G207" i="9"/>
  <c r="G195" i="9"/>
  <c r="G183" i="9"/>
  <c r="G171" i="9"/>
  <c r="G278" i="9"/>
  <c r="G266" i="9"/>
  <c r="G254" i="9"/>
  <c r="G242" i="9"/>
  <c r="G230" i="9"/>
  <c r="G277" i="9"/>
  <c r="G265" i="9"/>
  <c r="G253" i="9"/>
  <c r="G241" i="9"/>
  <c r="G229" i="9"/>
  <c r="G276" i="9"/>
  <c r="G264" i="9"/>
  <c r="G252" i="9"/>
  <c r="G240" i="9"/>
  <c r="G228" i="9"/>
  <c r="G216" i="9"/>
  <c r="G204" i="9"/>
  <c r="G192" i="9"/>
  <c r="G180" i="9"/>
  <c r="G274" i="9"/>
  <c r="G262" i="9"/>
  <c r="G250" i="9"/>
  <c r="G238" i="9"/>
  <c r="G226" i="9"/>
  <c r="G271" i="9"/>
  <c r="G249" i="9"/>
  <c r="G232" i="9"/>
  <c r="G213" i="9"/>
  <c r="G199" i="9"/>
  <c r="G185" i="9"/>
  <c r="G170" i="9"/>
  <c r="G158" i="9"/>
  <c r="G146" i="9"/>
  <c r="G152" i="8"/>
  <c r="G164" i="8"/>
  <c r="G176" i="8"/>
  <c r="G188" i="8"/>
  <c r="G200" i="8"/>
  <c r="G212" i="8"/>
  <c r="G224" i="8"/>
  <c r="G236" i="8"/>
  <c r="G248" i="8"/>
  <c r="G260" i="8"/>
  <c r="G272" i="8"/>
  <c r="G270" i="9"/>
  <c r="G248" i="9"/>
  <c r="G227" i="9"/>
  <c r="G212" i="9"/>
  <c r="G198" i="9"/>
  <c r="G184" i="9"/>
  <c r="G169" i="9"/>
  <c r="G157" i="9"/>
  <c r="G145" i="9"/>
  <c r="G153" i="8"/>
  <c r="G165" i="8"/>
  <c r="G177" i="8"/>
  <c r="G189" i="8"/>
  <c r="G201" i="8"/>
  <c r="G213" i="8"/>
  <c r="G225" i="8"/>
  <c r="G237" i="8"/>
  <c r="G249" i="8"/>
  <c r="G261" i="8"/>
  <c r="G273" i="8"/>
  <c r="G269" i="9"/>
  <c r="G247" i="9"/>
  <c r="G225" i="9"/>
  <c r="G211" i="9"/>
  <c r="G197" i="9"/>
  <c r="G182" i="9"/>
  <c r="G168" i="9"/>
  <c r="G156" i="9"/>
  <c r="G144" i="9"/>
  <c r="G154" i="8"/>
  <c r="G166" i="8"/>
  <c r="G178" i="8"/>
  <c r="G190" i="8"/>
  <c r="G202" i="8"/>
  <c r="G214" i="8"/>
  <c r="G226" i="8"/>
  <c r="G238" i="8"/>
  <c r="G250" i="8"/>
  <c r="G262" i="8"/>
  <c r="G274" i="8"/>
  <c r="G268" i="9"/>
  <c r="G246" i="9"/>
  <c r="G224" i="9"/>
  <c r="G210" i="9"/>
  <c r="G196" i="9"/>
  <c r="G181" i="9"/>
  <c r="G167" i="9"/>
  <c r="G155" i="9"/>
  <c r="G263" i="9"/>
  <c r="G245" i="9"/>
  <c r="G223" i="9"/>
  <c r="G209" i="9"/>
  <c r="G194" i="9"/>
  <c r="G179" i="9"/>
  <c r="G166" i="9"/>
  <c r="G154" i="9"/>
  <c r="G156" i="8"/>
  <c r="G168" i="8"/>
  <c r="G180" i="8"/>
  <c r="G192" i="8"/>
  <c r="G204" i="8"/>
  <c r="G216" i="8"/>
  <c r="G228" i="8"/>
  <c r="G240" i="8"/>
  <c r="G252" i="8"/>
  <c r="G264" i="8"/>
  <c r="G276" i="8"/>
  <c r="G261" i="9"/>
  <c r="G244" i="9"/>
  <c r="G222" i="9"/>
  <c r="G208" i="9"/>
  <c r="G193" i="9"/>
  <c r="G178" i="9"/>
  <c r="G165" i="9"/>
  <c r="G153" i="9"/>
  <c r="G145" i="8"/>
  <c r="G157" i="8"/>
  <c r="G169" i="8"/>
  <c r="G181" i="8"/>
  <c r="G193" i="8"/>
  <c r="G205" i="8"/>
  <c r="G217" i="8"/>
  <c r="G229" i="8"/>
  <c r="G241" i="8"/>
  <c r="G253" i="8"/>
  <c r="G265" i="8"/>
  <c r="G282" i="9"/>
  <c r="G260" i="9"/>
  <c r="G239" i="9"/>
  <c r="G221" i="9"/>
  <c r="G206" i="9"/>
  <c r="G191" i="9"/>
  <c r="G177" i="9"/>
  <c r="G164" i="9"/>
  <c r="G152" i="9"/>
  <c r="G146" i="8"/>
  <c r="G158" i="8"/>
  <c r="G170" i="8"/>
  <c r="G182" i="8"/>
  <c r="G194" i="8"/>
  <c r="G206" i="8"/>
  <c r="G218" i="8"/>
  <c r="G230" i="8"/>
  <c r="G242" i="8"/>
  <c r="G254" i="8"/>
  <c r="G266" i="8"/>
  <c r="G278" i="8"/>
  <c r="G281" i="9"/>
  <c r="G259" i="9"/>
  <c r="G237" i="9"/>
  <c r="G220" i="9"/>
  <c r="G205" i="9"/>
  <c r="G190" i="9"/>
  <c r="G176" i="9"/>
  <c r="G163" i="9"/>
  <c r="G151" i="9"/>
  <c r="G280" i="9"/>
  <c r="G258" i="9"/>
  <c r="G236" i="9"/>
  <c r="G218" i="9"/>
  <c r="G203" i="9"/>
  <c r="G189" i="9"/>
  <c r="G175" i="9"/>
  <c r="G162" i="9"/>
  <c r="G150" i="9"/>
  <c r="G148" i="8"/>
  <c r="G160" i="8"/>
  <c r="G172" i="8"/>
  <c r="G184" i="8"/>
  <c r="G196" i="8"/>
  <c r="G208" i="8"/>
  <c r="G220" i="8"/>
  <c r="G232" i="8"/>
  <c r="G244" i="8"/>
  <c r="G256" i="8"/>
  <c r="G268" i="8"/>
  <c r="G280" i="8"/>
  <c r="G275" i="9"/>
  <c r="G257" i="9"/>
  <c r="G235" i="9"/>
  <c r="G217" i="9"/>
  <c r="G202" i="9"/>
  <c r="G188" i="9"/>
  <c r="G174" i="9"/>
  <c r="G161" i="9"/>
  <c r="G149" i="9"/>
  <c r="G272" i="9"/>
  <c r="G172" i="9"/>
  <c r="G155" i="8"/>
  <c r="G185" i="8"/>
  <c r="G211" i="8"/>
  <c r="G243" i="8"/>
  <c r="G270" i="8"/>
  <c r="G209" i="8"/>
  <c r="G256" i="9"/>
  <c r="G160" i="9"/>
  <c r="G159" i="8"/>
  <c r="G186" i="8"/>
  <c r="G215" i="8"/>
  <c r="G245" i="8"/>
  <c r="G271" i="8"/>
  <c r="G186" i="9"/>
  <c r="G267" i="8"/>
  <c r="G251" i="9"/>
  <c r="G159" i="9"/>
  <c r="G161" i="8"/>
  <c r="G187" i="8"/>
  <c r="G219" i="8"/>
  <c r="G246" i="8"/>
  <c r="G275" i="8"/>
  <c r="G234" i="9"/>
  <c r="G148" i="9"/>
  <c r="G162" i="8"/>
  <c r="G191" i="8"/>
  <c r="G221" i="8"/>
  <c r="G247" i="8"/>
  <c r="G277" i="8"/>
  <c r="G233" i="9"/>
  <c r="G147" i="9"/>
  <c r="G163" i="8"/>
  <c r="G195" i="8"/>
  <c r="G222" i="8"/>
  <c r="G251" i="8"/>
  <c r="G279" i="8"/>
  <c r="G215" i="9"/>
  <c r="G167" i="8"/>
  <c r="G197" i="8"/>
  <c r="G223" i="8"/>
  <c r="G255" i="8"/>
  <c r="G281" i="8"/>
  <c r="G214" i="9"/>
  <c r="G171" i="8"/>
  <c r="G198" i="8"/>
  <c r="G227" i="8"/>
  <c r="G257" i="8"/>
  <c r="G282" i="8"/>
  <c r="G179" i="8"/>
  <c r="G201" i="9"/>
  <c r="G173" i="8"/>
  <c r="G199" i="8"/>
  <c r="G231" i="8"/>
  <c r="G258" i="8"/>
  <c r="G144" i="8"/>
  <c r="G150" i="8"/>
  <c r="G200" i="9"/>
  <c r="G147" i="8"/>
  <c r="G174" i="8"/>
  <c r="G203" i="8"/>
  <c r="G233" i="8"/>
  <c r="G259" i="8"/>
  <c r="G235" i="8"/>
  <c r="G187" i="9"/>
  <c r="G149" i="8"/>
  <c r="G175" i="8"/>
  <c r="G207" i="8"/>
  <c r="G234" i="8"/>
  <c r="G263" i="8"/>
  <c r="G273" i="9"/>
  <c r="G173" i="9"/>
  <c r="G151" i="8"/>
  <c r="G183" i="8"/>
  <c r="G210" i="8"/>
  <c r="G239" i="8"/>
  <c r="G269" i="8"/>
  <c r="E3" i="4"/>
  <c r="F135" i="4"/>
  <c r="D127" i="4"/>
  <c r="C118" i="4"/>
  <c r="C100" i="4"/>
  <c r="C82" i="4"/>
  <c r="F64" i="4"/>
  <c r="D50" i="4"/>
  <c r="G35" i="4"/>
  <c r="G16" i="4"/>
  <c r="P136" i="4"/>
  <c r="O118" i="4"/>
  <c r="Q71" i="4"/>
  <c r="M50" i="4"/>
  <c r="R273" i="10"/>
  <c r="T273" i="10" s="1"/>
  <c r="R261" i="10"/>
  <c r="T261" i="10" s="1"/>
  <c r="R249" i="10"/>
  <c r="T249" i="10" s="1"/>
  <c r="R237" i="10"/>
  <c r="T237" i="10" s="1"/>
  <c r="R225" i="10"/>
  <c r="T225" i="10" s="1"/>
  <c r="R213" i="10"/>
  <c r="T213" i="10" s="1"/>
  <c r="R201" i="10"/>
  <c r="T201" i="10" s="1"/>
  <c r="R189" i="10"/>
  <c r="T189" i="10" s="1"/>
  <c r="R177" i="10"/>
  <c r="T177" i="10" s="1"/>
  <c r="R165" i="10"/>
  <c r="T165" i="10" s="1"/>
  <c r="R272" i="10"/>
  <c r="T272" i="10" s="1"/>
  <c r="R260" i="10"/>
  <c r="T260" i="10" s="1"/>
  <c r="R248" i="10"/>
  <c r="T248" i="10" s="1"/>
  <c r="R236" i="10"/>
  <c r="T236" i="10" s="1"/>
  <c r="R224" i="10"/>
  <c r="T224" i="10" s="1"/>
  <c r="R212" i="10"/>
  <c r="T212" i="10" s="1"/>
  <c r="R200" i="10"/>
  <c r="T200" i="10" s="1"/>
  <c r="R188" i="10"/>
  <c r="T188" i="10" s="1"/>
  <c r="R176" i="10"/>
  <c r="T176" i="10" s="1"/>
  <c r="R164" i="10"/>
  <c r="T164" i="10" s="1"/>
  <c r="R282" i="10"/>
  <c r="T282" i="10" s="1"/>
  <c r="R270" i="10"/>
  <c r="T270" i="10" s="1"/>
  <c r="R258" i="10"/>
  <c r="T258" i="10" s="1"/>
  <c r="R246" i="10"/>
  <c r="T246" i="10" s="1"/>
  <c r="R234" i="10"/>
  <c r="T234" i="10" s="1"/>
  <c r="R222" i="10"/>
  <c r="T222" i="10" s="1"/>
  <c r="R210" i="10"/>
  <c r="T210" i="10" s="1"/>
  <c r="R198" i="10"/>
  <c r="T198" i="10" s="1"/>
  <c r="R186" i="10"/>
  <c r="T186" i="10" s="1"/>
  <c r="R174" i="10"/>
  <c r="T174" i="10" s="1"/>
  <c r="R162" i="10"/>
  <c r="T162" i="10" s="1"/>
  <c r="R281" i="10"/>
  <c r="T281" i="10" s="1"/>
  <c r="R269" i="10"/>
  <c r="T269" i="10" s="1"/>
  <c r="R257" i="10"/>
  <c r="T257" i="10" s="1"/>
  <c r="R245" i="10"/>
  <c r="T245" i="10" s="1"/>
  <c r="R233" i="10"/>
  <c r="T233" i="10" s="1"/>
  <c r="R221" i="10"/>
  <c r="T221" i="10" s="1"/>
  <c r="R209" i="10"/>
  <c r="T209" i="10" s="1"/>
  <c r="R197" i="10"/>
  <c r="T197" i="10" s="1"/>
  <c r="R185" i="10"/>
  <c r="T185" i="10" s="1"/>
  <c r="R173" i="10"/>
  <c r="T173" i="10" s="1"/>
  <c r="R161" i="10"/>
  <c r="T161" i="10" s="1"/>
  <c r="R149" i="10"/>
  <c r="T149" i="10" s="1"/>
  <c r="R278" i="10"/>
  <c r="T278" i="10" s="1"/>
  <c r="R266" i="10"/>
  <c r="T266" i="10" s="1"/>
  <c r="R254" i="10"/>
  <c r="T254" i="10" s="1"/>
  <c r="R242" i="10"/>
  <c r="T242" i="10" s="1"/>
  <c r="R230" i="10"/>
  <c r="T230" i="10" s="1"/>
  <c r="R218" i="10"/>
  <c r="T218" i="10" s="1"/>
  <c r="R206" i="10"/>
  <c r="T206" i="10" s="1"/>
  <c r="R194" i="10"/>
  <c r="T194" i="10" s="1"/>
  <c r="R182" i="10"/>
  <c r="T182" i="10" s="1"/>
  <c r="R170" i="10"/>
  <c r="T170" i="10" s="1"/>
  <c r="R158" i="10"/>
  <c r="T158" i="10" s="1"/>
  <c r="R146" i="10"/>
  <c r="T146" i="10" s="1"/>
  <c r="R276" i="10"/>
  <c r="T276" i="10" s="1"/>
  <c r="R264" i="10"/>
  <c r="T264" i="10" s="1"/>
  <c r="R252" i="10"/>
  <c r="T252" i="10" s="1"/>
  <c r="R240" i="10"/>
  <c r="T240" i="10" s="1"/>
  <c r="R228" i="10"/>
  <c r="T228" i="10" s="1"/>
  <c r="R216" i="10"/>
  <c r="T216" i="10" s="1"/>
  <c r="R204" i="10"/>
  <c r="T204" i="10" s="1"/>
  <c r="R192" i="10"/>
  <c r="T192" i="10" s="1"/>
  <c r="R180" i="10"/>
  <c r="T180" i="10" s="1"/>
  <c r="R168" i="10"/>
  <c r="T168" i="10" s="1"/>
  <c r="R156" i="10"/>
  <c r="T156" i="10" s="1"/>
  <c r="R144" i="10"/>
  <c r="T144" i="10" s="1"/>
  <c r="R274" i="10"/>
  <c r="T274" i="10" s="1"/>
  <c r="R262" i="10"/>
  <c r="T262" i="10" s="1"/>
  <c r="R250" i="10"/>
  <c r="T250" i="10" s="1"/>
  <c r="R238" i="10"/>
  <c r="T238" i="10" s="1"/>
  <c r="R226" i="10"/>
  <c r="T226" i="10" s="1"/>
  <c r="R214" i="10"/>
  <c r="T214" i="10" s="1"/>
  <c r="R202" i="10"/>
  <c r="T202" i="10" s="1"/>
  <c r="R190" i="10"/>
  <c r="T190" i="10" s="1"/>
  <c r="R178" i="10"/>
  <c r="T178" i="10" s="1"/>
  <c r="R166" i="10"/>
  <c r="T166" i="10" s="1"/>
  <c r="R154" i="10"/>
  <c r="T154" i="10" s="1"/>
  <c r="R280" i="10"/>
  <c r="T280" i="10" s="1"/>
  <c r="R253" i="10"/>
  <c r="T253" i="10" s="1"/>
  <c r="R223" i="10"/>
  <c r="T223" i="10" s="1"/>
  <c r="R195" i="10"/>
  <c r="T195" i="10" s="1"/>
  <c r="R167" i="10"/>
  <c r="T167" i="10" s="1"/>
  <c r="R145" i="10"/>
  <c r="T145" i="10" s="1"/>
  <c r="R279" i="10"/>
  <c r="T279" i="10" s="1"/>
  <c r="R251" i="10"/>
  <c r="T251" i="10" s="1"/>
  <c r="R220" i="10"/>
  <c r="T220" i="10" s="1"/>
  <c r="R193" i="10"/>
  <c r="T193" i="10" s="1"/>
  <c r="R163" i="10"/>
  <c r="T163" i="10" s="1"/>
  <c r="R277" i="10"/>
  <c r="T277" i="10" s="1"/>
  <c r="R247" i="10"/>
  <c r="T247" i="10" s="1"/>
  <c r="R219" i="10"/>
  <c r="T219" i="10" s="1"/>
  <c r="R191" i="10"/>
  <c r="T191" i="10" s="1"/>
  <c r="R160" i="10"/>
  <c r="T160" i="10" s="1"/>
  <c r="R275" i="10"/>
  <c r="T275" i="10" s="1"/>
  <c r="R244" i="10"/>
  <c r="T244" i="10" s="1"/>
  <c r="R217" i="10"/>
  <c r="T217" i="10" s="1"/>
  <c r="R187" i="10"/>
  <c r="T187" i="10" s="1"/>
  <c r="R159" i="10"/>
  <c r="T159" i="10" s="1"/>
  <c r="R271" i="10"/>
  <c r="T271" i="10" s="1"/>
  <c r="R243" i="10"/>
  <c r="T243" i="10" s="1"/>
  <c r="R215" i="10"/>
  <c r="T215" i="10" s="1"/>
  <c r="R184" i="10"/>
  <c r="T184" i="10" s="1"/>
  <c r="R157" i="10"/>
  <c r="T157" i="10" s="1"/>
  <c r="R268" i="10"/>
  <c r="T268" i="10" s="1"/>
  <c r="R241" i="10"/>
  <c r="T241" i="10" s="1"/>
  <c r="R211" i="10"/>
  <c r="T211" i="10" s="1"/>
  <c r="R183" i="10"/>
  <c r="T183" i="10" s="1"/>
  <c r="R155" i="10"/>
  <c r="T155" i="10" s="1"/>
  <c r="R267" i="10"/>
  <c r="T267" i="10" s="1"/>
  <c r="R239" i="10"/>
  <c r="T239" i="10" s="1"/>
  <c r="R208" i="10"/>
  <c r="T208" i="10" s="1"/>
  <c r="R181" i="10"/>
  <c r="T181" i="10" s="1"/>
  <c r="R153" i="10"/>
  <c r="T153" i="10" s="1"/>
  <c r="R259" i="10"/>
  <c r="T259" i="10" s="1"/>
  <c r="R231" i="10"/>
  <c r="T231" i="10" s="1"/>
  <c r="R203" i="10"/>
  <c r="T203" i="10" s="1"/>
  <c r="R172" i="10"/>
  <c r="T172" i="10" s="1"/>
  <c r="R150" i="10"/>
  <c r="T150" i="10" s="1"/>
  <c r="R255" i="10"/>
  <c r="T255" i="10" s="1"/>
  <c r="R227" i="10"/>
  <c r="T227" i="10" s="1"/>
  <c r="R196" i="10"/>
  <c r="T196" i="10" s="1"/>
  <c r="R169" i="10"/>
  <c r="T169" i="10" s="1"/>
  <c r="R147" i="10"/>
  <c r="T147" i="10" s="1"/>
  <c r="R265" i="10"/>
  <c r="T265" i="10" s="1"/>
  <c r="R152" i="10"/>
  <c r="T152" i="10" s="1"/>
  <c r="R263" i="10"/>
  <c r="T263" i="10" s="1"/>
  <c r="R151" i="10"/>
  <c r="T151" i="10" s="1"/>
  <c r="R256" i="10"/>
  <c r="T256" i="10" s="1"/>
  <c r="R148" i="10"/>
  <c r="T148" i="10" s="1"/>
  <c r="R235" i="10"/>
  <c r="T235" i="10" s="1"/>
  <c r="R232" i="10"/>
  <c r="T232" i="10" s="1"/>
  <c r="R229" i="10"/>
  <c r="T229" i="10" s="1"/>
  <c r="R207" i="10"/>
  <c r="T207" i="10" s="1"/>
  <c r="R171" i="10"/>
  <c r="T171" i="10" s="1"/>
  <c r="R205" i="10"/>
  <c r="T205" i="10" s="1"/>
  <c r="R199" i="10"/>
  <c r="T199" i="10" s="1"/>
  <c r="R179" i="10"/>
  <c r="T179" i="10" s="1"/>
  <c r="R175" i="10"/>
  <c r="T175" i="10" s="1"/>
  <c r="D3" i="4"/>
  <c r="E135" i="4"/>
  <c r="C127" i="4"/>
  <c r="E115" i="4"/>
  <c r="E97" i="4"/>
  <c r="E79" i="4"/>
  <c r="F62" i="4"/>
  <c r="D48" i="4"/>
  <c r="G33" i="4"/>
  <c r="C14" i="4"/>
  <c r="I135" i="4"/>
  <c r="I118" i="4"/>
  <c r="S58" i="4"/>
  <c r="J21" i="6"/>
  <c r="N28" i="7"/>
  <c r="O27" i="7"/>
  <c r="N308" i="7"/>
  <c r="O307" i="7"/>
  <c r="H308" i="7"/>
  <c r="I307" i="7"/>
  <c r="K309" i="7"/>
  <c r="L308" i="7"/>
  <c r="B166" i="7"/>
  <c r="C165" i="7"/>
  <c r="E168" i="7"/>
  <c r="F167" i="7"/>
  <c r="K72" i="7"/>
  <c r="L71" i="7"/>
  <c r="H166" i="7"/>
  <c r="I165" i="7"/>
  <c r="B308" i="7"/>
  <c r="C307" i="7"/>
  <c r="N168" i="7"/>
  <c r="O167" i="7"/>
  <c r="E308" i="7"/>
  <c r="F307" i="7"/>
  <c r="K166" i="7"/>
  <c r="L165" i="7"/>
  <c r="AD306" i="6"/>
  <c r="R306" i="6"/>
  <c r="T306" i="6" s="1"/>
  <c r="P307" i="6"/>
  <c r="Q308" i="6"/>
  <c r="S307" i="6"/>
  <c r="AD163" i="6"/>
  <c r="AN305" i="6"/>
  <c r="H22" i="6"/>
  <c r="F23" i="6"/>
  <c r="AA308" i="6"/>
  <c r="AC307" i="6"/>
  <c r="Z165" i="6"/>
  <c r="AB164" i="6"/>
  <c r="G165" i="6"/>
  <c r="I164" i="6"/>
  <c r="AA165" i="6"/>
  <c r="AC164" i="6"/>
  <c r="G307" i="6"/>
  <c r="I306" i="6"/>
  <c r="J306" i="6" s="1"/>
  <c r="F165" i="6"/>
  <c r="H164" i="6"/>
  <c r="J163" i="6"/>
  <c r="AK165" i="6"/>
  <c r="AM164" i="6"/>
  <c r="AN164" i="6" s="1"/>
  <c r="S22" i="6"/>
  <c r="Q23" i="6"/>
  <c r="AC22" i="6"/>
  <c r="AA23" i="6"/>
  <c r="T21" i="6"/>
  <c r="AJ307" i="6"/>
  <c r="AL306" i="6"/>
  <c r="R164" i="6"/>
  <c r="P165" i="6"/>
  <c r="R22" i="6"/>
  <c r="P23" i="6"/>
  <c r="Q165" i="6"/>
  <c r="S164" i="6"/>
  <c r="AM306" i="6"/>
  <c r="AK307" i="6"/>
  <c r="AW22" i="6"/>
  <c r="AX22" i="6" s="1"/>
  <c r="AU23" i="6"/>
  <c r="AB22" i="6"/>
  <c r="Z23" i="6"/>
  <c r="AD21" i="6"/>
  <c r="F308" i="6"/>
  <c r="H307" i="6"/>
  <c r="Z308" i="6"/>
  <c r="AB307" i="6"/>
  <c r="AT308" i="6"/>
  <c r="AV307" i="6"/>
  <c r="AX307" i="6" s="1"/>
  <c r="AU309" i="6"/>
  <c r="AW308" i="6"/>
  <c r="AU167" i="6"/>
  <c r="AW166" i="6"/>
  <c r="AX165" i="6"/>
  <c r="AT167" i="6"/>
  <c r="AV166" i="6"/>
  <c r="AJ167" i="6"/>
  <c r="AL166" i="6"/>
  <c r="AT24" i="6"/>
  <c r="AV23" i="6"/>
  <c r="AJ24" i="6"/>
  <c r="AL23" i="6"/>
  <c r="AN23" i="6" s="1"/>
  <c r="AK25" i="6"/>
  <c r="AM24" i="6"/>
  <c r="G23" i="6"/>
  <c r="I22" i="6"/>
  <c r="K137" i="4"/>
  <c r="K135" i="4"/>
  <c r="M126" i="4"/>
  <c r="M124" i="4"/>
  <c r="M73" i="4"/>
  <c r="K24" i="4"/>
  <c r="L7" i="4"/>
  <c r="L13" i="4"/>
  <c r="L19" i="4"/>
  <c r="L6" i="4"/>
  <c r="L12" i="4"/>
  <c r="L18" i="4"/>
  <c r="L24" i="4"/>
  <c r="L30" i="4"/>
  <c r="L36" i="4"/>
  <c r="L42" i="4"/>
  <c r="L48" i="4"/>
  <c r="L54" i="4"/>
  <c r="L60" i="4"/>
  <c r="L66" i="4"/>
  <c r="L72" i="4"/>
  <c r="L78" i="4"/>
  <c r="L84" i="4"/>
  <c r="L90" i="4"/>
  <c r="L96" i="4"/>
  <c r="L5" i="4"/>
  <c r="L11" i="4"/>
  <c r="L17" i="4"/>
  <c r="L23" i="4"/>
  <c r="L29" i="4"/>
  <c r="L35" i="4"/>
  <c r="L41" i="4"/>
  <c r="L47" i="4"/>
  <c r="L53" i="4"/>
  <c r="L59" i="4"/>
  <c r="L65" i="4"/>
  <c r="L71" i="4"/>
  <c r="L77" i="4"/>
  <c r="L83" i="4"/>
  <c r="L89" i="4"/>
  <c r="L95" i="4"/>
  <c r="L4" i="4"/>
  <c r="L10" i="4"/>
  <c r="L16" i="4"/>
  <c r="L22" i="4"/>
  <c r="L28" i="4"/>
  <c r="L34" i="4"/>
  <c r="L40" i="4"/>
  <c r="L46" i="4"/>
  <c r="L52" i="4"/>
  <c r="L58" i="4"/>
  <c r="L64" i="4"/>
  <c r="L70" i="4"/>
  <c r="L76" i="4"/>
  <c r="L82" i="4"/>
  <c r="L88" i="4"/>
  <c r="L94" i="4"/>
  <c r="L8" i="4"/>
  <c r="L14" i="4"/>
  <c r="L20" i="4"/>
  <c r="L26" i="4"/>
  <c r="L32" i="4"/>
  <c r="L38" i="4"/>
  <c r="L44" i="4"/>
  <c r="L50" i="4"/>
  <c r="L56" i="4"/>
  <c r="L62" i="4"/>
  <c r="L68" i="4"/>
  <c r="L33" i="4"/>
  <c r="L92" i="4"/>
  <c r="L39" i="4"/>
  <c r="L67" i="4"/>
  <c r="L86" i="4"/>
  <c r="L103" i="4"/>
  <c r="L109" i="4"/>
  <c r="L115" i="4"/>
  <c r="L121" i="4"/>
  <c r="L127" i="4"/>
  <c r="L133" i="4"/>
  <c r="L139" i="4"/>
  <c r="L45" i="4"/>
  <c r="L80" i="4"/>
  <c r="L9" i="4"/>
  <c r="L25" i="4"/>
  <c r="L51" i="4"/>
  <c r="L74" i="4"/>
  <c r="L102" i="4"/>
  <c r="L108" i="4"/>
  <c r="L114" i="4"/>
  <c r="L120" i="4"/>
  <c r="L126" i="4"/>
  <c r="L132" i="4"/>
  <c r="L138" i="4"/>
  <c r="L31" i="4"/>
  <c r="L57" i="4"/>
  <c r="L37" i="4"/>
  <c r="L63" i="4"/>
  <c r="L93" i="4"/>
  <c r="L101" i="4"/>
  <c r="L107" i="4"/>
  <c r="L113" i="4"/>
  <c r="L119" i="4"/>
  <c r="L15" i="4"/>
  <c r="L43" i="4"/>
  <c r="L87" i="4"/>
  <c r="L97" i="4"/>
  <c r="L49" i="4"/>
  <c r="L81" i="4"/>
  <c r="L91" i="4"/>
  <c r="L100" i="4"/>
  <c r="L106" i="4"/>
  <c r="L112" i="4"/>
  <c r="L118" i="4"/>
  <c r="L55" i="4"/>
  <c r="L75" i="4"/>
  <c r="L85" i="4"/>
  <c r="L69" i="4"/>
  <c r="L73" i="4"/>
  <c r="D115" i="4"/>
  <c r="D112" i="4"/>
  <c r="D109" i="4"/>
  <c r="D106" i="4"/>
  <c r="D103" i="4"/>
  <c r="D100" i="4"/>
  <c r="D97" i="4"/>
  <c r="D94" i="4"/>
  <c r="D91" i="4"/>
  <c r="D88" i="4"/>
  <c r="D85" i="4"/>
  <c r="D82" i="4"/>
  <c r="D79" i="4"/>
  <c r="D76" i="4"/>
  <c r="D73" i="4"/>
  <c r="D70" i="4"/>
  <c r="D67" i="4"/>
  <c r="G64" i="4"/>
  <c r="E62" i="4"/>
  <c r="C60" i="4"/>
  <c r="F57" i="4"/>
  <c r="D55" i="4"/>
  <c r="G52" i="4"/>
  <c r="E50" i="4"/>
  <c r="C48" i="4"/>
  <c r="F45" i="4"/>
  <c r="D43" i="4"/>
  <c r="G40" i="4"/>
  <c r="E38" i="4"/>
  <c r="C36" i="4"/>
  <c r="F33" i="4"/>
  <c r="C31" i="4"/>
  <c r="E27" i="4"/>
  <c r="D24" i="4"/>
  <c r="D20" i="4"/>
  <c r="C17" i="4"/>
  <c r="C13" i="4"/>
  <c r="G9" i="4"/>
  <c r="G5" i="4"/>
  <c r="S3" i="4"/>
  <c r="L140" i="4"/>
  <c r="Q138" i="4"/>
  <c r="Q136" i="4"/>
  <c r="J135" i="4"/>
  <c r="J133" i="4"/>
  <c r="O131" i="4"/>
  <c r="O129" i="4"/>
  <c r="S127" i="4"/>
  <c r="S125" i="4"/>
  <c r="L124" i="4"/>
  <c r="L122" i="4"/>
  <c r="Q120" i="4"/>
  <c r="M118" i="4"/>
  <c r="J115" i="4"/>
  <c r="M111" i="4"/>
  <c r="L105" i="4"/>
  <c r="M85" i="4"/>
  <c r="K73" i="4"/>
  <c r="O58" i="4"/>
  <c r="I41" i="4"/>
  <c r="I24" i="4"/>
  <c r="M129" i="4"/>
  <c r="K124" i="4"/>
  <c r="J6" i="4"/>
  <c r="J12" i="4"/>
  <c r="J18" i="4"/>
  <c r="J5" i="4"/>
  <c r="J11" i="4"/>
  <c r="J17" i="4"/>
  <c r="J23" i="4"/>
  <c r="J29" i="4"/>
  <c r="J35" i="4"/>
  <c r="J41" i="4"/>
  <c r="J47" i="4"/>
  <c r="J53" i="4"/>
  <c r="J59" i="4"/>
  <c r="J65" i="4"/>
  <c r="J71" i="4"/>
  <c r="J77" i="4"/>
  <c r="J83" i="4"/>
  <c r="J89" i="4"/>
  <c r="J95" i="4"/>
  <c r="J4" i="4"/>
  <c r="J10" i="4"/>
  <c r="J16" i="4"/>
  <c r="J22" i="4"/>
  <c r="J28" i="4"/>
  <c r="J34" i="4"/>
  <c r="J40" i="4"/>
  <c r="J46" i="4"/>
  <c r="J52" i="4"/>
  <c r="J58" i="4"/>
  <c r="J64" i="4"/>
  <c r="J70" i="4"/>
  <c r="J76" i="4"/>
  <c r="J82" i="4"/>
  <c r="J88" i="4"/>
  <c r="J94" i="4"/>
  <c r="J9" i="4"/>
  <c r="J15" i="4"/>
  <c r="J21" i="4"/>
  <c r="J27" i="4"/>
  <c r="J33" i="4"/>
  <c r="J39" i="4"/>
  <c r="J45" i="4"/>
  <c r="J51" i="4"/>
  <c r="J57" i="4"/>
  <c r="J63" i="4"/>
  <c r="J69" i="4"/>
  <c r="J75" i="4"/>
  <c r="J81" i="4"/>
  <c r="J87" i="4"/>
  <c r="J93" i="4"/>
  <c r="J7" i="4"/>
  <c r="J13" i="4"/>
  <c r="J19" i="4"/>
  <c r="J25" i="4"/>
  <c r="J31" i="4"/>
  <c r="J37" i="4"/>
  <c r="J43" i="4"/>
  <c r="J49" i="4"/>
  <c r="J55" i="4"/>
  <c r="J61" i="4"/>
  <c r="J67" i="4"/>
  <c r="J8" i="4"/>
  <c r="J36" i="4"/>
  <c r="J62" i="4"/>
  <c r="J80" i="4"/>
  <c r="J90" i="4"/>
  <c r="J42" i="4"/>
  <c r="J74" i="4"/>
  <c r="J84" i="4"/>
  <c r="J102" i="4"/>
  <c r="J108" i="4"/>
  <c r="J114" i="4"/>
  <c r="J120" i="4"/>
  <c r="J126" i="4"/>
  <c r="J132" i="4"/>
  <c r="J138" i="4"/>
  <c r="J48" i="4"/>
  <c r="J78" i="4"/>
  <c r="J14" i="4"/>
  <c r="J54" i="4"/>
  <c r="J72" i="4"/>
  <c r="J101" i="4"/>
  <c r="J107" i="4"/>
  <c r="J113" i="4"/>
  <c r="J119" i="4"/>
  <c r="J125" i="4"/>
  <c r="J131" i="4"/>
  <c r="J137" i="4"/>
  <c r="J60" i="4"/>
  <c r="J68" i="4"/>
  <c r="J97" i="4"/>
  <c r="J91" i="4"/>
  <c r="J100" i="4"/>
  <c r="J106" i="4"/>
  <c r="J112" i="4"/>
  <c r="J118" i="4"/>
  <c r="J26" i="4"/>
  <c r="J85" i="4"/>
  <c r="J20" i="4"/>
  <c r="J32" i="4"/>
  <c r="J66" i="4"/>
  <c r="J79" i="4"/>
  <c r="J99" i="4"/>
  <c r="J105" i="4"/>
  <c r="J111" i="4"/>
  <c r="J117" i="4"/>
  <c r="J38" i="4"/>
  <c r="J73" i="4"/>
  <c r="J24" i="4"/>
  <c r="J50" i="4"/>
  <c r="J92" i="4"/>
  <c r="F129" i="4"/>
  <c r="F126" i="4"/>
  <c r="F123" i="4"/>
  <c r="F120" i="4"/>
  <c r="F117" i="4"/>
  <c r="F114" i="4"/>
  <c r="F111" i="4"/>
  <c r="F108" i="4"/>
  <c r="F105" i="4"/>
  <c r="F102" i="4"/>
  <c r="F99" i="4"/>
  <c r="F96" i="4"/>
  <c r="F93" i="4"/>
  <c r="F90" i="4"/>
  <c r="F87" i="4"/>
  <c r="F84" i="4"/>
  <c r="F81" i="4"/>
  <c r="F78" i="4"/>
  <c r="F75" i="4"/>
  <c r="F72" i="4"/>
  <c r="F69" i="4"/>
  <c r="G66" i="4"/>
  <c r="E64" i="4"/>
  <c r="C62" i="4"/>
  <c r="F59" i="4"/>
  <c r="D57" i="4"/>
  <c r="G54" i="4"/>
  <c r="E52" i="4"/>
  <c r="C50" i="4"/>
  <c r="F47" i="4"/>
  <c r="D45" i="4"/>
  <c r="G42" i="4"/>
  <c r="E40" i="4"/>
  <c r="C38" i="4"/>
  <c r="F35" i="4"/>
  <c r="D33" i="4"/>
  <c r="F30" i="4"/>
  <c r="G23" i="4"/>
  <c r="G19" i="4"/>
  <c r="F16" i="4"/>
  <c r="F12" i="4"/>
  <c r="E9" i="4"/>
  <c r="E5" i="4"/>
  <c r="Q3" i="4"/>
  <c r="J140" i="4"/>
  <c r="O138" i="4"/>
  <c r="O136" i="4"/>
  <c r="S134" i="4"/>
  <c r="S132" i="4"/>
  <c r="L131" i="4"/>
  <c r="L129" i="4"/>
  <c r="Q127" i="4"/>
  <c r="Q125" i="4"/>
  <c r="J124" i="4"/>
  <c r="J122" i="4"/>
  <c r="O120" i="4"/>
  <c r="O117" i="4"/>
  <c r="S114" i="4"/>
  <c r="L110" i="4"/>
  <c r="J104" i="4"/>
  <c r="S95" i="4"/>
  <c r="Q83" i="4"/>
  <c r="M55" i="4"/>
  <c r="M38" i="4"/>
  <c r="P20" i="4"/>
  <c r="K6" i="4"/>
  <c r="K12" i="4"/>
  <c r="K18" i="4"/>
  <c r="K5" i="4"/>
  <c r="K11" i="4"/>
  <c r="K17" i="4"/>
  <c r="K23" i="4"/>
  <c r="K29" i="4"/>
  <c r="K35" i="4"/>
  <c r="K41" i="4"/>
  <c r="K47" i="4"/>
  <c r="K53" i="4"/>
  <c r="K59" i="4"/>
  <c r="K65" i="4"/>
  <c r="K71" i="4"/>
  <c r="K77" i="4"/>
  <c r="K83" i="4"/>
  <c r="K89" i="4"/>
  <c r="K95" i="4"/>
  <c r="K4" i="4"/>
  <c r="K10" i="4"/>
  <c r="K16" i="4"/>
  <c r="K22" i="4"/>
  <c r="K28" i="4"/>
  <c r="K34" i="4"/>
  <c r="K40" i="4"/>
  <c r="K46" i="4"/>
  <c r="K52" i="4"/>
  <c r="K58" i="4"/>
  <c r="K64" i="4"/>
  <c r="K70" i="4"/>
  <c r="K76" i="4"/>
  <c r="K82" i="4"/>
  <c r="K88" i="4"/>
  <c r="K94" i="4"/>
  <c r="K8" i="4"/>
  <c r="K14" i="4"/>
  <c r="K20" i="4"/>
  <c r="K26" i="4"/>
  <c r="K32" i="4"/>
  <c r="K38" i="4"/>
  <c r="K44" i="4"/>
  <c r="K50" i="4"/>
  <c r="K56" i="4"/>
  <c r="K62" i="4"/>
  <c r="K30" i="4"/>
  <c r="K39" i="4"/>
  <c r="K67" i="4"/>
  <c r="K86" i="4"/>
  <c r="K96" i="4"/>
  <c r="K103" i="4"/>
  <c r="K109" i="4"/>
  <c r="K115" i="4"/>
  <c r="K121" i="4"/>
  <c r="K127" i="4"/>
  <c r="K133" i="4"/>
  <c r="K139" i="4"/>
  <c r="K13" i="4"/>
  <c r="K36" i="4"/>
  <c r="K45" i="4"/>
  <c r="K80" i="4"/>
  <c r="K90" i="4"/>
  <c r="K9" i="4"/>
  <c r="K25" i="4"/>
  <c r="K42" i="4"/>
  <c r="K51" i="4"/>
  <c r="K74" i="4"/>
  <c r="K84" i="4"/>
  <c r="K102" i="4"/>
  <c r="K108" i="4"/>
  <c r="K114" i="4"/>
  <c r="K120" i="4"/>
  <c r="K126" i="4"/>
  <c r="K132" i="4"/>
  <c r="K138" i="4"/>
  <c r="K31" i="4"/>
  <c r="K48" i="4"/>
  <c r="K57" i="4"/>
  <c r="K78" i="4"/>
  <c r="K19" i="4"/>
  <c r="K37" i="4"/>
  <c r="K54" i="4"/>
  <c r="K63" i="4"/>
  <c r="K72" i="4"/>
  <c r="K93" i="4"/>
  <c r="K101" i="4"/>
  <c r="K107" i="4"/>
  <c r="K113" i="4"/>
  <c r="K15" i="4"/>
  <c r="K43" i="4"/>
  <c r="K60" i="4"/>
  <c r="K68" i="4"/>
  <c r="K87" i="4"/>
  <c r="K97" i="4"/>
  <c r="K49" i="4"/>
  <c r="K81" i="4"/>
  <c r="K91" i="4"/>
  <c r="K100" i="4"/>
  <c r="K106" i="4"/>
  <c r="K112" i="4"/>
  <c r="K118" i="4"/>
  <c r="K55" i="4"/>
  <c r="K75" i="4"/>
  <c r="K85" i="4"/>
  <c r="K61" i="4"/>
  <c r="K66" i="4"/>
  <c r="K79" i="4"/>
  <c r="K99" i="4"/>
  <c r="K105" i="4"/>
  <c r="K111" i="4"/>
  <c r="K7" i="4"/>
  <c r="K21" i="4"/>
  <c r="K27" i="4"/>
  <c r="K98" i="4"/>
  <c r="K104" i="4"/>
  <c r="K140" i="4"/>
  <c r="C6" i="4"/>
  <c r="C18" i="4"/>
  <c r="C30" i="4"/>
  <c r="C11" i="4"/>
  <c r="C23" i="4"/>
  <c r="C4" i="4"/>
  <c r="C16" i="4"/>
  <c r="C28" i="4"/>
  <c r="C9" i="4"/>
  <c r="C21" i="4"/>
  <c r="I5" i="4"/>
  <c r="I11" i="4"/>
  <c r="I17" i="4"/>
  <c r="I4" i="4"/>
  <c r="I10" i="4"/>
  <c r="I16" i="4"/>
  <c r="I22" i="4"/>
  <c r="I28" i="4"/>
  <c r="I34" i="4"/>
  <c r="I40" i="4"/>
  <c r="I46" i="4"/>
  <c r="I52" i="4"/>
  <c r="I58" i="4"/>
  <c r="I64" i="4"/>
  <c r="I70" i="4"/>
  <c r="I76" i="4"/>
  <c r="I82" i="4"/>
  <c r="I88" i="4"/>
  <c r="I94" i="4"/>
  <c r="I9" i="4"/>
  <c r="I15" i="4"/>
  <c r="I21" i="4"/>
  <c r="I27" i="4"/>
  <c r="I33" i="4"/>
  <c r="I39" i="4"/>
  <c r="I45" i="4"/>
  <c r="I51" i="4"/>
  <c r="I57" i="4"/>
  <c r="I63" i="4"/>
  <c r="I69" i="4"/>
  <c r="I75" i="4"/>
  <c r="I81" i="4"/>
  <c r="I87" i="4"/>
  <c r="I93" i="4"/>
  <c r="I7" i="4"/>
  <c r="I13" i="4"/>
  <c r="I19" i="4"/>
  <c r="I25" i="4"/>
  <c r="I31" i="4"/>
  <c r="I37" i="4"/>
  <c r="I43" i="4"/>
  <c r="I49" i="4"/>
  <c r="I55" i="4"/>
  <c r="I61" i="4"/>
  <c r="I42" i="4"/>
  <c r="I59" i="4"/>
  <c r="I74" i="4"/>
  <c r="I84" i="4"/>
  <c r="I102" i="4"/>
  <c r="I108" i="4"/>
  <c r="I114" i="4"/>
  <c r="I120" i="4"/>
  <c r="I126" i="4"/>
  <c r="I132" i="4"/>
  <c r="I138" i="4"/>
  <c r="I18" i="4"/>
  <c r="I48" i="4"/>
  <c r="I78" i="4"/>
  <c r="I3" i="4"/>
  <c r="I14" i="4"/>
  <c r="I54" i="4"/>
  <c r="I65" i="4"/>
  <c r="I72" i="4"/>
  <c r="I101" i="4"/>
  <c r="I107" i="4"/>
  <c r="I113" i="4"/>
  <c r="I119" i="4"/>
  <c r="I125" i="4"/>
  <c r="I131" i="4"/>
  <c r="I137" i="4"/>
  <c r="I60" i="4"/>
  <c r="I68" i="4"/>
  <c r="I97" i="4"/>
  <c r="I91" i="4"/>
  <c r="I100" i="4"/>
  <c r="I106" i="4"/>
  <c r="I112" i="4"/>
  <c r="I26" i="4"/>
  <c r="I85" i="4"/>
  <c r="I95" i="4"/>
  <c r="I20" i="4"/>
  <c r="I23" i="4"/>
  <c r="I32" i="4"/>
  <c r="I66" i="4"/>
  <c r="I79" i="4"/>
  <c r="I89" i="4"/>
  <c r="I99" i="4"/>
  <c r="I105" i="4"/>
  <c r="I111" i="4"/>
  <c r="I117" i="4"/>
  <c r="I6" i="4"/>
  <c r="I29" i="4"/>
  <c r="I38" i="4"/>
  <c r="I73" i="4"/>
  <c r="I83" i="4"/>
  <c r="I35" i="4"/>
  <c r="I44" i="4"/>
  <c r="I77" i="4"/>
  <c r="I98" i="4"/>
  <c r="I104" i="4"/>
  <c r="I110" i="4"/>
  <c r="I12" i="4"/>
  <c r="I30" i="4"/>
  <c r="I47" i="4"/>
  <c r="I56" i="4"/>
  <c r="I86" i="4"/>
  <c r="I96" i="4"/>
  <c r="I103" i="4"/>
  <c r="I109" i="4"/>
  <c r="E120" i="4"/>
  <c r="E117" i="4"/>
  <c r="E114" i="4"/>
  <c r="E111" i="4"/>
  <c r="E108" i="4"/>
  <c r="E105" i="4"/>
  <c r="E102" i="4"/>
  <c r="E99" i="4"/>
  <c r="E96" i="4"/>
  <c r="E93" i="4"/>
  <c r="E90" i="4"/>
  <c r="E87" i="4"/>
  <c r="E84" i="4"/>
  <c r="E81" i="4"/>
  <c r="E78" i="4"/>
  <c r="E75" i="4"/>
  <c r="E72" i="4"/>
  <c r="E69" i="4"/>
  <c r="F66" i="4"/>
  <c r="D64" i="4"/>
  <c r="G61" i="4"/>
  <c r="E59" i="4"/>
  <c r="C57" i="4"/>
  <c r="F54" i="4"/>
  <c r="D52" i="4"/>
  <c r="G49" i="4"/>
  <c r="E47" i="4"/>
  <c r="C45" i="4"/>
  <c r="F42" i="4"/>
  <c r="D40" i="4"/>
  <c r="G37" i="4"/>
  <c r="E35" i="4"/>
  <c r="C33" i="4"/>
  <c r="G29" i="4"/>
  <c r="G26" i="4"/>
  <c r="F23" i="4"/>
  <c r="F19" i="4"/>
  <c r="E16" i="4"/>
  <c r="E12" i="4"/>
  <c r="D9" i="4"/>
  <c r="D5" i="4"/>
  <c r="P3" i="4"/>
  <c r="I140" i="4"/>
  <c r="M138" i="4"/>
  <c r="M136" i="4"/>
  <c r="R134" i="4"/>
  <c r="R132" i="4"/>
  <c r="K131" i="4"/>
  <c r="K129" i="4"/>
  <c r="P127" i="4"/>
  <c r="P125" i="4"/>
  <c r="I124" i="4"/>
  <c r="I122" i="4"/>
  <c r="M120" i="4"/>
  <c r="M117" i="4"/>
  <c r="R114" i="4"/>
  <c r="K110" i="4"/>
  <c r="J103" i="4"/>
  <c r="M94" i="4"/>
  <c r="Q81" i="4"/>
  <c r="M69" i="4"/>
  <c r="I53" i="4"/>
  <c r="I36" i="4"/>
  <c r="P17" i="4"/>
  <c r="D141" i="4"/>
  <c r="D138" i="4"/>
  <c r="D132" i="4"/>
  <c r="D129" i="4"/>
  <c r="D126" i="4"/>
  <c r="D123" i="4"/>
  <c r="D120" i="4"/>
  <c r="D117" i="4"/>
  <c r="D114" i="4"/>
  <c r="D111" i="4"/>
  <c r="D108" i="4"/>
  <c r="D105" i="4"/>
  <c r="D102" i="4"/>
  <c r="D99" i="4"/>
  <c r="D96" i="4"/>
  <c r="D93" i="4"/>
  <c r="D90" i="4"/>
  <c r="D87" i="4"/>
  <c r="D84" i="4"/>
  <c r="D81" i="4"/>
  <c r="D78" i="4"/>
  <c r="D75" i="4"/>
  <c r="D72" i="4"/>
  <c r="D69" i="4"/>
  <c r="E66" i="4"/>
  <c r="C64" i="4"/>
  <c r="F61" i="4"/>
  <c r="D59" i="4"/>
  <c r="G56" i="4"/>
  <c r="E54" i="4"/>
  <c r="C52" i="4"/>
  <c r="F49" i="4"/>
  <c r="D47" i="4"/>
  <c r="E42" i="4"/>
  <c r="C40" i="4"/>
  <c r="F37" i="4"/>
  <c r="D35" i="4"/>
  <c r="F32" i="4"/>
  <c r="F29" i="4"/>
  <c r="F26" i="4"/>
  <c r="F22" i="4"/>
  <c r="E19" i="4"/>
  <c r="E15" i="4"/>
  <c r="D12" i="4"/>
  <c r="D8" i="4"/>
  <c r="C5" i="4"/>
  <c r="O141" i="4"/>
  <c r="S139" i="4"/>
  <c r="S137" i="4"/>
  <c r="L136" i="4"/>
  <c r="L134" i="4"/>
  <c r="Q132" i="4"/>
  <c r="Q130" i="4"/>
  <c r="J129" i="4"/>
  <c r="J127" i="4"/>
  <c r="O125" i="4"/>
  <c r="O123" i="4"/>
  <c r="S121" i="4"/>
  <c r="S119" i="4"/>
  <c r="L117" i="4"/>
  <c r="M114" i="4"/>
  <c r="J110" i="4"/>
  <c r="Q93" i="4"/>
  <c r="O81" i="4"/>
  <c r="K69" i="4"/>
  <c r="R52" i="4"/>
  <c r="P35" i="4"/>
  <c r="O16" i="4"/>
  <c r="S4" i="4"/>
  <c r="S10" i="4"/>
  <c r="S16" i="4"/>
  <c r="S9" i="4"/>
  <c r="S15" i="4"/>
  <c r="S21" i="4"/>
  <c r="S27" i="4"/>
  <c r="S33" i="4"/>
  <c r="S39" i="4"/>
  <c r="S45" i="4"/>
  <c r="S51" i="4"/>
  <c r="S57" i="4"/>
  <c r="S63" i="4"/>
  <c r="S69" i="4"/>
  <c r="S75" i="4"/>
  <c r="S81" i="4"/>
  <c r="S87" i="4"/>
  <c r="S93" i="4"/>
  <c r="S8" i="4"/>
  <c r="S14" i="4"/>
  <c r="S20" i="4"/>
  <c r="S26" i="4"/>
  <c r="S32" i="4"/>
  <c r="S38" i="4"/>
  <c r="S44" i="4"/>
  <c r="S50" i="4"/>
  <c r="S56" i="4"/>
  <c r="S62" i="4"/>
  <c r="S68" i="4"/>
  <c r="S74" i="4"/>
  <c r="S80" i="4"/>
  <c r="S86" i="4"/>
  <c r="S92" i="4"/>
  <c r="S7" i="4"/>
  <c r="S13" i="4"/>
  <c r="S19" i="4"/>
  <c r="S25" i="4"/>
  <c r="S31" i="4"/>
  <c r="S37" i="4"/>
  <c r="S43" i="4"/>
  <c r="S49" i="4"/>
  <c r="S55" i="4"/>
  <c r="S61" i="4"/>
  <c r="S67" i="4"/>
  <c r="S73" i="4"/>
  <c r="S79" i="4"/>
  <c r="S85" i="4"/>
  <c r="S91" i="4"/>
  <c r="S97" i="4"/>
  <c r="S5" i="4"/>
  <c r="S11" i="4"/>
  <c r="S17" i="4"/>
  <c r="S23" i="4"/>
  <c r="S29" i="4"/>
  <c r="S35" i="4"/>
  <c r="S41" i="4"/>
  <c r="S47" i="4"/>
  <c r="S53" i="4"/>
  <c r="S59" i="4"/>
  <c r="S65" i="4"/>
  <c r="S12" i="4"/>
  <c r="S77" i="4"/>
  <c r="S24" i="4"/>
  <c r="S64" i="4"/>
  <c r="S71" i="4"/>
  <c r="S100" i="4"/>
  <c r="S106" i="4"/>
  <c r="S112" i="4"/>
  <c r="S118" i="4"/>
  <c r="S124" i="4"/>
  <c r="S130" i="4"/>
  <c r="S136" i="4"/>
  <c r="S30" i="4"/>
  <c r="S96" i="4"/>
  <c r="S18" i="4"/>
  <c r="S36" i="4"/>
  <c r="S90" i="4"/>
  <c r="S99" i="4"/>
  <c r="S105" i="4"/>
  <c r="S111" i="4"/>
  <c r="S117" i="4"/>
  <c r="S123" i="4"/>
  <c r="S129" i="4"/>
  <c r="S135" i="4"/>
  <c r="S141" i="4"/>
  <c r="S42" i="4"/>
  <c r="S84" i="4"/>
  <c r="S94" i="4"/>
  <c r="S22" i="4"/>
  <c r="S48" i="4"/>
  <c r="S78" i="4"/>
  <c r="S88" i="4"/>
  <c r="S98" i="4"/>
  <c r="S104" i="4"/>
  <c r="S110" i="4"/>
  <c r="S116" i="4"/>
  <c r="S28" i="4"/>
  <c r="S54" i="4"/>
  <c r="S72" i="4"/>
  <c r="S82" i="4"/>
  <c r="S34" i="4"/>
  <c r="S60" i="4"/>
  <c r="S76" i="4"/>
  <c r="S103" i="4"/>
  <c r="S109" i="4"/>
  <c r="S115" i="4"/>
  <c r="S40" i="4"/>
  <c r="S70" i="4"/>
  <c r="S52" i="4"/>
  <c r="S66" i="4"/>
  <c r="S89" i="4"/>
  <c r="G67" i="4"/>
  <c r="G79" i="4"/>
  <c r="G91" i="4"/>
  <c r="G103" i="4"/>
  <c r="G115" i="4"/>
  <c r="G127" i="4"/>
  <c r="G139" i="4"/>
  <c r="G68" i="4"/>
  <c r="G80" i="4"/>
  <c r="G92" i="4"/>
  <c r="G104" i="4"/>
  <c r="G116" i="4"/>
  <c r="G128" i="4"/>
  <c r="G140" i="4"/>
  <c r="G69" i="4"/>
  <c r="G81" i="4"/>
  <c r="G93" i="4"/>
  <c r="G105" i="4"/>
  <c r="G117" i="4"/>
  <c r="G129" i="4"/>
  <c r="G141" i="4"/>
  <c r="G70" i="4"/>
  <c r="G82" i="4"/>
  <c r="G94" i="4"/>
  <c r="G106" i="4"/>
  <c r="G118" i="4"/>
  <c r="G130" i="4"/>
  <c r="G71" i="4"/>
  <c r="G83" i="4"/>
  <c r="G95" i="4"/>
  <c r="G107" i="4"/>
  <c r="G119" i="4"/>
  <c r="G131" i="4"/>
  <c r="G72" i="4"/>
  <c r="G84" i="4"/>
  <c r="G96" i="4"/>
  <c r="G108" i="4"/>
  <c r="G120" i="4"/>
  <c r="G132" i="4"/>
  <c r="G73" i="4"/>
  <c r="G85" i="4"/>
  <c r="G97" i="4"/>
  <c r="G109" i="4"/>
  <c r="G121" i="4"/>
  <c r="G133" i="4"/>
  <c r="G74" i="4"/>
  <c r="G86" i="4"/>
  <c r="G98" i="4"/>
  <c r="G110" i="4"/>
  <c r="G76" i="4"/>
  <c r="G88" i="4"/>
  <c r="G100" i="4"/>
  <c r="G112" i="4"/>
  <c r="G124" i="4"/>
  <c r="G136" i="4"/>
  <c r="G77" i="4"/>
  <c r="G89" i="4"/>
  <c r="G101" i="4"/>
  <c r="G113" i="4"/>
  <c r="G125" i="4"/>
  <c r="G137" i="4"/>
  <c r="G75" i="4"/>
  <c r="G135" i="4"/>
  <c r="G10" i="4"/>
  <c r="G22" i="4"/>
  <c r="G78" i="4"/>
  <c r="G138" i="4"/>
  <c r="G15" i="4"/>
  <c r="G27" i="4"/>
  <c r="G87" i="4"/>
  <c r="G8" i="4"/>
  <c r="G20" i="4"/>
  <c r="G32" i="4"/>
  <c r="G90" i="4"/>
  <c r="G13" i="4"/>
  <c r="G25" i="4"/>
  <c r="G99" i="4"/>
  <c r="G102" i="4"/>
  <c r="G111" i="4"/>
  <c r="G114" i="4"/>
  <c r="G122" i="4"/>
  <c r="G126" i="4"/>
  <c r="C141" i="4"/>
  <c r="C138" i="4"/>
  <c r="C135" i="4"/>
  <c r="C132" i="4"/>
  <c r="C129" i="4"/>
  <c r="C126" i="4"/>
  <c r="C123" i="4"/>
  <c r="C120" i="4"/>
  <c r="C117" i="4"/>
  <c r="C114" i="4"/>
  <c r="C111" i="4"/>
  <c r="C108" i="4"/>
  <c r="C105" i="4"/>
  <c r="C102" i="4"/>
  <c r="C99" i="4"/>
  <c r="C96" i="4"/>
  <c r="C93" i="4"/>
  <c r="C90" i="4"/>
  <c r="C87" i="4"/>
  <c r="C84" i="4"/>
  <c r="C81" i="4"/>
  <c r="C78" i="4"/>
  <c r="C75" i="4"/>
  <c r="C72" i="4"/>
  <c r="C69" i="4"/>
  <c r="D66" i="4"/>
  <c r="G63" i="4"/>
  <c r="E61" i="4"/>
  <c r="C59" i="4"/>
  <c r="F56" i="4"/>
  <c r="D54" i="4"/>
  <c r="G51" i="4"/>
  <c r="E49" i="4"/>
  <c r="C47" i="4"/>
  <c r="D42" i="4"/>
  <c r="G39" i="4"/>
  <c r="E37" i="4"/>
  <c r="C35" i="4"/>
  <c r="E32" i="4"/>
  <c r="E29" i="4"/>
  <c r="E26" i="4"/>
  <c r="E22" i="4"/>
  <c r="D19" i="4"/>
  <c r="D15" i="4"/>
  <c r="C12" i="4"/>
  <c r="C8" i="4"/>
  <c r="G4" i="4"/>
  <c r="M141" i="4"/>
  <c r="R139" i="4"/>
  <c r="R137" i="4"/>
  <c r="K136" i="4"/>
  <c r="K134" i="4"/>
  <c r="P132" i="4"/>
  <c r="P130" i="4"/>
  <c r="I129" i="4"/>
  <c r="I127" i="4"/>
  <c r="M125" i="4"/>
  <c r="M123" i="4"/>
  <c r="R121" i="4"/>
  <c r="R119" i="4"/>
  <c r="K117" i="4"/>
  <c r="S113" i="4"/>
  <c r="J109" i="4"/>
  <c r="S101" i="4"/>
  <c r="K92" i="4"/>
  <c r="I80" i="4"/>
  <c r="I67" i="4"/>
  <c r="K33" i="4"/>
  <c r="R9" i="4"/>
  <c r="R15" i="4"/>
  <c r="R8" i="4"/>
  <c r="R14" i="4"/>
  <c r="R20" i="4"/>
  <c r="R26" i="4"/>
  <c r="R32" i="4"/>
  <c r="R38" i="4"/>
  <c r="R44" i="4"/>
  <c r="R50" i="4"/>
  <c r="R56" i="4"/>
  <c r="R62" i="4"/>
  <c r="R68" i="4"/>
  <c r="R74" i="4"/>
  <c r="R80" i="4"/>
  <c r="R86" i="4"/>
  <c r="R92" i="4"/>
  <c r="R7" i="4"/>
  <c r="R13" i="4"/>
  <c r="R19" i="4"/>
  <c r="R25" i="4"/>
  <c r="R31" i="4"/>
  <c r="R37" i="4"/>
  <c r="R43" i="4"/>
  <c r="R49" i="4"/>
  <c r="R55" i="4"/>
  <c r="R61" i="4"/>
  <c r="R67" i="4"/>
  <c r="R73" i="4"/>
  <c r="R79" i="4"/>
  <c r="R85" i="4"/>
  <c r="R91" i="4"/>
  <c r="R97" i="4"/>
  <c r="R5" i="4"/>
  <c r="R11" i="4"/>
  <c r="R17" i="4"/>
  <c r="R23" i="4"/>
  <c r="R29" i="4"/>
  <c r="R35" i="4"/>
  <c r="R41" i="4"/>
  <c r="R47" i="4"/>
  <c r="R53" i="4"/>
  <c r="R59" i="4"/>
  <c r="R24" i="4"/>
  <c r="R64" i="4"/>
  <c r="R71" i="4"/>
  <c r="R81" i="4"/>
  <c r="R100" i="4"/>
  <c r="R106" i="4"/>
  <c r="R112" i="4"/>
  <c r="R118" i="4"/>
  <c r="R124" i="4"/>
  <c r="R130" i="4"/>
  <c r="R136" i="4"/>
  <c r="R21" i="4"/>
  <c r="R30" i="4"/>
  <c r="R75" i="4"/>
  <c r="R96" i="4"/>
  <c r="R18" i="4"/>
  <c r="R27" i="4"/>
  <c r="R36" i="4"/>
  <c r="R69" i="4"/>
  <c r="R90" i="4"/>
  <c r="R99" i="4"/>
  <c r="R105" i="4"/>
  <c r="R111" i="4"/>
  <c r="R117" i="4"/>
  <c r="R123" i="4"/>
  <c r="R129" i="4"/>
  <c r="R135" i="4"/>
  <c r="R141" i="4"/>
  <c r="R33" i="4"/>
  <c r="R42" i="4"/>
  <c r="R84" i="4"/>
  <c r="R94" i="4"/>
  <c r="R4" i="4"/>
  <c r="R22" i="4"/>
  <c r="R39" i="4"/>
  <c r="R48" i="4"/>
  <c r="R78" i="4"/>
  <c r="R88" i="4"/>
  <c r="R98" i="4"/>
  <c r="R104" i="4"/>
  <c r="R110" i="4"/>
  <c r="R28" i="4"/>
  <c r="R45" i="4"/>
  <c r="R54" i="4"/>
  <c r="R65" i="4"/>
  <c r="R72" i="4"/>
  <c r="R82" i="4"/>
  <c r="R34" i="4"/>
  <c r="R51" i="4"/>
  <c r="R60" i="4"/>
  <c r="R76" i="4"/>
  <c r="R103" i="4"/>
  <c r="R109" i="4"/>
  <c r="R115" i="4"/>
  <c r="R10" i="4"/>
  <c r="R40" i="4"/>
  <c r="R57" i="4"/>
  <c r="R70" i="4"/>
  <c r="R6" i="4"/>
  <c r="R46" i="4"/>
  <c r="R63" i="4"/>
  <c r="R95" i="4"/>
  <c r="R102" i="4"/>
  <c r="R108" i="4"/>
  <c r="R16" i="4"/>
  <c r="R58" i="4"/>
  <c r="R83" i="4"/>
  <c r="R93" i="4"/>
  <c r="R101" i="4"/>
  <c r="R107" i="4"/>
  <c r="F15" i="4"/>
  <c r="F27" i="4"/>
  <c r="F8" i="4"/>
  <c r="F20" i="4"/>
  <c r="F13" i="4"/>
  <c r="F25" i="4"/>
  <c r="F6" i="4"/>
  <c r="F18" i="4"/>
  <c r="F140" i="4"/>
  <c r="F137" i="4"/>
  <c r="F134" i="4"/>
  <c r="F131" i="4"/>
  <c r="F128" i="4"/>
  <c r="F125" i="4"/>
  <c r="F122" i="4"/>
  <c r="F119" i="4"/>
  <c r="F116" i="4"/>
  <c r="F113" i="4"/>
  <c r="F110" i="4"/>
  <c r="F107" i="4"/>
  <c r="F104" i="4"/>
  <c r="F101" i="4"/>
  <c r="F98" i="4"/>
  <c r="F95" i="4"/>
  <c r="F92" i="4"/>
  <c r="F89" i="4"/>
  <c r="F86" i="4"/>
  <c r="F83" i="4"/>
  <c r="F80" i="4"/>
  <c r="F77" i="4"/>
  <c r="F74" i="4"/>
  <c r="F71" i="4"/>
  <c r="F68" i="4"/>
  <c r="C66" i="4"/>
  <c r="F63" i="4"/>
  <c r="D61" i="4"/>
  <c r="G58" i="4"/>
  <c r="E56" i="4"/>
  <c r="C54" i="4"/>
  <c r="F51" i="4"/>
  <c r="D49" i="4"/>
  <c r="G46" i="4"/>
  <c r="E44" i="4"/>
  <c r="C42" i="4"/>
  <c r="F39" i="4"/>
  <c r="D37" i="4"/>
  <c r="G34" i="4"/>
  <c r="D32" i="4"/>
  <c r="D29" i="4"/>
  <c r="D26" i="4"/>
  <c r="C19" i="4"/>
  <c r="C15" i="4"/>
  <c r="G11" i="4"/>
  <c r="G7" i="4"/>
  <c r="F4" i="4"/>
  <c r="L141" i="4"/>
  <c r="Q139" i="4"/>
  <c r="Q137" i="4"/>
  <c r="J136" i="4"/>
  <c r="J134" i="4"/>
  <c r="O132" i="4"/>
  <c r="O130" i="4"/>
  <c r="S128" i="4"/>
  <c r="S126" i="4"/>
  <c r="L125" i="4"/>
  <c r="L123" i="4"/>
  <c r="Q121" i="4"/>
  <c r="Q119" i="4"/>
  <c r="R116" i="4"/>
  <c r="R113" i="4"/>
  <c r="S108" i="4"/>
  <c r="Q101" i="4"/>
  <c r="I92" i="4"/>
  <c r="L79" i="4"/>
  <c r="R66" i="4"/>
  <c r="I50" i="4"/>
  <c r="O32" i="4"/>
  <c r="M7" i="4"/>
  <c r="M13" i="4"/>
  <c r="M6" i="4"/>
  <c r="M12" i="4"/>
  <c r="M18" i="4"/>
  <c r="M24" i="4"/>
  <c r="M30" i="4"/>
  <c r="M36" i="4"/>
  <c r="M42" i="4"/>
  <c r="M48" i="4"/>
  <c r="M54" i="4"/>
  <c r="M60" i="4"/>
  <c r="M66" i="4"/>
  <c r="M72" i="4"/>
  <c r="M78" i="4"/>
  <c r="M84" i="4"/>
  <c r="M90" i="4"/>
  <c r="M96" i="4"/>
  <c r="M5" i="4"/>
  <c r="M11" i="4"/>
  <c r="M17" i="4"/>
  <c r="M23" i="4"/>
  <c r="M29" i="4"/>
  <c r="M35" i="4"/>
  <c r="M41" i="4"/>
  <c r="M47" i="4"/>
  <c r="M53" i="4"/>
  <c r="M59" i="4"/>
  <c r="Y59" i="4" s="1"/>
  <c r="M65" i="4"/>
  <c r="M71" i="4"/>
  <c r="M77" i="4"/>
  <c r="M83" i="4"/>
  <c r="M89" i="4"/>
  <c r="M95" i="4"/>
  <c r="M9" i="4"/>
  <c r="M15" i="4"/>
  <c r="M21" i="4"/>
  <c r="M27" i="4"/>
  <c r="M33" i="4"/>
  <c r="M39" i="4"/>
  <c r="M45" i="4"/>
  <c r="M51" i="4"/>
  <c r="M57" i="4"/>
  <c r="M63" i="4"/>
  <c r="M56" i="4"/>
  <c r="M88" i="4"/>
  <c r="M98" i="4"/>
  <c r="M104" i="4"/>
  <c r="M110" i="4"/>
  <c r="M116" i="4"/>
  <c r="M122" i="4"/>
  <c r="M128" i="4"/>
  <c r="M134" i="4"/>
  <c r="M140" i="4"/>
  <c r="M3" i="4"/>
  <c r="M8" i="4"/>
  <c r="M62" i="4"/>
  <c r="M82" i="4"/>
  <c r="M92" i="4"/>
  <c r="M4" i="4"/>
  <c r="M22" i="4"/>
  <c r="M67" i="4"/>
  <c r="M76" i="4"/>
  <c r="M86" i="4"/>
  <c r="M103" i="4"/>
  <c r="M109" i="4"/>
  <c r="M115" i="4"/>
  <c r="M121" i="4"/>
  <c r="M127" i="4"/>
  <c r="M133" i="4"/>
  <c r="M139" i="4"/>
  <c r="M28" i="4"/>
  <c r="M70" i="4"/>
  <c r="M80" i="4"/>
  <c r="M14" i="4"/>
  <c r="M25" i="4"/>
  <c r="M34" i="4"/>
  <c r="M74" i="4"/>
  <c r="M102" i="4"/>
  <c r="M108" i="4"/>
  <c r="M10" i="4"/>
  <c r="M19" i="4"/>
  <c r="M31" i="4"/>
  <c r="M40" i="4"/>
  <c r="M37" i="4"/>
  <c r="M46" i="4"/>
  <c r="M68" i="4"/>
  <c r="M93" i="4"/>
  <c r="M101" i="4"/>
  <c r="M107" i="4"/>
  <c r="M113" i="4"/>
  <c r="M119" i="4"/>
  <c r="M26" i="4"/>
  <c r="M43" i="4"/>
  <c r="M52" i="4"/>
  <c r="M87" i="4"/>
  <c r="M97" i="4"/>
  <c r="M16" i="4"/>
  <c r="M20" i="4"/>
  <c r="M32" i="4"/>
  <c r="M49" i="4"/>
  <c r="M58" i="4"/>
  <c r="M81" i="4"/>
  <c r="M91" i="4"/>
  <c r="M100" i="4"/>
  <c r="M106" i="4"/>
  <c r="M112" i="4"/>
  <c r="M44" i="4"/>
  <c r="M61" i="4"/>
  <c r="M79" i="4"/>
  <c r="M99" i="4"/>
  <c r="M105" i="4"/>
  <c r="M131" i="4"/>
  <c r="Q9" i="4"/>
  <c r="Q15" i="4"/>
  <c r="Q21" i="4"/>
  <c r="Q8" i="4"/>
  <c r="Q14" i="4"/>
  <c r="Q20" i="4"/>
  <c r="Q26" i="4"/>
  <c r="Q32" i="4"/>
  <c r="Q38" i="4"/>
  <c r="Q44" i="4"/>
  <c r="Q50" i="4"/>
  <c r="Q56" i="4"/>
  <c r="Q62" i="4"/>
  <c r="Q68" i="4"/>
  <c r="Q74" i="4"/>
  <c r="Q80" i="4"/>
  <c r="Q86" i="4"/>
  <c r="Q92" i="4"/>
  <c r="Q7" i="4"/>
  <c r="Q13" i="4"/>
  <c r="Q19" i="4"/>
  <c r="Q25" i="4"/>
  <c r="Q31" i="4"/>
  <c r="Q37" i="4"/>
  <c r="Q43" i="4"/>
  <c r="Q49" i="4"/>
  <c r="Q55" i="4"/>
  <c r="Q61" i="4"/>
  <c r="Q67" i="4"/>
  <c r="Q73" i="4"/>
  <c r="Q79" i="4"/>
  <c r="Q85" i="4"/>
  <c r="Q91" i="4"/>
  <c r="Q97" i="4"/>
  <c r="Q6" i="4"/>
  <c r="Q12" i="4"/>
  <c r="Q18" i="4"/>
  <c r="Q24" i="4"/>
  <c r="Q30" i="4"/>
  <c r="Q36" i="4"/>
  <c r="Q42" i="4"/>
  <c r="Q48" i="4"/>
  <c r="Q54" i="4"/>
  <c r="Q60" i="4"/>
  <c r="Q66" i="4"/>
  <c r="Q72" i="4"/>
  <c r="Q78" i="4"/>
  <c r="Q84" i="4"/>
  <c r="Q90" i="4"/>
  <c r="Q96" i="4"/>
  <c r="Q4" i="4"/>
  <c r="Q10" i="4"/>
  <c r="Q16" i="4"/>
  <c r="Q22" i="4"/>
  <c r="Q28" i="4"/>
  <c r="Q34" i="4"/>
  <c r="Q40" i="4"/>
  <c r="Q46" i="4"/>
  <c r="Q52" i="4"/>
  <c r="Q58" i="4"/>
  <c r="Q64" i="4"/>
  <c r="Q17" i="4"/>
  <c r="Q47" i="4"/>
  <c r="Q75" i="4"/>
  <c r="Q27" i="4"/>
  <c r="Q53" i="4"/>
  <c r="Q69" i="4"/>
  <c r="Q99" i="4"/>
  <c r="Q105" i="4"/>
  <c r="Q111" i="4"/>
  <c r="Q117" i="4"/>
  <c r="Q123" i="4"/>
  <c r="Q129" i="4"/>
  <c r="Q135" i="4"/>
  <c r="Q141" i="4"/>
  <c r="Q33" i="4"/>
  <c r="Q59" i="4"/>
  <c r="Q94" i="4"/>
  <c r="Q39" i="4"/>
  <c r="Q88" i="4"/>
  <c r="Q98" i="4"/>
  <c r="Q104" i="4"/>
  <c r="Q110" i="4"/>
  <c r="Q116" i="4"/>
  <c r="Q122" i="4"/>
  <c r="Q128" i="4"/>
  <c r="Q134" i="4"/>
  <c r="Q140" i="4"/>
  <c r="Q45" i="4"/>
  <c r="Q65" i="4"/>
  <c r="Q82" i="4"/>
  <c r="Q51" i="4"/>
  <c r="Q76" i="4"/>
  <c r="Q103" i="4"/>
  <c r="Q109" i="4"/>
  <c r="Q115" i="4"/>
  <c r="Q5" i="4"/>
  <c r="Q57" i="4"/>
  <c r="Q70" i="4"/>
  <c r="Q63" i="4"/>
  <c r="Q95" i="4"/>
  <c r="Q102" i="4"/>
  <c r="Q108" i="4"/>
  <c r="Q114" i="4"/>
  <c r="Q23" i="4"/>
  <c r="Q89" i="4"/>
  <c r="Q35" i="4"/>
  <c r="Q77" i="4"/>
  <c r="Q87" i="4"/>
  <c r="D13" i="4"/>
  <c r="D25" i="4"/>
  <c r="D6" i="4"/>
  <c r="D18" i="4"/>
  <c r="D30" i="4"/>
  <c r="D11" i="4"/>
  <c r="D23" i="4"/>
  <c r="D4" i="4"/>
  <c r="D16" i="4"/>
  <c r="E140" i="4"/>
  <c r="E137" i="4"/>
  <c r="E134" i="4"/>
  <c r="E131" i="4"/>
  <c r="E128" i="4"/>
  <c r="E125" i="4"/>
  <c r="E122" i="4"/>
  <c r="E119" i="4"/>
  <c r="E116" i="4"/>
  <c r="E113" i="4"/>
  <c r="E110" i="4"/>
  <c r="E107" i="4"/>
  <c r="E104" i="4"/>
  <c r="E101" i="4"/>
  <c r="E98" i="4"/>
  <c r="E95" i="4"/>
  <c r="E92" i="4"/>
  <c r="E89" i="4"/>
  <c r="E86" i="4"/>
  <c r="E83" i="4"/>
  <c r="E80" i="4"/>
  <c r="E77" i="4"/>
  <c r="E74" i="4"/>
  <c r="E71" i="4"/>
  <c r="E68" i="4"/>
  <c r="G65" i="4"/>
  <c r="Y65" i="4" s="1"/>
  <c r="E63" i="4"/>
  <c r="C61" i="4"/>
  <c r="F58" i="4"/>
  <c r="D56" i="4"/>
  <c r="G53" i="4"/>
  <c r="E51" i="4"/>
  <c r="C49" i="4"/>
  <c r="F46" i="4"/>
  <c r="D44" i="4"/>
  <c r="G41" i="4"/>
  <c r="E39" i="4"/>
  <c r="C37" i="4"/>
  <c r="F34" i="4"/>
  <c r="C32" i="4"/>
  <c r="C29" i="4"/>
  <c r="C26" i="4"/>
  <c r="C22" i="4"/>
  <c r="G18" i="4"/>
  <c r="G14" i="4"/>
  <c r="F11" i="4"/>
  <c r="F7" i="4"/>
  <c r="K141" i="4"/>
  <c r="P139" i="4"/>
  <c r="P137" i="4"/>
  <c r="I136" i="4"/>
  <c r="I134" i="4"/>
  <c r="M132" i="4"/>
  <c r="M130" i="4"/>
  <c r="R128" i="4"/>
  <c r="R126" i="4"/>
  <c r="K125" i="4"/>
  <c r="K123" i="4"/>
  <c r="P121" i="4"/>
  <c r="P119" i="4"/>
  <c r="L116" i="4"/>
  <c r="Q113" i="4"/>
  <c r="S107" i="4"/>
  <c r="Q100" i="4"/>
  <c r="I90" i="4"/>
  <c r="R77" i="4"/>
  <c r="P64" i="4"/>
  <c r="J30" i="4"/>
  <c r="I8" i="4"/>
  <c r="P8" i="4"/>
  <c r="P14" i="4"/>
  <c r="P7" i="4"/>
  <c r="P13" i="4"/>
  <c r="P19" i="4"/>
  <c r="P25" i="4"/>
  <c r="P31" i="4"/>
  <c r="P37" i="4"/>
  <c r="P43" i="4"/>
  <c r="P49" i="4"/>
  <c r="P55" i="4"/>
  <c r="P61" i="4"/>
  <c r="P67" i="4"/>
  <c r="P73" i="4"/>
  <c r="P79" i="4"/>
  <c r="P85" i="4"/>
  <c r="P91" i="4"/>
  <c r="P97" i="4"/>
  <c r="P6" i="4"/>
  <c r="P12" i="4"/>
  <c r="P18" i="4"/>
  <c r="P24" i="4"/>
  <c r="P30" i="4"/>
  <c r="P36" i="4"/>
  <c r="P42" i="4"/>
  <c r="P48" i="4"/>
  <c r="P54" i="4"/>
  <c r="P60" i="4"/>
  <c r="P66" i="4"/>
  <c r="P72" i="4"/>
  <c r="P78" i="4"/>
  <c r="P84" i="4"/>
  <c r="P90" i="4"/>
  <c r="P96" i="4"/>
  <c r="P4" i="4"/>
  <c r="P10" i="4"/>
  <c r="P16" i="4"/>
  <c r="P22" i="4"/>
  <c r="P28" i="4"/>
  <c r="P34" i="4"/>
  <c r="P40" i="4"/>
  <c r="P46" i="4"/>
  <c r="P52" i="4"/>
  <c r="P58" i="4"/>
  <c r="P21" i="4"/>
  <c r="P27" i="4"/>
  <c r="P44" i="4"/>
  <c r="P53" i="4"/>
  <c r="P69" i="4"/>
  <c r="P99" i="4"/>
  <c r="P105" i="4"/>
  <c r="P111" i="4"/>
  <c r="P117" i="4"/>
  <c r="P123" i="4"/>
  <c r="P129" i="4"/>
  <c r="P135" i="4"/>
  <c r="P141" i="4"/>
  <c r="P33" i="4"/>
  <c r="P50" i="4"/>
  <c r="P59" i="4"/>
  <c r="P94" i="4"/>
  <c r="P39" i="4"/>
  <c r="P56" i="4"/>
  <c r="P88" i="4"/>
  <c r="P98" i="4"/>
  <c r="P104" i="4"/>
  <c r="P110" i="4"/>
  <c r="P116" i="4"/>
  <c r="P122" i="4"/>
  <c r="P128" i="4"/>
  <c r="P134" i="4"/>
  <c r="P140" i="4"/>
  <c r="P45" i="4"/>
  <c r="P62" i="4"/>
  <c r="P65" i="4"/>
  <c r="P82" i="4"/>
  <c r="P92" i="4"/>
  <c r="P9" i="4"/>
  <c r="P51" i="4"/>
  <c r="P76" i="4"/>
  <c r="P86" i="4"/>
  <c r="P103" i="4"/>
  <c r="P109" i="4"/>
  <c r="P5" i="4"/>
  <c r="P57" i="4"/>
  <c r="P70" i="4"/>
  <c r="P80" i="4"/>
  <c r="P63" i="4"/>
  <c r="P74" i="4"/>
  <c r="P95" i="4"/>
  <c r="P102" i="4"/>
  <c r="P108" i="4"/>
  <c r="P114" i="4"/>
  <c r="P15" i="4"/>
  <c r="P23" i="4"/>
  <c r="P89" i="4"/>
  <c r="P11" i="4"/>
  <c r="P29" i="4"/>
  <c r="P68" i="4"/>
  <c r="P83" i="4"/>
  <c r="P93" i="4"/>
  <c r="P101" i="4"/>
  <c r="P107" i="4"/>
  <c r="P113" i="4"/>
  <c r="P32" i="4"/>
  <c r="P41" i="4"/>
  <c r="P71" i="4"/>
  <c r="P81" i="4"/>
  <c r="P100" i="4"/>
  <c r="P106" i="4"/>
  <c r="E8" i="4"/>
  <c r="E20" i="4"/>
  <c r="E13" i="4"/>
  <c r="E25" i="4"/>
  <c r="E6" i="4"/>
  <c r="E18" i="4"/>
  <c r="E30" i="4"/>
  <c r="E11" i="4"/>
  <c r="E23" i="4"/>
  <c r="D140" i="4"/>
  <c r="D137" i="4"/>
  <c r="D134" i="4"/>
  <c r="D131" i="4"/>
  <c r="D128" i="4"/>
  <c r="D125" i="4"/>
  <c r="D122" i="4"/>
  <c r="D119" i="4"/>
  <c r="D116" i="4"/>
  <c r="D113" i="4"/>
  <c r="D110" i="4"/>
  <c r="D107" i="4"/>
  <c r="D104" i="4"/>
  <c r="D101" i="4"/>
  <c r="D98" i="4"/>
  <c r="D95" i="4"/>
  <c r="D92" i="4"/>
  <c r="D89" i="4"/>
  <c r="D86" i="4"/>
  <c r="D83" i="4"/>
  <c r="D80" i="4"/>
  <c r="D77" i="4"/>
  <c r="D74" i="4"/>
  <c r="D71" i="4"/>
  <c r="D68" i="4"/>
  <c r="F65" i="4"/>
  <c r="D63" i="4"/>
  <c r="G60" i="4"/>
  <c r="E58" i="4"/>
  <c r="C56" i="4"/>
  <c r="F53" i="4"/>
  <c r="D51" i="4"/>
  <c r="G48" i="4"/>
  <c r="E46" i="4"/>
  <c r="C44" i="4"/>
  <c r="F41" i="4"/>
  <c r="D39" i="4"/>
  <c r="G36" i="4"/>
  <c r="E34" i="4"/>
  <c r="G31" i="4"/>
  <c r="G28" i="4"/>
  <c r="C25" i="4"/>
  <c r="G21" i="4"/>
  <c r="G17" i="4"/>
  <c r="F14" i="4"/>
  <c r="F10" i="4"/>
  <c r="E7" i="4"/>
  <c r="L3" i="4"/>
  <c r="J141" i="4"/>
  <c r="J139" i="4"/>
  <c r="O137" i="4"/>
  <c r="O135" i="4"/>
  <c r="S133" i="4"/>
  <c r="S131" i="4"/>
  <c r="L130" i="4"/>
  <c r="L128" i="4"/>
  <c r="Q126" i="4"/>
  <c r="Q124" i="4"/>
  <c r="J123" i="4"/>
  <c r="J121" i="4"/>
  <c r="K119" i="4"/>
  <c r="K116" i="4"/>
  <c r="Q112" i="4"/>
  <c r="Q107" i="4"/>
  <c r="R89" i="4"/>
  <c r="P77" i="4"/>
  <c r="M64" i="4"/>
  <c r="S46" i="4"/>
  <c r="Q29" i="4"/>
  <c r="S6" i="4"/>
  <c r="O8" i="4"/>
  <c r="O14" i="4"/>
  <c r="O20" i="4"/>
  <c r="O7" i="4"/>
  <c r="O13" i="4"/>
  <c r="O19" i="4"/>
  <c r="O25" i="4"/>
  <c r="O31" i="4"/>
  <c r="O37" i="4"/>
  <c r="O43" i="4"/>
  <c r="O49" i="4"/>
  <c r="O55" i="4"/>
  <c r="O61" i="4"/>
  <c r="O67" i="4"/>
  <c r="O73" i="4"/>
  <c r="O79" i="4"/>
  <c r="O85" i="4"/>
  <c r="O91" i="4"/>
  <c r="O97" i="4"/>
  <c r="O6" i="4"/>
  <c r="O12" i="4"/>
  <c r="O18" i="4"/>
  <c r="O24" i="4"/>
  <c r="O30" i="4"/>
  <c r="O36" i="4"/>
  <c r="O42" i="4"/>
  <c r="O48" i="4"/>
  <c r="O54" i="4"/>
  <c r="O60" i="4"/>
  <c r="O66" i="4"/>
  <c r="O72" i="4"/>
  <c r="O78" i="4"/>
  <c r="O84" i="4"/>
  <c r="O90" i="4"/>
  <c r="O96" i="4"/>
  <c r="O5" i="4"/>
  <c r="O11" i="4"/>
  <c r="O17" i="4"/>
  <c r="O23" i="4"/>
  <c r="O29" i="4"/>
  <c r="O35" i="4"/>
  <c r="O41" i="4"/>
  <c r="O47" i="4"/>
  <c r="O53" i="4"/>
  <c r="O59" i="4"/>
  <c r="O65" i="4"/>
  <c r="O71" i="4"/>
  <c r="O77" i="4"/>
  <c r="O83" i="4"/>
  <c r="O89" i="4"/>
  <c r="O95" i="4"/>
  <c r="O9" i="4"/>
  <c r="O15" i="4"/>
  <c r="O21" i="4"/>
  <c r="O27" i="4"/>
  <c r="O33" i="4"/>
  <c r="O39" i="4"/>
  <c r="O45" i="4"/>
  <c r="O51" i="4"/>
  <c r="O57" i="4"/>
  <c r="O63" i="4"/>
  <c r="O69" i="4"/>
  <c r="O50" i="4"/>
  <c r="O94" i="4"/>
  <c r="O56" i="4"/>
  <c r="O88" i="4"/>
  <c r="O98" i="4"/>
  <c r="O104" i="4"/>
  <c r="O110" i="4"/>
  <c r="O116" i="4"/>
  <c r="O122" i="4"/>
  <c r="O128" i="4"/>
  <c r="O134" i="4"/>
  <c r="O140" i="4"/>
  <c r="O62" i="4"/>
  <c r="O82" i="4"/>
  <c r="O92" i="4"/>
  <c r="O4" i="4"/>
  <c r="O22" i="4"/>
  <c r="O76" i="4"/>
  <c r="O86" i="4"/>
  <c r="O103" i="4"/>
  <c r="O109" i="4"/>
  <c r="O115" i="4"/>
  <c r="O121" i="4"/>
  <c r="O127" i="4"/>
  <c r="O133" i="4"/>
  <c r="O139" i="4"/>
  <c r="O28" i="4"/>
  <c r="O70" i="4"/>
  <c r="O80" i="4"/>
  <c r="O34" i="4"/>
  <c r="O74" i="4"/>
  <c r="O102" i="4"/>
  <c r="O108" i="4"/>
  <c r="O114" i="4"/>
  <c r="O10" i="4"/>
  <c r="O40" i="4"/>
  <c r="O46" i="4"/>
  <c r="O68" i="4"/>
  <c r="O93" i="4"/>
  <c r="O101" i="4"/>
  <c r="O107" i="4"/>
  <c r="O113" i="4"/>
  <c r="O119" i="4"/>
  <c r="O26" i="4"/>
  <c r="O52" i="4"/>
  <c r="O87" i="4"/>
  <c r="O38" i="4"/>
  <c r="O64" i="4"/>
  <c r="O75" i="4"/>
  <c r="C3" i="4"/>
  <c r="C140" i="4"/>
  <c r="C137" i="4"/>
  <c r="C134" i="4"/>
  <c r="C131" i="4"/>
  <c r="C128" i="4"/>
  <c r="C125" i="4"/>
  <c r="C122" i="4"/>
  <c r="C119" i="4"/>
  <c r="C116" i="4"/>
  <c r="C113" i="4"/>
  <c r="C110" i="4"/>
  <c r="C107" i="4"/>
  <c r="C104" i="4"/>
  <c r="C101" i="4"/>
  <c r="C98" i="4"/>
  <c r="C95" i="4"/>
  <c r="C92" i="4"/>
  <c r="C89" i="4"/>
  <c r="C86" i="4"/>
  <c r="C83" i="4"/>
  <c r="C80" i="4"/>
  <c r="C77" i="4"/>
  <c r="C74" i="4"/>
  <c r="C71" i="4"/>
  <c r="C68" i="4"/>
  <c r="E65" i="4"/>
  <c r="C63" i="4"/>
  <c r="F60" i="4"/>
  <c r="D58" i="4"/>
  <c r="G55" i="4"/>
  <c r="E53" i="4"/>
  <c r="C51" i="4"/>
  <c r="F48" i="4"/>
  <c r="D46" i="4"/>
  <c r="G43" i="4"/>
  <c r="E41" i="4"/>
  <c r="C39" i="4"/>
  <c r="F36" i="4"/>
  <c r="D34" i="4"/>
  <c r="F31" i="4"/>
  <c r="F28" i="4"/>
  <c r="G24" i="4"/>
  <c r="F21" i="4"/>
  <c r="F17" i="4"/>
  <c r="E14" i="4"/>
  <c r="E10" i="4"/>
  <c r="D7" i="4"/>
  <c r="K3" i="4"/>
  <c r="W3" i="4" s="1"/>
  <c r="I141" i="4"/>
  <c r="I139" i="4"/>
  <c r="M137" i="4"/>
  <c r="M135" i="4"/>
  <c r="R133" i="4"/>
  <c r="R131" i="4"/>
  <c r="K130" i="4"/>
  <c r="K128" i="4"/>
  <c r="P126" i="4"/>
  <c r="P124" i="4"/>
  <c r="I123" i="4"/>
  <c r="I121" i="4"/>
  <c r="Q118" i="4"/>
  <c r="J116" i="4"/>
  <c r="P112" i="4"/>
  <c r="Q106" i="4"/>
  <c r="O99" i="4"/>
  <c r="R87" i="4"/>
  <c r="P75" i="4"/>
  <c r="I62" i="4"/>
  <c r="O44" i="4"/>
  <c r="L27" i="4"/>
  <c r="G134" i="4"/>
  <c r="G3" i="4"/>
  <c r="F139" i="4"/>
  <c r="F136" i="4"/>
  <c r="F133" i="4"/>
  <c r="F130" i="4"/>
  <c r="F127" i="4"/>
  <c r="F124" i="4"/>
  <c r="F121" i="4"/>
  <c r="F118" i="4"/>
  <c r="F115" i="4"/>
  <c r="F112" i="4"/>
  <c r="F109" i="4"/>
  <c r="F106" i="4"/>
  <c r="F103" i="4"/>
  <c r="F100" i="4"/>
  <c r="F97" i="4"/>
  <c r="F94" i="4"/>
  <c r="F91" i="4"/>
  <c r="F88" i="4"/>
  <c r="F85" i="4"/>
  <c r="F82" i="4"/>
  <c r="F79" i="4"/>
  <c r="F76" i="4"/>
  <c r="F73" i="4"/>
  <c r="F70" i="4"/>
  <c r="F67" i="4"/>
  <c r="D65" i="4"/>
  <c r="G62" i="4"/>
  <c r="E60" i="4"/>
  <c r="C58" i="4"/>
  <c r="F55" i="4"/>
  <c r="D53" i="4"/>
  <c r="G50" i="4"/>
  <c r="E48" i="4"/>
  <c r="C46" i="4"/>
  <c r="F43" i="4"/>
  <c r="D41" i="4"/>
  <c r="G38" i="4"/>
  <c r="E36" i="4"/>
  <c r="C34" i="4"/>
  <c r="E31" i="4"/>
  <c r="E28" i="4"/>
  <c r="F24" i="4"/>
  <c r="E21" i="4"/>
  <c r="E17" i="4"/>
  <c r="D14" i="4"/>
  <c r="D10" i="4"/>
  <c r="C7" i="4"/>
  <c r="J3" i="4"/>
  <c r="S140" i="4"/>
  <c r="S138" i="4"/>
  <c r="L137" i="4"/>
  <c r="L135" i="4"/>
  <c r="Q133" i="4"/>
  <c r="Q131" i="4"/>
  <c r="J130" i="4"/>
  <c r="J128" i="4"/>
  <c r="O126" i="4"/>
  <c r="O124" i="4"/>
  <c r="S122" i="4"/>
  <c r="S120" i="4"/>
  <c r="P118" i="4"/>
  <c r="I116" i="4"/>
  <c r="O112" i="4"/>
  <c r="O106" i="4"/>
  <c r="L99" i="4"/>
  <c r="P87" i="4"/>
  <c r="M75" i="4"/>
  <c r="L61" i="4"/>
  <c r="J44" i="4"/>
  <c r="P26" i="4"/>
  <c r="G123" i="4"/>
  <c r="U98" i="4" l="1"/>
  <c r="AP144" i="1"/>
  <c r="AP143" i="1"/>
  <c r="AQ144" i="1"/>
  <c r="AQ143" i="1"/>
  <c r="AR144" i="1"/>
  <c r="AR143" i="1"/>
  <c r="X120" i="4"/>
  <c r="Y50" i="4"/>
  <c r="AS144" i="1"/>
  <c r="AS143" i="1"/>
  <c r="X41" i="4"/>
  <c r="X48" i="4"/>
  <c r="W136" i="4"/>
  <c r="Y30" i="4"/>
  <c r="Y12" i="4"/>
  <c r="W139" i="4"/>
  <c r="W76" i="4"/>
  <c r="X70" i="4"/>
  <c r="X65" i="4"/>
  <c r="X50" i="4"/>
  <c r="V51" i="4"/>
  <c r="W24" i="4"/>
  <c r="V136" i="4"/>
  <c r="U53" i="4"/>
  <c r="U41" i="4"/>
  <c r="Y31" i="4"/>
  <c r="X139" i="4"/>
  <c r="W36" i="4"/>
  <c r="V34" i="4"/>
  <c r="V133" i="4"/>
  <c r="X127" i="4"/>
  <c r="U111" i="4"/>
  <c r="W127" i="4"/>
  <c r="V62" i="4"/>
  <c r="V48" i="4"/>
  <c r="X4" i="4"/>
  <c r="X119" i="4"/>
  <c r="Y69" i="4"/>
  <c r="X73" i="4"/>
  <c r="W14" i="4"/>
  <c r="W86" i="4"/>
  <c r="X88" i="4"/>
  <c r="U65" i="4"/>
  <c r="X60" i="4"/>
  <c r="X97" i="4"/>
  <c r="X67" i="4"/>
  <c r="W34" i="4"/>
  <c r="V110" i="4"/>
  <c r="X92" i="4"/>
  <c r="W68" i="4"/>
  <c r="X43" i="4"/>
  <c r="U133" i="4"/>
  <c r="V140" i="4"/>
  <c r="Y73" i="4"/>
  <c r="V107" i="4"/>
  <c r="X20" i="4"/>
  <c r="X138" i="4"/>
  <c r="X79" i="4"/>
  <c r="W18" i="4"/>
  <c r="X124" i="4"/>
  <c r="Y21" i="4"/>
  <c r="W60" i="4"/>
  <c r="X130" i="4"/>
  <c r="U131" i="4"/>
  <c r="W13" i="4"/>
  <c r="Y129" i="4"/>
  <c r="V95" i="4"/>
  <c r="Y41" i="4"/>
  <c r="W71" i="4"/>
  <c r="Y33" i="4"/>
  <c r="X141" i="4"/>
  <c r="X18" i="4"/>
  <c r="Y111" i="4"/>
  <c r="X100" i="4"/>
  <c r="W65" i="4"/>
  <c r="U137" i="4"/>
  <c r="Y60" i="4"/>
  <c r="U81" i="4"/>
  <c r="Y117" i="4"/>
  <c r="V10" i="4"/>
  <c r="X76" i="4"/>
  <c r="V121" i="4"/>
  <c r="W7" i="4"/>
  <c r="X86" i="4"/>
  <c r="X12" i="4"/>
  <c r="U115" i="4"/>
  <c r="U130" i="4"/>
  <c r="V14" i="4"/>
  <c r="W21" i="4"/>
  <c r="V53" i="4"/>
  <c r="W130" i="4"/>
  <c r="X14" i="4"/>
  <c r="U100" i="4"/>
  <c r="X98" i="4"/>
  <c r="X31" i="4"/>
  <c r="U95" i="4"/>
  <c r="V89" i="4"/>
  <c r="W101" i="4"/>
  <c r="W137" i="4"/>
  <c r="X135" i="4"/>
  <c r="Y28" i="4"/>
  <c r="W39" i="4"/>
  <c r="X140" i="4"/>
  <c r="U56" i="4"/>
  <c r="U110" i="4"/>
  <c r="V39" i="4"/>
  <c r="W122" i="4"/>
  <c r="X103" i="4"/>
  <c r="Y47" i="4"/>
  <c r="X110" i="4"/>
  <c r="X106" i="4"/>
  <c r="V139" i="4"/>
  <c r="X11" i="4"/>
  <c r="V38" i="4"/>
  <c r="U74" i="4"/>
  <c r="Y35" i="4"/>
  <c r="W51" i="4"/>
  <c r="W83" i="4"/>
  <c r="V138" i="4"/>
  <c r="X109" i="4"/>
  <c r="W48" i="4"/>
  <c r="X115" i="4"/>
  <c r="V74" i="4"/>
  <c r="W11" i="4"/>
  <c r="Y53" i="4"/>
  <c r="V18" i="4"/>
  <c r="X122" i="4"/>
  <c r="X8" i="4"/>
  <c r="X38" i="4"/>
  <c r="Y118" i="4"/>
  <c r="V35" i="4"/>
  <c r="X36" i="4"/>
  <c r="W17" i="4"/>
  <c r="X10" i="4"/>
  <c r="W46" i="4"/>
  <c r="Y123" i="4"/>
  <c r="W92" i="4"/>
  <c r="V124" i="4"/>
  <c r="V130" i="4"/>
  <c r="X55" i="4"/>
  <c r="W6" i="4"/>
  <c r="U32" i="4"/>
  <c r="W57" i="4"/>
  <c r="W135" i="4"/>
  <c r="U7" i="4"/>
  <c r="U46" i="4"/>
  <c r="U14" i="4"/>
  <c r="U136" i="4"/>
  <c r="W43" i="4"/>
  <c r="V65" i="4"/>
  <c r="W31" i="4"/>
  <c r="V125" i="4"/>
  <c r="Y45" i="4"/>
  <c r="X101" i="4"/>
  <c r="U118" i="4"/>
  <c r="U116" i="4"/>
  <c r="U22" i="4"/>
  <c r="U54" i="4"/>
  <c r="W29" i="4"/>
  <c r="U96" i="4"/>
  <c r="U132" i="4"/>
  <c r="Y79" i="4"/>
  <c r="W66" i="4"/>
  <c r="V102" i="4"/>
  <c r="W108" i="4"/>
  <c r="U88" i="4"/>
  <c r="X81" i="4"/>
  <c r="U80" i="4"/>
  <c r="U86" i="4"/>
  <c r="V25" i="4"/>
  <c r="X15" i="4"/>
  <c r="W97" i="4"/>
  <c r="V17" i="4"/>
  <c r="X62" i="4"/>
  <c r="U25" i="4"/>
  <c r="U37" i="4"/>
  <c r="Y4" i="4"/>
  <c r="V42" i="4"/>
  <c r="Y27" i="4"/>
  <c r="Y141" i="4"/>
  <c r="Y80" i="4"/>
  <c r="U109" i="4"/>
  <c r="U79" i="4"/>
  <c r="U97" i="4"/>
  <c r="W70" i="4"/>
  <c r="V36" i="4"/>
  <c r="X44" i="4"/>
  <c r="X64" i="4"/>
  <c r="U68" i="4"/>
  <c r="V63" i="4"/>
  <c r="L278" i="8"/>
  <c r="J278" i="8"/>
  <c r="I278" i="8"/>
  <c r="K278" i="8"/>
  <c r="M278" i="8"/>
  <c r="J210" i="8"/>
  <c r="I210" i="8"/>
  <c r="L210" i="8"/>
  <c r="K210" i="8"/>
  <c r="M210" i="8"/>
  <c r="M201" i="9"/>
  <c r="L201" i="9"/>
  <c r="K201" i="9"/>
  <c r="J201" i="9"/>
  <c r="I201" i="9"/>
  <c r="L186" i="9"/>
  <c r="M186" i="9"/>
  <c r="K186" i="9"/>
  <c r="I186" i="9"/>
  <c r="J186" i="9"/>
  <c r="L148" i="8"/>
  <c r="K148" i="8"/>
  <c r="J148" i="8"/>
  <c r="M148" i="8"/>
  <c r="I148" i="8"/>
  <c r="L169" i="8"/>
  <c r="M169" i="8"/>
  <c r="K169" i="8"/>
  <c r="J169" i="8"/>
  <c r="I169" i="8"/>
  <c r="K179" i="9"/>
  <c r="M179" i="9"/>
  <c r="L179" i="9"/>
  <c r="J179" i="9"/>
  <c r="I179" i="9"/>
  <c r="L249" i="8"/>
  <c r="M249" i="8"/>
  <c r="K249" i="8"/>
  <c r="J249" i="8"/>
  <c r="I249" i="8"/>
  <c r="M249" i="9"/>
  <c r="L249" i="9"/>
  <c r="K249" i="9"/>
  <c r="J249" i="9"/>
  <c r="I249" i="9"/>
  <c r="K266" i="9"/>
  <c r="J266" i="9"/>
  <c r="I266" i="9"/>
  <c r="M266" i="9"/>
  <c r="L266" i="9"/>
  <c r="H424" i="10"/>
  <c r="X5" i="10" s="1"/>
  <c r="L7" i="8"/>
  <c r="M7" i="8"/>
  <c r="J7" i="8"/>
  <c r="I7" i="8"/>
  <c r="K7" i="8"/>
  <c r="I119" i="8"/>
  <c r="L119" i="8"/>
  <c r="M119" i="8"/>
  <c r="J119" i="8"/>
  <c r="K119" i="8"/>
  <c r="I99" i="9"/>
  <c r="J99" i="9"/>
  <c r="K99" i="9"/>
  <c r="L99" i="9"/>
  <c r="M99" i="9"/>
  <c r="M6" i="9"/>
  <c r="I6" i="9"/>
  <c r="J6" i="9"/>
  <c r="K6" i="9"/>
  <c r="L6" i="9"/>
  <c r="J68" i="8"/>
  <c r="I68" i="8"/>
  <c r="L68" i="8"/>
  <c r="K68" i="8"/>
  <c r="M68" i="8"/>
  <c r="M106" i="9"/>
  <c r="I106" i="9"/>
  <c r="L106" i="9"/>
  <c r="J106" i="9"/>
  <c r="K106" i="9"/>
  <c r="I24" i="9"/>
  <c r="M24" i="9"/>
  <c r="K24" i="9"/>
  <c r="J24" i="9"/>
  <c r="L24" i="9"/>
  <c r="L355" i="8"/>
  <c r="K355" i="8"/>
  <c r="J355" i="8"/>
  <c r="I355" i="8"/>
  <c r="M355" i="8"/>
  <c r="M397" i="9"/>
  <c r="L397" i="9"/>
  <c r="K397" i="9"/>
  <c r="J397" i="9"/>
  <c r="I397" i="9"/>
  <c r="J306" i="9"/>
  <c r="I306" i="9"/>
  <c r="K306" i="9"/>
  <c r="M306" i="9"/>
  <c r="L306" i="9"/>
  <c r="J285" i="8"/>
  <c r="M285" i="8"/>
  <c r="L285" i="8"/>
  <c r="K285" i="8"/>
  <c r="I285" i="8"/>
  <c r="J409" i="8"/>
  <c r="L409" i="8"/>
  <c r="K409" i="8"/>
  <c r="I409" i="8"/>
  <c r="M409" i="8"/>
  <c r="J348" i="8"/>
  <c r="I348" i="8"/>
  <c r="M348" i="8"/>
  <c r="L348" i="8"/>
  <c r="K348" i="8"/>
  <c r="L400" i="9"/>
  <c r="K400" i="9"/>
  <c r="M400" i="9"/>
  <c r="J400" i="9"/>
  <c r="I400" i="9"/>
  <c r="U139" i="4"/>
  <c r="V3" i="4"/>
  <c r="U121" i="4"/>
  <c r="W41" i="4"/>
  <c r="V101" i="4"/>
  <c r="W123" i="4"/>
  <c r="X25" i="4"/>
  <c r="U67" i="4"/>
  <c r="Y85" i="4"/>
  <c r="U20" i="4"/>
  <c r="W106" i="4"/>
  <c r="W138" i="4"/>
  <c r="W103" i="4"/>
  <c r="V22" i="4"/>
  <c r="X40" i="4"/>
  <c r="L273" i="9"/>
  <c r="K273" i="9"/>
  <c r="J273" i="9"/>
  <c r="I273" i="9"/>
  <c r="M273" i="9"/>
  <c r="M147" i="8"/>
  <c r="L147" i="8"/>
  <c r="K147" i="8"/>
  <c r="I147" i="8"/>
  <c r="J147" i="8"/>
  <c r="J227" i="8"/>
  <c r="K227" i="8"/>
  <c r="I227" i="8"/>
  <c r="L227" i="8"/>
  <c r="M227" i="8"/>
  <c r="K222" i="8"/>
  <c r="M222" i="8"/>
  <c r="L222" i="8"/>
  <c r="J222" i="8"/>
  <c r="I222" i="8"/>
  <c r="J275" i="8"/>
  <c r="M275" i="8"/>
  <c r="L275" i="8"/>
  <c r="K275" i="8"/>
  <c r="I275" i="8"/>
  <c r="M186" i="8"/>
  <c r="L186" i="8"/>
  <c r="J186" i="8"/>
  <c r="I186" i="8"/>
  <c r="K186" i="8"/>
  <c r="K149" i="9"/>
  <c r="J149" i="9"/>
  <c r="I149" i="9"/>
  <c r="M149" i="9"/>
  <c r="L149" i="9"/>
  <c r="I244" i="8"/>
  <c r="L244" i="8"/>
  <c r="K244" i="8"/>
  <c r="J244" i="8"/>
  <c r="M244" i="8"/>
  <c r="L189" i="9"/>
  <c r="K189" i="9"/>
  <c r="J189" i="9"/>
  <c r="M189" i="9"/>
  <c r="I189" i="9"/>
  <c r="L237" i="9"/>
  <c r="K237" i="9"/>
  <c r="J237" i="9"/>
  <c r="I237" i="9"/>
  <c r="M237" i="9"/>
  <c r="M170" i="8"/>
  <c r="K170" i="8"/>
  <c r="I170" i="8"/>
  <c r="J170" i="8"/>
  <c r="L170" i="8"/>
  <c r="L265" i="8"/>
  <c r="M265" i="8"/>
  <c r="K265" i="8"/>
  <c r="J265" i="8"/>
  <c r="I265" i="8"/>
  <c r="M165" i="9"/>
  <c r="L165" i="9"/>
  <c r="K165" i="9"/>
  <c r="J165" i="9"/>
  <c r="I165" i="9"/>
  <c r="I216" i="8"/>
  <c r="M216" i="8"/>
  <c r="L216" i="8"/>
  <c r="K216" i="8"/>
  <c r="J216" i="8"/>
  <c r="I245" i="9"/>
  <c r="K245" i="9"/>
  <c r="J245" i="9"/>
  <c r="L245" i="9"/>
  <c r="M245" i="9"/>
  <c r="L250" i="8"/>
  <c r="K250" i="8"/>
  <c r="M250" i="8"/>
  <c r="J250" i="8"/>
  <c r="I250" i="8"/>
  <c r="M182" i="9"/>
  <c r="L182" i="9"/>
  <c r="K182" i="9"/>
  <c r="J182" i="9"/>
  <c r="I182" i="9"/>
  <c r="L201" i="8"/>
  <c r="K201" i="8"/>
  <c r="J201" i="8"/>
  <c r="I201" i="8"/>
  <c r="M201" i="8"/>
  <c r="M248" i="9"/>
  <c r="L248" i="9"/>
  <c r="K248" i="9"/>
  <c r="J248" i="9"/>
  <c r="I248" i="9"/>
  <c r="I152" i="8"/>
  <c r="L152" i="8"/>
  <c r="K152" i="8"/>
  <c r="J152" i="8"/>
  <c r="M152" i="8"/>
  <c r="L250" i="9"/>
  <c r="K250" i="9"/>
  <c r="J250" i="9"/>
  <c r="I250" i="9"/>
  <c r="M250" i="9"/>
  <c r="M229" i="9"/>
  <c r="L229" i="9"/>
  <c r="K229" i="9"/>
  <c r="I229" i="9"/>
  <c r="J229" i="9"/>
  <c r="M195" i="9"/>
  <c r="J195" i="9"/>
  <c r="K195" i="9"/>
  <c r="I195" i="9"/>
  <c r="L195" i="9"/>
  <c r="D424" i="10"/>
  <c r="W5" i="10" s="1"/>
  <c r="H142" i="10"/>
  <c r="X3" i="10" s="1"/>
  <c r="P142" i="10"/>
  <c r="Z3" i="10" s="1"/>
  <c r="T424" i="10"/>
  <c r="AA5" i="10" s="1"/>
  <c r="L37" i="9"/>
  <c r="M37" i="9"/>
  <c r="K37" i="9"/>
  <c r="I37" i="9"/>
  <c r="J37" i="9"/>
  <c r="L127" i="8"/>
  <c r="J127" i="8"/>
  <c r="I127" i="8"/>
  <c r="K127" i="8"/>
  <c r="M127" i="8"/>
  <c r="I109" i="9"/>
  <c r="L109" i="9"/>
  <c r="K109" i="9"/>
  <c r="M109" i="9"/>
  <c r="J109" i="9"/>
  <c r="M122" i="8"/>
  <c r="J122" i="8"/>
  <c r="L122" i="8"/>
  <c r="K122" i="8"/>
  <c r="I122" i="8"/>
  <c r="I106" i="8"/>
  <c r="K106" i="8"/>
  <c r="J106" i="8"/>
  <c r="M106" i="8"/>
  <c r="L106" i="8"/>
  <c r="I87" i="8"/>
  <c r="J87" i="8"/>
  <c r="L87" i="8"/>
  <c r="K87" i="8"/>
  <c r="M87" i="8"/>
  <c r="I45" i="8"/>
  <c r="K45" i="8"/>
  <c r="M45" i="8"/>
  <c r="J45" i="8"/>
  <c r="L45" i="8"/>
  <c r="L19" i="8"/>
  <c r="J19" i="8"/>
  <c r="I19" i="8"/>
  <c r="K19" i="8"/>
  <c r="M19" i="8"/>
  <c r="K86" i="9"/>
  <c r="I86" i="9"/>
  <c r="J86" i="9"/>
  <c r="M86" i="9"/>
  <c r="L86" i="9"/>
  <c r="J3" i="9"/>
  <c r="L3" i="9"/>
  <c r="M3" i="9"/>
  <c r="I3" i="9"/>
  <c r="K3" i="9"/>
  <c r="K72" i="8"/>
  <c r="J72" i="8"/>
  <c r="I72" i="8"/>
  <c r="M72" i="8"/>
  <c r="L72" i="8"/>
  <c r="K76" i="9"/>
  <c r="I76" i="9"/>
  <c r="M76" i="9"/>
  <c r="J76" i="9"/>
  <c r="L76" i="9"/>
  <c r="I125" i="9"/>
  <c r="L125" i="9"/>
  <c r="K125" i="9"/>
  <c r="J125" i="9"/>
  <c r="M125" i="9"/>
  <c r="M54" i="9"/>
  <c r="K54" i="9"/>
  <c r="L54" i="9"/>
  <c r="J54" i="9"/>
  <c r="I54" i="9"/>
  <c r="J55" i="9"/>
  <c r="K55" i="9"/>
  <c r="L55" i="9"/>
  <c r="I55" i="9"/>
  <c r="M55" i="9"/>
  <c r="J20" i="8"/>
  <c r="I20" i="8"/>
  <c r="M20" i="8"/>
  <c r="L20" i="8"/>
  <c r="K20" i="8"/>
  <c r="J128" i="9"/>
  <c r="I128" i="9"/>
  <c r="M128" i="9"/>
  <c r="L128" i="9"/>
  <c r="K128" i="9"/>
  <c r="L129" i="9"/>
  <c r="K129" i="9"/>
  <c r="J129" i="9"/>
  <c r="I129" i="9"/>
  <c r="M129" i="9"/>
  <c r="K10" i="9"/>
  <c r="L10" i="9"/>
  <c r="M10" i="9"/>
  <c r="I10" i="9"/>
  <c r="J10" i="9"/>
  <c r="J113" i="8"/>
  <c r="L113" i="8"/>
  <c r="I113" i="8"/>
  <c r="M113" i="8"/>
  <c r="K113" i="8"/>
  <c r="M35" i="9"/>
  <c r="L35" i="9"/>
  <c r="J35" i="9"/>
  <c r="I35" i="9"/>
  <c r="K35" i="9"/>
  <c r="I76" i="8"/>
  <c r="L76" i="8"/>
  <c r="K76" i="8"/>
  <c r="M76" i="8"/>
  <c r="J76" i="8"/>
  <c r="I72" i="9"/>
  <c r="M72" i="9"/>
  <c r="J72" i="9"/>
  <c r="K72" i="9"/>
  <c r="L72" i="9"/>
  <c r="J399" i="8"/>
  <c r="I399" i="8"/>
  <c r="L399" i="8"/>
  <c r="K399" i="8"/>
  <c r="M399" i="8"/>
  <c r="I394" i="8"/>
  <c r="L394" i="8"/>
  <c r="K394" i="8"/>
  <c r="J394" i="8"/>
  <c r="M394" i="8"/>
  <c r="K418" i="8"/>
  <c r="J418" i="8"/>
  <c r="M418" i="8"/>
  <c r="L418" i="8"/>
  <c r="I418" i="8"/>
  <c r="K383" i="8"/>
  <c r="J383" i="8"/>
  <c r="I383" i="8"/>
  <c r="M383" i="8"/>
  <c r="L383" i="8"/>
  <c r="K346" i="8"/>
  <c r="J346" i="8"/>
  <c r="M346" i="8"/>
  <c r="L346" i="8"/>
  <c r="I346" i="8"/>
  <c r="M333" i="8"/>
  <c r="L333" i="8"/>
  <c r="K333" i="8"/>
  <c r="I333" i="8"/>
  <c r="J333" i="8"/>
  <c r="M392" i="8"/>
  <c r="K392" i="8"/>
  <c r="L392" i="8"/>
  <c r="J392" i="8"/>
  <c r="I392" i="8"/>
  <c r="J361" i="9"/>
  <c r="I361" i="9"/>
  <c r="M361" i="9"/>
  <c r="L361" i="9"/>
  <c r="K361" i="9"/>
  <c r="I378" i="8"/>
  <c r="L378" i="8"/>
  <c r="K378" i="8"/>
  <c r="J378" i="8"/>
  <c r="M378" i="8"/>
  <c r="M385" i="9"/>
  <c r="L385" i="9"/>
  <c r="K385" i="9"/>
  <c r="J385" i="9"/>
  <c r="I385" i="9"/>
  <c r="J293" i="8"/>
  <c r="I293" i="8"/>
  <c r="M293" i="8"/>
  <c r="L293" i="8"/>
  <c r="K293" i="8"/>
  <c r="K376" i="8"/>
  <c r="M376" i="8"/>
  <c r="L376" i="8"/>
  <c r="J376" i="8"/>
  <c r="I376" i="8"/>
  <c r="J369" i="9"/>
  <c r="I369" i="9"/>
  <c r="M369" i="9"/>
  <c r="L369" i="9"/>
  <c r="K369" i="9"/>
  <c r="I422" i="8"/>
  <c r="M422" i="8"/>
  <c r="L422" i="8"/>
  <c r="K422" i="8"/>
  <c r="J422" i="8"/>
  <c r="M289" i="9"/>
  <c r="L289" i="9"/>
  <c r="J289" i="9"/>
  <c r="K289" i="9"/>
  <c r="I289" i="9"/>
  <c r="J361" i="8"/>
  <c r="M361" i="8"/>
  <c r="L361" i="8"/>
  <c r="K361" i="8"/>
  <c r="I361" i="8"/>
  <c r="M394" i="9"/>
  <c r="L394" i="9"/>
  <c r="K394" i="9"/>
  <c r="J394" i="9"/>
  <c r="I394" i="9"/>
  <c r="K300" i="8"/>
  <c r="J300" i="8"/>
  <c r="I300" i="8"/>
  <c r="L300" i="8"/>
  <c r="M300" i="8"/>
  <c r="M324" i="9"/>
  <c r="L324" i="9"/>
  <c r="J324" i="9"/>
  <c r="K324" i="9"/>
  <c r="I324" i="9"/>
  <c r="I302" i="9"/>
  <c r="M302" i="9"/>
  <c r="L302" i="9"/>
  <c r="K302" i="9"/>
  <c r="J302" i="9"/>
  <c r="I303" i="9"/>
  <c r="M303" i="9"/>
  <c r="J303" i="9"/>
  <c r="K303" i="9"/>
  <c r="L303" i="9"/>
  <c r="L304" i="9"/>
  <c r="K304" i="9"/>
  <c r="J304" i="9"/>
  <c r="I304" i="9"/>
  <c r="M304" i="9"/>
  <c r="I317" i="9"/>
  <c r="M317" i="9"/>
  <c r="J317" i="9"/>
  <c r="L317" i="9"/>
  <c r="K317" i="9"/>
  <c r="L188" i="9"/>
  <c r="M188" i="9"/>
  <c r="K188" i="9"/>
  <c r="J188" i="9"/>
  <c r="I188" i="9"/>
  <c r="X94" i="4"/>
  <c r="V37" i="4"/>
  <c r="J185" i="8"/>
  <c r="L185" i="8"/>
  <c r="K185" i="8"/>
  <c r="I185" i="8"/>
  <c r="M185" i="8"/>
  <c r="L50" i="9"/>
  <c r="J50" i="9"/>
  <c r="M50" i="9"/>
  <c r="K50" i="9"/>
  <c r="I50" i="9"/>
  <c r="M38" i="8"/>
  <c r="L38" i="8"/>
  <c r="K38" i="8"/>
  <c r="J38" i="8"/>
  <c r="I38" i="8"/>
  <c r="J80" i="9"/>
  <c r="I80" i="9"/>
  <c r="M80" i="9"/>
  <c r="L80" i="9"/>
  <c r="K80" i="9"/>
  <c r="L375" i="8"/>
  <c r="M375" i="8"/>
  <c r="K375" i="8"/>
  <c r="J375" i="8"/>
  <c r="I375" i="8"/>
  <c r="K381" i="9"/>
  <c r="M381" i="9"/>
  <c r="L381" i="9"/>
  <c r="I381" i="9"/>
  <c r="J381" i="9"/>
  <c r="J326" i="8"/>
  <c r="I326" i="8"/>
  <c r="K326" i="8"/>
  <c r="M326" i="8"/>
  <c r="L326" i="8"/>
  <c r="L399" i="9"/>
  <c r="K399" i="9"/>
  <c r="I399" i="9"/>
  <c r="M399" i="9"/>
  <c r="J399" i="9"/>
  <c r="V104" i="4"/>
  <c r="Y44" i="4"/>
  <c r="W100" i="4"/>
  <c r="W132" i="4"/>
  <c r="E145" i="4"/>
  <c r="X9" i="4"/>
  <c r="J263" i="8"/>
  <c r="K263" i="8"/>
  <c r="I263" i="8"/>
  <c r="L263" i="8"/>
  <c r="M263" i="8"/>
  <c r="L200" i="9"/>
  <c r="J200" i="9"/>
  <c r="I200" i="9"/>
  <c r="K200" i="9"/>
  <c r="M200" i="9"/>
  <c r="K198" i="8"/>
  <c r="M198" i="8"/>
  <c r="L198" i="8"/>
  <c r="J198" i="8"/>
  <c r="I198" i="8"/>
  <c r="J195" i="8"/>
  <c r="I195" i="8"/>
  <c r="M195" i="8"/>
  <c r="L195" i="8"/>
  <c r="K195" i="8"/>
  <c r="J246" i="8"/>
  <c r="I246" i="8"/>
  <c r="L246" i="8"/>
  <c r="M246" i="8"/>
  <c r="K246" i="8"/>
  <c r="J159" i="8"/>
  <c r="I159" i="8"/>
  <c r="M159" i="8"/>
  <c r="L159" i="8"/>
  <c r="K159" i="8"/>
  <c r="J161" i="9"/>
  <c r="I161" i="9"/>
  <c r="M161" i="9"/>
  <c r="L161" i="9"/>
  <c r="K161" i="9"/>
  <c r="L232" i="8"/>
  <c r="K232" i="8"/>
  <c r="J232" i="8"/>
  <c r="M232" i="8"/>
  <c r="I232" i="8"/>
  <c r="I203" i="9"/>
  <c r="K203" i="9"/>
  <c r="M203" i="9"/>
  <c r="L203" i="9"/>
  <c r="J203" i="9"/>
  <c r="M259" i="9"/>
  <c r="L259" i="9"/>
  <c r="K259" i="9"/>
  <c r="I259" i="9"/>
  <c r="J259" i="9"/>
  <c r="M158" i="8"/>
  <c r="L158" i="8"/>
  <c r="J158" i="8"/>
  <c r="I158" i="8"/>
  <c r="K158" i="8"/>
  <c r="L253" i="8"/>
  <c r="M253" i="8"/>
  <c r="I253" i="8"/>
  <c r="K253" i="8"/>
  <c r="J253" i="8"/>
  <c r="J178" i="9"/>
  <c r="I178" i="9"/>
  <c r="L178" i="9"/>
  <c r="M178" i="9"/>
  <c r="K178" i="9"/>
  <c r="I204" i="8"/>
  <c r="M204" i="8"/>
  <c r="J204" i="8"/>
  <c r="K204" i="8"/>
  <c r="L204" i="8"/>
  <c r="L263" i="9"/>
  <c r="M263" i="9"/>
  <c r="K263" i="9"/>
  <c r="J263" i="9"/>
  <c r="I263" i="9"/>
  <c r="K238" i="8"/>
  <c r="J238" i="8"/>
  <c r="I238" i="8"/>
  <c r="M238" i="8"/>
  <c r="L238" i="8"/>
  <c r="K197" i="9"/>
  <c r="J197" i="9"/>
  <c r="I197" i="9"/>
  <c r="M197" i="9"/>
  <c r="L197" i="9"/>
  <c r="L189" i="8"/>
  <c r="M189" i="8"/>
  <c r="K189" i="8"/>
  <c r="J189" i="8"/>
  <c r="I189" i="8"/>
  <c r="M270" i="9"/>
  <c r="L270" i="9"/>
  <c r="K270" i="9"/>
  <c r="I270" i="9"/>
  <c r="J270" i="9"/>
  <c r="J146" i="9"/>
  <c r="I146" i="9"/>
  <c r="M146" i="9"/>
  <c r="L146" i="9"/>
  <c r="K146" i="9"/>
  <c r="M262" i="9"/>
  <c r="L262" i="9"/>
  <c r="K262" i="9"/>
  <c r="I262" i="9"/>
  <c r="J262" i="9"/>
  <c r="M241" i="9"/>
  <c r="L241" i="9"/>
  <c r="K241" i="9"/>
  <c r="J241" i="9"/>
  <c r="I241" i="9"/>
  <c r="I207" i="9"/>
  <c r="L207" i="9"/>
  <c r="K207" i="9"/>
  <c r="J207" i="9"/>
  <c r="M207" i="9"/>
  <c r="K98" i="9"/>
  <c r="J98" i="9"/>
  <c r="I98" i="9"/>
  <c r="M98" i="9"/>
  <c r="L98" i="9"/>
  <c r="J137" i="8"/>
  <c r="L137" i="8"/>
  <c r="I137" i="8"/>
  <c r="M137" i="8"/>
  <c r="K137" i="8"/>
  <c r="I136" i="8"/>
  <c r="M136" i="8"/>
  <c r="L136" i="8"/>
  <c r="J136" i="8"/>
  <c r="K136" i="8"/>
  <c r="I107" i="8"/>
  <c r="M107" i="8"/>
  <c r="L107" i="8"/>
  <c r="J107" i="8"/>
  <c r="K107" i="8"/>
  <c r="L91" i="8"/>
  <c r="J91" i="8"/>
  <c r="I91" i="8"/>
  <c r="K91" i="8"/>
  <c r="M91" i="8"/>
  <c r="I71" i="8"/>
  <c r="L71" i="8"/>
  <c r="M71" i="8"/>
  <c r="J71" i="8"/>
  <c r="K71" i="8"/>
  <c r="I21" i="8"/>
  <c r="L21" i="8"/>
  <c r="K21" i="8"/>
  <c r="J21" i="8"/>
  <c r="M21" i="8"/>
  <c r="I25" i="9"/>
  <c r="J25" i="9"/>
  <c r="K25" i="9"/>
  <c r="L25" i="9"/>
  <c r="M25" i="9"/>
  <c r="K96" i="8"/>
  <c r="I96" i="8"/>
  <c r="M96" i="8"/>
  <c r="J96" i="8"/>
  <c r="L96" i="8"/>
  <c r="J15" i="9"/>
  <c r="K15" i="9"/>
  <c r="L15" i="9"/>
  <c r="M15" i="9"/>
  <c r="I15" i="9"/>
  <c r="K60" i="8"/>
  <c r="J60" i="8"/>
  <c r="I60" i="8"/>
  <c r="M60" i="8"/>
  <c r="L60" i="8"/>
  <c r="M88" i="9"/>
  <c r="I88" i="9"/>
  <c r="J88" i="9"/>
  <c r="L88" i="9"/>
  <c r="K88" i="9"/>
  <c r="I137" i="9"/>
  <c r="L137" i="9"/>
  <c r="J137" i="9"/>
  <c r="M137" i="9"/>
  <c r="K137" i="9"/>
  <c r="M66" i="9"/>
  <c r="I66" i="9"/>
  <c r="J66" i="9"/>
  <c r="K66" i="9"/>
  <c r="L66" i="9"/>
  <c r="K67" i="9"/>
  <c r="L67" i="9"/>
  <c r="M67" i="9"/>
  <c r="J67" i="9"/>
  <c r="I67" i="9"/>
  <c r="K8" i="8"/>
  <c r="J8" i="8"/>
  <c r="M8" i="8"/>
  <c r="L8" i="8"/>
  <c r="I8" i="8"/>
  <c r="J140" i="9"/>
  <c r="M140" i="9"/>
  <c r="I140" i="9"/>
  <c r="K140" i="9"/>
  <c r="L140" i="9"/>
  <c r="L141" i="9"/>
  <c r="J141" i="9"/>
  <c r="I141" i="9"/>
  <c r="K141" i="9"/>
  <c r="M141" i="9"/>
  <c r="I22" i="9"/>
  <c r="J22" i="9"/>
  <c r="M22" i="9"/>
  <c r="K22" i="9"/>
  <c r="L22" i="9"/>
  <c r="J101" i="8"/>
  <c r="I101" i="8"/>
  <c r="L101" i="8"/>
  <c r="K101" i="8"/>
  <c r="M101" i="8"/>
  <c r="L47" i="9"/>
  <c r="J47" i="9"/>
  <c r="K47" i="9"/>
  <c r="I47" i="9"/>
  <c r="M47" i="9"/>
  <c r="I64" i="8"/>
  <c r="M64" i="8"/>
  <c r="L64" i="8"/>
  <c r="K64" i="8"/>
  <c r="J64" i="8"/>
  <c r="I84" i="9"/>
  <c r="M84" i="9"/>
  <c r="L84" i="9"/>
  <c r="J84" i="9"/>
  <c r="K84" i="9"/>
  <c r="I370" i="8"/>
  <c r="L370" i="8"/>
  <c r="K370" i="8"/>
  <c r="J370" i="8"/>
  <c r="M370" i="8"/>
  <c r="L363" i="8"/>
  <c r="J363" i="8"/>
  <c r="I363" i="8"/>
  <c r="K363" i="8"/>
  <c r="M363" i="8"/>
  <c r="L391" i="8"/>
  <c r="K391" i="8"/>
  <c r="J391" i="8"/>
  <c r="I391" i="8"/>
  <c r="M391" i="8"/>
  <c r="L351" i="8"/>
  <c r="M351" i="8"/>
  <c r="K351" i="8"/>
  <c r="J351" i="8"/>
  <c r="I351" i="8"/>
  <c r="M310" i="8"/>
  <c r="K310" i="8"/>
  <c r="J310" i="8"/>
  <c r="L310" i="8"/>
  <c r="I310" i="8"/>
  <c r="M321" i="8"/>
  <c r="L321" i="8"/>
  <c r="K321" i="8"/>
  <c r="I321" i="8"/>
  <c r="J321" i="8"/>
  <c r="M380" i="8"/>
  <c r="K380" i="8"/>
  <c r="L380" i="8"/>
  <c r="J380" i="8"/>
  <c r="I380" i="8"/>
  <c r="L382" i="9"/>
  <c r="K382" i="9"/>
  <c r="J382" i="9"/>
  <c r="I382" i="9"/>
  <c r="M382" i="9"/>
  <c r="M366" i="8"/>
  <c r="I366" i="8"/>
  <c r="L366" i="8"/>
  <c r="K366" i="8"/>
  <c r="J366" i="8"/>
  <c r="J406" i="9"/>
  <c r="I406" i="9"/>
  <c r="K406" i="9"/>
  <c r="M406" i="9"/>
  <c r="L406" i="9"/>
  <c r="K285" i="9"/>
  <c r="J285" i="9"/>
  <c r="L285" i="9"/>
  <c r="I285" i="9"/>
  <c r="M285" i="9"/>
  <c r="K364" i="8"/>
  <c r="M364" i="8"/>
  <c r="I364" i="8"/>
  <c r="L364" i="8"/>
  <c r="J364" i="8"/>
  <c r="I391" i="9"/>
  <c r="M391" i="9"/>
  <c r="L391" i="9"/>
  <c r="K391" i="9"/>
  <c r="J391" i="9"/>
  <c r="I410" i="8"/>
  <c r="M410" i="8"/>
  <c r="L410" i="8"/>
  <c r="K410" i="8"/>
  <c r="J410" i="8"/>
  <c r="M310" i="9"/>
  <c r="L310" i="9"/>
  <c r="K310" i="9"/>
  <c r="J310" i="9"/>
  <c r="I310" i="9"/>
  <c r="J349" i="8"/>
  <c r="M349" i="8"/>
  <c r="L349" i="8"/>
  <c r="K349" i="8"/>
  <c r="I349" i="8"/>
  <c r="J417" i="9"/>
  <c r="I417" i="9"/>
  <c r="M417" i="9"/>
  <c r="L417" i="9"/>
  <c r="K417" i="9"/>
  <c r="K288" i="8"/>
  <c r="J288" i="8"/>
  <c r="I288" i="8"/>
  <c r="M288" i="8"/>
  <c r="L288" i="8"/>
  <c r="K336" i="9"/>
  <c r="J336" i="9"/>
  <c r="I336" i="9"/>
  <c r="M336" i="9"/>
  <c r="L336" i="9"/>
  <c r="K314" i="9"/>
  <c r="J314" i="9"/>
  <c r="L314" i="9"/>
  <c r="I314" i="9"/>
  <c r="M314" i="9"/>
  <c r="M315" i="9"/>
  <c r="L315" i="9"/>
  <c r="K315" i="9"/>
  <c r="J315" i="9"/>
  <c r="I315" i="9"/>
  <c r="I316" i="9"/>
  <c r="M316" i="9"/>
  <c r="L316" i="9"/>
  <c r="J316" i="9"/>
  <c r="K316" i="9"/>
  <c r="M329" i="9"/>
  <c r="L329" i="9"/>
  <c r="K329" i="9"/>
  <c r="J329" i="9"/>
  <c r="I329" i="9"/>
  <c r="D283" i="10"/>
  <c r="W4" i="10" s="1"/>
  <c r="H283" i="10"/>
  <c r="X4" i="10" s="1"/>
  <c r="K214" i="9"/>
  <c r="J214" i="9"/>
  <c r="L214" i="9"/>
  <c r="I214" i="9"/>
  <c r="M214" i="9"/>
  <c r="X112" i="4"/>
  <c r="V46" i="4"/>
  <c r="V71" i="4"/>
  <c r="W23" i="4"/>
  <c r="U85" i="4"/>
  <c r="U55" i="4"/>
  <c r="U94" i="4"/>
  <c r="W91" i="4"/>
  <c r="W126" i="4"/>
  <c r="M234" i="8"/>
  <c r="L234" i="8"/>
  <c r="J234" i="8"/>
  <c r="I234" i="8"/>
  <c r="K234" i="8"/>
  <c r="K150" i="8"/>
  <c r="M150" i="8"/>
  <c r="L150" i="8"/>
  <c r="J150" i="8"/>
  <c r="I150" i="8"/>
  <c r="J171" i="8"/>
  <c r="I171" i="8"/>
  <c r="M171" i="8"/>
  <c r="L171" i="8"/>
  <c r="K171" i="8"/>
  <c r="M163" i="8"/>
  <c r="K163" i="8"/>
  <c r="I163" i="8"/>
  <c r="L163" i="8"/>
  <c r="J163" i="8"/>
  <c r="J219" i="8"/>
  <c r="I219" i="8"/>
  <c r="M219" i="8"/>
  <c r="L219" i="8"/>
  <c r="K219" i="8"/>
  <c r="M160" i="9"/>
  <c r="L160" i="9"/>
  <c r="K160" i="9"/>
  <c r="I160" i="9"/>
  <c r="J160" i="9"/>
  <c r="L174" i="9"/>
  <c r="J174" i="9"/>
  <c r="K174" i="9"/>
  <c r="I174" i="9"/>
  <c r="M174" i="9"/>
  <c r="K220" i="8"/>
  <c r="L220" i="8"/>
  <c r="J220" i="8"/>
  <c r="M220" i="8"/>
  <c r="I220" i="8"/>
  <c r="I218" i="9"/>
  <c r="M218" i="9"/>
  <c r="J218" i="9"/>
  <c r="L218" i="9"/>
  <c r="K218" i="9"/>
  <c r="M281" i="9"/>
  <c r="L281" i="9"/>
  <c r="K281" i="9"/>
  <c r="J281" i="9"/>
  <c r="I281" i="9"/>
  <c r="M146" i="8"/>
  <c r="L146" i="8"/>
  <c r="J146" i="8"/>
  <c r="I146" i="8"/>
  <c r="K146" i="8"/>
  <c r="L241" i="8"/>
  <c r="M241" i="8"/>
  <c r="K241" i="8"/>
  <c r="J241" i="8"/>
  <c r="I241" i="8"/>
  <c r="M193" i="9"/>
  <c r="J193" i="9"/>
  <c r="K193" i="9"/>
  <c r="L193" i="9"/>
  <c r="I193" i="9"/>
  <c r="K192" i="8"/>
  <c r="M192" i="8"/>
  <c r="L192" i="8"/>
  <c r="J192" i="8"/>
  <c r="I192" i="8"/>
  <c r="I155" i="9"/>
  <c r="L155" i="9"/>
  <c r="J155" i="9"/>
  <c r="K155" i="9"/>
  <c r="M155" i="9"/>
  <c r="K226" i="8"/>
  <c r="J226" i="8"/>
  <c r="I226" i="8"/>
  <c r="M226" i="8"/>
  <c r="L226" i="8"/>
  <c r="M211" i="9"/>
  <c r="L211" i="9"/>
  <c r="K211" i="9"/>
  <c r="J211" i="9"/>
  <c r="I211" i="9"/>
  <c r="M177" i="8"/>
  <c r="K177" i="8"/>
  <c r="L177" i="8"/>
  <c r="J177" i="8"/>
  <c r="I177" i="8"/>
  <c r="J272" i="8"/>
  <c r="I272" i="8"/>
  <c r="K272" i="8"/>
  <c r="M272" i="8"/>
  <c r="L272" i="8"/>
  <c r="L158" i="9"/>
  <c r="M158" i="9"/>
  <c r="I158" i="9"/>
  <c r="K158" i="9"/>
  <c r="J158" i="9"/>
  <c r="J274" i="9"/>
  <c r="I274" i="9"/>
  <c r="M274" i="9"/>
  <c r="L274" i="9"/>
  <c r="K274" i="9"/>
  <c r="L253" i="9"/>
  <c r="K253" i="9"/>
  <c r="J253" i="9"/>
  <c r="I253" i="9"/>
  <c r="M253" i="9"/>
  <c r="I219" i="9"/>
  <c r="L219" i="9"/>
  <c r="K219" i="9"/>
  <c r="M219" i="9"/>
  <c r="J219" i="9"/>
  <c r="P424" i="10"/>
  <c r="Z5" i="10" s="1"/>
  <c r="J138" i="8"/>
  <c r="I138" i="8"/>
  <c r="K138" i="8"/>
  <c r="M138" i="8"/>
  <c r="L138" i="8"/>
  <c r="I124" i="8"/>
  <c r="M124" i="8"/>
  <c r="L124" i="8"/>
  <c r="K124" i="8"/>
  <c r="J124" i="8"/>
  <c r="I123" i="8"/>
  <c r="J123" i="8"/>
  <c r="L123" i="8"/>
  <c r="K123" i="8"/>
  <c r="M123" i="8"/>
  <c r="J92" i="8"/>
  <c r="I92" i="8"/>
  <c r="M92" i="8"/>
  <c r="L92" i="8"/>
  <c r="K92" i="8"/>
  <c r="I73" i="8"/>
  <c r="K73" i="8"/>
  <c r="J73" i="8"/>
  <c r="L73" i="8"/>
  <c r="M73" i="8"/>
  <c r="I47" i="8"/>
  <c r="M47" i="8"/>
  <c r="L47" i="8"/>
  <c r="J47" i="8"/>
  <c r="K47" i="8"/>
  <c r="L17" i="9"/>
  <c r="M17" i="9"/>
  <c r="I17" i="9"/>
  <c r="J17" i="9"/>
  <c r="K17" i="9"/>
  <c r="I85" i="9"/>
  <c r="L85" i="9"/>
  <c r="M85" i="9"/>
  <c r="K85" i="9"/>
  <c r="J85" i="9"/>
  <c r="I141" i="8"/>
  <c r="J141" i="8"/>
  <c r="M141" i="8"/>
  <c r="L141" i="8"/>
  <c r="K141" i="8"/>
  <c r="J27" i="9"/>
  <c r="K27" i="9"/>
  <c r="L27" i="9"/>
  <c r="M27" i="9"/>
  <c r="I27" i="9"/>
  <c r="K48" i="8"/>
  <c r="J48" i="8"/>
  <c r="I48" i="8"/>
  <c r="M48" i="8"/>
  <c r="L48" i="8"/>
  <c r="M100" i="9"/>
  <c r="I100" i="9"/>
  <c r="L100" i="9"/>
  <c r="K100" i="9"/>
  <c r="J100" i="9"/>
  <c r="I70" i="8"/>
  <c r="K70" i="8"/>
  <c r="J70" i="8"/>
  <c r="M70" i="8"/>
  <c r="L70" i="8"/>
  <c r="I78" i="9"/>
  <c r="K78" i="9"/>
  <c r="M78" i="9"/>
  <c r="L78" i="9"/>
  <c r="J78" i="9"/>
  <c r="J79" i="9"/>
  <c r="M79" i="9"/>
  <c r="I79" i="9"/>
  <c r="K79" i="9"/>
  <c r="L79" i="9"/>
  <c r="I8" i="9"/>
  <c r="J8" i="9"/>
  <c r="K8" i="9"/>
  <c r="L8" i="9"/>
  <c r="M8" i="9"/>
  <c r="J9" i="9"/>
  <c r="K9" i="9"/>
  <c r="I9" i="9"/>
  <c r="M9" i="9"/>
  <c r="L9" i="9"/>
  <c r="I114" i="8"/>
  <c r="M114" i="8"/>
  <c r="K114" i="8"/>
  <c r="L114" i="8"/>
  <c r="J114" i="8"/>
  <c r="K34" i="9"/>
  <c r="L34" i="9"/>
  <c r="M34" i="9"/>
  <c r="I34" i="9"/>
  <c r="J34" i="9"/>
  <c r="J89" i="8"/>
  <c r="I89" i="8"/>
  <c r="L89" i="8"/>
  <c r="M89" i="8"/>
  <c r="K89" i="8"/>
  <c r="J59" i="9"/>
  <c r="K59" i="9"/>
  <c r="I59" i="9"/>
  <c r="M59" i="9"/>
  <c r="L59" i="9"/>
  <c r="I52" i="8"/>
  <c r="M52" i="8"/>
  <c r="K52" i="8"/>
  <c r="L52" i="8"/>
  <c r="J52" i="8"/>
  <c r="I96" i="9"/>
  <c r="M96" i="9"/>
  <c r="K96" i="9"/>
  <c r="J96" i="9"/>
  <c r="L96" i="9"/>
  <c r="I334" i="8"/>
  <c r="L334" i="8"/>
  <c r="K334" i="8"/>
  <c r="J334" i="8"/>
  <c r="M334" i="8"/>
  <c r="J327" i="8"/>
  <c r="I327" i="8"/>
  <c r="K327" i="8"/>
  <c r="M327" i="8"/>
  <c r="L327" i="8"/>
  <c r="M358" i="8"/>
  <c r="I358" i="8"/>
  <c r="L358" i="8"/>
  <c r="K358" i="8"/>
  <c r="J358" i="8"/>
  <c r="L315" i="8"/>
  <c r="M315" i="8"/>
  <c r="K315" i="8"/>
  <c r="J315" i="8"/>
  <c r="I315" i="8"/>
  <c r="M380" i="9"/>
  <c r="L380" i="9"/>
  <c r="K380" i="9"/>
  <c r="J380" i="9"/>
  <c r="I380" i="9"/>
  <c r="M309" i="8"/>
  <c r="L309" i="8"/>
  <c r="I309" i="8"/>
  <c r="K309" i="8"/>
  <c r="J309" i="8"/>
  <c r="K368" i="8"/>
  <c r="J368" i="8"/>
  <c r="I368" i="8"/>
  <c r="L368" i="8"/>
  <c r="M368" i="8"/>
  <c r="M404" i="9"/>
  <c r="L404" i="9"/>
  <c r="K404" i="9"/>
  <c r="J404" i="9"/>
  <c r="I404" i="9"/>
  <c r="I354" i="8"/>
  <c r="M354" i="8"/>
  <c r="J354" i="8"/>
  <c r="L354" i="8"/>
  <c r="K354" i="8"/>
  <c r="J413" i="8"/>
  <c r="I413" i="8"/>
  <c r="M413" i="8"/>
  <c r="L413" i="8"/>
  <c r="K413" i="8"/>
  <c r="J307" i="9"/>
  <c r="I307" i="9"/>
  <c r="K307" i="9"/>
  <c r="M307" i="9"/>
  <c r="L307" i="9"/>
  <c r="M352" i="8"/>
  <c r="K352" i="8"/>
  <c r="L352" i="8"/>
  <c r="J352" i="8"/>
  <c r="I352" i="8"/>
  <c r="M414" i="9"/>
  <c r="L414" i="9"/>
  <c r="K414" i="9"/>
  <c r="J414" i="9"/>
  <c r="I414" i="9"/>
  <c r="J398" i="8"/>
  <c r="I398" i="8"/>
  <c r="K398" i="8"/>
  <c r="M398" i="8"/>
  <c r="L398" i="8"/>
  <c r="M332" i="9"/>
  <c r="L332" i="9"/>
  <c r="I332" i="9"/>
  <c r="K332" i="9"/>
  <c r="J332" i="9"/>
  <c r="J337" i="8"/>
  <c r="L337" i="8"/>
  <c r="K337" i="8"/>
  <c r="I337" i="8"/>
  <c r="M337" i="8"/>
  <c r="K420" i="8"/>
  <c r="J420" i="8"/>
  <c r="I420" i="8"/>
  <c r="M420" i="8"/>
  <c r="L420" i="8"/>
  <c r="I295" i="9"/>
  <c r="M295" i="9"/>
  <c r="L295" i="9"/>
  <c r="K295" i="9"/>
  <c r="J295" i="9"/>
  <c r="M348" i="9"/>
  <c r="L348" i="9"/>
  <c r="K348" i="9"/>
  <c r="J348" i="9"/>
  <c r="I348" i="9"/>
  <c r="I326" i="9"/>
  <c r="M326" i="9"/>
  <c r="L326" i="9"/>
  <c r="K326" i="9"/>
  <c r="J326" i="9"/>
  <c r="M327" i="9"/>
  <c r="L327" i="9"/>
  <c r="K327" i="9"/>
  <c r="J327" i="9"/>
  <c r="I327" i="9"/>
  <c r="K328" i="9"/>
  <c r="J328" i="9"/>
  <c r="I328" i="9"/>
  <c r="M328" i="9"/>
  <c r="L328" i="9"/>
  <c r="M341" i="9"/>
  <c r="L341" i="9"/>
  <c r="K341" i="9"/>
  <c r="J341" i="9"/>
  <c r="I341" i="9"/>
  <c r="M147" i="9"/>
  <c r="I147" i="9"/>
  <c r="L147" i="9"/>
  <c r="K147" i="9"/>
  <c r="J147" i="9"/>
  <c r="L152" i="9"/>
  <c r="M152" i="9"/>
  <c r="K152" i="9"/>
  <c r="J152" i="9"/>
  <c r="I152" i="9"/>
  <c r="J208" i="9"/>
  <c r="M208" i="9"/>
  <c r="L208" i="9"/>
  <c r="K208" i="9"/>
  <c r="I208" i="9"/>
  <c r="I167" i="9"/>
  <c r="L167" i="9"/>
  <c r="J167" i="9"/>
  <c r="M167" i="9"/>
  <c r="K167" i="9"/>
  <c r="I225" i="9"/>
  <c r="M225" i="9"/>
  <c r="L225" i="9"/>
  <c r="K225" i="9"/>
  <c r="J225" i="9"/>
  <c r="I260" i="8"/>
  <c r="L260" i="8"/>
  <c r="K260" i="8"/>
  <c r="J260" i="8"/>
  <c r="M260" i="8"/>
  <c r="L180" i="9"/>
  <c r="K180" i="9"/>
  <c r="J180" i="9"/>
  <c r="I180" i="9"/>
  <c r="M180" i="9"/>
  <c r="J231" i="9"/>
  <c r="I231" i="9"/>
  <c r="K231" i="9"/>
  <c r="M231" i="9"/>
  <c r="L231" i="9"/>
  <c r="I126" i="8"/>
  <c r="M126" i="8"/>
  <c r="K126" i="8"/>
  <c r="L126" i="8"/>
  <c r="J126" i="8"/>
  <c r="K108" i="8"/>
  <c r="I108" i="8"/>
  <c r="M108" i="8"/>
  <c r="J108" i="8"/>
  <c r="L108" i="8"/>
  <c r="J74" i="9"/>
  <c r="I74" i="9"/>
  <c r="K74" i="9"/>
  <c r="L74" i="9"/>
  <c r="M74" i="9"/>
  <c r="J3" i="8"/>
  <c r="L3" i="8"/>
  <c r="M3" i="8"/>
  <c r="K3" i="8"/>
  <c r="I3" i="8"/>
  <c r="L39" i="9"/>
  <c r="M39" i="9"/>
  <c r="I39" i="9"/>
  <c r="K39" i="9"/>
  <c r="J39" i="9"/>
  <c r="M112" i="9"/>
  <c r="I112" i="9"/>
  <c r="J112" i="9"/>
  <c r="L112" i="9"/>
  <c r="K112" i="9"/>
  <c r="J91" i="9"/>
  <c r="I91" i="9"/>
  <c r="L91" i="9"/>
  <c r="M91" i="9"/>
  <c r="K91" i="9"/>
  <c r="L21" i="9"/>
  <c r="J21" i="9"/>
  <c r="I21" i="9"/>
  <c r="K21" i="9"/>
  <c r="M21" i="9"/>
  <c r="K46" i="9"/>
  <c r="L46" i="9"/>
  <c r="J46" i="9"/>
  <c r="M46" i="9"/>
  <c r="I46" i="9"/>
  <c r="I71" i="9"/>
  <c r="J71" i="9"/>
  <c r="K71" i="9"/>
  <c r="L71" i="9"/>
  <c r="M71" i="9"/>
  <c r="L295" i="8"/>
  <c r="K295" i="8"/>
  <c r="J295" i="8"/>
  <c r="I295" i="8"/>
  <c r="M295" i="8"/>
  <c r="I322" i="8"/>
  <c r="L322" i="8"/>
  <c r="K322" i="8"/>
  <c r="J322" i="8"/>
  <c r="M322" i="8"/>
  <c r="M356" i="8"/>
  <c r="K356" i="8"/>
  <c r="L356" i="8"/>
  <c r="J356" i="8"/>
  <c r="I356" i="8"/>
  <c r="J401" i="8"/>
  <c r="I401" i="8"/>
  <c r="M401" i="8"/>
  <c r="L401" i="8"/>
  <c r="K401" i="8"/>
  <c r="K340" i="8"/>
  <c r="M340" i="8"/>
  <c r="L340" i="8"/>
  <c r="J340" i="8"/>
  <c r="I340" i="8"/>
  <c r="I386" i="8"/>
  <c r="M386" i="8"/>
  <c r="L386" i="8"/>
  <c r="K386" i="8"/>
  <c r="J386" i="8"/>
  <c r="I408" i="8"/>
  <c r="M408" i="8"/>
  <c r="L408" i="8"/>
  <c r="J408" i="8"/>
  <c r="K408" i="8"/>
  <c r="I360" i="9"/>
  <c r="M360" i="9"/>
  <c r="L360" i="9"/>
  <c r="K360" i="9"/>
  <c r="J360" i="9"/>
  <c r="K339" i="9"/>
  <c r="J339" i="9"/>
  <c r="M339" i="9"/>
  <c r="L339" i="9"/>
  <c r="I339" i="9"/>
  <c r="L353" i="9"/>
  <c r="K353" i="9"/>
  <c r="J353" i="9"/>
  <c r="I353" i="9"/>
  <c r="M353" i="9"/>
  <c r="X82" i="4"/>
  <c r="X118" i="4"/>
  <c r="X17" i="4"/>
  <c r="U51" i="4"/>
  <c r="U119" i="4"/>
  <c r="V77" i="4"/>
  <c r="V113" i="4"/>
  <c r="W30" i="4"/>
  <c r="U26" i="4"/>
  <c r="V56" i="4"/>
  <c r="W89" i="4"/>
  <c r="W125" i="4"/>
  <c r="V6" i="4"/>
  <c r="V26" i="4"/>
  <c r="W56" i="4"/>
  <c r="X89" i="4"/>
  <c r="X125" i="4"/>
  <c r="X27" i="4"/>
  <c r="W32" i="4"/>
  <c r="Y63" i="4"/>
  <c r="U99" i="4"/>
  <c r="Y32" i="4"/>
  <c r="Y137" i="4"/>
  <c r="Y110" i="4"/>
  <c r="Y108" i="4"/>
  <c r="Y67" i="4"/>
  <c r="X37" i="4"/>
  <c r="V69" i="4"/>
  <c r="U124" i="4"/>
  <c r="V9" i="4"/>
  <c r="U112" i="4"/>
  <c r="U43" i="4"/>
  <c r="U82" i="4"/>
  <c r="U10" i="4"/>
  <c r="W79" i="4"/>
  <c r="W94" i="4"/>
  <c r="X84" i="4"/>
  <c r="V31" i="4"/>
  <c r="W73" i="4"/>
  <c r="X132" i="4"/>
  <c r="L175" i="8"/>
  <c r="M175" i="8"/>
  <c r="K175" i="8"/>
  <c r="I175" i="8"/>
  <c r="J175" i="8"/>
  <c r="K258" i="8"/>
  <c r="M258" i="8"/>
  <c r="L258" i="8"/>
  <c r="J258" i="8"/>
  <c r="I258" i="8"/>
  <c r="L281" i="8"/>
  <c r="K281" i="8"/>
  <c r="I281" i="8"/>
  <c r="M281" i="8"/>
  <c r="J281" i="8"/>
  <c r="M233" i="9"/>
  <c r="L233" i="9"/>
  <c r="K233" i="9"/>
  <c r="J233" i="9"/>
  <c r="I233" i="9"/>
  <c r="L161" i="8"/>
  <c r="J161" i="8"/>
  <c r="K161" i="8"/>
  <c r="I161" i="8"/>
  <c r="M161" i="8"/>
  <c r="L209" i="8"/>
  <c r="K209" i="8"/>
  <c r="J209" i="8"/>
  <c r="M209" i="8"/>
  <c r="I209" i="8"/>
  <c r="J202" i="9"/>
  <c r="I202" i="9"/>
  <c r="M202" i="9"/>
  <c r="L202" i="9"/>
  <c r="K202" i="9"/>
  <c r="L196" i="8"/>
  <c r="M196" i="8"/>
  <c r="I196" i="8"/>
  <c r="K196" i="8"/>
  <c r="J196" i="8"/>
  <c r="M258" i="9"/>
  <c r="L258" i="9"/>
  <c r="K258" i="9"/>
  <c r="J258" i="9"/>
  <c r="I258" i="9"/>
  <c r="M266" i="8"/>
  <c r="L266" i="8"/>
  <c r="J266" i="8"/>
  <c r="I266" i="8"/>
  <c r="K266" i="8"/>
  <c r="J164" i="9"/>
  <c r="I164" i="9"/>
  <c r="L164" i="9"/>
  <c r="K164" i="9"/>
  <c r="M164" i="9"/>
  <c r="L217" i="8"/>
  <c r="M217" i="8"/>
  <c r="I217" i="8"/>
  <c r="K217" i="8"/>
  <c r="J217" i="8"/>
  <c r="L222" i="9"/>
  <c r="K222" i="9"/>
  <c r="I222" i="9"/>
  <c r="J222" i="9"/>
  <c r="M222" i="9"/>
  <c r="K168" i="8"/>
  <c r="M168" i="8"/>
  <c r="L168" i="8"/>
  <c r="J168" i="8"/>
  <c r="I168" i="8"/>
  <c r="M181" i="9"/>
  <c r="L181" i="9"/>
  <c r="J181" i="9"/>
  <c r="I181" i="9"/>
  <c r="K181" i="9"/>
  <c r="K202" i="8"/>
  <c r="J202" i="8"/>
  <c r="I202" i="8"/>
  <c r="M202" i="8"/>
  <c r="L202" i="8"/>
  <c r="J247" i="9"/>
  <c r="I247" i="9"/>
  <c r="M247" i="9"/>
  <c r="L247" i="9"/>
  <c r="K247" i="9"/>
  <c r="L153" i="8"/>
  <c r="M153" i="8"/>
  <c r="K153" i="8"/>
  <c r="J153" i="8"/>
  <c r="I153" i="8"/>
  <c r="I248" i="8"/>
  <c r="L248" i="8"/>
  <c r="K248" i="8"/>
  <c r="J248" i="8"/>
  <c r="M248" i="8"/>
  <c r="M185" i="9"/>
  <c r="L185" i="9"/>
  <c r="I185" i="9"/>
  <c r="K185" i="9"/>
  <c r="J185" i="9"/>
  <c r="L192" i="9"/>
  <c r="K192" i="9"/>
  <c r="M192" i="9"/>
  <c r="J192" i="9"/>
  <c r="I192" i="9"/>
  <c r="J277" i="9"/>
  <c r="I277" i="9"/>
  <c r="M277" i="9"/>
  <c r="L277" i="9"/>
  <c r="K277" i="9"/>
  <c r="M243" i="9"/>
  <c r="L243" i="9"/>
  <c r="K243" i="9"/>
  <c r="J243" i="9"/>
  <c r="I243" i="9"/>
  <c r="T142" i="10"/>
  <c r="AA3" i="10" s="1"/>
  <c r="J140" i="8"/>
  <c r="I140" i="8"/>
  <c r="M140" i="8"/>
  <c r="K140" i="8"/>
  <c r="L140" i="8"/>
  <c r="M110" i="8"/>
  <c r="K110" i="8"/>
  <c r="I110" i="8"/>
  <c r="L110" i="8"/>
  <c r="J110" i="8"/>
  <c r="I94" i="8"/>
  <c r="L94" i="8"/>
  <c r="K94" i="8"/>
  <c r="J94" i="8"/>
  <c r="M94" i="8"/>
  <c r="I93" i="8"/>
  <c r="M93" i="8"/>
  <c r="K93" i="8"/>
  <c r="L93" i="8"/>
  <c r="J93" i="8"/>
  <c r="M50" i="8"/>
  <c r="J50" i="8"/>
  <c r="L50" i="8"/>
  <c r="K50" i="8"/>
  <c r="I50" i="8"/>
  <c r="I25" i="8"/>
  <c r="K25" i="8"/>
  <c r="M25" i="8"/>
  <c r="J25" i="8"/>
  <c r="L25" i="8"/>
  <c r="I14" i="9"/>
  <c r="M14" i="9"/>
  <c r="J14" i="9"/>
  <c r="K14" i="9"/>
  <c r="L14" i="9"/>
  <c r="I11" i="8"/>
  <c r="M11" i="8"/>
  <c r="L11" i="8"/>
  <c r="J11" i="8"/>
  <c r="K11" i="8"/>
  <c r="I130" i="8"/>
  <c r="K130" i="8"/>
  <c r="L130" i="8"/>
  <c r="J130" i="8"/>
  <c r="M130" i="8"/>
  <c r="J116" i="8"/>
  <c r="I116" i="8"/>
  <c r="K116" i="8"/>
  <c r="M116" i="8"/>
  <c r="L116" i="8"/>
  <c r="J51" i="9"/>
  <c r="K51" i="9"/>
  <c r="L51" i="9"/>
  <c r="M51" i="9"/>
  <c r="I51" i="9"/>
  <c r="K24" i="8"/>
  <c r="M24" i="8"/>
  <c r="I24" i="8"/>
  <c r="L24" i="8"/>
  <c r="J24" i="8"/>
  <c r="M124" i="9"/>
  <c r="K124" i="9"/>
  <c r="I124" i="9"/>
  <c r="L124" i="9"/>
  <c r="J124" i="9"/>
  <c r="I46" i="8"/>
  <c r="K46" i="8"/>
  <c r="L46" i="8"/>
  <c r="M46" i="8"/>
  <c r="J46" i="8"/>
  <c r="I102" i="9"/>
  <c r="M102" i="9"/>
  <c r="J102" i="9"/>
  <c r="K102" i="9"/>
  <c r="L102" i="9"/>
  <c r="J103" i="9"/>
  <c r="I103" i="9"/>
  <c r="K103" i="9"/>
  <c r="M103" i="9"/>
  <c r="L103" i="9"/>
  <c r="J32" i="9"/>
  <c r="K32" i="9"/>
  <c r="L32" i="9"/>
  <c r="M32" i="9"/>
  <c r="I32" i="9"/>
  <c r="I33" i="9"/>
  <c r="M33" i="9"/>
  <c r="L33" i="9"/>
  <c r="K33" i="9"/>
  <c r="J33" i="9"/>
  <c r="I90" i="8"/>
  <c r="M90" i="8"/>
  <c r="L90" i="8"/>
  <c r="K90" i="8"/>
  <c r="J90" i="8"/>
  <c r="K58" i="9"/>
  <c r="L58" i="9"/>
  <c r="M58" i="9"/>
  <c r="I58" i="9"/>
  <c r="J58" i="9"/>
  <c r="J65" i="8"/>
  <c r="I65" i="8"/>
  <c r="L65" i="8"/>
  <c r="K65" i="8"/>
  <c r="M65" i="8"/>
  <c r="I83" i="9"/>
  <c r="J83" i="9"/>
  <c r="K83" i="9"/>
  <c r="M83" i="9"/>
  <c r="L83" i="9"/>
  <c r="I28" i="8"/>
  <c r="K28" i="8"/>
  <c r="M28" i="8"/>
  <c r="L28" i="8"/>
  <c r="J28" i="8"/>
  <c r="I120" i="9"/>
  <c r="M120" i="9"/>
  <c r="J120" i="9"/>
  <c r="L120" i="9"/>
  <c r="K120" i="9"/>
  <c r="J297" i="9"/>
  <c r="I297" i="9"/>
  <c r="M297" i="9"/>
  <c r="L297" i="9"/>
  <c r="K297" i="9"/>
  <c r="M319" i="9"/>
  <c r="L319" i="9"/>
  <c r="K319" i="9"/>
  <c r="J319" i="9"/>
  <c r="I319" i="9"/>
  <c r="L337" i="9"/>
  <c r="K337" i="9"/>
  <c r="J337" i="9"/>
  <c r="I337" i="9"/>
  <c r="M337" i="9"/>
  <c r="M411" i="8"/>
  <c r="K411" i="8"/>
  <c r="L411" i="8"/>
  <c r="J411" i="8"/>
  <c r="I411" i="8"/>
  <c r="I406" i="8"/>
  <c r="L406" i="8"/>
  <c r="K406" i="8"/>
  <c r="J406" i="8"/>
  <c r="M406" i="8"/>
  <c r="M298" i="9"/>
  <c r="L298" i="9"/>
  <c r="K298" i="9"/>
  <c r="J298" i="9"/>
  <c r="I298" i="9"/>
  <c r="K344" i="8"/>
  <c r="M344" i="8"/>
  <c r="L344" i="8"/>
  <c r="J344" i="8"/>
  <c r="I344" i="8"/>
  <c r="K322" i="9"/>
  <c r="J322" i="9"/>
  <c r="I322" i="9"/>
  <c r="L322" i="9"/>
  <c r="M322" i="9"/>
  <c r="M330" i="8"/>
  <c r="I330" i="8"/>
  <c r="L330" i="8"/>
  <c r="K330" i="8"/>
  <c r="J330" i="8"/>
  <c r="M389" i="8"/>
  <c r="L389" i="8"/>
  <c r="K389" i="8"/>
  <c r="I389" i="8"/>
  <c r="J389" i="8"/>
  <c r="I346" i="9"/>
  <c r="M346" i="9"/>
  <c r="J346" i="9"/>
  <c r="L346" i="9"/>
  <c r="K346" i="9"/>
  <c r="K328" i="8"/>
  <c r="M328" i="8"/>
  <c r="I328" i="8"/>
  <c r="L328" i="8"/>
  <c r="J328" i="8"/>
  <c r="L291" i="8"/>
  <c r="J291" i="8"/>
  <c r="I291" i="8"/>
  <c r="K291" i="8"/>
  <c r="M291" i="8"/>
  <c r="I374" i="8"/>
  <c r="M374" i="8"/>
  <c r="L374" i="8"/>
  <c r="K374" i="8"/>
  <c r="J374" i="8"/>
  <c r="M371" i="9"/>
  <c r="L371" i="9"/>
  <c r="I371" i="9"/>
  <c r="K371" i="9"/>
  <c r="J371" i="9"/>
  <c r="M313" i="8"/>
  <c r="L313" i="8"/>
  <c r="K313" i="8"/>
  <c r="I313" i="8"/>
  <c r="J313" i="8"/>
  <c r="K396" i="8"/>
  <c r="J396" i="8"/>
  <c r="I396" i="8"/>
  <c r="M396" i="8"/>
  <c r="L396" i="8"/>
  <c r="M334" i="9"/>
  <c r="L334" i="9"/>
  <c r="K334" i="9"/>
  <c r="J334" i="9"/>
  <c r="I334" i="9"/>
  <c r="M372" i="9"/>
  <c r="L372" i="9"/>
  <c r="K372" i="9"/>
  <c r="J372" i="9"/>
  <c r="I372" i="9"/>
  <c r="I350" i="9"/>
  <c r="M350" i="9"/>
  <c r="L350" i="9"/>
  <c r="K350" i="9"/>
  <c r="J350" i="9"/>
  <c r="M351" i="9"/>
  <c r="I351" i="9"/>
  <c r="J351" i="9"/>
  <c r="L351" i="9"/>
  <c r="K351" i="9"/>
  <c r="L352" i="9"/>
  <c r="K352" i="9"/>
  <c r="J352" i="9"/>
  <c r="I352" i="9"/>
  <c r="M352" i="9"/>
  <c r="M365" i="9"/>
  <c r="L365" i="9"/>
  <c r="K365" i="9"/>
  <c r="J365" i="9"/>
  <c r="I365" i="9"/>
  <c r="I23" i="8"/>
  <c r="L23" i="8"/>
  <c r="M23" i="8"/>
  <c r="K23" i="8"/>
  <c r="J23" i="8"/>
  <c r="U122" i="4"/>
  <c r="Y58" i="4"/>
  <c r="U76" i="4"/>
  <c r="W88" i="4"/>
  <c r="J149" i="8"/>
  <c r="L149" i="8"/>
  <c r="K149" i="8"/>
  <c r="I149" i="8"/>
  <c r="M149" i="8"/>
  <c r="I231" i="8"/>
  <c r="M231" i="8"/>
  <c r="L231" i="8"/>
  <c r="K231" i="8"/>
  <c r="J231" i="8"/>
  <c r="J255" i="8"/>
  <c r="I255" i="8"/>
  <c r="M255" i="8"/>
  <c r="L255" i="8"/>
  <c r="K255" i="8"/>
  <c r="M277" i="8"/>
  <c r="K277" i="8"/>
  <c r="L277" i="8"/>
  <c r="J277" i="8"/>
  <c r="I277" i="8"/>
  <c r="M159" i="9"/>
  <c r="J159" i="9"/>
  <c r="K159" i="9"/>
  <c r="I159" i="9"/>
  <c r="L159" i="9"/>
  <c r="K270" i="8"/>
  <c r="M270" i="8"/>
  <c r="L270" i="8"/>
  <c r="J270" i="8"/>
  <c r="I270" i="8"/>
  <c r="K217" i="9"/>
  <c r="I217" i="9"/>
  <c r="M217" i="9"/>
  <c r="L217" i="9"/>
  <c r="J217" i="9"/>
  <c r="K184" i="8"/>
  <c r="M184" i="8"/>
  <c r="I184" i="8"/>
  <c r="L184" i="8"/>
  <c r="J184" i="8"/>
  <c r="L280" i="9"/>
  <c r="K280" i="9"/>
  <c r="J280" i="9"/>
  <c r="I280" i="9"/>
  <c r="M280" i="9"/>
  <c r="K254" i="8"/>
  <c r="M254" i="8"/>
  <c r="L254" i="8"/>
  <c r="J254" i="8"/>
  <c r="I254" i="8"/>
  <c r="M177" i="9"/>
  <c r="L177" i="9"/>
  <c r="I177" i="9"/>
  <c r="K177" i="9"/>
  <c r="J177" i="9"/>
  <c r="M205" i="8"/>
  <c r="K205" i="8"/>
  <c r="J205" i="8"/>
  <c r="I205" i="8"/>
  <c r="L205" i="8"/>
  <c r="I244" i="9"/>
  <c r="M244" i="9"/>
  <c r="J244" i="9"/>
  <c r="L244" i="9"/>
  <c r="K244" i="9"/>
  <c r="K156" i="8"/>
  <c r="I156" i="8"/>
  <c r="J156" i="8"/>
  <c r="M156" i="8"/>
  <c r="L156" i="8"/>
  <c r="J196" i="9"/>
  <c r="M196" i="9"/>
  <c r="L196" i="9"/>
  <c r="K196" i="9"/>
  <c r="I196" i="9"/>
  <c r="I190" i="8"/>
  <c r="L190" i="8"/>
  <c r="M190" i="8"/>
  <c r="K190" i="8"/>
  <c r="J190" i="8"/>
  <c r="M269" i="9"/>
  <c r="L269" i="9"/>
  <c r="I269" i="9"/>
  <c r="J269" i="9"/>
  <c r="K269" i="9"/>
  <c r="K145" i="9"/>
  <c r="J145" i="9"/>
  <c r="L145" i="9"/>
  <c r="I145" i="9"/>
  <c r="M145" i="9"/>
  <c r="J236" i="8"/>
  <c r="I236" i="8"/>
  <c r="K236" i="8"/>
  <c r="M236" i="8"/>
  <c r="L236" i="8"/>
  <c r="K199" i="9"/>
  <c r="J199" i="9"/>
  <c r="I199" i="9"/>
  <c r="L199" i="9"/>
  <c r="M199" i="9"/>
  <c r="L204" i="9"/>
  <c r="K204" i="9"/>
  <c r="J204" i="9"/>
  <c r="I204" i="9"/>
  <c r="M204" i="9"/>
  <c r="K230" i="9"/>
  <c r="J230" i="9"/>
  <c r="I230" i="9"/>
  <c r="M230" i="9"/>
  <c r="L230" i="9"/>
  <c r="M255" i="9"/>
  <c r="L255" i="9"/>
  <c r="I255" i="9"/>
  <c r="J255" i="9"/>
  <c r="K255" i="9"/>
  <c r="L142" i="10"/>
  <c r="Y3" i="10" s="1"/>
  <c r="J128" i="8"/>
  <c r="I128" i="8"/>
  <c r="M128" i="8"/>
  <c r="L128" i="8"/>
  <c r="K128" i="8"/>
  <c r="I95" i="8"/>
  <c r="M95" i="8"/>
  <c r="K95" i="8"/>
  <c r="L95" i="8"/>
  <c r="J95" i="8"/>
  <c r="L79" i="8"/>
  <c r="I79" i="8"/>
  <c r="J79" i="8"/>
  <c r="K79" i="8"/>
  <c r="M79" i="8"/>
  <c r="I75" i="8"/>
  <c r="J75" i="8"/>
  <c r="M75" i="8"/>
  <c r="L75" i="8"/>
  <c r="K75" i="8"/>
  <c r="M26" i="8"/>
  <c r="L26" i="8"/>
  <c r="K26" i="8"/>
  <c r="J26" i="8"/>
  <c r="I26" i="8"/>
  <c r="J13" i="9"/>
  <c r="K13" i="9"/>
  <c r="L13" i="9"/>
  <c r="M13" i="9"/>
  <c r="I13" i="9"/>
  <c r="I73" i="9"/>
  <c r="J73" i="9"/>
  <c r="K73" i="9"/>
  <c r="L73" i="9"/>
  <c r="M73" i="9"/>
  <c r="I38" i="9"/>
  <c r="L38" i="9"/>
  <c r="M38" i="9"/>
  <c r="K38" i="9"/>
  <c r="J38" i="9"/>
  <c r="I117" i="8"/>
  <c r="M117" i="8"/>
  <c r="J117" i="8"/>
  <c r="L117" i="8"/>
  <c r="K117" i="8"/>
  <c r="M98" i="8"/>
  <c r="K98" i="8"/>
  <c r="J98" i="8"/>
  <c r="L98" i="8"/>
  <c r="I98" i="8"/>
  <c r="I63" i="9"/>
  <c r="J63" i="9"/>
  <c r="M63" i="9"/>
  <c r="K63" i="9"/>
  <c r="L63" i="9"/>
  <c r="K12" i="8"/>
  <c r="I12" i="8"/>
  <c r="M12" i="8"/>
  <c r="J12" i="8"/>
  <c r="L12" i="8"/>
  <c r="M136" i="9"/>
  <c r="I136" i="9"/>
  <c r="K136" i="9"/>
  <c r="J136" i="9"/>
  <c r="L136" i="9"/>
  <c r="I34" i="8"/>
  <c r="K34" i="8"/>
  <c r="J34" i="8"/>
  <c r="L34" i="8"/>
  <c r="M34" i="8"/>
  <c r="I114" i="9"/>
  <c r="K114" i="9"/>
  <c r="L114" i="9"/>
  <c r="M114" i="9"/>
  <c r="J114" i="9"/>
  <c r="J115" i="9"/>
  <c r="K115" i="9"/>
  <c r="M115" i="9"/>
  <c r="L115" i="9"/>
  <c r="I115" i="9"/>
  <c r="I44" i="9"/>
  <c r="J44" i="9"/>
  <c r="K44" i="9"/>
  <c r="M44" i="9"/>
  <c r="L44" i="9"/>
  <c r="L45" i="9"/>
  <c r="J45" i="9"/>
  <c r="I45" i="9"/>
  <c r="M45" i="9"/>
  <c r="K45" i="9"/>
  <c r="I78" i="8"/>
  <c r="M78" i="8"/>
  <c r="L78" i="8"/>
  <c r="K78" i="8"/>
  <c r="J78" i="8"/>
  <c r="K70" i="9"/>
  <c r="L70" i="9"/>
  <c r="M70" i="9"/>
  <c r="I70" i="9"/>
  <c r="J70" i="9"/>
  <c r="J53" i="8"/>
  <c r="L53" i="8"/>
  <c r="I53" i="8"/>
  <c r="K53" i="8"/>
  <c r="M53" i="8"/>
  <c r="I95" i="9"/>
  <c r="J95" i="9"/>
  <c r="M95" i="9"/>
  <c r="L95" i="9"/>
  <c r="K95" i="9"/>
  <c r="I16" i="8"/>
  <c r="M16" i="8"/>
  <c r="L16" i="8"/>
  <c r="K16" i="8"/>
  <c r="J16" i="8"/>
  <c r="I132" i="9"/>
  <c r="M132" i="9"/>
  <c r="L132" i="9"/>
  <c r="K132" i="9"/>
  <c r="J132" i="9"/>
  <c r="I298" i="8"/>
  <c r="L298" i="8"/>
  <c r="K298" i="8"/>
  <c r="J298" i="8"/>
  <c r="M298" i="8"/>
  <c r="M296" i="9"/>
  <c r="L296" i="9"/>
  <c r="K296" i="9"/>
  <c r="J296" i="9"/>
  <c r="I296" i="9"/>
  <c r="M403" i="8"/>
  <c r="L403" i="8"/>
  <c r="I403" i="8"/>
  <c r="K403" i="8"/>
  <c r="J403" i="8"/>
  <c r="K382" i="8"/>
  <c r="J382" i="8"/>
  <c r="L382" i="8"/>
  <c r="M382" i="8"/>
  <c r="I382" i="8"/>
  <c r="L379" i="8"/>
  <c r="K379" i="8"/>
  <c r="J379" i="8"/>
  <c r="I379" i="8"/>
  <c r="M379" i="8"/>
  <c r="M320" i="9"/>
  <c r="L320" i="9"/>
  <c r="K320" i="9"/>
  <c r="J320" i="9"/>
  <c r="I320" i="9"/>
  <c r="K332" i="8"/>
  <c r="I332" i="8"/>
  <c r="J332" i="8"/>
  <c r="M332" i="8"/>
  <c r="L332" i="8"/>
  <c r="M344" i="9"/>
  <c r="L344" i="9"/>
  <c r="K344" i="9"/>
  <c r="J344" i="9"/>
  <c r="I344" i="9"/>
  <c r="M318" i="8"/>
  <c r="I318" i="8"/>
  <c r="L318" i="8"/>
  <c r="K318" i="8"/>
  <c r="J318" i="8"/>
  <c r="J377" i="8"/>
  <c r="I377" i="8"/>
  <c r="M377" i="8"/>
  <c r="L377" i="8"/>
  <c r="K377" i="8"/>
  <c r="K368" i="9"/>
  <c r="J368" i="9"/>
  <c r="I368" i="9"/>
  <c r="L368" i="9"/>
  <c r="M368" i="9"/>
  <c r="K316" i="8"/>
  <c r="M316" i="8"/>
  <c r="L316" i="8"/>
  <c r="J316" i="8"/>
  <c r="I316" i="8"/>
  <c r="J287" i="9"/>
  <c r="I287" i="9"/>
  <c r="M287" i="9"/>
  <c r="L287" i="9"/>
  <c r="K287" i="9"/>
  <c r="I362" i="8"/>
  <c r="J362" i="8"/>
  <c r="K362" i="8"/>
  <c r="L362" i="8"/>
  <c r="M362" i="8"/>
  <c r="J393" i="9"/>
  <c r="I393" i="9"/>
  <c r="M393" i="9"/>
  <c r="L393" i="9"/>
  <c r="K393" i="9"/>
  <c r="J301" i="8"/>
  <c r="L301" i="8"/>
  <c r="K301" i="8"/>
  <c r="I301" i="8"/>
  <c r="M301" i="8"/>
  <c r="L384" i="8"/>
  <c r="K384" i="8"/>
  <c r="J384" i="8"/>
  <c r="M384" i="8"/>
  <c r="I384" i="8"/>
  <c r="M356" i="9"/>
  <c r="L356" i="9"/>
  <c r="K356" i="9"/>
  <c r="J356" i="9"/>
  <c r="I356" i="9"/>
  <c r="M384" i="9"/>
  <c r="K384" i="9"/>
  <c r="L384" i="9"/>
  <c r="J384" i="9"/>
  <c r="I384" i="9"/>
  <c r="I362" i="9"/>
  <c r="M362" i="9"/>
  <c r="L362" i="9"/>
  <c r="K362" i="9"/>
  <c r="J362" i="9"/>
  <c r="I363" i="9"/>
  <c r="M363" i="9"/>
  <c r="L363" i="9"/>
  <c r="K363" i="9"/>
  <c r="J363" i="9"/>
  <c r="K364" i="9"/>
  <c r="J364" i="9"/>
  <c r="I364" i="9"/>
  <c r="M364" i="9"/>
  <c r="L364" i="9"/>
  <c r="J377" i="9"/>
  <c r="I377" i="9"/>
  <c r="K377" i="9"/>
  <c r="M377" i="9"/>
  <c r="L377" i="9"/>
  <c r="L207" i="8"/>
  <c r="K207" i="8"/>
  <c r="M207" i="8"/>
  <c r="J207" i="8"/>
  <c r="I207" i="8"/>
  <c r="I208" i="8"/>
  <c r="L208" i="8"/>
  <c r="J208" i="8"/>
  <c r="M208" i="8"/>
  <c r="K208" i="8"/>
  <c r="L229" i="8"/>
  <c r="M229" i="8"/>
  <c r="K229" i="8"/>
  <c r="J229" i="8"/>
  <c r="I229" i="8"/>
  <c r="K180" i="8"/>
  <c r="I180" i="8"/>
  <c r="M180" i="8"/>
  <c r="L180" i="8"/>
  <c r="J180" i="8"/>
  <c r="J214" i="8"/>
  <c r="I214" i="8"/>
  <c r="M214" i="8"/>
  <c r="L214" i="8"/>
  <c r="K214" i="8"/>
  <c r="L165" i="8"/>
  <c r="K165" i="8"/>
  <c r="J165" i="8"/>
  <c r="I165" i="8"/>
  <c r="M165" i="8"/>
  <c r="M170" i="9"/>
  <c r="L170" i="9"/>
  <c r="K170" i="9"/>
  <c r="J170" i="9"/>
  <c r="I170" i="9"/>
  <c r="L265" i="9"/>
  <c r="K265" i="9"/>
  <c r="J265" i="9"/>
  <c r="I265" i="9"/>
  <c r="M265" i="9"/>
  <c r="I109" i="8"/>
  <c r="K109" i="8"/>
  <c r="J109" i="8"/>
  <c r="L109" i="8"/>
  <c r="M109" i="8"/>
  <c r="M74" i="8"/>
  <c r="J74" i="8"/>
  <c r="K74" i="8"/>
  <c r="I74" i="8"/>
  <c r="L74" i="8"/>
  <c r="I129" i="8"/>
  <c r="M129" i="8"/>
  <c r="L129" i="8"/>
  <c r="J129" i="8"/>
  <c r="K129" i="8"/>
  <c r="K36" i="8"/>
  <c r="M36" i="8"/>
  <c r="I36" i="8"/>
  <c r="L36" i="8"/>
  <c r="J36" i="8"/>
  <c r="I58" i="8"/>
  <c r="K58" i="8"/>
  <c r="J58" i="8"/>
  <c r="L58" i="8"/>
  <c r="M58" i="8"/>
  <c r="I20" i="9"/>
  <c r="K20" i="9"/>
  <c r="J20" i="9"/>
  <c r="L20" i="9"/>
  <c r="M20" i="9"/>
  <c r="I102" i="8"/>
  <c r="M102" i="8"/>
  <c r="J102" i="8"/>
  <c r="L102" i="8"/>
  <c r="K102" i="8"/>
  <c r="J77" i="8"/>
  <c r="I77" i="8"/>
  <c r="L77" i="8"/>
  <c r="M77" i="8"/>
  <c r="K77" i="8"/>
  <c r="I40" i="8"/>
  <c r="M40" i="8"/>
  <c r="L40" i="8"/>
  <c r="K40" i="8"/>
  <c r="J40" i="8"/>
  <c r="M286" i="8"/>
  <c r="I286" i="8"/>
  <c r="L286" i="8"/>
  <c r="K286" i="8"/>
  <c r="J286" i="8"/>
  <c r="M358" i="9"/>
  <c r="L358" i="9"/>
  <c r="K358" i="9"/>
  <c r="J358" i="9"/>
  <c r="I358" i="9"/>
  <c r="L419" i="9"/>
  <c r="K419" i="9"/>
  <c r="J419" i="9"/>
  <c r="I419" i="9"/>
  <c r="M419" i="9"/>
  <c r="M297" i="8"/>
  <c r="L297" i="8"/>
  <c r="K297" i="8"/>
  <c r="I297" i="8"/>
  <c r="J297" i="8"/>
  <c r="I301" i="9"/>
  <c r="L301" i="9"/>
  <c r="K301" i="9"/>
  <c r="J301" i="9"/>
  <c r="M301" i="9"/>
  <c r="M325" i="9"/>
  <c r="L325" i="9"/>
  <c r="K325" i="9"/>
  <c r="J325" i="9"/>
  <c r="I325" i="9"/>
  <c r="L303" i="8"/>
  <c r="M303" i="8"/>
  <c r="K303" i="8"/>
  <c r="J303" i="8"/>
  <c r="I303" i="8"/>
  <c r="J325" i="8"/>
  <c r="M325" i="8"/>
  <c r="L325" i="8"/>
  <c r="K325" i="8"/>
  <c r="I325" i="8"/>
  <c r="M313" i="9"/>
  <c r="L313" i="9"/>
  <c r="K313" i="9"/>
  <c r="J313" i="9"/>
  <c r="I313" i="9"/>
  <c r="L340" i="9"/>
  <c r="K340" i="9"/>
  <c r="M340" i="9"/>
  <c r="J340" i="9"/>
  <c r="I340" i="9"/>
  <c r="U24" i="4"/>
  <c r="Y24" i="4"/>
  <c r="Y55" i="4"/>
  <c r="U89" i="4"/>
  <c r="U125" i="4"/>
  <c r="Y57" i="4"/>
  <c r="X95" i="4"/>
  <c r="U105" i="4"/>
  <c r="U70" i="4"/>
  <c r="W82" i="4"/>
  <c r="V60" i="4"/>
  <c r="V135" i="4"/>
  <c r="L269" i="8"/>
  <c r="K269" i="8"/>
  <c r="J269" i="8"/>
  <c r="I269" i="8"/>
  <c r="M269" i="8"/>
  <c r="M187" i="9"/>
  <c r="L187" i="9"/>
  <c r="K187" i="9"/>
  <c r="J187" i="9"/>
  <c r="I187" i="9"/>
  <c r="M199" i="8"/>
  <c r="L199" i="8"/>
  <c r="K199" i="8"/>
  <c r="J199" i="8"/>
  <c r="I199" i="8"/>
  <c r="L223" i="8"/>
  <c r="K223" i="8"/>
  <c r="I223" i="8"/>
  <c r="M223" i="8"/>
  <c r="J223" i="8"/>
  <c r="M247" i="8"/>
  <c r="L247" i="8"/>
  <c r="K247" i="8"/>
  <c r="I247" i="8"/>
  <c r="J247" i="8"/>
  <c r="M251" i="9"/>
  <c r="L251" i="9"/>
  <c r="K251" i="9"/>
  <c r="J251" i="9"/>
  <c r="I251" i="9"/>
  <c r="J243" i="8"/>
  <c r="I243" i="8"/>
  <c r="M243" i="8"/>
  <c r="K243" i="8"/>
  <c r="L243" i="8"/>
  <c r="K235" i="9"/>
  <c r="J235" i="9"/>
  <c r="I235" i="9"/>
  <c r="M235" i="9"/>
  <c r="L235" i="9"/>
  <c r="K172" i="8"/>
  <c r="J172" i="8"/>
  <c r="M172" i="8"/>
  <c r="I172" i="8"/>
  <c r="L172" i="8"/>
  <c r="M151" i="9"/>
  <c r="L151" i="9"/>
  <c r="K151" i="9"/>
  <c r="J151" i="9"/>
  <c r="I151" i="9"/>
  <c r="K242" i="8"/>
  <c r="L242" i="8"/>
  <c r="J242" i="8"/>
  <c r="I242" i="8"/>
  <c r="M242" i="8"/>
  <c r="L191" i="9"/>
  <c r="K191" i="9"/>
  <c r="M191" i="9"/>
  <c r="J191" i="9"/>
  <c r="I191" i="9"/>
  <c r="M193" i="8"/>
  <c r="K193" i="8"/>
  <c r="J193" i="8"/>
  <c r="I193" i="8"/>
  <c r="L193" i="8"/>
  <c r="L261" i="9"/>
  <c r="K261" i="9"/>
  <c r="J261" i="9"/>
  <c r="I261" i="9"/>
  <c r="M261" i="9"/>
  <c r="I154" i="9"/>
  <c r="J154" i="9"/>
  <c r="M154" i="9"/>
  <c r="L154" i="9"/>
  <c r="K154" i="9"/>
  <c r="L210" i="9"/>
  <c r="J210" i="9"/>
  <c r="M210" i="9"/>
  <c r="K210" i="9"/>
  <c r="I210" i="9"/>
  <c r="I178" i="8"/>
  <c r="K178" i="8"/>
  <c r="J178" i="8"/>
  <c r="M178" i="8"/>
  <c r="L178" i="8"/>
  <c r="L273" i="8"/>
  <c r="K273" i="8"/>
  <c r="J273" i="8"/>
  <c r="I273" i="8"/>
  <c r="M273" i="8"/>
  <c r="L157" i="9"/>
  <c r="J157" i="9"/>
  <c r="I157" i="9"/>
  <c r="K157" i="9"/>
  <c r="M157" i="9"/>
  <c r="I224" i="8"/>
  <c r="L224" i="8"/>
  <c r="K224" i="8"/>
  <c r="J224" i="8"/>
  <c r="M224" i="8"/>
  <c r="M213" i="9"/>
  <c r="L213" i="9"/>
  <c r="K213" i="9"/>
  <c r="J213" i="9"/>
  <c r="I213" i="9"/>
  <c r="L216" i="9"/>
  <c r="K216" i="9"/>
  <c r="J216" i="9"/>
  <c r="I216" i="9"/>
  <c r="M216" i="9"/>
  <c r="K242" i="9"/>
  <c r="J242" i="9"/>
  <c r="I242" i="9"/>
  <c r="M242" i="9"/>
  <c r="L242" i="9"/>
  <c r="M267" i="9"/>
  <c r="L267" i="9"/>
  <c r="K267" i="9"/>
  <c r="J267" i="9"/>
  <c r="I267" i="9"/>
  <c r="L115" i="8"/>
  <c r="J115" i="8"/>
  <c r="K115" i="8"/>
  <c r="I115" i="8"/>
  <c r="M115" i="8"/>
  <c r="J80" i="8"/>
  <c r="I80" i="8"/>
  <c r="K80" i="8"/>
  <c r="M80" i="8"/>
  <c r="L80" i="8"/>
  <c r="L55" i="8"/>
  <c r="K55" i="8"/>
  <c r="J55" i="8"/>
  <c r="I55" i="8"/>
  <c r="M55" i="8"/>
  <c r="I51" i="8"/>
  <c r="J51" i="8"/>
  <c r="L51" i="8"/>
  <c r="M51" i="8"/>
  <c r="K51" i="8"/>
  <c r="K5" i="9"/>
  <c r="L5" i="9"/>
  <c r="J5" i="9"/>
  <c r="M5" i="9"/>
  <c r="I5" i="9"/>
  <c r="I62" i="9"/>
  <c r="K62" i="9"/>
  <c r="J62" i="9"/>
  <c r="L62" i="9"/>
  <c r="M62" i="9"/>
  <c r="L139" i="8"/>
  <c r="K139" i="8"/>
  <c r="J139" i="8"/>
  <c r="I139" i="8"/>
  <c r="M139" i="8"/>
  <c r="I131" i="8"/>
  <c r="M131" i="8"/>
  <c r="L131" i="8"/>
  <c r="K131" i="8"/>
  <c r="J131" i="8"/>
  <c r="I99" i="8"/>
  <c r="J99" i="8"/>
  <c r="M99" i="8"/>
  <c r="L99" i="8"/>
  <c r="K99" i="8"/>
  <c r="I83" i="8"/>
  <c r="M83" i="8"/>
  <c r="J83" i="8"/>
  <c r="K83" i="8"/>
  <c r="L83" i="8"/>
  <c r="J75" i="9"/>
  <c r="K75" i="9"/>
  <c r="L75" i="9"/>
  <c r="M75" i="9"/>
  <c r="I75" i="9"/>
  <c r="K4" i="9"/>
  <c r="I4" i="9"/>
  <c r="J4" i="9"/>
  <c r="L4" i="9"/>
  <c r="M4" i="9"/>
  <c r="L53" i="9"/>
  <c r="M53" i="9"/>
  <c r="I53" i="9"/>
  <c r="J53" i="9"/>
  <c r="K53" i="9"/>
  <c r="I22" i="8"/>
  <c r="K22" i="8"/>
  <c r="J22" i="8"/>
  <c r="L22" i="8"/>
  <c r="M22" i="8"/>
  <c r="I126" i="9"/>
  <c r="M126" i="9"/>
  <c r="K126" i="9"/>
  <c r="J126" i="9"/>
  <c r="L126" i="9"/>
  <c r="J127" i="9"/>
  <c r="I127" i="9"/>
  <c r="M127" i="9"/>
  <c r="L127" i="9"/>
  <c r="K127" i="9"/>
  <c r="L56" i="9"/>
  <c r="M56" i="9"/>
  <c r="K56" i="9"/>
  <c r="I56" i="9"/>
  <c r="J56" i="9"/>
  <c r="J57" i="9"/>
  <c r="I57" i="9"/>
  <c r="L57" i="9"/>
  <c r="M57" i="9"/>
  <c r="K57" i="9"/>
  <c r="I66" i="8"/>
  <c r="J66" i="8"/>
  <c r="M66" i="8"/>
  <c r="L66" i="8"/>
  <c r="K66" i="8"/>
  <c r="K82" i="9"/>
  <c r="L82" i="9"/>
  <c r="M82" i="9"/>
  <c r="J82" i="9"/>
  <c r="I82" i="9"/>
  <c r="J41" i="8"/>
  <c r="L41" i="8"/>
  <c r="I41" i="8"/>
  <c r="M41" i="8"/>
  <c r="K41" i="8"/>
  <c r="I107" i="9"/>
  <c r="J107" i="9"/>
  <c r="L107" i="9"/>
  <c r="K107" i="9"/>
  <c r="M107" i="9"/>
  <c r="I4" i="8"/>
  <c r="J4" i="8"/>
  <c r="K4" i="8"/>
  <c r="M4" i="8"/>
  <c r="L4" i="8"/>
  <c r="M395" i="8"/>
  <c r="K395" i="8"/>
  <c r="J395" i="8"/>
  <c r="L395" i="8"/>
  <c r="I395" i="8"/>
  <c r="K419" i="8"/>
  <c r="J419" i="8"/>
  <c r="I419" i="8"/>
  <c r="M419" i="8"/>
  <c r="L419" i="8"/>
  <c r="J417" i="8"/>
  <c r="M417" i="8"/>
  <c r="L417" i="8"/>
  <c r="I417" i="8"/>
  <c r="K417" i="8"/>
  <c r="K347" i="8"/>
  <c r="J347" i="8"/>
  <c r="I347" i="8"/>
  <c r="M347" i="8"/>
  <c r="L347" i="8"/>
  <c r="I343" i="8"/>
  <c r="M343" i="8"/>
  <c r="J343" i="8"/>
  <c r="K343" i="8"/>
  <c r="L343" i="8"/>
  <c r="M342" i="9"/>
  <c r="L342" i="9"/>
  <c r="K342" i="9"/>
  <c r="J342" i="9"/>
  <c r="I342" i="9"/>
  <c r="M320" i="8"/>
  <c r="K320" i="8"/>
  <c r="L320" i="8"/>
  <c r="J320" i="8"/>
  <c r="I320" i="8"/>
  <c r="K366" i="9"/>
  <c r="J366" i="9"/>
  <c r="I366" i="9"/>
  <c r="L366" i="9"/>
  <c r="M366" i="9"/>
  <c r="I306" i="8"/>
  <c r="M306" i="8"/>
  <c r="J306" i="8"/>
  <c r="L306" i="8"/>
  <c r="K306" i="8"/>
  <c r="K365" i="8"/>
  <c r="J365" i="8"/>
  <c r="L365" i="8"/>
  <c r="I365" i="8"/>
  <c r="M365" i="8"/>
  <c r="I390" i="9"/>
  <c r="M390" i="9"/>
  <c r="J390" i="9"/>
  <c r="L390" i="9"/>
  <c r="K390" i="9"/>
  <c r="K304" i="8"/>
  <c r="M304" i="8"/>
  <c r="L304" i="8"/>
  <c r="J304" i="8"/>
  <c r="I304" i="8"/>
  <c r="J309" i="9"/>
  <c r="I309" i="9"/>
  <c r="M309" i="9"/>
  <c r="L309" i="9"/>
  <c r="K309" i="9"/>
  <c r="I350" i="8"/>
  <c r="M350" i="8"/>
  <c r="L350" i="8"/>
  <c r="K350" i="8"/>
  <c r="J350" i="8"/>
  <c r="M416" i="9"/>
  <c r="L416" i="9"/>
  <c r="K416" i="9"/>
  <c r="J416" i="9"/>
  <c r="I416" i="9"/>
  <c r="J289" i="8"/>
  <c r="M289" i="8"/>
  <c r="L289" i="8"/>
  <c r="K289" i="8"/>
  <c r="I289" i="8"/>
  <c r="K372" i="8"/>
  <c r="J372" i="8"/>
  <c r="I372" i="8"/>
  <c r="M372" i="8"/>
  <c r="L372" i="8"/>
  <c r="M378" i="9"/>
  <c r="L378" i="9"/>
  <c r="K378" i="9"/>
  <c r="J378" i="9"/>
  <c r="I378" i="9"/>
  <c r="L396" i="9"/>
  <c r="K396" i="9"/>
  <c r="J396" i="9"/>
  <c r="I396" i="9"/>
  <c r="M396" i="9"/>
  <c r="L374" i="9"/>
  <c r="K374" i="9"/>
  <c r="J374" i="9"/>
  <c r="M374" i="9"/>
  <c r="I374" i="9"/>
  <c r="M375" i="9"/>
  <c r="K375" i="9"/>
  <c r="L375" i="9"/>
  <c r="J375" i="9"/>
  <c r="I375" i="9"/>
  <c r="I376" i="9"/>
  <c r="M376" i="9"/>
  <c r="L376" i="9"/>
  <c r="J376" i="9"/>
  <c r="K376" i="9"/>
  <c r="M389" i="9"/>
  <c r="L389" i="9"/>
  <c r="K389" i="9"/>
  <c r="J389" i="9"/>
  <c r="I389" i="9"/>
  <c r="L283" i="10"/>
  <c r="Y4" i="10" s="1"/>
  <c r="W45" i="4"/>
  <c r="L187" i="8"/>
  <c r="K187" i="8"/>
  <c r="I187" i="8"/>
  <c r="M187" i="8"/>
  <c r="J187" i="8"/>
  <c r="I49" i="8"/>
  <c r="J49" i="8"/>
  <c r="L49" i="8"/>
  <c r="M49" i="8"/>
  <c r="K49" i="8"/>
  <c r="I90" i="9"/>
  <c r="K90" i="9"/>
  <c r="L90" i="9"/>
  <c r="M90" i="9"/>
  <c r="J90" i="9"/>
  <c r="I108" i="9"/>
  <c r="M108" i="9"/>
  <c r="J108" i="9"/>
  <c r="L108" i="9"/>
  <c r="K108" i="9"/>
  <c r="M342" i="8"/>
  <c r="L342" i="8"/>
  <c r="K342" i="8"/>
  <c r="J342" i="8"/>
  <c r="I342" i="8"/>
  <c r="M354" i="9"/>
  <c r="L354" i="9"/>
  <c r="K354" i="9"/>
  <c r="J354" i="9"/>
  <c r="I354" i="9"/>
  <c r="I338" i="9"/>
  <c r="M338" i="9"/>
  <c r="J338" i="9"/>
  <c r="K338" i="9"/>
  <c r="L338" i="9"/>
  <c r="X121" i="4"/>
  <c r="W53" i="4"/>
  <c r="U106" i="4"/>
  <c r="W28" i="4"/>
  <c r="U58" i="4"/>
  <c r="V58" i="4"/>
  <c r="X53" i="4"/>
  <c r="R145" i="4"/>
  <c r="V47" i="4"/>
  <c r="W129" i="4"/>
  <c r="U91" i="4"/>
  <c r="W85" i="4"/>
  <c r="W133" i="4"/>
  <c r="W4" i="4"/>
  <c r="J239" i="8"/>
  <c r="M239" i="8"/>
  <c r="L239" i="8"/>
  <c r="K239" i="8"/>
  <c r="I239" i="8"/>
  <c r="M235" i="8"/>
  <c r="L235" i="8"/>
  <c r="K235" i="8"/>
  <c r="I235" i="8"/>
  <c r="J235" i="8"/>
  <c r="L173" i="8"/>
  <c r="K173" i="8"/>
  <c r="M173" i="8"/>
  <c r="J173" i="8"/>
  <c r="I173" i="8"/>
  <c r="J197" i="8"/>
  <c r="L197" i="8"/>
  <c r="K197" i="8"/>
  <c r="I197" i="8"/>
  <c r="M197" i="8"/>
  <c r="L221" i="8"/>
  <c r="J221" i="8"/>
  <c r="I221" i="8"/>
  <c r="M221" i="8"/>
  <c r="K221" i="8"/>
  <c r="K267" i="8"/>
  <c r="J267" i="8"/>
  <c r="L267" i="8"/>
  <c r="I267" i="8"/>
  <c r="M267" i="8"/>
  <c r="J211" i="8"/>
  <c r="M211" i="8"/>
  <c r="L211" i="8"/>
  <c r="K211" i="8"/>
  <c r="I211" i="8"/>
  <c r="M257" i="9"/>
  <c r="L257" i="9"/>
  <c r="K257" i="9"/>
  <c r="J257" i="9"/>
  <c r="I257" i="9"/>
  <c r="M160" i="8"/>
  <c r="J160" i="8"/>
  <c r="I160" i="8"/>
  <c r="L160" i="8"/>
  <c r="K160" i="8"/>
  <c r="M163" i="9"/>
  <c r="L163" i="9"/>
  <c r="I163" i="9"/>
  <c r="K163" i="9"/>
  <c r="J163" i="9"/>
  <c r="K230" i="8"/>
  <c r="M230" i="8"/>
  <c r="L230" i="8"/>
  <c r="J230" i="8"/>
  <c r="I230" i="8"/>
  <c r="M206" i="9"/>
  <c r="L206" i="9"/>
  <c r="K206" i="9"/>
  <c r="J206" i="9"/>
  <c r="I206" i="9"/>
  <c r="L181" i="8"/>
  <c r="M181" i="8"/>
  <c r="I181" i="8"/>
  <c r="K181" i="8"/>
  <c r="J181" i="8"/>
  <c r="I276" i="8"/>
  <c r="M276" i="8"/>
  <c r="J276" i="8"/>
  <c r="L276" i="8"/>
  <c r="K276" i="8"/>
  <c r="J166" i="9"/>
  <c r="I166" i="9"/>
  <c r="M166" i="9"/>
  <c r="L166" i="9"/>
  <c r="K166" i="9"/>
  <c r="M224" i="9"/>
  <c r="L224" i="9"/>
  <c r="K224" i="9"/>
  <c r="I224" i="9"/>
  <c r="J224" i="9"/>
  <c r="I166" i="8"/>
  <c r="K166" i="8"/>
  <c r="J166" i="8"/>
  <c r="M166" i="8"/>
  <c r="L166" i="8"/>
  <c r="L261" i="8"/>
  <c r="M261" i="8"/>
  <c r="K261" i="8"/>
  <c r="J261" i="8"/>
  <c r="I261" i="8"/>
  <c r="K169" i="9"/>
  <c r="J169" i="9"/>
  <c r="I169" i="9"/>
  <c r="L169" i="9"/>
  <c r="M169" i="9"/>
  <c r="I212" i="8"/>
  <c r="L212" i="8"/>
  <c r="K212" i="8"/>
  <c r="M212" i="8"/>
  <c r="J212" i="8"/>
  <c r="M232" i="9"/>
  <c r="L232" i="9"/>
  <c r="K232" i="9"/>
  <c r="J232" i="9"/>
  <c r="I232" i="9"/>
  <c r="L228" i="9"/>
  <c r="K228" i="9"/>
  <c r="J228" i="9"/>
  <c r="M228" i="9"/>
  <c r="I228" i="9"/>
  <c r="L254" i="9"/>
  <c r="J254" i="9"/>
  <c r="I254" i="9"/>
  <c r="M254" i="9"/>
  <c r="K254" i="9"/>
  <c r="M279" i="9"/>
  <c r="L279" i="9"/>
  <c r="K279" i="9"/>
  <c r="J279" i="9"/>
  <c r="I279" i="9"/>
  <c r="I97" i="8"/>
  <c r="K97" i="8"/>
  <c r="M97" i="8"/>
  <c r="L97" i="8"/>
  <c r="J97" i="8"/>
  <c r="I57" i="8"/>
  <c r="J57" i="8"/>
  <c r="M57" i="8"/>
  <c r="L57" i="8"/>
  <c r="K57" i="8"/>
  <c r="L31" i="8"/>
  <c r="K31" i="8"/>
  <c r="J31" i="8"/>
  <c r="I31" i="8"/>
  <c r="M31" i="8"/>
  <c r="I27" i="8"/>
  <c r="J27" i="8"/>
  <c r="M27" i="8"/>
  <c r="K27" i="8"/>
  <c r="L27" i="8"/>
  <c r="I61" i="9"/>
  <c r="J61" i="9"/>
  <c r="M61" i="9"/>
  <c r="K61" i="9"/>
  <c r="L61" i="9"/>
  <c r="K134" i="9"/>
  <c r="I134" i="9"/>
  <c r="M134" i="9"/>
  <c r="J134" i="9"/>
  <c r="L134" i="9"/>
  <c r="K132" i="8"/>
  <c r="I132" i="8"/>
  <c r="M132" i="8"/>
  <c r="J132" i="8"/>
  <c r="L132" i="8"/>
  <c r="I118" i="8"/>
  <c r="K118" i="8"/>
  <c r="M118" i="8"/>
  <c r="L118" i="8"/>
  <c r="J118" i="8"/>
  <c r="K84" i="8"/>
  <c r="I84" i="8"/>
  <c r="M84" i="8"/>
  <c r="J84" i="8"/>
  <c r="L84" i="8"/>
  <c r="M62" i="8"/>
  <c r="L62" i="8"/>
  <c r="I62" i="8"/>
  <c r="K62" i="8"/>
  <c r="J62" i="8"/>
  <c r="I87" i="9"/>
  <c r="J87" i="9"/>
  <c r="M87" i="9"/>
  <c r="K87" i="9"/>
  <c r="L87" i="9"/>
  <c r="L16" i="9"/>
  <c r="K16" i="9"/>
  <c r="M16" i="9"/>
  <c r="I16" i="9"/>
  <c r="J16" i="9"/>
  <c r="J65" i="9"/>
  <c r="K65" i="9"/>
  <c r="I65" i="9"/>
  <c r="L65" i="9"/>
  <c r="M65" i="9"/>
  <c r="I10" i="8"/>
  <c r="K10" i="8"/>
  <c r="M10" i="8"/>
  <c r="L10" i="8"/>
  <c r="J10" i="8"/>
  <c r="I138" i="9"/>
  <c r="M138" i="9"/>
  <c r="L138" i="9"/>
  <c r="J138" i="9"/>
  <c r="K138" i="9"/>
  <c r="J139" i="9"/>
  <c r="I139" i="9"/>
  <c r="K139" i="9"/>
  <c r="L139" i="9"/>
  <c r="M139" i="9"/>
  <c r="I68" i="9"/>
  <c r="J68" i="9"/>
  <c r="K68" i="9"/>
  <c r="L68" i="9"/>
  <c r="M68" i="9"/>
  <c r="L69" i="9"/>
  <c r="I69" i="9"/>
  <c r="K69" i="9"/>
  <c r="J69" i="9"/>
  <c r="M69" i="9"/>
  <c r="I54" i="8"/>
  <c r="L54" i="8"/>
  <c r="K54" i="8"/>
  <c r="M54" i="8"/>
  <c r="J54" i="8"/>
  <c r="I94" i="9"/>
  <c r="J94" i="9"/>
  <c r="K94" i="9"/>
  <c r="L94" i="9"/>
  <c r="M94" i="9"/>
  <c r="J29" i="8"/>
  <c r="L29" i="8"/>
  <c r="I29" i="8"/>
  <c r="K29" i="8"/>
  <c r="M29" i="8"/>
  <c r="I119" i="9"/>
  <c r="J119" i="9"/>
  <c r="K119" i="9"/>
  <c r="M119" i="9"/>
  <c r="L119" i="9"/>
  <c r="I12" i="9"/>
  <c r="L12" i="9"/>
  <c r="J12" i="9"/>
  <c r="K12" i="9"/>
  <c r="M12" i="9"/>
  <c r="M405" i="8"/>
  <c r="L405" i="8"/>
  <c r="K405" i="8"/>
  <c r="J405" i="8"/>
  <c r="I405" i="8"/>
  <c r="K367" i="8"/>
  <c r="J367" i="8"/>
  <c r="I367" i="8"/>
  <c r="M367" i="8"/>
  <c r="L367" i="8"/>
  <c r="M393" i="8"/>
  <c r="L393" i="8"/>
  <c r="K393" i="8"/>
  <c r="I393" i="8"/>
  <c r="J393" i="8"/>
  <c r="L387" i="8"/>
  <c r="M387" i="8"/>
  <c r="K387" i="8"/>
  <c r="J387" i="8"/>
  <c r="I387" i="8"/>
  <c r="K311" i="8"/>
  <c r="J311" i="8"/>
  <c r="I311" i="8"/>
  <c r="M311" i="8"/>
  <c r="L311" i="8"/>
  <c r="L307" i="8"/>
  <c r="K307" i="8"/>
  <c r="J307" i="8"/>
  <c r="I307" i="8"/>
  <c r="M307" i="8"/>
  <c r="L359" i="9"/>
  <c r="K359" i="9"/>
  <c r="J359" i="9"/>
  <c r="I359" i="9"/>
  <c r="M359" i="9"/>
  <c r="K308" i="8"/>
  <c r="M308" i="8"/>
  <c r="L308" i="8"/>
  <c r="J308" i="8"/>
  <c r="I308" i="8"/>
  <c r="L383" i="9"/>
  <c r="K383" i="9"/>
  <c r="J383" i="9"/>
  <c r="I383" i="9"/>
  <c r="M383" i="9"/>
  <c r="L294" i="8"/>
  <c r="K294" i="8"/>
  <c r="J294" i="8"/>
  <c r="I294" i="8"/>
  <c r="M294" i="8"/>
  <c r="J353" i="8"/>
  <c r="I353" i="8"/>
  <c r="M353" i="8"/>
  <c r="L353" i="8"/>
  <c r="K353" i="8"/>
  <c r="J407" i="9"/>
  <c r="I407" i="9"/>
  <c r="M407" i="9"/>
  <c r="L407" i="9"/>
  <c r="K407" i="9"/>
  <c r="K292" i="8"/>
  <c r="M292" i="8"/>
  <c r="I292" i="8"/>
  <c r="L292" i="8"/>
  <c r="J292" i="8"/>
  <c r="M331" i="9"/>
  <c r="L331" i="9"/>
  <c r="I331" i="9"/>
  <c r="K331" i="9"/>
  <c r="J331" i="9"/>
  <c r="I338" i="8"/>
  <c r="M338" i="8"/>
  <c r="L338" i="8"/>
  <c r="K338" i="8"/>
  <c r="J338" i="8"/>
  <c r="J421" i="8"/>
  <c r="M421" i="8"/>
  <c r="L421" i="8"/>
  <c r="I421" i="8"/>
  <c r="K421" i="8"/>
  <c r="M294" i="9"/>
  <c r="L294" i="9"/>
  <c r="K294" i="9"/>
  <c r="J294" i="9"/>
  <c r="I294" i="9"/>
  <c r="K360" i="8"/>
  <c r="J360" i="8"/>
  <c r="I360" i="8"/>
  <c r="M360" i="8"/>
  <c r="L360" i="8"/>
  <c r="L395" i="9"/>
  <c r="K395" i="9"/>
  <c r="I395" i="9"/>
  <c r="J395" i="9"/>
  <c r="M395" i="9"/>
  <c r="M408" i="9"/>
  <c r="K408" i="9"/>
  <c r="I408" i="9"/>
  <c r="L408" i="9"/>
  <c r="J408" i="9"/>
  <c r="I386" i="9"/>
  <c r="M386" i="9"/>
  <c r="L386" i="9"/>
  <c r="K386" i="9"/>
  <c r="J386" i="9"/>
  <c r="I387" i="9"/>
  <c r="M387" i="9"/>
  <c r="J387" i="9"/>
  <c r="L387" i="9"/>
  <c r="K387" i="9"/>
  <c r="K388" i="9"/>
  <c r="J388" i="9"/>
  <c r="I388" i="9"/>
  <c r="M388" i="9"/>
  <c r="L388" i="9"/>
  <c r="M401" i="9"/>
  <c r="L401" i="9"/>
  <c r="I401" i="9"/>
  <c r="K401" i="9"/>
  <c r="J401" i="9"/>
  <c r="W67" i="4"/>
  <c r="M256" i="9"/>
  <c r="L256" i="9"/>
  <c r="K256" i="9"/>
  <c r="J256" i="9"/>
  <c r="I256" i="9"/>
  <c r="V27" i="4"/>
  <c r="L259" i="8"/>
  <c r="K259" i="8"/>
  <c r="I259" i="8"/>
  <c r="M259" i="8"/>
  <c r="J259" i="8"/>
  <c r="L176" i="9"/>
  <c r="M176" i="9"/>
  <c r="K176" i="9"/>
  <c r="J176" i="9"/>
  <c r="I176" i="9"/>
  <c r="I154" i="8"/>
  <c r="L154" i="8"/>
  <c r="M154" i="8"/>
  <c r="K154" i="8"/>
  <c r="J154" i="8"/>
  <c r="I82" i="8"/>
  <c r="K82" i="8"/>
  <c r="M82" i="8"/>
  <c r="L82" i="8"/>
  <c r="J82" i="8"/>
  <c r="I81" i="8"/>
  <c r="M81" i="8"/>
  <c r="J81" i="8"/>
  <c r="L81" i="8"/>
  <c r="K81" i="8"/>
  <c r="L77" i="9"/>
  <c r="K77" i="9"/>
  <c r="J77" i="9"/>
  <c r="M77" i="9"/>
  <c r="I77" i="9"/>
  <c r="I42" i="8"/>
  <c r="M42" i="8"/>
  <c r="L42" i="8"/>
  <c r="K42" i="8"/>
  <c r="J42" i="8"/>
  <c r="L331" i="8"/>
  <c r="K331" i="8"/>
  <c r="J331" i="8"/>
  <c r="I331" i="8"/>
  <c r="M331" i="8"/>
  <c r="K296" i="8"/>
  <c r="M296" i="8"/>
  <c r="I296" i="8"/>
  <c r="J296" i="8"/>
  <c r="L296" i="8"/>
  <c r="M349" i="9"/>
  <c r="K349" i="9"/>
  <c r="I349" i="9"/>
  <c r="J349" i="9"/>
  <c r="L349" i="9"/>
  <c r="J398" i="9"/>
  <c r="I398" i="9"/>
  <c r="K398" i="9"/>
  <c r="M398" i="9"/>
  <c r="L398" i="9"/>
  <c r="X133" i="4"/>
  <c r="W20" i="4"/>
  <c r="X39" i="4"/>
  <c r="X104" i="4"/>
  <c r="V127" i="4"/>
  <c r="U103" i="4"/>
  <c r="W55" i="4"/>
  <c r="W121" i="4"/>
  <c r="V50" i="4"/>
  <c r="V21" i="4"/>
  <c r="T283" i="10"/>
  <c r="AA4" i="10" s="1"/>
  <c r="J183" i="8"/>
  <c r="I183" i="8"/>
  <c r="K183" i="8"/>
  <c r="M183" i="8"/>
  <c r="L183" i="8"/>
  <c r="I233" i="8"/>
  <c r="M233" i="8"/>
  <c r="L233" i="8"/>
  <c r="J233" i="8"/>
  <c r="K233" i="8"/>
  <c r="J179" i="8"/>
  <c r="M179" i="8"/>
  <c r="L179" i="8"/>
  <c r="K179" i="8"/>
  <c r="I179" i="8"/>
  <c r="L215" i="9"/>
  <c r="J215" i="9"/>
  <c r="M215" i="9"/>
  <c r="K215" i="9"/>
  <c r="I215" i="9"/>
  <c r="M162" i="8"/>
  <c r="L162" i="8"/>
  <c r="J162" i="8"/>
  <c r="I162" i="8"/>
  <c r="K162" i="8"/>
  <c r="M271" i="8"/>
  <c r="L271" i="8"/>
  <c r="K271" i="8"/>
  <c r="I271" i="8"/>
  <c r="J271" i="8"/>
  <c r="J155" i="8"/>
  <c r="K155" i="8"/>
  <c r="I155" i="8"/>
  <c r="L155" i="8"/>
  <c r="M155" i="8"/>
  <c r="I280" i="8"/>
  <c r="L280" i="8"/>
  <c r="K280" i="8"/>
  <c r="J280" i="8"/>
  <c r="M280" i="8"/>
  <c r="L150" i="9"/>
  <c r="J150" i="9"/>
  <c r="M150" i="9"/>
  <c r="K150" i="9"/>
  <c r="I150" i="9"/>
  <c r="M190" i="9"/>
  <c r="L190" i="9"/>
  <c r="K190" i="9"/>
  <c r="J190" i="9"/>
  <c r="I190" i="9"/>
  <c r="L206" i="8"/>
  <c r="J206" i="8"/>
  <c r="I206" i="8"/>
  <c r="K206" i="8"/>
  <c r="M206" i="8"/>
  <c r="K239" i="9"/>
  <c r="J239" i="9"/>
  <c r="I239" i="9"/>
  <c r="L239" i="9"/>
  <c r="M239" i="9"/>
  <c r="L157" i="8"/>
  <c r="M157" i="8"/>
  <c r="K157" i="8"/>
  <c r="J157" i="8"/>
  <c r="I157" i="8"/>
  <c r="M252" i="8"/>
  <c r="L252" i="8"/>
  <c r="K252" i="8"/>
  <c r="J252" i="8"/>
  <c r="I252" i="8"/>
  <c r="K194" i="9"/>
  <c r="J194" i="9"/>
  <c r="I194" i="9"/>
  <c r="L194" i="9"/>
  <c r="M194" i="9"/>
  <c r="M268" i="9"/>
  <c r="L268" i="9"/>
  <c r="K268" i="9"/>
  <c r="I268" i="9"/>
  <c r="J268" i="9"/>
  <c r="K144" i="9"/>
  <c r="J144" i="9"/>
  <c r="I144" i="9"/>
  <c r="M144" i="9"/>
  <c r="L144" i="9"/>
  <c r="L237" i="8"/>
  <c r="K237" i="8"/>
  <c r="J237" i="8"/>
  <c r="I237" i="8"/>
  <c r="M237" i="8"/>
  <c r="L198" i="9"/>
  <c r="J198" i="9"/>
  <c r="M198" i="9"/>
  <c r="K198" i="9"/>
  <c r="I198" i="9"/>
  <c r="I188" i="8"/>
  <c r="L188" i="8"/>
  <c r="K188" i="8"/>
  <c r="J188" i="8"/>
  <c r="M188" i="8"/>
  <c r="J271" i="9"/>
  <c r="I271" i="9"/>
  <c r="M271" i="9"/>
  <c r="L271" i="9"/>
  <c r="K271" i="9"/>
  <c r="J252" i="9"/>
  <c r="I252" i="9"/>
  <c r="K252" i="9"/>
  <c r="M252" i="9"/>
  <c r="L252" i="9"/>
  <c r="L278" i="9"/>
  <c r="K278" i="9"/>
  <c r="M278" i="9"/>
  <c r="J278" i="9"/>
  <c r="I278" i="9"/>
  <c r="I61" i="8"/>
  <c r="K61" i="8"/>
  <c r="M61" i="8"/>
  <c r="J61" i="8"/>
  <c r="L61" i="8"/>
  <c r="I9" i="8"/>
  <c r="L9" i="8"/>
  <c r="K9" i="8"/>
  <c r="M9" i="8"/>
  <c r="J9" i="8"/>
  <c r="I49" i="9"/>
  <c r="J49" i="9"/>
  <c r="K49" i="9"/>
  <c r="L49" i="9"/>
  <c r="M49" i="9"/>
  <c r="K122" i="9"/>
  <c r="J122" i="9"/>
  <c r="I122" i="9"/>
  <c r="M122" i="9"/>
  <c r="L122" i="9"/>
  <c r="I59" i="8"/>
  <c r="L59" i="8"/>
  <c r="M59" i="8"/>
  <c r="K59" i="8"/>
  <c r="J59" i="8"/>
  <c r="I133" i="8"/>
  <c r="M133" i="8"/>
  <c r="K133" i="8"/>
  <c r="L133" i="8"/>
  <c r="J133" i="8"/>
  <c r="J104" i="8"/>
  <c r="I104" i="8"/>
  <c r="L104" i="8"/>
  <c r="K104" i="8"/>
  <c r="M104" i="8"/>
  <c r="I85" i="8"/>
  <c r="J85" i="8"/>
  <c r="L85" i="8"/>
  <c r="M85" i="8"/>
  <c r="K85" i="8"/>
  <c r="I39" i="8"/>
  <c r="J39" i="8"/>
  <c r="M39" i="8"/>
  <c r="K39" i="8"/>
  <c r="L39" i="8"/>
  <c r="M14" i="8"/>
  <c r="K14" i="8"/>
  <c r="I14" i="8"/>
  <c r="L14" i="8"/>
  <c r="J14" i="8"/>
  <c r="I111" i="9"/>
  <c r="J111" i="9"/>
  <c r="M111" i="9"/>
  <c r="L111" i="9"/>
  <c r="K111" i="9"/>
  <c r="L40" i="9"/>
  <c r="M40" i="9"/>
  <c r="K40" i="9"/>
  <c r="I40" i="9"/>
  <c r="J40" i="9"/>
  <c r="I89" i="9"/>
  <c r="L89" i="9"/>
  <c r="M89" i="9"/>
  <c r="J89" i="9"/>
  <c r="K89" i="9"/>
  <c r="M18" i="9"/>
  <c r="K18" i="9"/>
  <c r="L18" i="9"/>
  <c r="J18" i="9"/>
  <c r="I18" i="9"/>
  <c r="K19" i="9"/>
  <c r="I19" i="9"/>
  <c r="M19" i="9"/>
  <c r="L19" i="9"/>
  <c r="J19" i="9"/>
  <c r="J56" i="8"/>
  <c r="I56" i="8"/>
  <c r="M56" i="8"/>
  <c r="L56" i="8"/>
  <c r="K56" i="8"/>
  <c r="J92" i="9"/>
  <c r="M92" i="9"/>
  <c r="I92" i="9"/>
  <c r="K92" i="9"/>
  <c r="L92" i="9"/>
  <c r="L93" i="9"/>
  <c r="K93" i="9"/>
  <c r="I93" i="9"/>
  <c r="J93" i="9"/>
  <c r="M93" i="9"/>
  <c r="I30" i="8"/>
  <c r="M30" i="8"/>
  <c r="J30" i="8"/>
  <c r="L30" i="8"/>
  <c r="K30" i="8"/>
  <c r="I118" i="9"/>
  <c r="J118" i="9"/>
  <c r="K118" i="9"/>
  <c r="L118" i="9"/>
  <c r="M118" i="9"/>
  <c r="M5" i="8"/>
  <c r="K5" i="8"/>
  <c r="L5" i="8"/>
  <c r="I5" i="8"/>
  <c r="J5" i="8"/>
  <c r="I112" i="8"/>
  <c r="M112" i="8"/>
  <c r="L112" i="8"/>
  <c r="K112" i="8"/>
  <c r="J112" i="8"/>
  <c r="I36" i="9"/>
  <c r="M36" i="9"/>
  <c r="J36" i="9"/>
  <c r="K36" i="9"/>
  <c r="L36" i="9"/>
  <c r="L339" i="8"/>
  <c r="M339" i="8"/>
  <c r="K339" i="8"/>
  <c r="J339" i="8"/>
  <c r="I339" i="8"/>
  <c r="M287" i="8"/>
  <c r="K287" i="8"/>
  <c r="J287" i="8"/>
  <c r="L287" i="8"/>
  <c r="I287" i="8"/>
  <c r="M323" i="8"/>
  <c r="K323" i="8"/>
  <c r="J323" i="8"/>
  <c r="L323" i="8"/>
  <c r="I323" i="8"/>
  <c r="L319" i="8"/>
  <c r="K319" i="8"/>
  <c r="M319" i="8"/>
  <c r="J319" i="8"/>
  <c r="I319" i="8"/>
  <c r="L371" i="8"/>
  <c r="M371" i="8"/>
  <c r="K371" i="8"/>
  <c r="J371" i="8"/>
  <c r="I371" i="8"/>
  <c r="M369" i="8"/>
  <c r="L369" i="8"/>
  <c r="K369" i="8"/>
  <c r="J369" i="8"/>
  <c r="I369" i="8"/>
  <c r="L403" i="9"/>
  <c r="K403" i="9"/>
  <c r="J403" i="9"/>
  <c r="I403" i="9"/>
  <c r="M403" i="9"/>
  <c r="L299" i="9"/>
  <c r="K299" i="9"/>
  <c r="J299" i="9"/>
  <c r="I299" i="9"/>
  <c r="M299" i="9"/>
  <c r="M414" i="8"/>
  <c r="I414" i="8"/>
  <c r="L414" i="8"/>
  <c r="K414" i="8"/>
  <c r="J414" i="8"/>
  <c r="L323" i="9"/>
  <c r="K323" i="9"/>
  <c r="J323" i="9"/>
  <c r="I323" i="9"/>
  <c r="M323" i="9"/>
  <c r="I329" i="8"/>
  <c r="M329" i="8"/>
  <c r="L329" i="8"/>
  <c r="K329" i="8"/>
  <c r="J329" i="8"/>
  <c r="M412" i="8"/>
  <c r="L412" i="8"/>
  <c r="J412" i="8"/>
  <c r="K412" i="8"/>
  <c r="I412" i="8"/>
  <c r="J308" i="9"/>
  <c r="I308" i="9"/>
  <c r="K308" i="9"/>
  <c r="M308" i="9"/>
  <c r="L308" i="9"/>
  <c r="M370" i="9"/>
  <c r="L370" i="9"/>
  <c r="K370" i="9"/>
  <c r="J370" i="9"/>
  <c r="I370" i="9"/>
  <c r="I314" i="8"/>
  <c r="M314" i="8"/>
  <c r="L314" i="8"/>
  <c r="K314" i="8"/>
  <c r="J314" i="8"/>
  <c r="J397" i="8"/>
  <c r="M397" i="8"/>
  <c r="L397" i="8"/>
  <c r="K397" i="8"/>
  <c r="I397" i="8"/>
  <c r="J333" i="9"/>
  <c r="I333" i="9"/>
  <c r="M333" i="9"/>
  <c r="L333" i="9"/>
  <c r="K333" i="9"/>
  <c r="K336" i="8"/>
  <c r="J336" i="8"/>
  <c r="I336" i="8"/>
  <c r="M336" i="8"/>
  <c r="L336" i="8"/>
  <c r="M288" i="9"/>
  <c r="L288" i="9"/>
  <c r="K288" i="9"/>
  <c r="J288" i="9"/>
  <c r="I288" i="9"/>
  <c r="L409" i="9"/>
  <c r="I409" i="9"/>
  <c r="J409" i="9"/>
  <c r="M409" i="9"/>
  <c r="K409" i="9"/>
  <c r="I410" i="9"/>
  <c r="M410" i="9"/>
  <c r="L410" i="9"/>
  <c r="K410" i="9"/>
  <c r="J410" i="9"/>
  <c r="M411" i="9"/>
  <c r="L411" i="9"/>
  <c r="K411" i="9"/>
  <c r="J411" i="9"/>
  <c r="I411" i="9"/>
  <c r="K412" i="9"/>
  <c r="J412" i="9"/>
  <c r="I412" i="9"/>
  <c r="M412" i="9"/>
  <c r="L412" i="9"/>
  <c r="P283" i="10"/>
  <c r="Z4" i="10" s="1"/>
  <c r="M144" i="8"/>
  <c r="L144" i="8"/>
  <c r="J144" i="8"/>
  <c r="I144" i="8"/>
  <c r="K144" i="8"/>
  <c r="J167" i="8"/>
  <c r="M167" i="8"/>
  <c r="L167" i="8"/>
  <c r="K167" i="8"/>
  <c r="I167" i="8"/>
  <c r="K221" i="9"/>
  <c r="J221" i="9"/>
  <c r="I221" i="9"/>
  <c r="M221" i="9"/>
  <c r="L221" i="9"/>
  <c r="J184" i="9"/>
  <c r="L184" i="9"/>
  <c r="K184" i="9"/>
  <c r="I184" i="9"/>
  <c r="M184" i="9"/>
  <c r="L103" i="8"/>
  <c r="I103" i="8"/>
  <c r="J103" i="8"/>
  <c r="K103" i="8"/>
  <c r="M103" i="8"/>
  <c r="J17" i="8"/>
  <c r="L17" i="8"/>
  <c r="I17" i="8"/>
  <c r="M17" i="8"/>
  <c r="K17" i="8"/>
  <c r="J405" i="9"/>
  <c r="I405" i="9"/>
  <c r="K405" i="9"/>
  <c r="M405" i="9"/>
  <c r="L405" i="9"/>
  <c r="J420" i="9"/>
  <c r="I420" i="9"/>
  <c r="M420" i="9"/>
  <c r="L420" i="9"/>
  <c r="K420" i="9"/>
  <c r="X136" i="4"/>
  <c r="O145" i="4"/>
  <c r="V131" i="4"/>
  <c r="W141" i="4"/>
  <c r="V16" i="4"/>
  <c r="Y6" i="4"/>
  <c r="U42" i="4"/>
  <c r="X71" i="4"/>
  <c r="X107" i="4"/>
  <c r="U12" i="4"/>
  <c r="W49" i="4"/>
  <c r="U117" i="4"/>
  <c r="Y136" i="4"/>
  <c r="Y109" i="4"/>
  <c r="Y107" i="4"/>
  <c r="W19" i="4"/>
  <c r="W54" i="4"/>
  <c r="Y29" i="4"/>
  <c r="W93" i="4"/>
  <c r="U27" i="4"/>
  <c r="W118" i="4"/>
  <c r="W115" i="4"/>
  <c r="X52" i="4"/>
  <c r="X5" i="4"/>
  <c r="J151" i="8"/>
  <c r="M151" i="8"/>
  <c r="K151" i="8"/>
  <c r="L151" i="8"/>
  <c r="I151" i="8"/>
  <c r="J203" i="8"/>
  <c r="M203" i="8"/>
  <c r="L203" i="8"/>
  <c r="K203" i="8"/>
  <c r="I203" i="8"/>
  <c r="J282" i="8"/>
  <c r="I282" i="8"/>
  <c r="L282" i="8"/>
  <c r="M282" i="8"/>
  <c r="K282" i="8"/>
  <c r="J279" i="8"/>
  <c r="I279" i="8"/>
  <c r="M279" i="8"/>
  <c r="L279" i="8"/>
  <c r="K279" i="8"/>
  <c r="L148" i="9"/>
  <c r="K148" i="9"/>
  <c r="I148" i="9"/>
  <c r="M148" i="9"/>
  <c r="J148" i="9"/>
  <c r="L245" i="8"/>
  <c r="K245" i="8"/>
  <c r="J245" i="8"/>
  <c r="I245" i="8"/>
  <c r="M245" i="8"/>
  <c r="J172" i="9"/>
  <c r="M172" i="9"/>
  <c r="L172" i="9"/>
  <c r="K172" i="9"/>
  <c r="I172" i="9"/>
  <c r="M268" i="8"/>
  <c r="K268" i="8"/>
  <c r="L268" i="8"/>
  <c r="J268" i="8"/>
  <c r="I268" i="8"/>
  <c r="L162" i="9"/>
  <c r="J162" i="9"/>
  <c r="M162" i="9"/>
  <c r="K162" i="9"/>
  <c r="I162" i="9"/>
  <c r="J205" i="9"/>
  <c r="I205" i="9"/>
  <c r="M205" i="9"/>
  <c r="K205" i="9"/>
  <c r="L205" i="9"/>
  <c r="M194" i="8"/>
  <c r="L194" i="8"/>
  <c r="K194" i="8"/>
  <c r="J194" i="8"/>
  <c r="I194" i="8"/>
  <c r="J260" i="9"/>
  <c r="I260" i="9"/>
  <c r="K260" i="9"/>
  <c r="M260" i="9"/>
  <c r="L260" i="9"/>
  <c r="L145" i="8"/>
  <c r="M145" i="8"/>
  <c r="I145" i="8"/>
  <c r="J145" i="8"/>
  <c r="K145" i="8"/>
  <c r="I240" i="8"/>
  <c r="M240" i="8"/>
  <c r="J240" i="8"/>
  <c r="L240" i="8"/>
  <c r="K240" i="8"/>
  <c r="K209" i="9"/>
  <c r="J209" i="9"/>
  <c r="L209" i="9"/>
  <c r="I209" i="9"/>
  <c r="M209" i="9"/>
  <c r="I274" i="8"/>
  <c r="M274" i="8"/>
  <c r="L274" i="8"/>
  <c r="J274" i="8"/>
  <c r="K274" i="8"/>
  <c r="L156" i="9"/>
  <c r="K156" i="9"/>
  <c r="J156" i="9"/>
  <c r="I156" i="9"/>
  <c r="M156" i="9"/>
  <c r="L225" i="8"/>
  <c r="M225" i="8"/>
  <c r="K225" i="8"/>
  <c r="J225" i="8"/>
  <c r="I225" i="8"/>
  <c r="L212" i="9"/>
  <c r="M212" i="9"/>
  <c r="K212" i="9"/>
  <c r="J212" i="9"/>
  <c r="I212" i="9"/>
  <c r="I176" i="8"/>
  <c r="L176" i="8"/>
  <c r="K176" i="8"/>
  <c r="J176" i="8"/>
  <c r="M176" i="8"/>
  <c r="M226" i="9"/>
  <c r="L226" i="9"/>
  <c r="K226" i="9"/>
  <c r="J226" i="9"/>
  <c r="I226" i="9"/>
  <c r="I264" i="9"/>
  <c r="M264" i="9"/>
  <c r="L264" i="9"/>
  <c r="K264" i="9"/>
  <c r="J264" i="9"/>
  <c r="M171" i="9"/>
  <c r="I171" i="9"/>
  <c r="L171" i="9"/>
  <c r="K171" i="9"/>
  <c r="J171" i="9"/>
  <c r="I37" i="8"/>
  <c r="K37" i="8"/>
  <c r="J37" i="8"/>
  <c r="L37" i="8"/>
  <c r="M37" i="8"/>
  <c r="M41" i="9"/>
  <c r="I41" i="9"/>
  <c r="J41" i="9"/>
  <c r="K41" i="9"/>
  <c r="L41" i="9"/>
  <c r="I121" i="9"/>
  <c r="L121" i="9"/>
  <c r="J121" i="9"/>
  <c r="K121" i="9"/>
  <c r="M121" i="9"/>
  <c r="I111" i="8"/>
  <c r="J111" i="8"/>
  <c r="M111" i="8"/>
  <c r="L111" i="8"/>
  <c r="K111" i="8"/>
  <c r="M134" i="8"/>
  <c r="J134" i="8"/>
  <c r="L134" i="8"/>
  <c r="I134" i="8"/>
  <c r="K134" i="8"/>
  <c r="K120" i="8"/>
  <c r="I120" i="8"/>
  <c r="M120" i="8"/>
  <c r="J120" i="8"/>
  <c r="L120" i="8"/>
  <c r="M86" i="8"/>
  <c r="K86" i="8"/>
  <c r="I86" i="8"/>
  <c r="J86" i="8"/>
  <c r="L86" i="8"/>
  <c r="L67" i="8"/>
  <c r="I67" i="8"/>
  <c r="K67" i="8"/>
  <c r="J67" i="8"/>
  <c r="M67" i="8"/>
  <c r="I15" i="8"/>
  <c r="J15" i="8"/>
  <c r="L15" i="8"/>
  <c r="M15" i="8"/>
  <c r="K15" i="8"/>
  <c r="L29" i="9"/>
  <c r="M29" i="9"/>
  <c r="I29" i="9"/>
  <c r="J29" i="9"/>
  <c r="K29" i="9"/>
  <c r="I123" i="9"/>
  <c r="J123" i="9"/>
  <c r="M123" i="9"/>
  <c r="L123" i="9"/>
  <c r="K123" i="9"/>
  <c r="K52" i="9"/>
  <c r="M52" i="9"/>
  <c r="J52" i="9"/>
  <c r="L52" i="9"/>
  <c r="I52" i="9"/>
  <c r="I101" i="9"/>
  <c r="L101" i="9"/>
  <c r="M101" i="9"/>
  <c r="J101" i="9"/>
  <c r="K101" i="9"/>
  <c r="M30" i="9"/>
  <c r="I30" i="9"/>
  <c r="J30" i="9"/>
  <c r="K30" i="9"/>
  <c r="L30" i="9"/>
  <c r="J31" i="9"/>
  <c r="L31" i="9"/>
  <c r="M31" i="9"/>
  <c r="K31" i="9"/>
  <c r="I31" i="9"/>
  <c r="J44" i="8"/>
  <c r="I44" i="8"/>
  <c r="K44" i="8"/>
  <c r="M44" i="8"/>
  <c r="L44" i="8"/>
  <c r="J104" i="9"/>
  <c r="M104" i="9"/>
  <c r="I104" i="9"/>
  <c r="K104" i="9"/>
  <c r="L104" i="9"/>
  <c r="L105" i="9"/>
  <c r="J105" i="9"/>
  <c r="I105" i="9"/>
  <c r="M105" i="9"/>
  <c r="K105" i="9"/>
  <c r="I18" i="8"/>
  <c r="M18" i="8"/>
  <c r="L18" i="8"/>
  <c r="K18" i="8"/>
  <c r="J18" i="8"/>
  <c r="I130" i="9"/>
  <c r="J130" i="9"/>
  <c r="K130" i="9"/>
  <c r="L130" i="9"/>
  <c r="M130" i="9"/>
  <c r="J11" i="9"/>
  <c r="K11" i="9"/>
  <c r="L11" i="9"/>
  <c r="I11" i="9"/>
  <c r="M11" i="9"/>
  <c r="I100" i="8"/>
  <c r="J100" i="8"/>
  <c r="M100" i="8"/>
  <c r="K100" i="8"/>
  <c r="L100" i="8"/>
  <c r="L48" i="9"/>
  <c r="I48" i="9"/>
  <c r="M48" i="9"/>
  <c r="K48" i="9"/>
  <c r="J48" i="9"/>
  <c r="L299" i="8"/>
  <c r="M299" i="8"/>
  <c r="K299" i="8"/>
  <c r="J299" i="8"/>
  <c r="I299" i="8"/>
  <c r="M318" i="9"/>
  <c r="L318" i="9"/>
  <c r="K318" i="9"/>
  <c r="J318" i="9"/>
  <c r="I318" i="9"/>
  <c r="L335" i="9"/>
  <c r="K335" i="9"/>
  <c r="J335" i="9"/>
  <c r="I335" i="9"/>
  <c r="M335" i="9"/>
  <c r="J357" i="9"/>
  <c r="I357" i="9"/>
  <c r="M357" i="9"/>
  <c r="L357" i="9"/>
  <c r="K357" i="9"/>
  <c r="M407" i="8"/>
  <c r="K407" i="8"/>
  <c r="J407" i="8"/>
  <c r="I407" i="8"/>
  <c r="L407" i="8"/>
  <c r="J357" i="8"/>
  <c r="M357" i="8"/>
  <c r="L357" i="8"/>
  <c r="K357" i="8"/>
  <c r="I357" i="8"/>
  <c r="K416" i="8"/>
  <c r="M416" i="8"/>
  <c r="L416" i="8"/>
  <c r="J416" i="8"/>
  <c r="I416" i="8"/>
  <c r="M321" i="9"/>
  <c r="L321" i="9"/>
  <c r="K321" i="9"/>
  <c r="I321" i="9"/>
  <c r="J321" i="9"/>
  <c r="M402" i="8"/>
  <c r="I402" i="8"/>
  <c r="J402" i="8"/>
  <c r="L402" i="8"/>
  <c r="K402" i="8"/>
  <c r="J345" i="9"/>
  <c r="I345" i="9"/>
  <c r="K345" i="9"/>
  <c r="M345" i="9"/>
  <c r="L345" i="9"/>
  <c r="J317" i="8"/>
  <c r="I317" i="8"/>
  <c r="M317" i="8"/>
  <c r="L317" i="8"/>
  <c r="K317" i="8"/>
  <c r="K400" i="8"/>
  <c r="M400" i="8"/>
  <c r="I400" i="8"/>
  <c r="L400" i="8"/>
  <c r="J400" i="8"/>
  <c r="M330" i="9"/>
  <c r="L330" i="9"/>
  <c r="I330" i="9"/>
  <c r="K330" i="9"/>
  <c r="J330" i="9"/>
  <c r="I392" i="9"/>
  <c r="M392" i="9"/>
  <c r="J392" i="9"/>
  <c r="L392" i="9"/>
  <c r="K392" i="9"/>
  <c r="I302" i="8"/>
  <c r="M302" i="8"/>
  <c r="L302" i="8"/>
  <c r="K302" i="8"/>
  <c r="J302" i="8"/>
  <c r="J385" i="8"/>
  <c r="M385" i="8"/>
  <c r="L385" i="8"/>
  <c r="K385" i="8"/>
  <c r="I385" i="8"/>
  <c r="M355" i="9"/>
  <c r="L355" i="9"/>
  <c r="K355" i="9"/>
  <c r="J355" i="9"/>
  <c r="I355" i="9"/>
  <c r="M324" i="8"/>
  <c r="L324" i="8"/>
  <c r="K324" i="8"/>
  <c r="I324" i="8"/>
  <c r="J324" i="8"/>
  <c r="L300" i="9"/>
  <c r="M300" i="9"/>
  <c r="I300" i="9"/>
  <c r="J300" i="9"/>
  <c r="K300" i="9"/>
  <c r="K421" i="9"/>
  <c r="J421" i="9"/>
  <c r="I421" i="9"/>
  <c r="M421" i="9"/>
  <c r="L421" i="9"/>
  <c r="I422" i="9"/>
  <c r="M422" i="9"/>
  <c r="L422" i="9"/>
  <c r="K422" i="9"/>
  <c r="J422" i="9"/>
  <c r="J423" i="9"/>
  <c r="I423" i="9"/>
  <c r="M423" i="9"/>
  <c r="L423" i="9"/>
  <c r="K423" i="9"/>
  <c r="K293" i="9"/>
  <c r="J293" i="9"/>
  <c r="I293" i="9"/>
  <c r="L293" i="9"/>
  <c r="M293" i="9"/>
  <c r="L236" i="9"/>
  <c r="K236" i="9"/>
  <c r="J236" i="9"/>
  <c r="I236" i="9"/>
  <c r="M236" i="9"/>
  <c r="J191" i="8"/>
  <c r="K191" i="8"/>
  <c r="I191" i="8"/>
  <c r="L191" i="8"/>
  <c r="M191" i="8"/>
  <c r="K275" i="9"/>
  <c r="J275" i="9"/>
  <c r="I275" i="9"/>
  <c r="M275" i="9"/>
  <c r="L275" i="9"/>
  <c r="K218" i="8"/>
  <c r="M218" i="8"/>
  <c r="L218" i="8"/>
  <c r="J218" i="8"/>
  <c r="I218" i="8"/>
  <c r="M264" i="8"/>
  <c r="L264" i="8"/>
  <c r="K264" i="8"/>
  <c r="J264" i="8"/>
  <c r="I264" i="8"/>
  <c r="I246" i="9"/>
  <c r="M246" i="9"/>
  <c r="J246" i="9"/>
  <c r="L246" i="9"/>
  <c r="K246" i="9"/>
  <c r="J200" i="8"/>
  <c r="I200" i="8"/>
  <c r="K200" i="8"/>
  <c r="L200" i="8"/>
  <c r="M200" i="8"/>
  <c r="I240" i="9"/>
  <c r="M240" i="9"/>
  <c r="L240" i="9"/>
  <c r="K240" i="9"/>
  <c r="J240" i="9"/>
  <c r="I33" i="8"/>
  <c r="J33" i="8"/>
  <c r="L33" i="8"/>
  <c r="K33" i="8"/>
  <c r="M33" i="8"/>
  <c r="I133" i="9"/>
  <c r="L133" i="9"/>
  <c r="M133" i="9"/>
  <c r="K133" i="9"/>
  <c r="J133" i="9"/>
  <c r="I63" i="8"/>
  <c r="J63" i="8"/>
  <c r="M63" i="8"/>
  <c r="L63" i="8"/>
  <c r="K63" i="8"/>
  <c r="K28" i="9"/>
  <c r="L28" i="9"/>
  <c r="I28" i="9"/>
  <c r="J28" i="9"/>
  <c r="M28" i="9"/>
  <c r="K7" i="9"/>
  <c r="L7" i="9"/>
  <c r="M7" i="9"/>
  <c r="J7" i="9"/>
  <c r="I7" i="9"/>
  <c r="L81" i="9"/>
  <c r="I81" i="9"/>
  <c r="K81" i="9"/>
  <c r="J81" i="9"/>
  <c r="M81" i="9"/>
  <c r="I131" i="9"/>
  <c r="J131" i="9"/>
  <c r="L131" i="9"/>
  <c r="M131" i="9"/>
  <c r="K131" i="9"/>
  <c r="L359" i="8"/>
  <c r="M359" i="8"/>
  <c r="K359" i="8"/>
  <c r="J359" i="8"/>
  <c r="I359" i="8"/>
  <c r="M379" i="9"/>
  <c r="L379" i="9"/>
  <c r="K379" i="9"/>
  <c r="J379" i="9"/>
  <c r="I379" i="9"/>
  <c r="J341" i="8"/>
  <c r="I341" i="8"/>
  <c r="M341" i="8"/>
  <c r="L341" i="8"/>
  <c r="K341" i="8"/>
  <c r="M286" i="9"/>
  <c r="L286" i="9"/>
  <c r="I286" i="9"/>
  <c r="K286" i="9"/>
  <c r="J286" i="9"/>
  <c r="M311" i="9"/>
  <c r="L311" i="9"/>
  <c r="K311" i="9"/>
  <c r="J311" i="9"/>
  <c r="I311" i="9"/>
  <c r="M418" i="9"/>
  <c r="L418" i="9"/>
  <c r="K418" i="9"/>
  <c r="J418" i="9"/>
  <c r="I418" i="9"/>
  <c r="M413" i="9"/>
  <c r="L413" i="9"/>
  <c r="K413" i="9"/>
  <c r="J413" i="9"/>
  <c r="I413" i="9"/>
  <c r="Y38" i="4"/>
  <c r="U39" i="4"/>
  <c r="U140" i="4"/>
  <c r="V134" i="4"/>
  <c r="X7" i="4"/>
  <c r="W74" i="4"/>
  <c r="W110" i="4"/>
  <c r="D145" i="4"/>
  <c r="Y16" i="4"/>
  <c r="X74" i="4"/>
  <c r="W33" i="4"/>
  <c r="U127" i="4"/>
  <c r="U120" i="4"/>
  <c r="U73" i="4"/>
  <c r="W112" i="4"/>
  <c r="W109" i="4"/>
  <c r="V118" i="4"/>
  <c r="V28" i="4"/>
  <c r="W124" i="4"/>
  <c r="K173" i="9"/>
  <c r="J173" i="9"/>
  <c r="I173" i="9"/>
  <c r="M173" i="9"/>
  <c r="L173" i="9"/>
  <c r="J174" i="8"/>
  <c r="I174" i="8"/>
  <c r="L174" i="8"/>
  <c r="M174" i="8"/>
  <c r="K174" i="8"/>
  <c r="K257" i="8"/>
  <c r="J257" i="8"/>
  <c r="I257" i="8"/>
  <c r="L257" i="8"/>
  <c r="M257" i="8"/>
  <c r="M251" i="8"/>
  <c r="L251" i="8"/>
  <c r="K251" i="8"/>
  <c r="J251" i="8"/>
  <c r="I251" i="8"/>
  <c r="M234" i="9"/>
  <c r="L234" i="9"/>
  <c r="K234" i="9"/>
  <c r="J234" i="9"/>
  <c r="I234" i="9"/>
  <c r="J215" i="8"/>
  <c r="M215" i="8"/>
  <c r="L215" i="8"/>
  <c r="K215" i="8"/>
  <c r="I215" i="8"/>
  <c r="M272" i="9"/>
  <c r="L272" i="9"/>
  <c r="K272" i="9"/>
  <c r="J272" i="9"/>
  <c r="I272" i="9"/>
  <c r="M256" i="8"/>
  <c r="L256" i="8"/>
  <c r="J256" i="8"/>
  <c r="I256" i="8"/>
  <c r="K256" i="8"/>
  <c r="M175" i="9"/>
  <c r="L175" i="9"/>
  <c r="K175" i="9"/>
  <c r="J175" i="9"/>
  <c r="I175" i="9"/>
  <c r="L220" i="9"/>
  <c r="K220" i="9"/>
  <c r="I220" i="9"/>
  <c r="J220" i="9"/>
  <c r="M220" i="9"/>
  <c r="K182" i="8"/>
  <c r="M182" i="8"/>
  <c r="L182" i="8"/>
  <c r="J182" i="8"/>
  <c r="I182" i="8"/>
  <c r="L282" i="9"/>
  <c r="K282" i="9"/>
  <c r="J282" i="9"/>
  <c r="I282" i="9"/>
  <c r="M282" i="9"/>
  <c r="L153" i="9"/>
  <c r="K153" i="9"/>
  <c r="J153" i="9"/>
  <c r="M153" i="9"/>
  <c r="I153" i="9"/>
  <c r="I228" i="8"/>
  <c r="M228" i="8"/>
  <c r="L228" i="8"/>
  <c r="K228" i="8"/>
  <c r="J228" i="8"/>
  <c r="I223" i="9"/>
  <c r="M223" i="9"/>
  <c r="J223" i="9"/>
  <c r="L223" i="9"/>
  <c r="K223" i="9"/>
  <c r="K262" i="8"/>
  <c r="J262" i="8"/>
  <c r="I262" i="8"/>
  <c r="M262" i="8"/>
  <c r="L262" i="8"/>
  <c r="I168" i="9"/>
  <c r="M168" i="9"/>
  <c r="J168" i="9"/>
  <c r="K168" i="9"/>
  <c r="L168" i="9"/>
  <c r="L213" i="8"/>
  <c r="M213" i="8"/>
  <c r="K213" i="8"/>
  <c r="J213" i="8"/>
  <c r="I213" i="8"/>
  <c r="M227" i="9"/>
  <c r="L227" i="9"/>
  <c r="K227" i="9"/>
  <c r="I227" i="9"/>
  <c r="J227" i="9"/>
  <c r="J164" i="8"/>
  <c r="I164" i="8"/>
  <c r="K164" i="8"/>
  <c r="M164" i="8"/>
  <c r="L164" i="8"/>
  <c r="M238" i="9"/>
  <c r="K238" i="9"/>
  <c r="L238" i="9"/>
  <c r="J238" i="9"/>
  <c r="I238" i="9"/>
  <c r="I276" i="9"/>
  <c r="M276" i="9"/>
  <c r="L276" i="9"/>
  <c r="K276" i="9"/>
  <c r="J276" i="9"/>
  <c r="M183" i="9"/>
  <c r="I183" i="9"/>
  <c r="L183" i="9"/>
  <c r="K183" i="9"/>
  <c r="J183" i="9"/>
  <c r="L424" i="10"/>
  <c r="Y5" i="10" s="1"/>
  <c r="I13" i="8"/>
  <c r="J13" i="8"/>
  <c r="L13" i="8"/>
  <c r="M13" i="8"/>
  <c r="K13" i="8"/>
  <c r="K110" i="9"/>
  <c r="L110" i="9"/>
  <c r="I110" i="9"/>
  <c r="J110" i="9"/>
  <c r="M110" i="9"/>
  <c r="I35" i="8"/>
  <c r="M35" i="8"/>
  <c r="L35" i="8"/>
  <c r="J35" i="8"/>
  <c r="K35" i="8"/>
  <c r="I135" i="8"/>
  <c r="J135" i="8"/>
  <c r="K135" i="8"/>
  <c r="M135" i="8"/>
  <c r="L135" i="8"/>
  <c r="I121" i="8"/>
  <c r="J121" i="8"/>
  <c r="L121" i="8"/>
  <c r="M121" i="8"/>
  <c r="K121" i="8"/>
  <c r="I105" i="8"/>
  <c r="L105" i="8"/>
  <c r="K105" i="8"/>
  <c r="M105" i="8"/>
  <c r="J105" i="8"/>
  <c r="I69" i="8"/>
  <c r="K69" i="8"/>
  <c r="M69" i="8"/>
  <c r="L69" i="8"/>
  <c r="J69" i="8"/>
  <c r="L43" i="8"/>
  <c r="K43" i="8"/>
  <c r="J43" i="8"/>
  <c r="I43" i="8"/>
  <c r="M43" i="8"/>
  <c r="J26" i="9"/>
  <c r="I26" i="9"/>
  <c r="K26" i="9"/>
  <c r="L26" i="9"/>
  <c r="M26" i="9"/>
  <c r="I97" i="9"/>
  <c r="L97" i="9"/>
  <c r="M97" i="9"/>
  <c r="J97" i="9"/>
  <c r="K97" i="9"/>
  <c r="I135" i="9"/>
  <c r="J135" i="9"/>
  <c r="M135" i="9"/>
  <c r="K135" i="9"/>
  <c r="L135" i="9"/>
  <c r="L64" i="9"/>
  <c r="K64" i="9"/>
  <c r="M64" i="9"/>
  <c r="I64" i="9"/>
  <c r="J64" i="9"/>
  <c r="I113" i="9"/>
  <c r="L113" i="9"/>
  <c r="K113" i="9"/>
  <c r="J113" i="9"/>
  <c r="M113" i="9"/>
  <c r="M42" i="9"/>
  <c r="I42" i="9"/>
  <c r="J42" i="9"/>
  <c r="K42" i="9"/>
  <c r="L42" i="9"/>
  <c r="K43" i="9"/>
  <c r="L43" i="9"/>
  <c r="M43" i="9"/>
  <c r="I43" i="9"/>
  <c r="J43" i="9"/>
  <c r="J32" i="8"/>
  <c r="I32" i="8"/>
  <c r="L32" i="8"/>
  <c r="K32" i="8"/>
  <c r="M32" i="8"/>
  <c r="J116" i="9"/>
  <c r="M116" i="9"/>
  <c r="I116" i="9"/>
  <c r="K116" i="9"/>
  <c r="L116" i="9"/>
  <c r="L117" i="9"/>
  <c r="I117" i="9"/>
  <c r="K117" i="9"/>
  <c r="M117" i="9"/>
  <c r="J117" i="9"/>
  <c r="J6" i="8"/>
  <c r="L6" i="8"/>
  <c r="M6" i="8"/>
  <c r="I6" i="8"/>
  <c r="K6" i="8"/>
  <c r="J125" i="8"/>
  <c r="L125" i="8"/>
  <c r="M125" i="8"/>
  <c r="I125" i="8"/>
  <c r="K125" i="8"/>
  <c r="I23" i="9"/>
  <c r="J23" i="9"/>
  <c r="K23" i="9"/>
  <c r="M23" i="9"/>
  <c r="L23" i="9"/>
  <c r="I88" i="8"/>
  <c r="K88" i="8"/>
  <c r="M88" i="8"/>
  <c r="L88" i="8"/>
  <c r="J88" i="8"/>
  <c r="I60" i="9"/>
  <c r="M60" i="9"/>
  <c r="K60" i="9"/>
  <c r="L60" i="9"/>
  <c r="J60" i="9"/>
  <c r="M402" i="9"/>
  <c r="L402" i="9"/>
  <c r="K402" i="9"/>
  <c r="J402" i="9"/>
  <c r="I402" i="9"/>
  <c r="L423" i="8"/>
  <c r="M423" i="8"/>
  <c r="K423" i="8"/>
  <c r="J423" i="8"/>
  <c r="I423" i="8"/>
  <c r="M335" i="8"/>
  <c r="K335" i="8"/>
  <c r="J335" i="8"/>
  <c r="I335" i="8"/>
  <c r="L335" i="8"/>
  <c r="L415" i="8"/>
  <c r="K415" i="8"/>
  <c r="J415" i="8"/>
  <c r="I415" i="8"/>
  <c r="M415" i="8"/>
  <c r="M381" i="8"/>
  <c r="L381" i="8"/>
  <c r="I381" i="8"/>
  <c r="J381" i="8"/>
  <c r="K381" i="8"/>
  <c r="J345" i="8"/>
  <c r="M345" i="8"/>
  <c r="L345" i="8"/>
  <c r="I345" i="8"/>
  <c r="K345" i="8"/>
  <c r="K404" i="8"/>
  <c r="L404" i="8"/>
  <c r="J404" i="8"/>
  <c r="I404" i="8"/>
  <c r="M404" i="8"/>
  <c r="I343" i="9"/>
  <c r="M343" i="9"/>
  <c r="L343" i="9"/>
  <c r="K343" i="9"/>
  <c r="J343" i="9"/>
  <c r="M390" i="8"/>
  <c r="I390" i="8"/>
  <c r="L390" i="8"/>
  <c r="K390" i="8"/>
  <c r="J390" i="8"/>
  <c r="J367" i="9"/>
  <c r="I367" i="9"/>
  <c r="K367" i="9"/>
  <c r="M367" i="9"/>
  <c r="L367" i="9"/>
  <c r="L305" i="8"/>
  <c r="K305" i="8"/>
  <c r="M305" i="8"/>
  <c r="J305" i="8"/>
  <c r="I305" i="8"/>
  <c r="K388" i="8"/>
  <c r="M388" i="8"/>
  <c r="L388" i="8"/>
  <c r="J388" i="8"/>
  <c r="I388" i="8"/>
  <c r="J347" i="9"/>
  <c r="I347" i="9"/>
  <c r="M347" i="9"/>
  <c r="L347" i="9"/>
  <c r="K347" i="9"/>
  <c r="M415" i="9"/>
  <c r="L415" i="9"/>
  <c r="K415" i="9"/>
  <c r="J415" i="9"/>
  <c r="I415" i="9"/>
  <c r="I290" i="8"/>
  <c r="J290" i="8"/>
  <c r="K290" i="8"/>
  <c r="M290" i="8"/>
  <c r="L290" i="8"/>
  <c r="J373" i="8"/>
  <c r="L373" i="8"/>
  <c r="K373" i="8"/>
  <c r="I373" i="8"/>
  <c r="M373" i="8"/>
  <c r="M373" i="9"/>
  <c r="L373" i="9"/>
  <c r="K373" i="9"/>
  <c r="I373" i="9"/>
  <c r="J373" i="9"/>
  <c r="K312" i="8"/>
  <c r="J312" i="8"/>
  <c r="I312" i="8"/>
  <c r="M312" i="8"/>
  <c r="L312" i="8"/>
  <c r="M312" i="9"/>
  <c r="L312" i="9"/>
  <c r="K312" i="9"/>
  <c r="J312" i="9"/>
  <c r="I312" i="9"/>
  <c r="M290" i="9"/>
  <c r="L290" i="9"/>
  <c r="K290" i="9"/>
  <c r="J290" i="9"/>
  <c r="I290" i="9"/>
  <c r="M291" i="9"/>
  <c r="L291" i="9"/>
  <c r="J291" i="9"/>
  <c r="K291" i="9"/>
  <c r="I291" i="9"/>
  <c r="K292" i="9"/>
  <c r="J292" i="9"/>
  <c r="I292" i="9"/>
  <c r="M292" i="9"/>
  <c r="L292" i="9"/>
  <c r="M305" i="9"/>
  <c r="L305" i="9"/>
  <c r="K305" i="9"/>
  <c r="J305" i="9"/>
  <c r="I305" i="9"/>
  <c r="D142" i="10"/>
  <c r="W3" i="10" s="1"/>
  <c r="U101" i="4"/>
  <c r="V41" i="4"/>
  <c r="G145" i="4"/>
  <c r="Y3" i="4"/>
  <c r="W10" i="4"/>
  <c r="U77" i="4"/>
  <c r="U113" i="4"/>
  <c r="L145" i="4"/>
  <c r="Y18" i="4"/>
  <c r="W119" i="4"/>
  <c r="V30" i="4"/>
  <c r="U15" i="4"/>
  <c r="X51" i="4"/>
  <c r="X83" i="4"/>
  <c r="W26" i="4"/>
  <c r="U59" i="4"/>
  <c r="U93" i="4"/>
  <c r="U129" i="4"/>
  <c r="Y13" i="4"/>
  <c r="Y135" i="4"/>
  <c r="Y88" i="4"/>
  <c r="Y132" i="4"/>
  <c r="Y130" i="4"/>
  <c r="Y91" i="4"/>
  <c r="X32" i="4"/>
  <c r="U64" i="4"/>
  <c r="V99" i="4"/>
  <c r="P145" i="4"/>
  <c r="V40" i="4"/>
  <c r="W69" i="4"/>
  <c r="W105" i="4"/>
  <c r="U23" i="4"/>
  <c r="W9" i="4"/>
  <c r="X47" i="4"/>
  <c r="X78" i="4"/>
  <c r="X114" i="4"/>
  <c r="U17" i="4"/>
  <c r="W50" i="4"/>
  <c r="V82" i="4"/>
  <c r="U19" i="4"/>
  <c r="W61" i="4"/>
  <c r="Y90" i="4"/>
  <c r="Y75" i="4"/>
  <c r="Y76" i="4"/>
  <c r="Y120" i="4"/>
  <c r="Y140" i="4"/>
  <c r="V141" i="4"/>
  <c r="V5" i="4"/>
  <c r="X42" i="4"/>
  <c r="W72" i="4"/>
  <c r="U11" i="4"/>
  <c r="U50" i="4"/>
  <c r="X117" i="4"/>
  <c r="V20" i="4"/>
  <c r="Y52" i="4"/>
  <c r="V85" i="4"/>
  <c r="U135" i="4"/>
  <c r="Y106" i="4"/>
  <c r="Y128" i="4"/>
  <c r="V105" i="4"/>
  <c r="U45" i="4"/>
  <c r="W75" i="4"/>
  <c r="W111" i="4"/>
  <c r="U30" i="4"/>
  <c r="X16" i="4"/>
  <c r="W52" i="4"/>
  <c r="V24" i="4"/>
  <c r="V55" i="4"/>
  <c r="V88" i="4"/>
  <c r="Y48" i="4"/>
  <c r="V80" i="4"/>
  <c r="V116" i="4"/>
  <c r="U29" i="4"/>
  <c r="X58" i="4"/>
  <c r="W128" i="4"/>
  <c r="V29" i="4"/>
  <c r="X128" i="4"/>
  <c r="U35" i="4"/>
  <c r="V66" i="4"/>
  <c r="U102" i="4"/>
  <c r="U138" i="4"/>
  <c r="Y20" i="4"/>
  <c r="Y125" i="4"/>
  <c r="Y98" i="4"/>
  <c r="Y96" i="4"/>
  <c r="Y94" i="4"/>
  <c r="Y116" i="4"/>
  <c r="U40" i="4"/>
  <c r="V72" i="4"/>
  <c r="V108" i="4"/>
  <c r="W12" i="4"/>
  <c r="W47" i="4"/>
  <c r="W78" i="4"/>
  <c r="W114" i="4"/>
  <c r="U18" i="4"/>
  <c r="Y19" i="4"/>
  <c r="Y54" i="4"/>
  <c r="X87" i="4"/>
  <c r="X123" i="4"/>
  <c r="W27" i="4"/>
  <c r="X57" i="4"/>
  <c r="V91" i="4"/>
  <c r="U44" i="4"/>
  <c r="X21" i="4"/>
  <c r="X24" i="4"/>
  <c r="Y17" i="4"/>
  <c r="V83" i="4"/>
  <c r="V119" i="4"/>
  <c r="U61" i="4"/>
  <c r="W95" i="4"/>
  <c r="W131" i="4"/>
  <c r="V13" i="4"/>
  <c r="M145" i="4"/>
  <c r="V32" i="4"/>
  <c r="V61" i="4"/>
  <c r="X131" i="4"/>
  <c r="W37" i="4"/>
  <c r="U69" i="4"/>
  <c r="U141" i="4"/>
  <c r="Y8" i="4"/>
  <c r="Y113" i="4"/>
  <c r="Y86" i="4"/>
  <c r="Y84" i="4"/>
  <c r="Y82" i="4"/>
  <c r="Y104" i="4"/>
  <c r="U5" i="4"/>
  <c r="W42" i="4"/>
  <c r="V75" i="4"/>
  <c r="V111" i="4"/>
  <c r="W16" i="4"/>
  <c r="Y49" i="4"/>
  <c r="W81" i="4"/>
  <c r="W117" i="4"/>
  <c r="U6" i="4"/>
  <c r="Y23" i="4"/>
  <c r="V57" i="4"/>
  <c r="X90" i="4"/>
  <c r="X126" i="4"/>
  <c r="U31" i="4"/>
  <c r="U60" i="4"/>
  <c r="V94" i="4"/>
  <c r="X85" i="4"/>
  <c r="X91" i="4"/>
  <c r="X28" i="4"/>
  <c r="U92" i="4"/>
  <c r="U128" i="4"/>
  <c r="V86" i="4"/>
  <c r="V122" i="4"/>
  <c r="W25" i="4"/>
  <c r="X34" i="4"/>
  <c r="W63" i="4"/>
  <c r="W98" i="4"/>
  <c r="W134" i="4"/>
  <c r="Y34" i="4"/>
  <c r="X63" i="4"/>
  <c r="X134" i="4"/>
  <c r="Y39" i="4"/>
  <c r="U72" i="4"/>
  <c r="U108" i="4"/>
  <c r="Y126" i="4"/>
  <c r="Y87" i="4"/>
  <c r="Y101" i="4"/>
  <c r="Y74" i="4"/>
  <c r="Y72" i="4"/>
  <c r="Y70" i="4"/>
  <c r="Y92" i="4"/>
  <c r="V8" i="4"/>
  <c r="V78" i="4"/>
  <c r="V114" i="4"/>
  <c r="X19" i="4"/>
  <c r="V52" i="4"/>
  <c r="W84" i="4"/>
  <c r="W120" i="4"/>
  <c r="X30" i="4"/>
  <c r="X59" i="4"/>
  <c r="X93" i="4"/>
  <c r="X129" i="4"/>
  <c r="X33" i="4"/>
  <c r="W62" i="4"/>
  <c r="V97" i="4"/>
  <c r="U66" i="4"/>
  <c r="X137" i="4"/>
  <c r="U75" i="4"/>
  <c r="Y122" i="4"/>
  <c r="Y89" i="4"/>
  <c r="Y133" i="4"/>
  <c r="Y131" i="4"/>
  <c r="V12" i="4"/>
  <c r="X49" i="4"/>
  <c r="V81" i="4"/>
  <c r="V117" i="4"/>
  <c r="X23" i="4"/>
  <c r="X54" i="4"/>
  <c r="W87" i="4"/>
  <c r="V33" i="4"/>
  <c r="U62" i="4"/>
  <c r="X96" i="4"/>
  <c r="U36" i="4"/>
  <c r="Y64" i="4"/>
  <c r="V100" i="4"/>
  <c r="U34" i="4"/>
  <c r="Y62" i="4"/>
  <c r="U63" i="4"/>
  <c r="U134" i="4"/>
  <c r="W58" i="4"/>
  <c r="V92" i="4"/>
  <c r="V128" i="4"/>
  <c r="W104" i="4"/>
  <c r="W140" i="4"/>
  <c r="X68" i="4"/>
  <c r="U8" i="4"/>
  <c r="U47" i="4"/>
  <c r="U78" i="4"/>
  <c r="U114" i="4"/>
  <c r="Y114" i="4"/>
  <c r="Y15" i="4"/>
  <c r="Y77" i="4"/>
  <c r="Y121" i="4"/>
  <c r="Y119" i="4"/>
  <c r="Y68" i="4"/>
  <c r="W15" i="4"/>
  <c r="U52" i="4"/>
  <c r="V84" i="4"/>
  <c r="V120" i="4"/>
  <c r="Y26" i="4"/>
  <c r="U57" i="4"/>
  <c r="W90" i="4"/>
  <c r="U21" i="4"/>
  <c r="X35" i="4"/>
  <c r="W64" i="4"/>
  <c r="X99" i="4"/>
  <c r="W38" i="4"/>
  <c r="V67" i="4"/>
  <c r="V103" i="4"/>
  <c r="W8" i="4"/>
  <c r="W107" i="4"/>
  <c r="Y138" i="4"/>
  <c r="Y139" i="4"/>
  <c r="V87" i="4"/>
  <c r="V123" i="4"/>
  <c r="W59" i="4"/>
  <c r="I145" i="4"/>
  <c r="U9" i="4"/>
  <c r="U38" i="4"/>
  <c r="Y66" i="4"/>
  <c r="X102" i="4"/>
  <c r="S145" i="4"/>
  <c r="Y40" i="4"/>
  <c r="V70" i="4"/>
  <c r="V106" i="4"/>
  <c r="X3" i="4"/>
  <c r="U104" i="4"/>
  <c r="V98" i="4"/>
  <c r="V44" i="4"/>
  <c r="V4" i="4"/>
  <c r="W44" i="4"/>
  <c r="X6" i="4"/>
  <c r="V15" i="4"/>
  <c r="Y51" i="4"/>
  <c r="U84" i="4"/>
  <c r="Y102" i="4"/>
  <c r="Y78" i="4"/>
  <c r="Y124" i="4"/>
  <c r="Y97" i="4"/>
  <c r="Y95" i="4"/>
  <c r="Y105" i="4"/>
  <c r="Y127" i="4"/>
  <c r="X22" i="4"/>
  <c r="Y56" i="4"/>
  <c r="V90" i="4"/>
  <c r="V126" i="4"/>
  <c r="U33" i="4"/>
  <c r="Y61" i="4"/>
  <c r="W96" i="4"/>
  <c r="U28" i="4"/>
  <c r="W40" i="4"/>
  <c r="X69" i="4"/>
  <c r="X105" i="4"/>
  <c r="Y5" i="4"/>
  <c r="V43" i="4"/>
  <c r="V73" i="4"/>
  <c r="V109" i="4"/>
  <c r="F145" i="4"/>
  <c r="U83" i="4"/>
  <c r="K145" i="4"/>
  <c r="U71" i="4"/>
  <c r="U107" i="4"/>
  <c r="C145" i="4"/>
  <c r="U3" i="4"/>
  <c r="Y36" i="4"/>
  <c r="V137" i="4"/>
  <c r="X46" i="4"/>
  <c r="W77" i="4"/>
  <c r="W113" i="4"/>
  <c r="V23" i="4"/>
  <c r="Y7" i="4"/>
  <c r="Y46" i="4"/>
  <c r="X77" i="4"/>
  <c r="X113" i="4"/>
  <c r="V19" i="4"/>
  <c r="V54" i="4"/>
  <c r="U87" i="4"/>
  <c r="U123" i="4"/>
  <c r="Y99" i="4"/>
  <c r="Y22" i="4"/>
  <c r="Y112" i="4"/>
  <c r="Y83" i="4"/>
  <c r="Y93" i="4"/>
  <c r="Y115" i="4"/>
  <c r="X26" i="4"/>
  <c r="V59" i="4"/>
  <c r="V93" i="4"/>
  <c r="V129" i="4"/>
  <c r="W35" i="4"/>
  <c r="V64" i="4"/>
  <c r="W99" i="4"/>
  <c r="U16" i="4"/>
  <c r="Q145" i="4"/>
  <c r="Y42" i="4"/>
  <c r="X72" i="4"/>
  <c r="X108" i="4"/>
  <c r="Y9" i="4"/>
  <c r="X45" i="4"/>
  <c r="V76" i="4"/>
  <c r="V112" i="4"/>
  <c r="J145" i="4"/>
  <c r="Y134" i="4"/>
  <c r="V7" i="4"/>
  <c r="Y43" i="4"/>
  <c r="V68" i="4"/>
  <c r="Y14" i="4"/>
  <c r="U49" i="4"/>
  <c r="W80" i="4"/>
  <c r="W116" i="4"/>
  <c r="V11" i="4"/>
  <c r="Y11" i="4"/>
  <c r="V49" i="4"/>
  <c r="X80" i="4"/>
  <c r="X116" i="4"/>
  <c r="X13" i="4"/>
  <c r="W22" i="4"/>
  <c r="X56" i="4"/>
  <c r="U90" i="4"/>
  <c r="U126" i="4"/>
  <c r="Y25" i="4"/>
  <c r="Y10" i="4"/>
  <c r="Y100" i="4"/>
  <c r="Y71" i="4"/>
  <c r="Y81" i="4"/>
  <c r="Y103" i="4"/>
  <c r="X29" i="4"/>
  <c r="X61" i="4"/>
  <c r="V96" i="4"/>
  <c r="V132" i="4"/>
  <c r="Y37" i="4"/>
  <c r="X66" i="4"/>
  <c r="W102" i="4"/>
  <c r="U4" i="4"/>
  <c r="W5" i="4"/>
  <c r="V45" i="4"/>
  <c r="X75" i="4"/>
  <c r="X111" i="4"/>
  <c r="U13" i="4"/>
  <c r="U48" i="4"/>
  <c r="V79" i="4"/>
  <c r="V115" i="4"/>
  <c r="J22" i="6"/>
  <c r="AD164" i="6"/>
  <c r="AD307" i="6"/>
  <c r="E169" i="7"/>
  <c r="F168" i="7"/>
  <c r="E309" i="7"/>
  <c r="F308" i="7"/>
  <c r="B167" i="7"/>
  <c r="C166" i="7"/>
  <c r="N169" i="7"/>
  <c r="O168" i="7"/>
  <c r="K310" i="7"/>
  <c r="L309" i="7"/>
  <c r="B309" i="7"/>
  <c r="C308" i="7"/>
  <c r="H309" i="7"/>
  <c r="I308" i="7"/>
  <c r="H167" i="7"/>
  <c r="I166" i="7"/>
  <c r="N309" i="7"/>
  <c r="O308" i="7"/>
  <c r="K167" i="7"/>
  <c r="L166" i="7"/>
  <c r="K73" i="7"/>
  <c r="L72" i="7"/>
  <c r="N29" i="7"/>
  <c r="O28" i="7"/>
  <c r="P308" i="6"/>
  <c r="R307" i="6"/>
  <c r="T307" i="6" s="1"/>
  <c r="Q309" i="6"/>
  <c r="S308" i="6"/>
  <c r="AA309" i="6"/>
  <c r="AC308" i="6"/>
  <c r="J164" i="6"/>
  <c r="H23" i="6"/>
  <c r="F24" i="6"/>
  <c r="T164" i="6"/>
  <c r="AN306" i="6"/>
  <c r="AD22" i="6"/>
  <c r="AX166" i="6"/>
  <c r="Z166" i="6"/>
  <c r="AB165" i="6"/>
  <c r="T22" i="6"/>
  <c r="P24" i="6"/>
  <c r="R23" i="6"/>
  <c r="Z24" i="6"/>
  <c r="AB23" i="6"/>
  <c r="P166" i="6"/>
  <c r="R165" i="6"/>
  <c r="AU24" i="6"/>
  <c r="AW23" i="6"/>
  <c r="AX23" i="6" s="1"/>
  <c r="H165" i="6"/>
  <c r="F166" i="6"/>
  <c r="AL307" i="6"/>
  <c r="AJ308" i="6"/>
  <c r="AK308" i="6"/>
  <c r="AM307" i="6"/>
  <c r="G308" i="6"/>
  <c r="I307" i="6"/>
  <c r="J307" i="6" s="1"/>
  <c r="AA24" i="6"/>
  <c r="AC23" i="6"/>
  <c r="AM165" i="6"/>
  <c r="AN165" i="6" s="1"/>
  <c r="AK166" i="6"/>
  <c r="AA166" i="6"/>
  <c r="AC165" i="6"/>
  <c r="Q166" i="6"/>
  <c r="S165" i="6"/>
  <c r="Q24" i="6"/>
  <c r="S23" i="6"/>
  <c r="G166" i="6"/>
  <c r="I165" i="6"/>
  <c r="F309" i="6"/>
  <c r="H308" i="6"/>
  <c r="Z309" i="6"/>
  <c r="AB308" i="6"/>
  <c r="AU310" i="6"/>
  <c r="AW309" i="6"/>
  <c r="AT309" i="6"/>
  <c r="AV308" i="6"/>
  <c r="AX308" i="6" s="1"/>
  <c r="AV167" i="6"/>
  <c r="AT168" i="6"/>
  <c r="AU168" i="6"/>
  <c r="AW167" i="6"/>
  <c r="AL167" i="6"/>
  <c r="AJ168" i="6"/>
  <c r="AT25" i="6"/>
  <c r="AV24" i="6"/>
  <c r="AK26" i="6"/>
  <c r="AM25" i="6"/>
  <c r="AJ25" i="6"/>
  <c r="AL24" i="6"/>
  <c r="AN24" i="6" s="1"/>
  <c r="G24" i="6"/>
  <c r="I23" i="6"/>
  <c r="M283" i="8" l="1"/>
  <c r="T4" i="8" s="1"/>
  <c r="L283" i="8"/>
  <c r="S4" i="8" s="1"/>
  <c r="J283" i="9"/>
  <c r="Q4" i="9" s="1"/>
  <c r="I424" i="8"/>
  <c r="P5" i="8" s="1"/>
  <c r="K142" i="9"/>
  <c r="R3" i="9" s="1"/>
  <c r="K424" i="8"/>
  <c r="R5" i="8" s="1"/>
  <c r="I142" i="9"/>
  <c r="P3" i="9" s="1"/>
  <c r="L424" i="8"/>
  <c r="S5" i="8" s="1"/>
  <c r="I142" i="8"/>
  <c r="P3" i="8" s="1"/>
  <c r="M142" i="9"/>
  <c r="T3" i="9" s="1"/>
  <c r="M424" i="8"/>
  <c r="T5" i="8" s="1"/>
  <c r="K142" i="8"/>
  <c r="R3" i="8" s="1"/>
  <c r="L142" i="9"/>
  <c r="S3" i="9" s="1"/>
  <c r="J424" i="8"/>
  <c r="Q5" i="8" s="1"/>
  <c r="M142" i="8"/>
  <c r="T3" i="8" s="1"/>
  <c r="M424" i="9"/>
  <c r="T5" i="9" s="1"/>
  <c r="J142" i="9"/>
  <c r="Q3" i="9" s="1"/>
  <c r="L142" i="8"/>
  <c r="S3" i="8" s="1"/>
  <c r="I424" i="9"/>
  <c r="P5" i="9" s="1"/>
  <c r="K283" i="9"/>
  <c r="R4" i="9" s="1"/>
  <c r="K283" i="8"/>
  <c r="R4" i="8" s="1"/>
  <c r="L283" i="9"/>
  <c r="S4" i="9" s="1"/>
  <c r="J142" i="8"/>
  <c r="Q3" i="8" s="1"/>
  <c r="L424" i="9"/>
  <c r="S5" i="9" s="1"/>
  <c r="I283" i="8"/>
  <c r="P4" i="8" s="1"/>
  <c r="M283" i="9"/>
  <c r="T4" i="9" s="1"/>
  <c r="J424" i="9"/>
  <c r="Q5" i="9" s="1"/>
  <c r="J283" i="8"/>
  <c r="Q4" i="8" s="1"/>
  <c r="I283" i="9"/>
  <c r="P4" i="9" s="1"/>
  <c r="K424" i="9"/>
  <c r="R5" i="9" s="1"/>
  <c r="J23" i="6"/>
  <c r="AD308" i="6"/>
  <c r="B310" i="7"/>
  <c r="C309" i="7"/>
  <c r="N310" i="7"/>
  <c r="O309" i="7"/>
  <c r="E310" i="7"/>
  <c r="F309" i="7"/>
  <c r="K74" i="7"/>
  <c r="L73" i="7"/>
  <c r="N170" i="7"/>
  <c r="O169" i="7"/>
  <c r="B168" i="7"/>
  <c r="C167" i="7"/>
  <c r="N30" i="7"/>
  <c r="O29" i="7"/>
  <c r="K311" i="7"/>
  <c r="L310" i="7"/>
  <c r="K168" i="7"/>
  <c r="L167" i="7"/>
  <c r="H168" i="7"/>
  <c r="I167" i="7"/>
  <c r="H310" i="7"/>
  <c r="I309" i="7"/>
  <c r="E170" i="7"/>
  <c r="F169" i="7"/>
  <c r="P309" i="6"/>
  <c r="R308" i="6"/>
  <c r="T308" i="6" s="1"/>
  <c r="Q310" i="6"/>
  <c r="S309" i="6"/>
  <c r="T165" i="6"/>
  <c r="H24" i="6"/>
  <c r="F25" i="6"/>
  <c r="AA310" i="6"/>
  <c r="AC309" i="6"/>
  <c r="Z167" i="6"/>
  <c r="AB166" i="6"/>
  <c r="AN307" i="6"/>
  <c r="AD165" i="6"/>
  <c r="J165" i="6"/>
  <c r="AK167" i="6"/>
  <c r="AM166" i="6"/>
  <c r="AN166" i="6" s="1"/>
  <c r="AA25" i="6"/>
  <c r="AC24" i="6"/>
  <c r="H166" i="6"/>
  <c r="F167" i="6"/>
  <c r="I166" i="6"/>
  <c r="G167" i="6"/>
  <c r="AD23" i="6"/>
  <c r="AC166" i="6"/>
  <c r="AD166" i="6" s="1"/>
  <c r="AA167" i="6"/>
  <c r="AU25" i="6"/>
  <c r="AW24" i="6"/>
  <c r="AX24" i="6" s="1"/>
  <c r="P167" i="6"/>
  <c r="R166" i="6"/>
  <c r="G309" i="6"/>
  <c r="I308" i="6"/>
  <c r="J308" i="6" s="1"/>
  <c r="Z25" i="6"/>
  <c r="AB24" i="6"/>
  <c r="P25" i="6"/>
  <c r="R24" i="6"/>
  <c r="Q25" i="6"/>
  <c r="S24" i="6"/>
  <c r="AM308" i="6"/>
  <c r="AK309" i="6"/>
  <c r="T23" i="6"/>
  <c r="Q167" i="6"/>
  <c r="S166" i="6"/>
  <c r="AJ309" i="6"/>
  <c r="AL308" i="6"/>
  <c r="H309" i="6"/>
  <c r="F310" i="6"/>
  <c r="AB309" i="6"/>
  <c r="Z310" i="6"/>
  <c r="AV309" i="6"/>
  <c r="AX309" i="6" s="1"/>
  <c r="AT310" i="6"/>
  <c r="AU311" i="6"/>
  <c r="AW310" i="6"/>
  <c r="AU169" i="6"/>
  <c r="AW168" i="6"/>
  <c r="AT169" i="6"/>
  <c r="AV168" i="6"/>
  <c r="AX167" i="6"/>
  <c r="AJ169" i="6"/>
  <c r="AL168" i="6"/>
  <c r="AV25" i="6"/>
  <c r="AT26" i="6"/>
  <c r="AL25" i="6"/>
  <c r="AN25" i="6" s="1"/>
  <c r="AJ26" i="6"/>
  <c r="AK27" i="6"/>
  <c r="AM26" i="6"/>
  <c r="G25" i="6"/>
  <c r="I24" i="6"/>
  <c r="J24" i="6" s="1"/>
  <c r="AD309" i="6" l="1"/>
  <c r="E171" i="7"/>
  <c r="F170" i="7"/>
  <c r="H311" i="7"/>
  <c r="I310" i="7"/>
  <c r="B169" i="7"/>
  <c r="C168" i="7"/>
  <c r="H169" i="7"/>
  <c r="I168" i="7"/>
  <c r="K169" i="7"/>
  <c r="L168" i="7"/>
  <c r="N171" i="7"/>
  <c r="O170" i="7"/>
  <c r="K75" i="7"/>
  <c r="L74" i="7"/>
  <c r="E311" i="7"/>
  <c r="F310" i="7"/>
  <c r="K312" i="7"/>
  <c r="L311" i="7"/>
  <c r="N311" i="7"/>
  <c r="O310" i="7"/>
  <c r="N31" i="7"/>
  <c r="O30" i="7"/>
  <c r="B311" i="7"/>
  <c r="C310" i="7"/>
  <c r="R309" i="6"/>
  <c r="T309" i="6" s="1"/>
  <c r="P310" i="6"/>
  <c r="Q311" i="6"/>
  <c r="S310" i="6"/>
  <c r="AC310" i="6"/>
  <c r="AA311" i="6"/>
  <c r="H25" i="6"/>
  <c r="F26" i="6"/>
  <c r="AN308" i="6"/>
  <c r="AX168" i="6"/>
  <c r="AD24" i="6"/>
  <c r="AB167" i="6"/>
  <c r="Z168" i="6"/>
  <c r="T24" i="6"/>
  <c r="R25" i="6"/>
  <c r="P26" i="6"/>
  <c r="Z26" i="6"/>
  <c r="AB25" i="6"/>
  <c r="H167" i="6"/>
  <c r="F168" i="6"/>
  <c r="G310" i="6"/>
  <c r="I309" i="6"/>
  <c r="J309" i="6" s="1"/>
  <c r="AL309" i="6"/>
  <c r="AJ310" i="6"/>
  <c r="T166" i="6"/>
  <c r="J166" i="6"/>
  <c r="S167" i="6"/>
  <c r="Q168" i="6"/>
  <c r="AC25" i="6"/>
  <c r="AA26" i="6"/>
  <c r="AM309" i="6"/>
  <c r="AK310" i="6"/>
  <c r="AA168" i="6"/>
  <c r="AC167" i="6"/>
  <c r="AM167" i="6"/>
  <c r="AN167" i="6" s="1"/>
  <c r="AK168" i="6"/>
  <c r="I167" i="6"/>
  <c r="G168" i="6"/>
  <c r="R167" i="6"/>
  <c r="P168" i="6"/>
  <c r="AU26" i="6"/>
  <c r="AW25" i="6"/>
  <c r="AX25" i="6" s="1"/>
  <c r="S25" i="6"/>
  <c r="Q26" i="6"/>
  <c r="F311" i="6"/>
  <c r="H310" i="6"/>
  <c r="Z311" i="6"/>
  <c r="AB310" i="6"/>
  <c r="AW311" i="6"/>
  <c r="AU312" i="6"/>
  <c r="AT311" i="6"/>
  <c r="AV310" i="6"/>
  <c r="AX310" i="6" s="1"/>
  <c r="AV169" i="6"/>
  <c r="AT170" i="6"/>
  <c r="AW169" i="6"/>
  <c r="AU170" i="6"/>
  <c r="AL169" i="6"/>
  <c r="AJ170" i="6"/>
  <c r="AT27" i="6"/>
  <c r="AV26" i="6"/>
  <c r="AM27" i="6"/>
  <c r="AK28" i="6"/>
  <c r="AJ27" i="6"/>
  <c r="AL26" i="6"/>
  <c r="AN26" i="6" s="1"/>
  <c r="G26" i="6"/>
  <c r="I25" i="6"/>
  <c r="J25" i="6" l="1"/>
  <c r="N172" i="7"/>
  <c r="O171" i="7"/>
  <c r="K170" i="7"/>
  <c r="L169" i="7"/>
  <c r="N312" i="7"/>
  <c r="O311" i="7"/>
  <c r="H170" i="7"/>
  <c r="I169" i="7"/>
  <c r="B170" i="7"/>
  <c r="C169" i="7"/>
  <c r="E312" i="7"/>
  <c r="F311" i="7"/>
  <c r="B312" i="7"/>
  <c r="C311" i="7"/>
  <c r="N32" i="7"/>
  <c r="O31" i="7"/>
  <c r="K313" i="7"/>
  <c r="L312" i="7"/>
  <c r="H312" i="7"/>
  <c r="I311" i="7"/>
  <c r="K76" i="7"/>
  <c r="L75" i="7"/>
  <c r="E172" i="7"/>
  <c r="F171" i="7"/>
  <c r="AD310" i="6"/>
  <c r="P311" i="6"/>
  <c r="R310" i="6"/>
  <c r="T310" i="6" s="1"/>
  <c r="S311" i="6"/>
  <c r="Q312" i="6"/>
  <c r="H26" i="6"/>
  <c r="F27" i="6"/>
  <c r="J167" i="6"/>
  <c r="AA312" i="6"/>
  <c r="AC311" i="6"/>
  <c r="AB168" i="6"/>
  <c r="Z169" i="6"/>
  <c r="AN309" i="6"/>
  <c r="AD167" i="6"/>
  <c r="AA169" i="6"/>
  <c r="AC168" i="6"/>
  <c r="AC26" i="6"/>
  <c r="AA27" i="6"/>
  <c r="AL310" i="6"/>
  <c r="AJ311" i="6"/>
  <c r="I310" i="6"/>
  <c r="J310" i="6" s="1"/>
  <c r="G311" i="6"/>
  <c r="AK311" i="6"/>
  <c r="AM310" i="6"/>
  <c r="AU27" i="6"/>
  <c r="AW26" i="6"/>
  <c r="AX26" i="6" s="1"/>
  <c r="Q169" i="6"/>
  <c r="S168" i="6"/>
  <c r="R26" i="6"/>
  <c r="P27" i="6"/>
  <c r="AK169" i="6"/>
  <c r="AM168" i="6"/>
  <c r="AN168" i="6" s="1"/>
  <c r="Q27" i="6"/>
  <c r="S26" i="6"/>
  <c r="H168" i="6"/>
  <c r="F169" i="6"/>
  <c r="P169" i="6"/>
  <c r="R168" i="6"/>
  <c r="AD25" i="6"/>
  <c r="T167" i="6"/>
  <c r="Z27" i="6"/>
  <c r="AB26" i="6"/>
  <c r="G169" i="6"/>
  <c r="I168" i="6"/>
  <c r="T25" i="6"/>
  <c r="H311" i="6"/>
  <c r="F312" i="6"/>
  <c r="AB311" i="6"/>
  <c r="Z312" i="6"/>
  <c r="AU313" i="6"/>
  <c r="AW312" i="6"/>
  <c r="AV311" i="6"/>
  <c r="AX311" i="6" s="1"/>
  <c r="AT312" i="6"/>
  <c r="AU171" i="6"/>
  <c r="AW170" i="6"/>
  <c r="AT171" i="6"/>
  <c r="AV170" i="6"/>
  <c r="AX169" i="6"/>
  <c r="AJ171" i="6"/>
  <c r="AL170" i="6"/>
  <c r="AV27" i="6"/>
  <c r="AT28" i="6"/>
  <c r="AL27" i="6"/>
  <c r="AN27" i="6" s="1"/>
  <c r="AJ28" i="6"/>
  <c r="AK29" i="6"/>
  <c r="AM28" i="6"/>
  <c r="G27" i="6"/>
  <c r="I26" i="6"/>
  <c r="J26" i="6" s="1"/>
  <c r="AD311" i="6" l="1"/>
  <c r="K77" i="7"/>
  <c r="L76" i="7"/>
  <c r="H313" i="7"/>
  <c r="I312" i="7"/>
  <c r="K314" i="7"/>
  <c r="L313" i="7"/>
  <c r="N33" i="7"/>
  <c r="O32" i="7"/>
  <c r="K171" i="7"/>
  <c r="L170" i="7"/>
  <c r="E313" i="7"/>
  <c r="F312" i="7"/>
  <c r="B171" i="7"/>
  <c r="C170" i="7"/>
  <c r="E173" i="7"/>
  <c r="F172" i="7"/>
  <c r="H171" i="7"/>
  <c r="I170" i="7"/>
  <c r="N313" i="7"/>
  <c r="O312" i="7"/>
  <c r="B313" i="7"/>
  <c r="C312" i="7"/>
  <c r="N173" i="7"/>
  <c r="O172" i="7"/>
  <c r="AD168" i="6"/>
  <c r="R311" i="6"/>
  <c r="T311" i="6" s="1"/>
  <c r="P312" i="6"/>
  <c r="Q313" i="6"/>
  <c r="S312" i="6"/>
  <c r="AC312" i="6"/>
  <c r="AA313" i="6"/>
  <c r="H27" i="6"/>
  <c r="F28" i="6"/>
  <c r="AD26" i="6"/>
  <c r="AB169" i="6"/>
  <c r="Z170" i="6"/>
  <c r="AX170" i="6"/>
  <c r="J168" i="6"/>
  <c r="F170" i="6"/>
  <c r="H169" i="6"/>
  <c r="AK312" i="6"/>
  <c r="AM311" i="6"/>
  <c r="S27" i="6"/>
  <c r="Q28" i="6"/>
  <c r="AM169" i="6"/>
  <c r="AN169" i="6" s="1"/>
  <c r="AK170" i="6"/>
  <c r="R27" i="6"/>
  <c r="P28" i="6"/>
  <c r="I311" i="6"/>
  <c r="J311" i="6" s="1"/>
  <c r="G312" i="6"/>
  <c r="I169" i="6"/>
  <c r="G170" i="6"/>
  <c r="AL311" i="6"/>
  <c r="AJ312" i="6"/>
  <c r="Z28" i="6"/>
  <c r="AB27" i="6"/>
  <c r="AC27" i="6"/>
  <c r="AA28" i="6"/>
  <c r="AC169" i="6"/>
  <c r="AA170" i="6"/>
  <c r="AN310" i="6"/>
  <c r="T26" i="6"/>
  <c r="S169" i="6"/>
  <c r="Q170" i="6"/>
  <c r="T168" i="6"/>
  <c r="R169" i="6"/>
  <c r="P170" i="6"/>
  <c r="AW27" i="6"/>
  <c r="AX27" i="6" s="1"/>
  <c r="AU28" i="6"/>
  <c r="H312" i="6"/>
  <c r="F313" i="6"/>
  <c r="Z313" i="6"/>
  <c r="AB312" i="6"/>
  <c r="AV312" i="6"/>
  <c r="AX312" i="6" s="1"/>
  <c r="AT313" i="6"/>
  <c r="AU314" i="6"/>
  <c r="AW313" i="6"/>
  <c r="AT172" i="6"/>
  <c r="AV171" i="6"/>
  <c r="AU172" i="6"/>
  <c r="AW171" i="6"/>
  <c r="AJ172" i="6"/>
  <c r="AL171" i="6"/>
  <c r="AT29" i="6"/>
  <c r="AV28" i="6"/>
  <c r="AK30" i="6"/>
  <c r="AM29" i="6"/>
  <c r="AL28" i="6"/>
  <c r="AN28" i="6" s="1"/>
  <c r="AJ29" i="6"/>
  <c r="G28" i="6"/>
  <c r="I27" i="6"/>
  <c r="AD169" i="6" l="1"/>
  <c r="J27" i="6"/>
  <c r="AD312" i="6"/>
  <c r="E314" i="7"/>
  <c r="F313" i="7"/>
  <c r="B314" i="7"/>
  <c r="C313" i="7"/>
  <c r="K172" i="7"/>
  <c r="L171" i="7"/>
  <c r="N314" i="7"/>
  <c r="O313" i="7"/>
  <c r="E174" i="7"/>
  <c r="F173" i="7"/>
  <c r="H314" i="7"/>
  <c r="I313" i="7"/>
  <c r="N174" i="7"/>
  <c r="O173" i="7"/>
  <c r="H172" i="7"/>
  <c r="I171" i="7"/>
  <c r="N34" i="7"/>
  <c r="O33" i="7"/>
  <c r="K315" i="7"/>
  <c r="L314" i="7"/>
  <c r="B172" i="7"/>
  <c r="C171" i="7"/>
  <c r="K78" i="7"/>
  <c r="L77" i="7"/>
  <c r="P313" i="6"/>
  <c r="R312" i="6"/>
  <c r="T312" i="6"/>
  <c r="S313" i="6"/>
  <c r="Q314" i="6"/>
  <c r="AA314" i="6"/>
  <c r="AC313" i="6"/>
  <c r="H28" i="6"/>
  <c r="F29" i="6"/>
  <c r="T169" i="6"/>
  <c r="AN311" i="6"/>
  <c r="Z171" i="6"/>
  <c r="AB170" i="6"/>
  <c r="T27" i="6"/>
  <c r="AU29" i="6"/>
  <c r="AW28" i="6"/>
  <c r="AC28" i="6"/>
  <c r="AA29" i="6"/>
  <c r="AD27" i="6"/>
  <c r="Z29" i="6"/>
  <c r="AB28" i="6"/>
  <c r="AL312" i="6"/>
  <c r="AJ313" i="6"/>
  <c r="R28" i="6"/>
  <c r="P29" i="6"/>
  <c r="AM170" i="6"/>
  <c r="AN170" i="6" s="1"/>
  <c r="AK171" i="6"/>
  <c r="S170" i="6"/>
  <c r="Q171" i="6"/>
  <c r="AK313" i="6"/>
  <c r="AM312" i="6"/>
  <c r="Q29" i="6"/>
  <c r="S28" i="6"/>
  <c r="I312" i="6"/>
  <c r="J312" i="6" s="1"/>
  <c r="G313" i="6"/>
  <c r="J169" i="6"/>
  <c r="P171" i="6"/>
  <c r="R170" i="6"/>
  <c r="G171" i="6"/>
  <c r="I170" i="6"/>
  <c r="AX28" i="6"/>
  <c r="AA171" i="6"/>
  <c r="AC170" i="6"/>
  <c r="H170" i="6"/>
  <c r="F171" i="6"/>
  <c r="F314" i="6"/>
  <c r="H313" i="6"/>
  <c r="Z314" i="6"/>
  <c r="AB313" i="6"/>
  <c r="AU315" i="6"/>
  <c r="AW314" i="6"/>
  <c r="AT314" i="6"/>
  <c r="AV313" i="6"/>
  <c r="AX313" i="6" s="1"/>
  <c r="AX171" i="6"/>
  <c r="AU173" i="6"/>
  <c r="AW172" i="6"/>
  <c r="AT173" i="6"/>
  <c r="AV172" i="6"/>
  <c r="AJ173" i="6"/>
  <c r="AL172" i="6"/>
  <c r="AT30" i="6"/>
  <c r="AV29" i="6"/>
  <c r="AJ30" i="6"/>
  <c r="AL29" i="6"/>
  <c r="AN29" i="6" s="1"/>
  <c r="AK31" i="6"/>
  <c r="AM30" i="6"/>
  <c r="G29" i="6"/>
  <c r="I28" i="6"/>
  <c r="J28" i="6" s="1"/>
  <c r="AN312" i="6" l="1"/>
  <c r="E175" i="7"/>
  <c r="F174" i="7"/>
  <c r="H315" i="7"/>
  <c r="I314" i="7"/>
  <c r="B173" i="7"/>
  <c r="C172" i="7"/>
  <c r="K316" i="7"/>
  <c r="L315" i="7"/>
  <c r="K173" i="7"/>
  <c r="L172" i="7"/>
  <c r="H173" i="7"/>
  <c r="I172" i="7"/>
  <c r="K79" i="7"/>
  <c r="L78" i="7"/>
  <c r="N315" i="7"/>
  <c r="O314" i="7"/>
  <c r="N35" i="7"/>
  <c r="O34" i="7"/>
  <c r="B315" i="7"/>
  <c r="C314" i="7"/>
  <c r="N175" i="7"/>
  <c r="O174" i="7"/>
  <c r="E315" i="7"/>
  <c r="F314" i="7"/>
  <c r="AD313" i="6"/>
  <c r="P314" i="6"/>
  <c r="R313" i="6"/>
  <c r="T313" i="6" s="1"/>
  <c r="Q315" i="6"/>
  <c r="S314" i="6"/>
  <c r="H29" i="6"/>
  <c r="F30" i="6"/>
  <c r="J170" i="6"/>
  <c r="AD28" i="6"/>
  <c r="AD170" i="6"/>
  <c r="AA315" i="6"/>
  <c r="AC314" i="6"/>
  <c r="AX172" i="6"/>
  <c r="Z172" i="6"/>
  <c r="AB171" i="6"/>
  <c r="T170" i="6"/>
  <c r="T28" i="6"/>
  <c r="P30" i="6"/>
  <c r="R29" i="6"/>
  <c r="AL313" i="6"/>
  <c r="AJ314" i="6"/>
  <c r="AC171" i="6"/>
  <c r="AA172" i="6"/>
  <c r="G314" i="6"/>
  <c r="I313" i="6"/>
  <c r="J313" i="6" s="1"/>
  <c r="H171" i="6"/>
  <c r="F172" i="6"/>
  <c r="Q30" i="6"/>
  <c r="S29" i="6"/>
  <c r="Z30" i="6"/>
  <c r="AB29" i="6"/>
  <c r="AM313" i="6"/>
  <c r="AK314" i="6"/>
  <c r="AC29" i="6"/>
  <c r="AA30" i="6"/>
  <c r="I171" i="6"/>
  <c r="G172" i="6"/>
  <c r="S171" i="6"/>
  <c r="Q172" i="6"/>
  <c r="P172" i="6"/>
  <c r="R171" i="6"/>
  <c r="AK172" i="6"/>
  <c r="AM171" i="6"/>
  <c r="AN171" i="6" s="1"/>
  <c r="AU30" i="6"/>
  <c r="AW29" i="6"/>
  <c r="AX29" i="6" s="1"/>
  <c r="F315" i="6"/>
  <c r="H314" i="6"/>
  <c r="Z315" i="6"/>
  <c r="AB314" i="6"/>
  <c r="AT315" i="6"/>
  <c r="AV314" i="6"/>
  <c r="AX314" i="6" s="1"/>
  <c r="AU316" i="6"/>
  <c r="AW315" i="6"/>
  <c r="AU174" i="6"/>
  <c r="AW173" i="6"/>
  <c r="AT174" i="6"/>
  <c r="AV173" i="6"/>
  <c r="AX173" i="6" s="1"/>
  <c r="AJ174" i="6"/>
  <c r="AL173" i="6"/>
  <c r="AT31" i="6"/>
  <c r="AV30" i="6"/>
  <c r="AK32" i="6"/>
  <c r="AM31" i="6"/>
  <c r="AJ31" i="6"/>
  <c r="AL30" i="6"/>
  <c r="AN30" i="6" s="1"/>
  <c r="G30" i="6"/>
  <c r="I29" i="6"/>
  <c r="J29" i="6" s="1"/>
  <c r="K174" i="7" l="1"/>
  <c r="L173" i="7"/>
  <c r="E176" i="7"/>
  <c r="F175" i="7"/>
  <c r="E316" i="7"/>
  <c r="F315" i="7"/>
  <c r="B316" i="7"/>
  <c r="C315" i="7"/>
  <c r="N316" i="7"/>
  <c r="O315" i="7"/>
  <c r="H316" i="7"/>
  <c r="I315" i="7"/>
  <c r="K80" i="7"/>
  <c r="L79" i="7"/>
  <c r="H174" i="7"/>
  <c r="I173" i="7"/>
  <c r="N176" i="7"/>
  <c r="O175" i="7"/>
  <c r="K317" i="7"/>
  <c r="L316" i="7"/>
  <c r="N36" i="7"/>
  <c r="O35" i="7"/>
  <c r="B174" i="7"/>
  <c r="C173" i="7"/>
  <c r="AD314" i="6"/>
  <c r="P315" i="6"/>
  <c r="R314" i="6"/>
  <c r="T314" i="6" s="1"/>
  <c r="Q316" i="6"/>
  <c r="S315" i="6"/>
  <c r="AD171" i="6"/>
  <c r="AA316" i="6"/>
  <c r="AC315" i="6"/>
  <c r="H30" i="6"/>
  <c r="F31" i="6"/>
  <c r="AB172" i="6"/>
  <c r="Z173" i="6"/>
  <c r="J171" i="6"/>
  <c r="T29" i="6"/>
  <c r="H172" i="6"/>
  <c r="F173" i="6"/>
  <c r="G173" i="6"/>
  <c r="I172" i="6"/>
  <c r="I314" i="6"/>
  <c r="J314" i="6" s="1"/>
  <c r="G315" i="6"/>
  <c r="AC30" i="6"/>
  <c r="AA31" i="6"/>
  <c r="AJ315" i="6"/>
  <c r="AL314" i="6"/>
  <c r="AD29" i="6"/>
  <c r="R30" i="6"/>
  <c r="P31" i="6"/>
  <c r="AA173" i="6"/>
  <c r="AC172" i="6"/>
  <c r="AK315" i="6"/>
  <c r="AM314" i="6"/>
  <c r="AW30" i="6"/>
  <c r="AX30" i="6" s="1"/>
  <c r="AU31" i="6"/>
  <c r="AK173" i="6"/>
  <c r="AM172" i="6"/>
  <c r="AN172" i="6" s="1"/>
  <c r="AN313" i="6"/>
  <c r="T171" i="6"/>
  <c r="Z31" i="6"/>
  <c r="AB30" i="6"/>
  <c r="R172" i="6"/>
  <c r="P173" i="6"/>
  <c r="Q173" i="6"/>
  <c r="S172" i="6"/>
  <c r="Q31" i="6"/>
  <c r="S30" i="6"/>
  <c r="F316" i="6"/>
  <c r="H315" i="6"/>
  <c r="Z316" i="6"/>
  <c r="AB315" i="6"/>
  <c r="AW316" i="6"/>
  <c r="AU317" i="6"/>
  <c r="AT316" i="6"/>
  <c r="AV315" i="6"/>
  <c r="AX315" i="6" s="1"/>
  <c r="AV174" i="6"/>
  <c r="AT175" i="6"/>
  <c r="AW174" i="6"/>
  <c r="AU175" i="6"/>
  <c r="AL174" i="6"/>
  <c r="AJ175" i="6"/>
  <c r="AT32" i="6"/>
  <c r="AV31" i="6"/>
  <c r="AJ32" i="6"/>
  <c r="AL31" i="6"/>
  <c r="AN31" i="6" s="1"/>
  <c r="AM32" i="6"/>
  <c r="AK33" i="6"/>
  <c r="G31" i="6"/>
  <c r="I30" i="6"/>
  <c r="J30" i="6" l="1"/>
  <c r="B175" i="7"/>
  <c r="C174" i="7"/>
  <c r="B317" i="7"/>
  <c r="C316" i="7"/>
  <c r="N177" i="7"/>
  <c r="O176" i="7"/>
  <c r="H175" i="7"/>
  <c r="I174" i="7"/>
  <c r="E177" i="7"/>
  <c r="F176" i="7"/>
  <c r="N37" i="7"/>
  <c r="O36" i="7"/>
  <c r="N317" i="7"/>
  <c r="O316" i="7"/>
  <c r="K318" i="7"/>
  <c r="L317" i="7"/>
  <c r="E317" i="7"/>
  <c r="F316" i="7"/>
  <c r="H317" i="7"/>
  <c r="I316" i="7"/>
  <c r="K81" i="7"/>
  <c r="L80" i="7"/>
  <c r="K175" i="7"/>
  <c r="L174" i="7"/>
  <c r="AD172" i="6"/>
  <c r="AD315" i="6"/>
  <c r="P316" i="6"/>
  <c r="R315" i="6"/>
  <c r="T315" i="6" s="1"/>
  <c r="Q317" i="6"/>
  <c r="S316" i="6"/>
  <c r="H31" i="6"/>
  <c r="F32" i="6"/>
  <c r="AC316" i="6"/>
  <c r="AA317" i="6"/>
  <c r="Z174" i="6"/>
  <c r="AB173" i="6"/>
  <c r="AN314" i="6"/>
  <c r="AC31" i="6"/>
  <c r="AA32" i="6"/>
  <c r="J315" i="6"/>
  <c r="AL315" i="6"/>
  <c r="AJ316" i="6"/>
  <c r="Q32" i="6"/>
  <c r="S31" i="6"/>
  <c r="G174" i="6"/>
  <c r="I173" i="6"/>
  <c r="P32" i="6"/>
  <c r="R31" i="6"/>
  <c r="G316" i="6"/>
  <c r="I315" i="6"/>
  <c r="Q174" i="6"/>
  <c r="S173" i="6"/>
  <c r="P174" i="6"/>
  <c r="R173" i="6"/>
  <c r="T173" i="6" s="1"/>
  <c r="H173" i="6"/>
  <c r="F174" i="6"/>
  <c r="T30" i="6"/>
  <c r="AK174" i="6"/>
  <c r="AM173" i="6"/>
  <c r="AN173" i="6" s="1"/>
  <c r="AU32" i="6"/>
  <c r="AW31" i="6"/>
  <c r="AX31" i="6" s="1"/>
  <c r="AK316" i="6"/>
  <c r="AM315" i="6"/>
  <c r="T172" i="6"/>
  <c r="AA174" i="6"/>
  <c r="AC173" i="6"/>
  <c r="AD30" i="6"/>
  <c r="J172" i="6"/>
  <c r="Z32" i="6"/>
  <c r="AB31" i="6"/>
  <c r="H316" i="6"/>
  <c r="F317" i="6"/>
  <c r="AB316" i="6"/>
  <c r="Z317" i="6"/>
  <c r="AV316" i="6"/>
  <c r="AX316" i="6" s="1"/>
  <c r="AT317" i="6"/>
  <c r="AU318" i="6"/>
  <c r="AW317" i="6"/>
  <c r="AT176" i="6"/>
  <c r="AV175" i="6"/>
  <c r="AU176" i="6"/>
  <c r="AW175" i="6"/>
  <c r="AX174" i="6"/>
  <c r="AJ176" i="6"/>
  <c r="AL175" i="6"/>
  <c r="AV32" i="6"/>
  <c r="AT33" i="6"/>
  <c r="AK34" i="6"/>
  <c r="AM33" i="6"/>
  <c r="AL32" i="6"/>
  <c r="AN32" i="6" s="1"/>
  <c r="AJ33" i="6"/>
  <c r="G32" i="6"/>
  <c r="I31" i="6"/>
  <c r="J31" i="6" s="1"/>
  <c r="AD316" i="6" l="1"/>
  <c r="N38" i="7"/>
  <c r="O37" i="7"/>
  <c r="K82" i="7"/>
  <c r="L81" i="7"/>
  <c r="H318" i="7"/>
  <c r="I317" i="7"/>
  <c r="K176" i="7"/>
  <c r="L175" i="7"/>
  <c r="E318" i="7"/>
  <c r="F317" i="7"/>
  <c r="E178" i="7"/>
  <c r="F177" i="7"/>
  <c r="H176" i="7"/>
  <c r="I175" i="7"/>
  <c r="N178" i="7"/>
  <c r="O177" i="7"/>
  <c r="K319" i="7"/>
  <c r="L318" i="7"/>
  <c r="B318" i="7"/>
  <c r="C317" i="7"/>
  <c r="N318" i="7"/>
  <c r="O317" i="7"/>
  <c r="B176" i="7"/>
  <c r="C175" i="7"/>
  <c r="R316" i="6"/>
  <c r="T316" i="6" s="1"/>
  <c r="P317" i="6"/>
  <c r="Q318" i="6"/>
  <c r="S317" i="6"/>
  <c r="AA318" i="6"/>
  <c r="AC317" i="6"/>
  <c r="AN315" i="6"/>
  <c r="H32" i="6"/>
  <c r="F33" i="6"/>
  <c r="AD173" i="6"/>
  <c r="T31" i="6"/>
  <c r="AD31" i="6"/>
  <c r="AB174" i="6"/>
  <c r="Z175" i="6"/>
  <c r="I174" i="6"/>
  <c r="G175" i="6"/>
  <c r="AC174" i="6"/>
  <c r="AA175" i="6"/>
  <c r="H174" i="6"/>
  <c r="F175" i="6"/>
  <c r="Q33" i="6"/>
  <c r="S32" i="6"/>
  <c r="R32" i="6"/>
  <c r="P33" i="6"/>
  <c r="R174" i="6"/>
  <c r="P175" i="6"/>
  <c r="AM174" i="6"/>
  <c r="AN174" i="6" s="1"/>
  <c r="AK175" i="6"/>
  <c r="Z33" i="6"/>
  <c r="AB32" i="6"/>
  <c r="J173" i="6"/>
  <c r="AJ317" i="6"/>
  <c r="AL316" i="6"/>
  <c r="AM316" i="6"/>
  <c r="AK317" i="6"/>
  <c r="S174" i="6"/>
  <c r="Q175" i="6"/>
  <c r="AA33" i="6"/>
  <c r="AC32" i="6"/>
  <c r="AW32" i="6"/>
  <c r="AX32" i="6" s="1"/>
  <c r="AU33" i="6"/>
  <c r="I316" i="6"/>
  <c r="J316" i="6" s="1"/>
  <c r="G317" i="6"/>
  <c r="F318" i="6"/>
  <c r="H317" i="6"/>
  <c r="Z318" i="6"/>
  <c r="AB317" i="6"/>
  <c r="AD317" i="6" s="1"/>
  <c r="AW318" i="6"/>
  <c r="AU319" i="6"/>
  <c r="AT318" i="6"/>
  <c r="AV317" i="6"/>
  <c r="AX317" i="6" s="1"/>
  <c r="AW176" i="6"/>
  <c r="AU177" i="6"/>
  <c r="AX175" i="6"/>
  <c r="AT177" i="6"/>
  <c r="AV176" i="6"/>
  <c r="AX176" i="6" s="1"/>
  <c r="AJ177" i="6"/>
  <c r="AL176" i="6"/>
  <c r="AT34" i="6"/>
  <c r="AV33" i="6"/>
  <c r="AJ34" i="6"/>
  <c r="AL33" i="6"/>
  <c r="AN33" i="6" s="1"/>
  <c r="AM34" i="6"/>
  <c r="AK35" i="6"/>
  <c r="G33" i="6"/>
  <c r="I32" i="6"/>
  <c r="J32" i="6" l="1"/>
  <c r="E179" i="7"/>
  <c r="F178" i="7"/>
  <c r="E319" i="7"/>
  <c r="F318" i="7"/>
  <c r="B319" i="7"/>
  <c r="C318" i="7"/>
  <c r="N319" i="7"/>
  <c r="O318" i="7"/>
  <c r="B177" i="7"/>
  <c r="C176" i="7"/>
  <c r="K177" i="7"/>
  <c r="L176" i="7"/>
  <c r="K320" i="7"/>
  <c r="L319" i="7"/>
  <c r="H319" i="7"/>
  <c r="I318" i="7"/>
  <c r="N179" i="7"/>
  <c r="O178" i="7"/>
  <c r="K83" i="7"/>
  <c r="L82" i="7"/>
  <c r="H177" i="7"/>
  <c r="I176" i="7"/>
  <c r="N39" i="7"/>
  <c r="O38" i="7"/>
  <c r="P318" i="6"/>
  <c r="R317" i="6"/>
  <c r="T317" i="6" s="1"/>
  <c r="S318" i="6"/>
  <c r="Q319" i="6"/>
  <c r="J174" i="6"/>
  <c r="AD32" i="6"/>
  <c r="H33" i="6"/>
  <c r="F34" i="6"/>
  <c r="AD174" i="6"/>
  <c r="AC318" i="6"/>
  <c r="AA319" i="6"/>
  <c r="Z176" i="6"/>
  <c r="AB175" i="6"/>
  <c r="T32" i="6"/>
  <c r="P34" i="6"/>
  <c r="R33" i="6"/>
  <c r="AN316" i="6"/>
  <c r="AU34" i="6"/>
  <c r="AW33" i="6"/>
  <c r="AX33" i="6" s="1"/>
  <c r="R175" i="6"/>
  <c r="P176" i="6"/>
  <c r="S33" i="6"/>
  <c r="Q34" i="6"/>
  <c r="AM175" i="6"/>
  <c r="AN175" i="6" s="1"/>
  <c r="AK176" i="6"/>
  <c r="AK318" i="6"/>
  <c r="AM317" i="6"/>
  <c r="AA176" i="6"/>
  <c r="AC175" i="6"/>
  <c r="AA34" i="6"/>
  <c r="AC33" i="6"/>
  <c r="I175" i="6"/>
  <c r="G176" i="6"/>
  <c r="T174" i="6"/>
  <c r="I317" i="6"/>
  <c r="J317" i="6" s="1"/>
  <c r="G318" i="6"/>
  <c r="AL317" i="6"/>
  <c r="AJ318" i="6"/>
  <c r="H175" i="6"/>
  <c r="F176" i="6"/>
  <c r="AB33" i="6"/>
  <c r="Z34" i="6"/>
  <c r="Q176" i="6"/>
  <c r="S175" i="6"/>
  <c r="F319" i="6"/>
  <c r="H318" i="6"/>
  <c r="Z319" i="6"/>
  <c r="AB318" i="6"/>
  <c r="AT319" i="6"/>
  <c r="AV318" i="6"/>
  <c r="AX318" i="6" s="1"/>
  <c r="AU320" i="6"/>
  <c r="AW319" i="6"/>
  <c r="AU178" i="6"/>
  <c r="AW177" i="6"/>
  <c r="AT178" i="6"/>
  <c r="AV177" i="6"/>
  <c r="AX177" i="6" s="1"/>
  <c r="AJ178" i="6"/>
  <c r="AL177" i="6"/>
  <c r="AT35" i="6"/>
  <c r="AV34" i="6"/>
  <c r="AM35" i="6"/>
  <c r="AK36" i="6"/>
  <c r="AJ35" i="6"/>
  <c r="AL34" i="6"/>
  <c r="AN34" i="6" s="1"/>
  <c r="G34" i="6"/>
  <c r="I33" i="6"/>
  <c r="J33" i="6" l="1"/>
  <c r="AD318" i="6"/>
  <c r="E180" i="7"/>
  <c r="F179" i="7"/>
  <c r="N40" i="7"/>
  <c r="O39" i="7"/>
  <c r="K178" i="7"/>
  <c r="L177" i="7"/>
  <c r="H178" i="7"/>
  <c r="I177" i="7"/>
  <c r="N320" i="7"/>
  <c r="O319" i="7"/>
  <c r="N180" i="7"/>
  <c r="O179" i="7"/>
  <c r="H320" i="7"/>
  <c r="I319" i="7"/>
  <c r="E320" i="7"/>
  <c r="F319" i="7"/>
  <c r="K321" i="7"/>
  <c r="L320" i="7"/>
  <c r="B178" i="7"/>
  <c r="C177" i="7"/>
  <c r="K84" i="7"/>
  <c r="L83" i="7"/>
  <c r="B320" i="7"/>
  <c r="C319" i="7"/>
  <c r="R318" i="6"/>
  <c r="T318" i="6" s="1"/>
  <c r="P319" i="6"/>
  <c r="Q320" i="6"/>
  <c r="S319" i="6"/>
  <c r="AA320" i="6"/>
  <c r="AC319" i="6"/>
  <c r="H34" i="6"/>
  <c r="F35" i="6"/>
  <c r="AD175" i="6"/>
  <c r="AN317" i="6"/>
  <c r="Z177" i="6"/>
  <c r="AB176" i="6"/>
  <c r="G177" i="6"/>
  <c r="I176" i="6"/>
  <c r="S176" i="6"/>
  <c r="Q177" i="6"/>
  <c r="AM176" i="6"/>
  <c r="AN176" i="6" s="1"/>
  <c r="AK177" i="6"/>
  <c r="S34" i="6"/>
  <c r="Q35" i="6"/>
  <c r="AC34" i="6"/>
  <c r="AA35" i="6"/>
  <c r="P177" i="6"/>
  <c r="R176" i="6"/>
  <c r="AC176" i="6"/>
  <c r="AA177" i="6"/>
  <c r="J175" i="6"/>
  <c r="AJ319" i="6"/>
  <c r="AL318" i="6"/>
  <c r="T33" i="6"/>
  <c r="AB34" i="6"/>
  <c r="Z35" i="6"/>
  <c r="AU35" i="6"/>
  <c r="AW34" i="6"/>
  <c r="AX34" i="6" s="1"/>
  <c r="R34" i="6"/>
  <c r="P35" i="6"/>
  <c r="T175" i="6"/>
  <c r="AD33" i="6"/>
  <c r="H176" i="6"/>
  <c r="J176" i="6" s="1"/>
  <c r="F177" i="6"/>
  <c r="G319" i="6"/>
  <c r="I318" i="6"/>
  <c r="J318" i="6" s="1"/>
  <c r="AM318" i="6"/>
  <c r="AK319" i="6"/>
  <c r="F320" i="6"/>
  <c r="H319" i="6"/>
  <c r="Z320" i="6"/>
  <c r="AB319" i="6"/>
  <c r="AU321" i="6"/>
  <c r="AW320" i="6"/>
  <c r="AT320" i="6"/>
  <c r="AV319" i="6"/>
  <c r="AX319" i="6" s="1"/>
  <c r="AT179" i="6"/>
  <c r="AV178" i="6"/>
  <c r="AU179" i="6"/>
  <c r="AW178" i="6"/>
  <c r="AJ179" i="6"/>
  <c r="AL178" i="6"/>
  <c r="AT36" i="6"/>
  <c r="AV35" i="6"/>
  <c r="AJ36" i="6"/>
  <c r="AL35" i="6"/>
  <c r="AN35" i="6" s="1"/>
  <c r="AK37" i="6"/>
  <c r="AM36" i="6"/>
  <c r="G35" i="6"/>
  <c r="I34" i="6"/>
  <c r="J34" i="6" l="1"/>
  <c r="AD319" i="6"/>
  <c r="E181" i="7"/>
  <c r="F180" i="7"/>
  <c r="B321" i="7"/>
  <c r="C320" i="7"/>
  <c r="K85" i="7"/>
  <c r="L84" i="7"/>
  <c r="N321" i="7"/>
  <c r="O320" i="7"/>
  <c r="H179" i="7"/>
  <c r="I178" i="7"/>
  <c r="K322" i="7"/>
  <c r="L321" i="7"/>
  <c r="E321" i="7"/>
  <c r="F320" i="7"/>
  <c r="N41" i="7"/>
  <c r="O40" i="7"/>
  <c r="H321" i="7"/>
  <c r="I320" i="7"/>
  <c r="N181" i="7"/>
  <c r="O180" i="7"/>
  <c r="B179" i="7"/>
  <c r="C178" i="7"/>
  <c r="K179" i="7"/>
  <c r="L178" i="7"/>
  <c r="AD176" i="6"/>
  <c r="P320" i="6"/>
  <c r="R319" i="6"/>
  <c r="T319" i="6" s="1"/>
  <c r="Q321" i="6"/>
  <c r="S320" i="6"/>
  <c r="H35" i="6"/>
  <c r="F36" i="6"/>
  <c r="AA321" i="6"/>
  <c r="AC320" i="6"/>
  <c r="T176" i="6"/>
  <c r="Z178" i="6"/>
  <c r="AB177" i="6"/>
  <c r="T34" i="6"/>
  <c r="AC35" i="6"/>
  <c r="AA36" i="6"/>
  <c r="P178" i="6"/>
  <c r="R177" i="6"/>
  <c r="T177" i="6" s="1"/>
  <c r="S35" i="6"/>
  <c r="Q36" i="6"/>
  <c r="G320" i="6"/>
  <c r="I319" i="6"/>
  <c r="J319" i="6" s="1"/>
  <c r="AN318" i="6"/>
  <c r="AK320" i="6"/>
  <c r="AM319" i="6"/>
  <c r="AU36" i="6"/>
  <c r="AW35" i="6"/>
  <c r="AX35" i="6" s="1"/>
  <c r="AB35" i="6"/>
  <c r="AD35" i="6" s="1"/>
  <c r="Z36" i="6"/>
  <c r="AJ320" i="6"/>
  <c r="AL319" i="6"/>
  <c r="AC177" i="6"/>
  <c r="AA178" i="6"/>
  <c r="AD34" i="6"/>
  <c r="AM177" i="6"/>
  <c r="AN177" i="6" s="1"/>
  <c r="AK178" i="6"/>
  <c r="H177" i="6"/>
  <c r="F178" i="6"/>
  <c r="S177" i="6"/>
  <c r="Q178" i="6"/>
  <c r="P36" i="6"/>
  <c r="R35" i="6"/>
  <c r="G178" i="6"/>
  <c r="I177" i="6"/>
  <c r="F321" i="6"/>
  <c r="H320" i="6"/>
  <c r="Z321" i="6"/>
  <c r="AB320" i="6"/>
  <c r="AT321" i="6"/>
  <c r="AV320" i="6"/>
  <c r="AX320" i="6" s="1"/>
  <c r="AU322" i="6"/>
  <c r="AW321" i="6"/>
  <c r="AX178" i="6"/>
  <c r="AU180" i="6"/>
  <c r="AW179" i="6"/>
  <c r="AV179" i="6"/>
  <c r="AT180" i="6"/>
  <c r="AL179" i="6"/>
  <c r="AJ180" i="6"/>
  <c r="AT37" i="6"/>
  <c r="AV36" i="6"/>
  <c r="AK38" i="6"/>
  <c r="AM37" i="6"/>
  <c r="AJ37" i="6"/>
  <c r="AL36" i="6"/>
  <c r="AN36" i="6" s="1"/>
  <c r="G36" i="6"/>
  <c r="I35" i="6"/>
  <c r="J35" i="6" s="1"/>
  <c r="AD320" i="6" l="1"/>
  <c r="K180" i="7"/>
  <c r="L179" i="7"/>
  <c r="E322" i="7"/>
  <c r="F321" i="7"/>
  <c r="H180" i="7"/>
  <c r="I179" i="7"/>
  <c r="N322" i="7"/>
  <c r="O321" i="7"/>
  <c r="K86" i="7"/>
  <c r="L85" i="7"/>
  <c r="N42" i="7"/>
  <c r="O41" i="7"/>
  <c r="B322" i="7"/>
  <c r="C321" i="7"/>
  <c r="E182" i="7"/>
  <c r="F181" i="7"/>
  <c r="K323" i="7"/>
  <c r="L322" i="7"/>
  <c r="B180" i="7"/>
  <c r="C179" i="7"/>
  <c r="N182" i="7"/>
  <c r="O181" i="7"/>
  <c r="H322" i="7"/>
  <c r="I321" i="7"/>
  <c r="R320" i="6"/>
  <c r="T320" i="6" s="1"/>
  <c r="P321" i="6"/>
  <c r="Q322" i="6"/>
  <c r="S321" i="6"/>
  <c r="H36" i="6"/>
  <c r="F37" i="6"/>
  <c r="AD177" i="6"/>
  <c r="AA322" i="6"/>
  <c r="AC321" i="6"/>
  <c r="T35" i="6"/>
  <c r="AB178" i="6"/>
  <c r="Z179" i="6"/>
  <c r="J177" i="6"/>
  <c r="AX179" i="6"/>
  <c r="AK321" i="6"/>
  <c r="AM320" i="6"/>
  <c r="I320" i="6"/>
  <c r="J320" i="6" s="1"/>
  <c r="G321" i="6"/>
  <c r="AA179" i="6"/>
  <c r="AC178" i="6"/>
  <c r="S36" i="6"/>
  <c r="Q37" i="6"/>
  <c r="I178" i="6"/>
  <c r="G179" i="6"/>
  <c r="P37" i="6"/>
  <c r="R36" i="6"/>
  <c r="S178" i="6"/>
  <c r="Q179" i="6"/>
  <c r="AC36" i="6"/>
  <c r="AA37" i="6"/>
  <c r="AM178" i="6"/>
  <c r="AN178" i="6" s="1"/>
  <c r="AK179" i="6"/>
  <c r="AN319" i="6"/>
  <c r="AL320" i="6"/>
  <c r="AJ321" i="6"/>
  <c r="Z37" i="6"/>
  <c r="AB36" i="6"/>
  <c r="P179" i="6"/>
  <c r="R178" i="6"/>
  <c r="F179" i="6"/>
  <c r="H178" i="6"/>
  <c r="AU37" i="6"/>
  <c r="AW36" i="6"/>
  <c r="AX36" i="6" s="1"/>
  <c r="H321" i="6"/>
  <c r="F322" i="6"/>
  <c r="AB321" i="6"/>
  <c r="AD321" i="6" s="1"/>
  <c r="Z322" i="6"/>
  <c r="AU323" i="6"/>
  <c r="AW322" i="6"/>
  <c r="AV321" i="6"/>
  <c r="AX321" i="6" s="1"/>
  <c r="AT322" i="6"/>
  <c r="AT181" i="6"/>
  <c r="AV180" i="6"/>
  <c r="AU181" i="6"/>
  <c r="AW180" i="6"/>
  <c r="AJ181" i="6"/>
  <c r="AL180" i="6"/>
  <c r="AV37" i="6"/>
  <c r="AT38" i="6"/>
  <c r="AL37" i="6"/>
  <c r="AN37" i="6" s="1"/>
  <c r="AJ38" i="6"/>
  <c r="AK39" i="6"/>
  <c r="AM38" i="6"/>
  <c r="G37" i="6"/>
  <c r="I36" i="6"/>
  <c r="J36" i="6" s="1"/>
  <c r="T178" i="6" l="1"/>
  <c r="K181" i="7"/>
  <c r="L180" i="7"/>
  <c r="N43" i="7"/>
  <c r="O42" i="7"/>
  <c r="K87" i="7"/>
  <c r="L86" i="7"/>
  <c r="B181" i="7"/>
  <c r="C180" i="7"/>
  <c r="H181" i="7"/>
  <c r="I180" i="7"/>
  <c r="E183" i="7"/>
  <c r="F182" i="7"/>
  <c r="E323" i="7"/>
  <c r="F322" i="7"/>
  <c r="B323" i="7"/>
  <c r="C322" i="7"/>
  <c r="H323" i="7"/>
  <c r="I322" i="7"/>
  <c r="N183" i="7"/>
  <c r="O182" i="7"/>
  <c r="N323" i="7"/>
  <c r="O322" i="7"/>
  <c r="K324" i="7"/>
  <c r="L323" i="7"/>
  <c r="P322" i="6"/>
  <c r="R321" i="6"/>
  <c r="T321" i="6" s="1"/>
  <c r="Q323" i="6"/>
  <c r="S322" i="6"/>
  <c r="AD178" i="6"/>
  <c r="H37" i="6"/>
  <c r="F38" i="6"/>
  <c r="AA323" i="6"/>
  <c r="AC322" i="6"/>
  <c r="T36" i="6"/>
  <c r="AD36" i="6"/>
  <c r="AB179" i="6"/>
  <c r="Z180" i="6"/>
  <c r="AN320" i="6"/>
  <c r="I179" i="6"/>
  <c r="G180" i="6"/>
  <c r="Z38" i="6"/>
  <c r="AB37" i="6"/>
  <c r="S37" i="6"/>
  <c r="Q38" i="6"/>
  <c r="AU38" i="6"/>
  <c r="AW37" i="6"/>
  <c r="AX37" i="6" s="1"/>
  <c r="J178" i="6"/>
  <c r="AA38" i="6"/>
  <c r="AC37" i="6"/>
  <c r="F180" i="6"/>
  <c r="H179" i="6"/>
  <c r="R37" i="6"/>
  <c r="P38" i="6"/>
  <c r="AJ322" i="6"/>
  <c r="AL321" i="6"/>
  <c r="AK180" i="6"/>
  <c r="AM179" i="6"/>
  <c r="AN179" i="6" s="1"/>
  <c r="AC179" i="6"/>
  <c r="AA180" i="6"/>
  <c r="G322" i="6"/>
  <c r="I321" i="6"/>
  <c r="J321" i="6" s="1"/>
  <c r="S179" i="6"/>
  <c r="Q180" i="6"/>
  <c r="P180" i="6"/>
  <c r="R179" i="6"/>
  <c r="AK322" i="6"/>
  <c r="AM321" i="6"/>
  <c r="F323" i="6"/>
  <c r="H322" i="6"/>
  <c r="Z323" i="6"/>
  <c r="AB322" i="6"/>
  <c r="AD322" i="6" s="1"/>
  <c r="AT323" i="6"/>
  <c r="AV322" i="6"/>
  <c r="AX322" i="6" s="1"/>
  <c r="AW323" i="6"/>
  <c r="AU324" i="6"/>
  <c r="AX180" i="6"/>
  <c r="AW181" i="6"/>
  <c r="AU182" i="6"/>
  <c r="AV181" i="6"/>
  <c r="AX181" i="6" s="1"/>
  <c r="AT182" i="6"/>
  <c r="AL181" i="6"/>
  <c r="AJ182" i="6"/>
  <c r="AT39" i="6"/>
  <c r="AV38" i="6"/>
  <c r="AM39" i="6"/>
  <c r="AK40" i="6"/>
  <c r="AJ39" i="6"/>
  <c r="AL38" i="6"/>
  <c r="AN38" i="6" s="1"/>
  <c r="G38" i="6"/>
  <c r="I37" i="6"/>
  <c r="J37" i="6" s="1"/>
  <c r="K325" i="7" l="1"/>
  <c r="L324" i="7"/>
  <c r="H182" i="7"/>
  <c r="I181" i="7"/>
  <c r="N184" i="7"/>
  <c r="O183" i="7"/>
  <c r="H324" i="7"/>
  <c r="I323" i="7"/>
  <c r="E184" i="7"/>
  <c r="F183" i="7"/>
  <c r="N324" i="7"/>
  <c r="O323" i="7"/>
  <c r="B182" i="7"/>
  <c r="C181" i="7"/>
  <c r="K88" i="7"/>
  <c r="L87" i="7"/>
  <c r="B324" i="7"/>
  <c r="C323" i="7"/>
  <c r="N44" i="7"/>
  <c r="O43" i="7"/>
  <c r="E324" i="7"/>
  <c r="F323" i="7"/>
  <c r="K182" i="7"/>
  <c r="L181" i="7"/>
  <c r="R322" i="6"/>
  <c r="T322" i="6" s="1"/>
  <c r="P323" i="6"/>
  <c r="S323" i="6"/>
  <c r="Q324" i="6"/>
  <c r="AC323" i="6"/>
  <c r="AA324" i="6"/>
  <c r="H38" i="6"/>
  <c r="F39" i="6"/>
  <c r="T179" i="6"/>
  <c r="J179" i="6"/>
  <c r="Z181" i="6"/>
  <c r="AB180" i="6"/>
  <c r="AD179" i="6"/>
  <c r="AA181" i="6"/>
  <c r="AC180" i="6"/>
  <c r="AK323" i="6"/>
  <c r="AM322" i="6"/>
  <c r="AW38" i="6"/>
  <c r="AU39" i="6"/>
  <c r="G323" i="6"/>
  <c r="I322" i="6"/>
  <c r="J322" i="6" s="1"/>
  <c r="S38" i="6"/>
  <c r="Q39" i="6"/>
  <c r="P39" i="6"/>
  <c r="R38" i="6"/>
  <c r="T37" i="6"/>
  <c r="G181" i="6"/>
  <c r="I180" i="6"/>
  <c r="AA39" i="6"/>
  <c r="AC38" i="6"/>
  <c r="AK181" i="6"/>
  <c r="AM180" i="6"/>
  <c r="AN180" i="6" s="1"/>
  <c r="AN321" i="6"/>
  <c r="AL322" i="6"/>
  <c r="AJ323" i="6"/>
  <c r="P181" i="6"/>
  <c r="R180" i="6"/>
  <c r="Q181" i="6"/>
  <c r="S180" i="6"/>
  <c r="AD37" i="6"/>
  <c r="Z39" i="6"/>
  <c r="AB38" i="6"/>
  <c r="F181" i="6"/>
  <c r="H180" i="6"/>
  <c r="AX38" i="6"/>
  <c r="H323" i="6"/>
  <c r="F324" i="6"/>
  <c r="AB323" i="6"/>
  <c r="AD323" i="6" s="1"/>
  <c r="Z324" i="6"/>
  <c r="AU325" i="6"/>
  <c r="AW324" i="6"/>
  <c r="AV323" i="6"/>
  <c r="AX323" i="6" s="1"/>
  <c r="AT324" i="6"/>
  <c r="AT183" i="6"/>
  <c r="AV182" i="6"/>
  <c r="AU183" i="6"/>
  <c r="AW182" i="6"/>
  <c r="AJ183" i="6"/>
  <c r="AL182" i="6"/>
  <c r="AV39" i="6"/>
  <c r="AT40" i="6"/>
  <c r="AL39" i="6"/>
  <c r="AN39" i="6" s="1"/>
  <c r="AJ40" i="6"/>
  <c r="AK41" i="6"/>
  <c r="AM40" i="6"/>
  <c r="G39" i="6"/>
  <c r="I38" i="6"/>
  <c r="J38" i="6" s="1"/>
  <c r="K183" i="7" l="1"/>
  <c r="L182" i="7"/>
  <c r="E325" i="7"/>
  <c r="F324" i="7"/>
  <c r="H325" i="7"/>
  <c r="I324" i="7"/>
  <c r="B325" i="7"/>
  <c r="C324" i="7"/>
  <c r="N325" i="7"/>
  <c r="O324" i="7"/>
  <c r="E185" i="7"/>
  <c r="F184" i="7"/>
  <c r="N45" i="7"/>
  <c r="O44" i="7"/>
  <c r="N185" i="7"/>
  <c r="O184" i="7"/>
  <c r="K89" i="7"/>
  <c r="L88" i="7"/>
  <c r="H183" i="7"/>
  <c r="I182" i="7"/>
  <c r="B183" i="7"/>
  <c r="C182" i="7"/>
  <c r="K326" i="7"/>
  <c r="L325" i="7"/>
  <c r="AD180" i="6"/>
  <c r="R323" i="6"/>
  <c r="T323" i="6" s="1"/>
  <c r="P324" i="6"/>
  <c r="Q325" i="6"/>
  <c r="S324" i="6"/>
  <c r="J180" i="6"/>
  <c r="H39" i="6"/>
  <c r="F40" i="6"/>
  <c r="AA325" i="6"/>
  <c r="AC324" i="6"/>
  <c r="AB181" i="6"/>
  <c r="Z182" i="6"/>
  <c r="AN322" i="6"/>
  <c r="I323" i="6"/>
  <c r="J323" i="6" s="1"/>
  <c r="G324" i="6"/>
  <c r="AJ324" i="6"/>
  <c r="AL323" i="6"/>
  <c r="AM181" i="6"/>
  <c r="AN181" i="6" s="1"/>
  <c r="AK182" i="6"/>
  <c r="Z40" i="6"/>
  <c r="AB39" i="6"/>
  <c r="Q40" i="6"/>
  <c r="S39" i="6"/>
  <c r="AU40" i="6"/>
  <c r="AW39" i="6"/>
  <c r="AX39" i="6" s="1"/>
  <c r="AD38" i="6"/>
  <c r="AC39" i="6"/>
  <c r="AA40" i="6"/>
  <c r="H181" i="6"/>
  <c r="F182" i="6"/>
  <c r="G182" i="6"/>
  <c r="I181" i="6"/>
  <c r="AK324" i="6"/>
  <c r="AM323" i="6"/>
  <c r="S181" i="6"/>
  <c r="Q182" i="6"/>
  <c r="T180" i="6"/>
  <c r="T38" i="6"/>
  <c r="P182" i="6"/>
  <c r="R181" i="6"/>
  <c r="P40" i="6"/>
  <c r="R39" i="6"/>
  <c r="AA182" i="6"/>
  <c r="AC181" i="6"/>
  <c r="H324" i="6"/>
  <c r="F325" i="6"/>
  <c r="Z325" i="6"/>
  <c r="AB324" i="6"/>
  <c r="AD324" i="6" s="1"/>
  <c r="AV324" i="6"/>
  <c r="AX324" i="6" s="1"/>
  <c r="AT325" i="6"/>
  <c r="AU326" i="6"/>
  <c r="AW325" i="6"/>
  <c r="AX182" i="6"/>
  <c r="AU184" i="6"/>
  <c r="AW183" i="6"/>
  <c r="AT184" i="6"/>
  <c r="AV183" i="6"/>
  <c r="AJ184" i="6"/>
  <c r="AL183" i="6"/>
  <c r="AT41" i="6"/>
  <c r="AV40" i="6"/>
  <c r="AK42" i="6"/>
  <c r="AM41" i="6"/>
  <c r="AL40" i="6"/>
  <c r="AN40" i="6" s="1"/>
  <c r="AJ41" i="6"/>
  <c r="G40" i="6"/>
  <c r="I39" i="6"/>
  <c r="J39" i="6" s="1"/>
  <c r="E186" i="7" l="1"/>
  <c r="F185" i="7"/>
  <c r="N326" i="7"/>
  <c r="O325" i="7"/>
  <c r="K327" i="7"/>
  <c r="L326" i="7"/>
  <c r="B184" i="7"/>
  <c r="C183" i="7"/>
  <c r="H184" i="7"/>
  <c r="I183" i="7"/>
  <c r="B326" i="7"/>
  <c r="C325" i="7"/>
  <c r="K90" i="7"/>
  <c r="L89" i="7"/>
  <c r="H326" i="7"/>
  <c r="I325" i="7"/>
  <c r="N186" i="7"/>
  <c r="O185" i="7"/>
  <c r="E326" i="7"/>
  <c r="F325" i="7"/>
  <c r="N46" i="7"/>
  <c r="O45" i="7"/>
  <c r="K184" i="7"/>
  <c r="L183" i="7"/>
  <c r="P325" i="6"/>
  <c r="R324" i="6"/>
  <c r="T324" i="6" s="1"/>
  <c r="S325" i="6"/>
  <c r="Q326" i="6"/>
  <c r="AC325" i="6"/>
  <c r="AA326" i="6"/>
  <c r="AD181" i="6"/>
  <c r="AD39" i="6"/>
  <c r="H40" i="6"/>
  <c r="F41" i="6"/>
  <c r="Z183" i="6"/>
  <c r="AB182" i="6"/>
  <c r="AX183" i="6"/>
  <c r="AK325" i="6"/>
  <c r="AM324" i="6"/>
  <c r="AU41" i="6"/>
  <c r="AW40" i="6"/>
  <c r="AX40" i="6" s="1"/>
  <c r="Q41" i="6"/>
  <c r="S40" i="6"/>
  <c r="AM182" i="6"/>
  <c r="AN182" i="6" s="1"/>
  <c r="AK183" i="6"/>
  <c r="AA183" i="6"/>
  <c r="AC182" i="6"/>
  <c r="I182" i="6"/>
  <c r="G183" i="6"/>
  <c r="T181" i="6"/>
  <c r="AN323" i="6"/>
  <c r="AC40" i="6"/>
  <c r="AA41" i="6"/>
  <c r="T39" i="6"/>
  <c r="H182" i="6"/>
  <c r="F183" i="6"/>
  <c r="R182" i="6"/>
  <c r="P183" i="6"/>
  <c r="I324" i="6"/>
  <c r="J324" i="6" s="1"/>
  <c r="G325" i="6"/>
  <c r="AB40" i="6"/>
  <c r="Z41" i="6"/>
  <c r="R40" i="6"/>
  <c r="P41" i="6"/>
  <c r="J181" i="6"/>
  <c r="AL324" i="6"/>
  <c r="AJ325" i="6"/>
  <c r="Q183" i="6"/>
  <c r="S182" i="6"/>
  <c r="F326" i="6"/>
  <c r="H325" i="6"/>
  <c r="Z326" i="6"/>
  <c r="AB325" i="6"/>
  <c r="AU327" i="6"/>
  <c r="AW326" i="6"/>
  <c r="AT326" i="6"/>
  <c r="AV325" i="6"/>
  <c r="AX325" i="6" s="1"/>
  <c r="AT185" i="6"/>
  <c r="AV184" i="6"/>
  <c r="AU185" i="6"/>
  <c r="AW184" i="6"/>
  <c r="AL184" i="6"/>
  <c r="AJ185" i="6"/>
  <c r="AT42" i="6"/>
  <c r="AV41" i="6"/>
  <c r="AJ42" i="6"/>
  <c r="AL41" i="6"/>
  <c r="AN41" i="6" s="1"/>
  <c r="AK43" i="6"/>
  <c r="AM42" i="6"/>
  <c r="G41" i="6"/>
  <c r="I40" i="6"/>
  <c r="J40" i="6" l="1"/>
  <c r="B327" i="7"/>
  <c r="C326" i="7"/>
  <c r="H185" i="7"/>
  <c r="I184" i="7"/>
  <c r="N47" i="7"/>
  <c r="O46" i="7"/>
  <c r="E327" i="7"/>
  <c r="F326" i="7"/>
  <c r="N187" i="7"/>
  <c r="O186" i="7"/>
  <c r="K185" i="7"/>
  <c r="L184" i="7"/>
  <c r="B185" i="7"/>
  <c r="C184" i="7"/>
  <c r="K328" i="7"/>
  <c r="L327" i="7"/>
  <c r="H327" i="7"/>
  <c r="I326" i="7"/>
  <c r="N327" i="7"/>
  <c r="O326" i="7"/>
  <c r="K91" i="7"/>
  <c r="L90" i="7"/>
  <c r="E187" i="7"/>
  <c r="F186" i="7"/>
  <c r="AD325" i="6"/>
  <c r="P326" i="6"/>
  <c r="R325" i="6"/>
  <c r="T325" i="6" s="1"/>
  <c r="Q327" i="6"/>
  <c r="S326" i="6"/>
  <c r="H41" i="6"/>
  <c r="F42" i="6"/>
  <c r="AN324" i="6"/>
  <c r="AC326" i="6"/>
  <c r="AA327" i="6"/>
  <c r="AD182" i="6"/>
  <c r="Z184" i="6"/>
  <c r="AB183" i="6"/>
  <c r="AD40" i="6"/>
  <c r="T182" i="6"/>
  <c r="AK184" i="6"/>
  <c r="AM183" i="6"/>
  <c r="AN183" i="6" s="1"/>
  <c r="I183" i="6"/>
  <c r="G184" i="6"/>
  <c r="J182" i="6"/>
  <c r="R183" i="6"/>
  <c r="P184" i="6"/>
  <c r="F184" i="6"/>
  <c r="H183" i="6"/>
  <c r="AC41" i="6"/>
  <c r="AA42" i="6"/>
  <c r="AJ326" i="6"/>
  <c r="AL325" i="6"/>
  <c r="AC183" i="6"/>
  <c r="AD183" i="6" s="1"/>
  <c r="AA184" i="6"/>
  <c r="AU42" i="6"/>
  <c r="AW41" i="6"/>
  <c r="AX41" i="6" s="1"/>
  <c r="T40" i="6"/>
  <c r="I325" i="6"/>
  <c r="J325" i="6" s="1"/>
  <c r="G326" i="6"/>
  <c r="Q184" i="6"/>
  <c r="S183" i="6"/>
  <c r="P42" i="6"/>
  <c r="R41" i="6"/>
  <c r="Q42" i="6"/>
  <c r="S41" i="6"/>
  <c r="AB41" i="6"/>
  <c r="Z42" i="6"/>
  <c r="AK326" i="6"/>
  <c r="AM325" i="6"/>
  <c r="F327" i="6"/>
  <c r="H326" i="6"/>
  <c r="Z327" i="6"/>
  <c r="AB326" i="6"/>
  <c r="AT327" i="6"/>
  <c r="AV326" i="6"/>
  <c r="AX326" i="6" s="1"/>
  <c r="AU328" i="6"/>
  <c r="AW327" i="6"/>
  <c r="AU186" i="6"/>
  <c r="AW185" i="6"/>
  <c r="AX184" i="6"/>
  <c r="AT186" i="6"/>
  <c r="AV185" i="6"/>
  <c r="AJ186" i="6"/>
  <c r="AL185" i="6"/>
  <c r="AT43" i="6"/>
  <c r="AV42" i="6"/>
  <c r="AK44" i="6"/>
  <c r="AM43" i="6"/>
  <c r="AJ43" i="6"/>
  <c r="AL42" i="6"/>
  <c r="AN42" i="6" s="1"/>
  <c r="G42" i="6"/>
  <c r="I41" i="6"/>
  <c r="J41" i="6" s="1"/>
  <c r="E188" i="7" l="1"/>
  <c r="F187" i="7"/>
  <c r="N188" i="7"/>
  <c r="O187" i="7"/>
  <c r="E328" i="7"/>
  <c r="F327" i="7"/>
  <c r="N48" i="7"/>
  <c r="O47" i="7"/>
  <c r="K186" i="7"/>
  <c r="L185" i="7"/>
  <c r="K92" i="7"/>
  <c r="L91" i="7"/>
  <c r="N328" i="7"/>
  <c r="O327" i="7"/>
  <c r="H328" i="7"/>
  <c r="I327" i="7"/>
  <c r="K329" i="7"/>
  <c r="L328" i="7"/>
  <c r="H186" i="7"/>
  <c r="I185" i="7"/>
  <c r="B186" i="7"/>
  <c r="C185" i="7"/>
  <c r="B328" i="7"/>
  <c r="C327" i="7"/>
  <c r="AD326" i="6"/>
  <c r="P327" i="6"/>
  <c r="R326" i="6"/>
  <c r="T326" i="6" s="1"/>
  <c r="Q328" i="6"/>
  <c r="S327" i="6"/>
  <c r="AA328" i="6"/>
  <c r="AC327" i="6"/>
  <c r="H42" i="6"/>
  <c r="F43" i="6"/>
  <c r="Z185" i="6"/>
  <c r="AB184" i="6"/>
  <c r="AX185" i="6"/>
  <c r="J183" i="6"/>
  <c r="AK327" i="6"/>
  <c r="AM326" i="6"/>
  <c r="G327" i="6"/>
  <c r="I326" i="6"/>
  <c r="J326" i="6" s="1"/>
  <c r="P185" i="6"/>
  <c r="R184" i="6"/>
  <c r="Z43" i="6"/>
  <c r="AB42" i="6"/>
  <c r="AA185" i="6"/>
  <c r="AC184" i="6"/>
  <c r="H184" i="6"/>
  <c r="F185" i="6"/>
  <c r="T183" i="6"/>
  <c r="AU43" i="6"/>
  <c r="AW42" i="6"/>
  <c r="AX42" i="6" s="1"/>
  <c r="I184" i="6"/>
  <c r="G185" i="6"/>
  <c r="AN325" i="6"/>
  <c r="AJ327" i="6"/>
  <c r="AL326" i="6"/>
  <c r="AM184" i="6"/>
  <c r="AN184" i="6" s="1"/>
  <c r="AK185" i="6"/>
  <c r="Q185" i="6"/>
  <c r="S184" i="6"/>
  <c r="AD41" i="6"/>
  <c r="Q43" i="6"/>
  <c r="S42" i="6"/>
  <c r="T41" i="6"/>
  <c r="R42" i="6"/>
  <c r="P43" i="6"/>
  <c r="AC42" i="6"/>
  <c r="AA43" i="6"/>
  <c r="F328" i="6"/>
  <c r="H327" i="6"/>
  <c r="Z328" i="6"/>
  <c r="AB327" i="6"/>
  <c r="AW328" i="6"/>
  <c r="AU329" i="6"/>
  <c r="AT328" i="6"/>
  <c r="AV327" i="6"/>
  <c r="AX327" i="6" s="1"/>
  <c r="AV186" i="6"/>
  <c r="AT187" i="6"/>
  <c r="AW186" i="6"/>
  <c r="AU187" i="6"/>
  <c r="AL186" i="6"/>
  <c r="AJ187" i="6"/>
  <c r="AT44" i="6"/>
  <c r="AV43" i="6"/>
  <c r="AJ44" i="6"/>
  <c r="AL43" i="6"/>
  <c r="AN43" i="6" s="1"/>
  <c r="AM44" i="6"/>
  <c r="AK45" i="6"/>
  <c r="G43" i="6"/>
  <c r="I42" i="6"/>
  <c r="AD184" i="6" l="1"/>
  <c r="J42" i="6"/>
  <c r="B187" i="7"/>
  <c r="C186" i="7"/>
  <c r="H187" i="7"/>
  <c r="I186" i="7"/>
  <c r="K93" i="7"/>
  <c r="L92" i="7"/>
  <c r="K187" i="7"/>
  <c r="L186" i="7"/>
  <c r="E329" i="7"/>
  <c r="F328" i="7"/>
  <c r="B329" i="7"/>
  <c r="C328" i="7"/>
  <c r="N49" i="7"/>
  <c r="O48" i="7"/>
  <c r="K330" i="7"/>
  <c r="L329" i="7"/>
  <c r="H329" i="7"/>
  <c r="I328" i="7"/>
  <c r="N189" i="7"/>
  <c r="O188" i="7"/>
  <c r="N329" i="7"/>
  <c r="O328" i="7"/>
  <c r="E189" i="7"/>
  <c r="F188" i="7"/>
  <c r="AD327" i="6"/>
  <c r="P328" i="6"/>
  <c r="R327" i="6"/>
  <c r="T327" i="6" s="1"/>
  <c r="Q329" i="6"/>
  <c r="S328" i="6"/>
  <c r="T184" i="6"/>
  <c r="H43" i="6"/>
  <c r="F44" i="6"/>
  <c r="T42" i="6"/>
  <c r="AC328" i="6"/>
  <c r="AA329" i="6"/>
  <c r="J184" i="6"/>
  <c r="AN326" i="6"/>
  <c r="Z186" i="6"/>
  <c r="AB185" i="6"/>
  <c r="AK186" i="6"/>
  <c r="AM185" i="6"/>
  <c r="AN185" i="6" s="1"/>
  <c r="AB43" i="6"/>
  <c r="Z44" i="6"/>
  <c r="I185" i="6"/>
  <c r="G186" i="6"/>
  <c r="AC185" i="6"/>
  <c r="AA186" i="6"/>
  <c r="AD42" i="6"/>
  <c r="G328" i="6"/>
  <c r="I327" i="6"/>
  <c r="J327" i="6"/>
  <c r="AC43" i="6"/>
  <c r="AA44" i="6"/>
  <c r="P44" i="6"/>
  <c r="R43" i="6"/>
  <c r="AJ328" i="6"/>
  <c r="AL327" i="6"/>
  <c r="P186" i="6"/>
  <c r="R185" i="6"/>
  <c r="Q44" i="6"/>
  <c r="S43" i="6"/>
  <c r="AU44" i="6"/>
  <c r="AW43" i="6"/>
  <c r="AX43" i="6" s="1"/>
  <c r="Q186" i="6"/>
  <c r="S185" i="6"/>
  <c r="H185" i="6"/>
  <c r="F186" i="6"/>
  <c r="AM327" i="6"/>
  <c r="AK328" i="6"/>
  <c r="H328" i="6"/>
  <c r="F329" i="6"/>
  <c r="AB328" i="6"/>
  <c r="Z329" i="6"/>
  <c r="AV328" i="6"/>
  <c r="AX328" i="6" s="1"/>
  <c r="AT329" i="6"/>
  <c r="AU330" i="6"/>
  <c r="AW329" i="6"/>
  <c r="AU188" i="6"/>
  <c r="AW187" i="6"/>
  <c r="AT188" i="6"/>
  <c r="AV187" i="6"/>
  <c r="AX186" i="6"/>
  <c r="AJ188" i="6"/>
  <c r="AL187" i="6"/>
  <c r="AV44" i="6"/>
  <c r="AT45" i="6"/>
  <c r="AK46" i="6"/>
  <c r="AM45" i="6"/>
  <c r="AL44" i="6"/>
  <c r="AN44" i="6" s="1"/>
  <c r="AJ45" i="6"/>
  <c r="G44" i="6"/>
  <c r="I43" i="6"/>
  <c r="J43" i="6" s="1"/>
  <c r="AD328" i="6" l="1"/>
  <c r="N330" i="7"/>
  <c r="O329" i="7"/>
  <c r="N190" i="7"/>
  <c r="O189" i="7"/>
  <c r="E190" i="7"/>
  <c r="F189" i="7"/>
  <c r="H330" i="7"/>
  <c r="I329" i="7"/>
  <c r="B330" i="7"/>
  <c r="C329" i="7"/>
  <c r="E330" i="7"/>
  <c r="F329" i="7"/>
  <c r="K188" i="7"/>
  <c r="L187" i="7"/>
  <c r="K94" i="7"/>
  <c r="L93" i="7"/>
  <c r="K331" i="7"/>
  <c r="L330" i="7"/>
  <c r="H188" i="7"/>
  <c r="I187" i="7"/>
  <c r="N50" i="7"/>
  <c r="O49" i="7"/>
  <c r="B188" i="7"/>
  <c r="C187" i="7"/>
  <c r="R328" i="6"/>
  <c r="T328" i="6" s="1"/>
  <c r="P329" i="6"/>
  <c r="Q330" i="6"/>
  <c r="S329" i="6"/>
  <c r="AA330" i="6"/>
  <c r="AC329" i="6"/>
  <c r="AD185" i="6"/>
  <c r="H44" i="6"/>
  <c r="F45" i="6"/>
  <c r="AD43" i="6"/>
  <c r="AB186" i="6"/>
  <c r="Z187" i="6"/>
  <c r="AX187" i="6"/>
  <c r="T185" i="6"/>
  <c r="AC186" i="6"/>
  <c r="AA187" i="6"/>
  <c r="AN327" i="6"/>
  <c r="J185" i="6"/>
  <c r="AW44" i="6"/>
  <c r="AX44" i="6" s="1"/>
  <c r="AU45" i="6"/>
  <c r="I328" i="6"/>
  <c r="J328" i="6" s="1"/>
  <c r="G329" i="6"/>
  <c r="P187" i="6"/>
  <c r="R186" i="6"/>
  <c r="H186" i="6"/>
  <c r="F187" i="6"/>
  <c r="R44" i="6"/>
  <c r="P45" i="6"/>
  <c r="S44" i="6"/>
  <c r="Q45" i="6"/>
  <c r="AB44" i="6"/>
  <c r="Z45" i="6"/>
  <c r="S186" i="6"/>
  <c r="Q187" i="6"/>
  <c r="AC44" i="6"/>
  <c r="AA45" i="6"/>
  <c r="AM328" i="6"/>
  <c r="AK329" i="6"/>
  <c r="I186" i="6"/>
  <c r="G187" i="6"/>
  <c r="AJ329" i="6"/>
  <c r="AL328" i="6"/>
  <c r="T43" i="6"/>
  <c r="AK187" i="6"/>
  <c r="AM186" i="6"/>
  <c r="AN186" i="6" s="1"/>
  <c r="F330" i="6"/>
  <c r="H329" i="6"/>
  <c r="Z330" i="6"/>
  <c r="AB329" i="6"/>
  <c r="AT330" i="6"/>
  <c r="AV329" i="6"/>
  <c r="AX329" i="6" s="1"/>
  <c r="AW330" i="6"/>
  <c r="AU331" i="6"/>
  <c r="AT189" i="6"/>
  <c r="AV188" i="6"/>
  <c r="AW188" i="6"/>
  <c r="AU189" i="6"/>
  <c r="AJ189" i="6"/>
  <c r="AL188" i="6"/>
  <c r="AT46" i="6"/>
  <c r="AV45" i="6"/>
  <c r="AJ46" i="6"/>
  <c r="AL45" i="6"/>
  <c r="AN45" i="6" s="1"/>
  <c r="AM46" i="6"/>
  <c r="AK47" i="6"/>
  <c r="G45" i="6"/>
  <c r="I44" i="6"/>
  <c r="J44" i="6" l="1"/>
  <c r="B189" i="7"/>
  <c r="C188" i="7"/>
  <c r="N51" i="7"/>
  <c r="O50" i="7"/>
  <c r="H189" i="7"/>
  <c r="I188" i="7"/>
  <c r="H331" i="7"/>
  <c r="I330" i="7"/>
  <c r="E191" i="7"/>
  <c r="F190" i="7"/>
  <c r="E331" i="7"/>
  <c r="F330" i="7"/>
  <c r="B331" i="7"/>
  <c r="C330" i="7"/>
  <c r="K332" i="7"/>
  <c r="L331" i="7"/>
  <c r="K95" i="7"/>
  <c r="L94" i="7"/>
  <c r="N191" i="7"/>
  <c r="O190" i="7"/>
  <c r="K189" i="7"/>
  <c r="L188" i="7"/>
  <c r="N331" i="7"/>
  <c r="O330" i="7"/>
  <c r="AD186" i="6"/>
  <c r="AD329" i="6"/>
  <c r="P330" i="6"/>
  <c r="R329" i="6"/>
  <c r="T329" i="6" s="1"/>
  <c r="S330" i="6"/>
  <c r="Q331" i="6"/>
  <c r="H45" i="6"/>
  <c r="F46" i="6"/>
  <c r="AC330" i="6"/>
  <c r="AA331" i="6"/>
  <c r="T186" i="6"/>
  <c r="Z188" i="6"/>
  <c r="AB187" i="6"/>
  <c r="AN328" i="6"/>
  <c r="AK188" i="6"/>
  <c r="AM187" i="6"/>
  <c r="AN187" i="6" s="1"/>
  <c r="Z46" i="6"/>
  <c r="AB45" i="6"/>
  <c r="G330" i="6"/>
  <c r="I329" i="6"/>
  <c r="J329" i="6" s="1"/>
  <c r="AW45" i="6"/>
  <c r="AX45" i="6" s="1"/>
  <c r="AU46" i="6"/>
  <c r="G188" i="6"/>
  <c r="I187" i="6"/>
  <c r="AK330" i="6"/>
  <c r="AM329" i="6"/>
  <c r="P188" i="6"/>
  <c r="R187" i="6"/>
  <c r="AJ330" i="6"/>
  <c r="AL329" i="6"/>
  <c r="AN329" i="6" s="1"/>
  <c r="AA188" i="6"/>
  <c r="AC187" i="6"/>
  <c r="F188" i="6"/>
  <c r="H187" i="6"/>
  <c r="Q188" i="6"/>
  <c r="S187" i="6"/>
  <c r="AD44" i="6"/>
  <c r="S45" i="6"/>
  <c r="Q46" i="6"/>
  <c r="R45" i="6"/>
  <c r="T45" i="6" s="1"/>
  <c r="P46" i="6"/>
  <c r="T44" i="6"/>
  <c r="AC45" i="6"/>
  <c r="AA46" i="6"/>
  <c r="J186" i="6"/>
  <c r="F331" i="6"/>
  <c r="H330" i="6"/>
  <c r="Z331" i="6"/>
  <c r="AB330" i="6"/>
  <c r="AU332" i="6"/>
  <c r="AW331" i="6"/>
  <c r="AT331" i="6"/>
  <c r="AV330" i="6"/>
  <c r="AX330" i="6" s="1"/>
  <c r="AX188" i="6"/>
  <c r="AU190" i="6"/>
  <c r="AW189" i="6"/>
  <c r="AT190" i="6"/>
  <c r="AV189" i="6"/>
  <c r="AJ190" i="6"/>
  <c r="AL189" i="6"/>
  <c r="AT47" i="6"/>
  <c r="AV46" i="6"/>
  <c r="AK48" i="6"/>
  <c r="AM47" i="6"/>
  <c r="AJ47" i="6"/>
  <c r="AL46" i="6"/>
  <c r="AN46" i="6" s="1"/>
  <c r="G46" i="6"/>
  <c r="I45" i="6"/>
  <c r="J45" i="6" s="1"/>
  <c r="AD330" i="6" l="1"/>
  <c r="E332" i="7"/>
  <c r="F331" i="7"/>
  <c r="E192" i="7"/>
  <c r="F191" i="7"/>
  <c r="H190" i="7"/>
  <c r="I189" i="7"/>
  <c r="N332" i="7"/>
  <c r="O331" i="7"/>
  <c r="K190" i="7"/>
  <c r="L189" i="7"/>
  <c r="N192" i="7"/>
  <c r="O191" i="7"/>
  <c r="H332" i="7"/>
  <c r="I331" i="7"/>
  <c r="K96" i="7"/>
  <c r="L95" i="7"/>
  <c r="K333" i="7"/>
  <c r="L332" i="7"/>
  <c r="N52" i="7"/>
  <c r="O51" i="7"/>
  <c r="B332" i="7"/>
  <c r="C331" i="7"/>
  <c r="B190" i="7"/>
  <c r="C189" i="7"/>
  <c r="R330" i="6"/>
  <c r="T330" i="6" s="1"/>
  <c r="P331" i="6"/>
  <c r="Q332" i="6"/>
  <c r="S331" i="6"/>
  <c r="AA332" i="6"/>
  <c r="AC331" i="6"/>
  <c r="H46" i="6"/>
  <c r="F47" i="6"/>
  <c r="AD187" i="6"/>
  <c r="Z189" i="6"/>
  <c r="AB188" i="6"/>
  <c r="AX189" i="6"/>
  <c r="AK331" i="6"/>
  <c r="AM330" i="6"/>
  <c r="S188" i="6"/>
  <c r="Q189" i="6"/>
  <c r="AA47" i="6"/>
  <c r="AC46" i="6"/>
  <c r="J187" i="6"/>
  <c r="H188" i="6"/>
  <c r="F189" i="6"/>
  <c r="P47" i="6"/>
  <c r="R46" i="6"/>
  <c r="Z47" i="6"/>
  <c r="AB46" i="6"/>
  <c r="I188" i="6"/>
  <c r="G189" i="6"/>
  <c r="AD45" i="6"/>
  <c r="S46" i="6"/>
  <c r="Q47" i="6"/>
  <c r="P189" i="6"/>
  <c r="R188" i="6"/>
  <c r="AW46" i="6"/>
  <c r="AX46" i="6" s="1"/>
  <c r="AU47" i="6"/>
  <c r="AA189" i="6"/>
  <c r="AC188" i="6"/>
  <c r="I330" i="6"/>
  <c r="J330" i="6" s="1"/>
  <c r="G331" i="6"/>
  <c r="AJ331" i="6"/>
  <c r="AL330" i="6"/>
  <c r="AN330" i="6" s="1"/>
  <c r="T187" i="6"/>
  <c r="AK189" i="6"/>
  <c r="AM188" i="6"/>
  <c r="AN188" i="6" s="1"/>
  <c r="F332" i="6"/>
  <c r="H331" i="6"/>
  <c r="Z332" i="6"/>
  <c r="AB331" i="6"/>
  <c r="AD331" i="6" s="1"/>
  <c r="AT332" i="6"/>
  <c r="AV331" i="6"/>
  <c r="AX331" i="6" s="1"/>
  <c r="AU333" i="6"/>
  <c r="AW332" i="6"/>
  <c r="AW190" i="6"/>
  <c r="AU191" i="6"/>
  <c r="AT191" i="6"/>
  <c r="AV190" i="6"/>
  <c r="AJ191" i="6"/>
  <c r="AL190" i="6"/>
  <c r="AT48" i="6"/>
  <c r="AV47" i="6"/>
  <c r="AJ48" i="6"/>
  <c r="AL47" i="6"/>
  <c r="AN47" i="6" s="1"/>
  <c r="AK49" i="6"/>
  <c r="AM48" i="6"/>
  <c r="G47" i="6"/>
  <c r="I46" i="6"/>
  <c r="J46" i="6" l="1"/>
  <c r="AD188" i="6"/>
  <c r="K191" i="7"/>
  <c r="L190" i="7"/>
  <c r="B191" i="7"/>
  <c r="C190" i="7"/>
  <c r="B333" i="7"/>
  <c r="C332" i="7"/>
  <c r="N193" i="7"/>
  <c r="O192" i="7"/>
  <c r="N53" i="7"/>
  <c r="O52" i="7"/>
  <c r="K97" i="7"/>
  <c r="L96" i="7"/>
  <c r="E193" i="7"/>
  <c r="F192" i="7"/>
  <c r="N333" i="7"/>
  <c r="O332" i="7"/>
  <c r="K334" i="7"/>
  <c r="L333" i="7"/>
  <c r="H191" i="7"/>
  <c r="I190" i="7"/>
  <c r="H333" i="7"/>
  <c r="I332" i="7"/>
  <c r="E333" i="7"/>
  <c r="F332" i="7"/>
  <c r="P332" i="6"/>
  <c r="R331" i="6"/>
  <c r="T331" i="6" s="1"/>
  <c r="Q333" i="6"/>
  <c r="S332" i="6"/>
  <c r="T188" i="6"/>
  <c r="J188" i="6"/>
  <c r="H47" i="6"/>
  <c r="F48" i="6"/>
  <c r="AA333" i="6"/>
  <c r="AC332" i="6"/>
  <c r="T46" i="6"/>
  <c r="AX190" i="6"/>
  <c r="AB189" i="6"/>
  <c r="Z190" i="6"/>
  <c r="P48" i="6"/>
  <c r="R47" i="6"/>
  <c r="AJ332" i="6"/>
  <c r="AL331" i="6"/>
  <c r="AM189" i="6"/>
  <c r="AN189" i="6" s="1"/>
  <c r="AK190" i="6"/>
  <c r="Q190" i="6"/>
  <c r="S189" i="6"/>
  <c r="R189" i="6"/>
  <c r="P190" i="6"/>
  <c r="G332" i="6"/>
  <c r="I331" i="6"/>
  <c r="AD46" i="6"/>
  <c r="AM331" i="6"/>
  <c r="AK332" i="6"/>
  <c r="AU48" i="6"/>
  <c r="AW47" i="6"/>
  <c r="AX47" i="6" s="1"/>
  <c r="H189" i="6"/>
  <c r="F190" i="6"/>
  <c r="S47" i="6"/>
  <c r="Q48" i="6"/>
  <c r="AA48" i="6"/>
  <c r="AC47" i="6"/>
  <c r="G190" i="6"/>
  <c r="I189" i="6"/>
  <c r="J331" i="6"/>
  <c r="AC189" i="6"/>
  <c r="AA190" i="6"/>
  <c r="Z48" i="6"/>
  <c r="AB47" i="6"/>
  <c r="F333" i="6"/>
  <c r="H332" i="6"/>
  <c r="Z333" i="6"/>
  <c r="AB332" i="6"/>
  <c r="AU334" i="6"/>
  <c r="AW333" i="6"/>
  <c r="AT333" i="6"/>
  <c r="AV332" i="6"/>
  <c r="AX332" i="6" s="1"/>
  <c r="AU192" i="6"/>
  <c r="AW191" i="6"/>
  <c r="AV191" i="6"/>
  <c r="AX191" i="6" s="1"/>
  <c r="AT192" i="6"/>
  <c r="AL191" i="6"/>
  <c r="AJ192" i="6"/>
  <c r="AT49" i="6"/>
  <c r="AV48" i="6"/>
  <c r="AK50" i="6"/>
  <c r="AM49" i="6"/>
  <c r="AJ49" i="6"/>
  <c r="AL48" i="6"/>
  <c r="AN48" i="6" s="1"/>
  <c r="G48" i="6"/>
  <c r="I47" i="6"/>
  <c r="AD332" i="6" l="1"/>
  <c r="J47" i="6"/>
  <c r="E334" i="7"/>
  <c r="F333" i="7"/>
  <c r="K98" i="7"/>
  <c r="L97" i="7"/>
  <c r="H334" i="7"/>
  <c r="I333" i="7"/>
  <c r="N194" i="7"/>
  <c r="O193" i="7"/>
  <c r="K335" i="7"/>
  <c r="L334" i="7"/>
  <c r="N54" i="7"/>
  <c r="O53" i="7"/>
  <c r="H192" i="7"/>
  <c r="I191" i="7"/>
  <c r="B334" i="7"/>
  <c r="C333" i="7"/>
  <c r="N334" i="7"/>
  <c r="O333" i="7"/>
  <c r="B192" i="7"/>
  <c r="C191" i="7"/>
  <c r="E194" i="7"/>
  <c r="F193" i="7"/>
  <c r="K192" i="7"/>
  <c r="L191" i="7"/>
  <c r="P333" i="6"/>
  <c r="R332" i="6"/>
  <c r="T332" i="6" s="1"/>
  <c r="Q334" i="6"/>
  <c r="S333" i="6"/>
  <c r="J189" i="6"/>
  <c r="H48" i="6"/>
  <c r="F49" i="6"/>
  <c r="AN331" i="6"/>
  <c r="AA334" i="6"/>
  <c r="AC333" i="6"/>
  <c r="AD189" i="6"/>
  <c r="T189" i="6"/>
  <c r="Z191" i="6"/>
  <c r="AB190" i="6"/>
  <c r="P191" i="6"/>
  <c r="R190" i="6"/>
  <c r="G333" i="6"/>
  <c r="I332" i="6"/>
  <c r="J332" i="6"/>
  <c r="F191" i="6"/>
  <c r="H190" i="6"/>
  <c r="J190" i="6" s="1"/>
  <c r="AD47" i="6"/>
  <c r="AK333" i="6"/>
  <c r="AM332" i="6"/>
  <c r="AK191" i="6"/>
  <c r="AM190" i="6"/>
  <c r="AN190" i="6" s="1"/>
  <c r="AC190" i="6"/>
  <c r="AD190" i="6" s="1"/>
  <c r="AA191" i="6"/>
  <c r="AU49" i="6"/>
  <c r="AW48" i="6"/>
  <c r="AX48" i="6" s="1"/>
  <c r="Q49" i="6"/>
  <c r="S48" i="6"/>
  <c r="T47" i="6"/>
  <c r="AC48" i="6"/>
  <c r="AA49" i="6"/>
  <c r="Q191" i="6"/>
  <c r="S190" i="6"/>
  <c r="AB48" i="6"/>
  <c r="Z49" i="6"/>
  <c r="AL332" i="6"/>
  <c r="AJ333" i="6"/>
  <c r="G191" i="6"/>
  <c r="I190" i="6"/>
  <c r="P49" i="6"/>
  <c r="R48" i="6"/>
  <c r="T48" i="6" s="1"/>
  <c r="H333" i="6"/>
  <c r="F334" i="6"/>
  <c r="AB333" i="6"/>
  <c r="Z334" i="6"/>
  <c r="AV333" i="6"/>
  <c r="AX333" i="6" s="1"/>
  <c r="AT334" i="6"/>
  <c r="AU335" i="6"/>
  <c r="AW334" i="6"/>
  <c r="AT193" i="6"/>
  <c r="AV192" i="6"/>
  <c r="AU193" i="6"/>
  <c r="AW192" i="6"/>
  <c r="AJ193" i="6"/>
  <c r="AL192" i="6"/>
  <c r="AV49" i="6"/>
  <c r="AT50" i="6"/>
  <c r="AL49" i="6"/>
  <c r="AN49" i="6" s="1"/>
  <c r="AJ50" i="6"/>
  <c r="AK51" i="6"/>
  <c r="AM50" i="6"/>
  <c r="G49" i="6"/>
  <c r="I48" i="6"/>
  <c r="J48" i="6" s="1"/>
  <c r="AD333" i="6" l="1"/>
  <c r="H193" i="7"/>
  <c r="I192" i="7"/>
  <c r="E335" i="7"/>
  <c r="F334" i="7"/>
  <c r="K193" i="7"/>
  <c r="L192" i="7"/>
  <c r="E195" i="7"/>
  <c r="F194" i="7"/>
  <c r="B193" i="7"/>
  <c r="C192" i="7"/>
  <c r="N55" i="7"/>
  <c r="O54" i="7"/>
  <c r="K336" i="7"/>
  <c r="L335" i="7"/>
  <c r="H335" i="7"/>
  <c r="I334" i="7"/>
  <c r="B335" i="7"/>
  <c r="C334" i="7"/>
  <c r="K99" i="7"/>
  <c r="L98" i="7"/>
  <c r="N195" i="7"/>
  <c r="O194" i="7"/>
  <c r="N335" i="7"/>
  <c r="O334" i="7"/>
  <c r="P334" i="6"/>
  <c r="R333" i="6"/>
  <c r="T333" i="6" s="1"/>
  <c r="Q335" i="6"/>
  <c r="S334" i="6"/>
  <c r="AA335" i="6"/>
  <c r="AC334" i="6"/>
  <c r="H49" i="6"/>
  <c r="F50" i="6"/>
  <c r="AB191" i="6"/>
  <c r="Z192" i="6"/>
  <c r="T190" i="6"/>
  <c r="AK192" i="6"/>
  <c r="AM191" i="6"/>
  <c r="AN191" i="6" s="1"/>
  <c r="R49" i="6"/>
  <c r="P50" i="6"/>
  <c r="F192" i="6"/>
  <c r="H191" i="6"/>
  <c r="AL333" i="6"/>
  <c r="AJ334" i="6"/>
  <c r="AB49" i="6"/>
  <c r="Z50" i="6"/>
  <c r="I333" i="6"/>
  <c r="J333" i="6" s="1"/>
  <c r="G334" i="6"/>
  <c r="S191" i="6"/>
  <c r="Q192" i="6"/>
  <c r="AM333" i="6"/>
  <c r="AK334" i="6"/>
  <c r="I191" i="6"/>
  <c r="G192" i="6"/>
  <c r="S49" i="6"/>
  <c r="Q50" i="6"/>
  <c r="AU50" i="6"/>
  <c r="AW49" i="6"/>
  <c r="AX49" i="6" s="1"/>
  <c r="AD48" i="6"/>
  <c r="AC49" i="6"/>
  <c r="AA50" i="6"/>
  <c r="AN332" i="6"/>
  <c r="AC191" i="6"/>
  <c r="AA192" i="6"/>
  <c r="R191" i="6"/>
  <c r="T191" i="6" s="1"/>
  <c r="P192" i="6"/>
  <c r="F335" i="6"/>
  <c r="H334" i="6"/>
  <c r="Z335" i="6"/>
  <c r="AB334" i="6"/>
  <c r="AD334" i="6" s="1"/>
  <c r="AW335" i="6"/>
  <c r="AU336" i="6"/>
  <c r="AT335" i="6"/>
  <c r="AV334" i="6"/>
  <c r="AX334" i="6" s="1"/>
  <c r="AX192" i="6"/>
  <c r="AW193" i="6"/>
  <c r="AU194" i="6"/>
  <c r="AV193" i="6"/>
  <c r="AX193" i="6" s="1"/>
  <c r="AT194" i="6"/>
  <c r="AL193" i="6"/>
  <c r="AJ194" i="6"/>
  <c r="AT51" i="6"/>
  <c r="AV50" i="6"/>
  <c r="AM51" i="6"/>
  <c r="AK52" i="6"/>
  <c r="AJ51" i="6"/>
  <c r="AL50" i="6"/>
  <c r="AN50" i="6" s="1"/>
  <c r="G50" i="6"/>
  <c r="I49" i="6"/>
  <c r="N56" i="7" l="1"/>
  <c r="O55" i="7"/>
  <c r="N196" i="7"/>
  <c r="O195" i="7"/>
  <c r="N336" i="7"/>
  <c r="O335" i="7"/>
  <c r="B194" i="7"/>
  <c r="C193" i="7"/>
  <c r="K100" i="7"/>
  <c r="L99" i="7"/>
  <c r="E196" i="7"/>
  <c r="F195" i="7"/>
  <c r="B336" i="7"/>
  <c r="C335" i="7"/>
  <c r="E336" i="7"/>
  <c r="F335" i="7"/>
  <c r="K194" i="7"/>
  <c r="L193" i="7"/>
  <c r="H336" i="7"/>
  <c r="I335" i="7"/>
  <c r="K337" i="7"/>
  <c r="L336" i="7"/>
  <c r="H194" i="7"/>
  <c r="I193" i="7"/>
  <c r="AD191" i="6"/>
  <c r="P335" i="6"/>
  <c r="R334" i="6"/>
  <c r="T334" i="6" s="1"/>
  <c r="S335" i="6"/>
  <c r="Q336" i="6"/>
  <c r="AD49" i="6"/>
  <c r="H50" i="6"/>
  <c r="F51" i="6"/>
  <c r="J49" i="6"/>
  <c r="AN333" i="6"/>
  <c r="J191" i="6"/>
  <c r="AC335" i="6"/>
  <c r="AA336" i="6"/>
  <c r="Z193" i="6"/>
  <c r="AB192" i="6"/>
  <c r="AL334" i="6"/>
  <c r="AJ335" i="6"/>
  <c r="AU51" i="6"/>
  <c r="AW50" i="6"/>
  <c r="AX50" i="6" s="1"/>
  <c r="G193" i="6"/>
  <c r="I192" i="6"/>
  <c r="F193" i="6"/>
  <c r="H192" i="6"/>
  <c r="J192" i="6" s="1"/>
  <c r="AM334" i="6"/>
  <c r="AK335" i="6"/>
  <c r="Q51" i="6"/>
  <c r="S50" i="6"/>
  <c r="P193" i="6"/>
  <c r="R192" i="6"/>
  <c r="T192" i="6" s="1"/>
  <c r="AC192" i="6"/>
  <c r="AA193" i="6"/>
  <c r="AC50" i="6"/>
  <c r="AA51" i="6"/>
  <c r="AB50" i="6"/>
  <c r="AD50" i="6" s="1"/>
  <c r="Z51" i="6"/>
  <c r="P51" i="6"/>
  <c r="R50" i="6"/>
  <c r="T49" i="6"/>
  <c r="S192" i="6"/>
  <c r="Q193" i="6"/>
  <c r="G335" i="6"/>
  <c r="I334" i="6"/>
  <c r="J334" i="6" s="1"/>
  <c r="AM192" i="6"/>
  <c r="AN192" i="6" s="1"/>
  <c r="AK193" i="6"/>
  <c r="H335" i="6"/>
  <c r="F336" i="6"/>
  <c r="AB335" i="6"/>
  <c r="Z336" i="6"/>
  <c r="AU337" i="6"/>
  <c r="AW336" i="6"/>
  <c r="AV335" i="6"/>
  <c r="AX335" i="6" s="1"/>
  <c r="AT336" i="6"/>
  <c r="AT195" i="6"/>
  <c r="AV194" i="6"/>
  <c r="AU195" i="6"/>
  <c r="AW194" i="6"/>
  <c r="AJ195" i="6"/>
  <c r="AL194" i="6"/>
  <c r="AV51" i="6"/>
  <c r="AT52" i="6"/>
  <c r="AK53" i="6"/>
  <c r="AM52" i="6"/>
  <c r="AL51" i="6"/>
  <c r="AN51" i="6" s="1"/>
  <c r="AJ52" i="6"/>
  <c r="G51" i="6"/>
  <c r="I50" i="6"/>
  <c r="J50" i="6" l="1"/>
  <c r="E197" i="7"/>
  <c r="F196" i="7"/>
  <c r="K338" i="7"/>
  <c r="L337" i="7"/>
  <c r="H195" i="7"/>
  <c r="I194" i="7"/>
  <c r="K101" i="7"/>
  <c r="L100" i="7"/>
  <c r="B195" i="7"/>
  <c r="C194" i="7"/>
  <c r="E337" i="7"/>
  <c r="F336" i="7"/>
  <c r="K195" i="7"/>
  <c r="L194" i="7"/>
  <c r="H337" i="7"/>
  <c r="I336" i="7"/>
  <c r="N337" i="7"/>
  <c r="O336" i="7"/>
  <c r="N197" i="7"/>
  <c r="O196" i="7"/>
  <c r="B337" i="7"/>
  <c r="C336" i="7"/>
  <c r="N57" i="7"/>
  <c r="O56" i="7"/>
  <c r="AD335" i="6"/>
  <c r="R335" i="6"/>
  <c r="T335" i="6" s="1"/>
  <c r="P336" i="6"/>
  <c r="Q337" i="6"/>
  <c r="S336" i="6"/>
  <c r="H51" i="6"/>
  <c r="F52" i="6"/>
  <c r="AA337" i="6"/>
  <c r="AC336" i="6"/>
  <c r="AD192" i="6"/>
  <c r="AB193" i="6"/>
  <c r="Z194" i="6"/>
  <c r="AB51" i="6"/>
  <c r="Z52" i="6"/>
  <c r="AM193" i="6"/>
  <c r="AN193" i="6" s="1"/>
  <c r="AK194" i="6"/>
  <c r="F194" i="6"/>
  <c r="H193" i="6"/>
  <c r="R193" i="6"/>
  <c r="P194" i="6"/>
  <c r="AC51" i="6"/>
  <c r="AA52" i="6"/>
  <c r="I335" i="6"/>
  <c r="J335" i="6" s="1"/>
  <c r="G336" i="6"/>
  <c r="S193" i="6"/>
  <c r="Q194" i="6"/>
  <c r="AM335" i="6"/>
  <c r="AK336" i="6"/>
  <c r="AU52" i="6"/>
  <c r="AW51" i="6"/>
  <c r="AX51" i="6" s="1"/>
  <c r="T50" i="6"/>
  <c r="S51" i="6"/>
  <c r="Q52" i="6"/>
  <c r="AN334" i="6"/>
  <c r="AC193" i="6"/>
  <c r="AD193" i="6" s="1"/>
  <c r="AA194" i="6"/>
  <c r="I193" i="6"/>
  <c r="G194" i="6"/>
  <c r="AL335" i="6"/>
  <c r="AJ336" i="6"/>
  <c r="R51" i="6"/>
  <c r="P52" i="6"/>
  <c r="H336" i="6"/>
  <c r="F337" i="6"/>
  <c r="Z337" i="6"/>
  <c r="AB336" i="6"/>
  <c r="AD336" i="6" s="1"/>
  <c r="AV336" i="6"/>
  <c r="AX336" i="6" s="1"/>
  <c r="AT337" i="6"/>
  <c r="AU338" i="6"/>
  <c r="AW337" i="6"/>
  <c r="AU196" i="6"/>
  <c r="AW195" i="6"/>
  <c r="AX194" i="6"/>
  <c r="AT196" i="6"/>
  <c r="AV195" i="6"/>
  <c r="AX195" i="6" s="1"/>
  <c r="AJ196" i="6"/>
  <c r="AL195" i="6"/>
  <c r="AT53" i="6"/>
  <c r="AV52" i="6"/>
  <c r="AJ53" i="6"/>
  <c r="AL52" i="6"/>
  <c r="AN52" i="6" s="1"/>
  <c r="AK54" i="6"/>
  <c r="AM53" i="6"/>
  <c r="G52" i="6"/>
  <c r="I51" i="6"/>
  <c r="J51" i="6" l="1"/>
  <c r="N58" i="7"/>
  <c r="O57" i="7"/>
  <c r="N198" i="7"/>
  <c r="O197" i="7"/>
  <c r="H338" i="7"/>
  <c r="I337" i="7"/>
  <c r="K339" i="7"/>
  <c r="L338" i="7"/>
  <c r="E338" i="7"/>
  <c r="F337" i="7"/>
  <c r="B338" i="7"/>
  <c r="C337" i="7"/>
  <c r="K102" i="7"/>
  <c r="L101" i="7"/>
  <c r="N338" i="7"/>
  <c r="O337" i="7"/>
  <c r="B196" i="7"/>
  <c r="C195" i="7"/>
  <c r="H196" i="7"/>
  <c r="I195" i="7"/>
  <c r="K196" i="7"/>
  <c r="L195" i="7"/>
  <c r="E198" i="7"/>
  <c r="F197" i="7"/>
  <c r="P337" i="6"/>
  <c r="R336" i="6"/>
  <c r="T336" i="6" s="1"/>
  <c r="S337" i="6"/>
  <c r="Q338" i="6"/>
  <c r="AC337" i="6"/>
  <c r="AA338" i="6"/>
  <c r="T193" i="6"/>
  <c r="H52" i="6"/>
  <c r="F53" i="6"/>
  <c r="J193" i="6"/>
  <c r="Z195" i="6"/>
  <c r="AB194" i="6"/>
  <c r="AN335" i="6"/>
  <c r="S52" i="6"/>
  <c r="Q53" i="6"/>
  <c r="AU53" i="6"/>
  <c r="AW52" i="6"/>
  <c r="I194" i="6"/>
  <c r="G195" i="6"/>
  <c r="P195" i="6"/>
  <c r="R194" i="6"/>
  <c r="T51" i="6"/>
  <c r="AM194" i="6"/>
  <c r="AN194" i="6" s="1"/>
  <c r="AK195" i="6"/>
  <c r="Q195" i="6"/>
  <c r="S194" i="6"/>
  <c r="AC52" i="6"/>
  <c r="AA53" i="6"/>
  <c r="AJ337" i="6"/>
  <c r="AL336" i="6"/>
  <c r="AC194" i="6"/>
  <c r="AA195" i="6"/>
  <c r="AD51" i="6"/>
  <c r="R52" i="6"/>
  <c r="P53" i="6"/>
  <c r="H194" i="6"/>
  <c r="F195" i="6"/>
  <c r="AK337" i="6"/>
  <c r="AM336" i="6"/>
  <c r="AB52" i="6"/>
  <c r="AD52" i="6" s="1"/>
  <c r="Z53" i="6"/>
  <c r="AX52" i="6"/>
  <c r="G337" i="6"/>
  <c r="I336" i="6"/>
  <c r="J336" i="6" s="1"/>
  <c r="F338" i="6"/>
  <c r="H337" i="6"/>
  <c r="Z338" i="6"/>
  <c r="AB337" i="6"/>
  <c r="AT338" i="6"/>
  <c r="AV337" i="6"/>
  <c r="AX337" i="6" s="1"/>
  <c r="AU339" i="6"/>
  <c r="AW338" i="6"/>
  <c r="AT197" i="6"/>
  <c r="AV196" i="6"/>
  <c r="AU197" i="6"/>
  <c r="AW196" i="6"/>
  <c r="AJ197" i="6"/>
  <c r="AL196" i="6"/>
  <c r="AT54" i="6"/>
  <c r="AV53" i="6"/>
  <c r="AK55" i="6"/>
  <c r="AM54" i="6"/>
  <c r="AJ54" i="6"/>
  <c r="AL53" i="6"/>
  <c r="AN53" i="6" s="1"/>
  <c r="G53" i="6"/>
  <c r="I52" i="6"/>
  <c r="J52" i="6" l="1"/>
  <c r="AD337" i="6"/>
  <c r="E199" i="7"/>
  <c r="F198" i="7"/>
  <c r="B339" i="7"/>
  <c r="C338" i="7"/>
  <c r="E339" i="7"/>
  <c r="F338" i="7"/>
  <c r="K340" i="7"/>
  <c r="L339" i="7"/>
  <c r="K197" i="7"/>
  <c r="L196" i="7"/>
  <c r="H197" i="7"/>
  <c r="I196" i="7"/>
  <c r="H339" i="7"/>
  <c r="I338" i="7"/>
  <c r="B197" i="7"/>
  <c r="C196" i="7"/>
  <c r="N339" i="7"/>
  <c r="O338" i="7"/>
  <c r="N199" i="7"/>
  <c r="O198" i="7"/>
  <c r="K103" i="7"/>
  <c r="L102" i="7"/>
  <c r="N59" i="7"/>
  <c r="O58" i="7"/>
  <c r="P338" i="6"/>
  <c r="R337" i="6"/>
  <c r="T337" i="6" s="1"/>
  <c r="Q339" i="6"/>
  <c r="S338" i="6"/>
  <c r="T52" i="6"/>
  <c r="T194" i="6"/>
  <c r="AA339" i="6"/>
  <c r="AC338" i="6"/>
  <c r="H53" i="6"/>
  <c r="F54" i="6"/>
  <c r="AD194" i="6"/>
  <c r="AN336" i="6"/>
  <c r="Z196" i="6"/>
  <c r="AB195" i="6"/>
  <c r="AK196" i="6"/>
  <c r="AM195" i="6"/>
  <c r="AN195" i="6" s="1"/>
  <c r="I195" i="6"/>
  <c r="G196" i="6"/>
  <c r="J337" i="6"/>
  <c r="R195" i="6"/>
  <c r="P196" i="6"/>
  <c r="AJ338" i="6"/>
  <c r="AL337" i="6"/>
  <c r="J194" i="6"/>
  <c r="Q54" i="6"/>
  <c r="S53" i="6"/>
  <c r="AC195" i="6"/>
  <c r="AD195" i="6" s="1"/>
  <c r="AA196" i="6"/>
  <c r="G338" i="6"/>
  <c r="I337" i="6"/>
  <c r="AB53" i="6"/>
  <c r="Z54" i="6"/>
  <c r="AK338" i="6"/>
  <c r="AM337" i="6"/>
  <c r="AA54" i="6"/>
  <c r="AC53" i="6"/>
  <c r="F196" i="6"/>
  <c r="H195" i="6"/>
  <c r="AW53" i="6"/>
  <c r="AX53" i="6" s="1"/>
  <c r="AU54" i="6"/>
  <c r="P54" i="6"/>
  <c r="R53" i="6"/>
  <c r="Q196" i="6"/>
  <c r="S195" i="6"/>
  <c r="F339" i="6"/>
  <c r="H338" i="6"/>
  <c r="Z339" i="6"/>
  <c r="AB338" i="6"/>
  <c r="AU340" i="6"/>
  <c r="AW339" i="6"/>
  <c r="AT339" i="6"/>
  <c r="AV338" i="6"/>
  <c r="AX338" i="6" s="1"/>
  <c r="AU198" i="6"/>
  <c r="AW197" i="6"/>
  <c r="AX196" i="6"/>
  <c r="AT198" i="6"/>
  <c r="AV197" i="6"/>
  <c r="AX197" i="6" s="1"/>
  <c r="AJ198" i="6"/>
  <c r="AL197" i="6"/>
  <c r="AT55" i="6"/>
  <c r="AV54" i="6"/>
  <c r="AJ55" i="6"/>
  <c r="AL54" i="6"/>
  <c r="AN54" i="6" s="1"/>
  <c r="AK56" i="6"/>
  <c r="AM55" i="6"/>
  <c r="G54" i="6"/>
  <c r="I53" i="6"/>
  <c r="J53" i="6" l="1"/>
  <c r="AD338" i="6"/>
  <c r="AN337" i="6"/>
  <c r="N60" i="7"/>
  <c r="O59" i="7"/>
  <c r="K104" i="7"/>
  <c r="L103" i="7"/>
  <c r="N200" i="7"/>
  <c r="O199" i="7"/>
  <c r="N340" i="7"/>
  <c r="O339" i="7"/>
  <c r="H198" i="7"/>
  <c r="I197" i="7"/>
  <c r="K198" i="7"/>
  <c r="L197" i="7"/>
  <c r="K341" i="7"/>
  <c r="L340" i="7"/>
  <c r="E340" i="7"/>
  <c r="F339" i="7"/>
  <c r="B198" i="7"/>
  <c r="C197" i="7"/>
  <c r="B340" i="7"/>
  <c r="C339" i="7"/>
  <c r="H340" i="7"/>
  <c r="I339" i="7"/>
  <c r="E200" i="7"/>
  <c r="F199" i="7"/>
  <c r="P339" i="6"/>
  <c r="R338" i="6"/>
  <c r="T338" i="6" s="1"/>
  <c r="Q340" i="6"/>
  <c r="S339" i="6"/>
  <c r="H54" i="6"/>
  <c r="F55" i="6"/>
  <c r="AA340" i="6"/>
  <c r="AC339" i="6"/>
  <c r="AB196" i="6"/>
  <c r="Z197" i="6"/>
  <c r="AL338" i="6"/>
  <c r="AJ339" i="6"/>
  <c r="R196" i="6"/>
  <c r="T196" i="6" s="1"/>
  <c r="P197" i="6"/>
  <c r="AB54" i="6"/>
  <c r="Z55" i="6"/>
  <c r="T53" i="6"/>
  <c r="Q55" i="6"/>
  <c r="S54" i="6"/>
  <c r="AC54" i="6"/>
  <c r="AA55" i="6"/>
  <c r="Q197" i="6"/>
  <c r="S196" i="6"/>
  <c r="AD53" i="6"/>
  <c r="G197" i="6"/>
  <c r="I196" i="6"/>
  <c r="H196" i="6"/>
  <c r="J196" i="6" s="1"/>
  <c r="F197" i="6"/>
  <c r="AM338" i="6"/>
  <c r="AK339" i="6"/>
  <c r="T195" i="6"/>
  <c r="R54" i="6"/>
  <c r="P55" i="6"/>
  <c r="AU55" i="6"/>
  <c r="AW54" i="6"/>
  <c r="AX54" i="6" s="1"/>
  <c r="G339" i="6"/>
  <c r="I338" i="6"/>
  <c r="J338" i="6" s="1"/>
  <c r="AA197" i="6"/>
  <c r="AC196" i="6"/>
  <c r="J195" i="6"/>
  <c r="AK197" i="6"/>
  <c r="AM196" i="6"/>
  <c r="AN196" i="6" s="1"/>
  <c r="F340" i="6"/>
  <c r="H339" i="6"/>
  <c r="Z340" i="6"/>
  <c r="AB339" i="6"/>
  <c r="AT340" i="6"/>
  <c r="AV339" i="6"/>
  <c r="AX339" i="6" s="1"/>
  <c r="AW340" i="6"/>
  <c r="AU341" i="6"/>
  <c r="AV198" i="6"/>
  <c r="AT199" i="6"/>
  <c r="AW198" i="6"/>
  <c r="AU199" i="6"/>
  <c r="AL198" i="6"/>
  <c r="AJ199" i="6"/>
  <c r="AT56" i="6"/>
  <c r="AV55" i="6"/>
  <c r="AM56" i="6"/>
  <c r="AK57" i="6"/>
  <c r="AJ56" i="6"/>
  <c r="AL55" i="6"/>
  <c r="AN55" i="6" s="1"/>
  <c r="G55" i="6"/>
  <c r="I54" i="6"/>
  <c r="J54" i="6" l="1"/>
  <c r="AD339" i="6"/>
  <c r="B341" i="7"/>
  <c r="C340" i="7"/>
  <c r="K199" i="7"/>
  <c r="L198" i="7"/>
  <c r="H199" i="7"/>
  <c r="I198" i="7"/>
  <c r="N341" i="7"/>
  <c r="O340" i="7"/>
  <c r="B199" i="7"/>
  <c r="C198" i="7"/>
  <c r="E201" i="7"/>
  <c r="F200" i="7"/>
  <c r="H341" i="7"/>
  <c r="I340" i="7"/>
  <c r="N201" i="7"/>
  <c r="O200" i="7"/>
  <c r="E341" i="7"/>
  <c r="F340" i="7"/>
  <c r="K105" i="7"/>
  <c r="L104" i="7"/>
  <c r="K342" i="7"/>
  <c r="L341" i="7"/>
  <c r="N61" i="7"/>
  <c r="O60" i="7"/>
  <c r="AD196" i="6"/>
  <c r="P340" i="6"/>
  <c r="R339" i="6"/>
  <c r="T339" i="6" s="1"/>
  <c r="Q341" i="6"/>
  <c r="S340" i="6"/>
  <c r="H55" i="6"/>
  <c r="F56" i="6"/>
  <c r="AC340" i="6"/>
  <c r="AA341" i="6"/>
  <c r="Z198" i="6"/>
  <c r="AB197" i="6"/>
  <c r="S55" i="6"/>
  <c r="Q56" i="6"/>
  <c r="AK198" i="6"/>
  <c r="AM197" i="6"/>
  <c r="AN197" i="6" s="1"/>
  <c r="Z56" i="6"/>
  <c r="AB55" i="6"/>
  <c r="AA198" i="6"/>
  <c r="AC197" i="6"/>
  <c r="R197" i="6"/>
  <c r="P198" i="6"/>
  <c r="AM339" i="6"/>
  <c r="AK340" i="6"/>
  <c r="H197" i="6"/>
  <c r="F198" i="6"/>
  <c r="AD54" i="6"/>
  <c r="G340" i="6"/>
  <c r="I339" i="6"/>
  <c r="J339" i="6" s="1"/>
  <c r="G198" i="6"/>
  <c r="I197" i="6"/>
  <c r="AJ340" i="6"/>
  <c r="AL339" i="6"/>
  <c r="AW55" i="6"/>
  <c r="AX55" i="6" s="1"/>
  <c r="AU56" i="6"/>
  <c r="AN338" i="6"/>
  <c r="P56" i="6"/>
  <c r="R55" i="6"/>
  <c r="T55" i="6" s="1"/>
  <c r="Q198" i="6"/>
  <c r="S197" i="6"/>
  <c r="T54" i="6"/>
  <c r="AA56" i="6"/>
  <c r="AC55" i="6"/>
  <c r="H340" i="6"/>
  <c r="F341" i="6"/>
  <c r="AB340" i="6"/>
  <c r="AD340" i="6" s="1"/>
  <c r="Z341" i="6"/>
  <c r="AU342" i="6"/>
  <c r="AW341" i="6"/>
  <c r="AV340" i="6"/>
  <c r="AX340" i="6" s="1"/>
  <c r="AT341" i="6"/>
  <c r="AT200" i="6"/>
  <c r="AV199" i="6"/>
  <c r="AU200" i="6"/>
  <c r="AW199" i="6"/>
  <c r="AX198" i="6"/>
  <c r="AJ200" i="6"/>
  <c r="AL199" i="6"/>
  <c r="AV56" i="6"/>
  <c r="AT57" i="6"/>
  <c r="AL56" i="6"/>
  <c r="AN56" i="6" s="1"/>
  <c r="AJ57" i="6"/>
  <c r="AK58" i="6"/>
  <c r="AM57" i="6"/>
  <c r="G56" i="6"/>
  <c r="I55" i="6"/>
  <c r="J55" i="6" l="1"/>
  <c r="N62" i="7"/>
  <c r="O61" i="7"/>
  <c r="E202" i="7"/>
  <c r="F201" i="7"/>
  <c r="N202" i="7"/>
  <c r="O201" i="7"/>
  <c r="B200" i="7"/>
  <c r="C199" i="7"/>
  <c r="K106" i="7"/>
  <c r="L105" i="7"/>
  <c r="E342" i="7"/>
  <c r="F341" i="7"/>
  <c r="K343" i="7"/>
  <c r="L342" i="7"/>
  <c r="N342" i="7"/>
  <c r="O341" i="7"/>
  <c r="H200" i="7"/>
  <c r="I199" i="7"/>
  <c r="K200" i="7"/>
  <c r="L199" i="7"/>
  <c r="H342" i="7"/>
  <c r="I341" i="7"/>
  <c r="B342" i="7"/>
  <c r="C341" i="7"/>
  <c r="R340" i="6"/>
  <c r="T340" i="6" s="1"/>
  <c r="P341" i="6"/>
  <c r="Q342" i="6"/>
  <c r="S341" i="6"/>
  <c r="AA342" i="6"/>
  <c r="AC341" i="6"/>
  <c r="AD197" i="6"/>
  <c r="T197" i="6"/>
  <c r="H56" i="6"/>
  <c r="F57" i="6"/>
  <c r="AB198" i="6"/>
  <c r="Z199" i="6"/>
  <c r="AN339" i="6"/>
  <c r="AK341" i="6"/>
  <c r="AM340" i="6"/>
  <c r="AA57" i="6"/>
  <c r="AC56" i="6"/>
  <c r="AB56" i="6"/>
  <c r="AD56" i="6" s="1"/>
  <c r="Z57" i="6"/>
  <c r="P199" i="6"/>
  <c r="R198" i="6"/>
  <c r="AC198" i="6"/>
  <c r="AA199" i="6"/>
  <c r="G199" i="6"/>
  <c r="I198" i="6"/>
  <c r="I340" i="6"/>
  <c r="J340" i="6" s="1"/>
  <c r="G341" i="6"/>
  <c r="Q57" i="6"/>
  <c r="S56" i="6"/>
  <c r="AJ341" i="6"/>
  <c r="AL340" i="6"/>
  <c r="AD55" i="6"/>
  <c r="S198" i="6"/>
  <c r="Q199" i="6"/>
  <c r="P57" i="6"/>
  <c r="R56" i="6"/>
  <c r="AK199" i="6"/>
  <c r="AM198" i="6"/>
  <c r="AN198" i="6" s="1"/>
  <c r="H198" i="6"/>
  <c r="J198" i="6" s="1"/>
  <c r="F199" i="6"/>
  <c r="AW56" i="6"/>
  <c r="AX56" i="6" s="1"/>
  <c r="AU57" i="6"/>
  <c r="J197" i="6"/>
  <c r="F342" i="6"/>
  <c r="H341" i="6"/>
  <c r="Z342" i="6"/>
  <c r="AB341" i="6"/>
  <c r="AD341" i="6" s="1"/>
  <c r="AT342" i="6"/>
  <c r="AV341" i="6"/>
  <c r="AX341" i="6" s="1"/>
  <c r="AW342" i="6"/>
  <c r="AU343" i="6"/>
  <c r="AW200" i="6"/>
  <c r="AU201" i="6"/>
  <c r="AX199" i="6"/>
  <c r="AT201" i="6"/>
  <c r="AV200" i="6"/>
  <c r="AX200" i="6" s="1"/>
  <c r="AJ201" i="6"/>
  <c r="AL200" i="6"/>
  <c r="AT58" i="6"/>
  <c r="AV57" i="6"/>
  <c r="AM58" i="6"/>
  <c r="AK59" i="6"/>
  <c r="AJ58" i="6"/>
  <c r="AL57" i="6"/>
  <c r="AN57" i="6" s="1"/>
  <c r="G57" i="6"/>
  <c r="I56" i="6"/>
  <c r="E343" i="7" l="1"/>
  <c r="F342" i="7"/>
  <c r="H343" i="7"/>
  <c r="I342" i="7"/>
  <c r="B201" i="7"/>
  <c r="C200" i="7"/>
  <c r="B343" i="7"/>
  <c r="C342" i="7"/>
  <c r="K107" i="7"/>
  <c r="L106" i="7"/>
  <c r="K201" i="7"/>
  <c r="L200" i="7"/>
  <c r="H201" i="7"/>
  <c r="I200" i="7"/>
  <c r="N203" i="7"/>
  <c r="O202" i="7"/>
  <c r="N343" i="7"/>
  <c r="O342" i="7"/>
  <c r="E203" i="7"/>
  <c r="F202" i="7"/>
  <c r="K344" i="7"/>
  <c r="L343" i="7"/>
  <c r="N63" i="7"/>
  <c r="O62" i="7"/>
  <c r="P342" i="6"/>
  <c r="R341" i="6"/>
  <c r="T341" i="6" s="1"/>
  <c r="S342" i="6"/>
  <c r="Q343" i="6"/>
  <c r="H57" i="6"/>
  <c r="F58" i="6"/>
  <c r="AD198" i="6"/>
  <c r="J56" i="6"/>
  <c r="AN340" i="6"/>
  <c r="AC342" i="6"/>
  <c r="AA343" i="6"/>
  <c r="Z200" i="6"/>
  <c r="AB199" i="6"/>
  <c r="P200" i="6"/>
  <c r="R199" i="6"/>
  <c r="T198" i="6"/>
  <c r="AL341" i="6"/>
  <c r="AJ342" i="6"/>
  <c r="Q58" i="6"/>
  <c r="S57" i="6"/>
  <c r="AU58" i="6"/>
  <c r="AW57" i="6"/>
  <c r="AX57" i="6" s="1"/>
  <c r="AB57" i="6"/>
  <c r="AD57" i="6" s="1"/>
  <c r="Z58" i="6"/>
  <c r="F200" i="6"/>
  <c r="H199" i="6"/>
  <c r="AK200" i="6"/>
  <c r="AM199" i="6"/>
  <c r="AN199" i="6" s="1"/>
  <c r="I341" i="6"/>
  <c r="J341" i="6" s="1"/>
  <c r="G342" i="6"/>
  <c r="T56" i="6"/>
  <c r="AM341" i="6"/>
  <c r="AK342" i="6"/>
  <c r="AC57" i="6"/>
  <c r="AA58" i="6"/>
  <c r="P58" i="6"/>
  <c r="R57" i="6"/>
  <c r="I199" i="6"/>
  <c r="G200" i="6"/>
  <c r="Q200" i="6"/>
  <c r="S199" i="6"/>
  <c r="AA200" i="6"/>
  <c r="AC199" i="6"/>
  <c r="F343" i="6"/>
  <c r="H342" i="6"/>
  <c r="Z343" i="6"/>
  <c r="AB342" i="6"/>
  <c r="AD342" i="6" s="1"/>
  <c r="AU344" i="6"/>
  <c r="AW343" i="6"/>
  <c r="AT343" i="6"/>
  <c r="AV342" i="6"/>
  <c r="AX342" i="6" s="1"/>
  <c r="AU202" i="6"/>
  <c r="AW201" i="6"/>
  <c r="AT202" i="6"/>
  <c r="AV201" i="6"/>
  <c r="AX201" i="6" s="1"/>
  <c r="AJ202" i="6"/>
  <c r="AL201" i="6"/>
  <c r="AT59" i="6"/>
  <c r="AV58" i="6"/>
  <c r="AJ59" i="6"/>
  <c r="AL58" i="6"/>
  <c r="AN58" i="6" s="1"/>
  <c r="AM59" i="6"/>
  <c r="AK60" i="6"/>
  <c r="G58" i="6"/>
  <c r="I57" i="6"/>
  <c r="J57" i="6" s="1"/>
  <c r="K202" i="7" l="1"/>
  <c r="L201" i="7"/>
  <c r="K108" i="7"/>
  <c r="L107" i="7"/>
  <c r="N64" i="7"/>
  <c r="O63" i="7"/>
  <c r="B344" i="7"/>
  <c r="C343" i="7"/>
  <c r="K345" i="7"/>
  <c r="L344" i="7"/>
  <c r="E204" i="7"/>
  <c r="F203" i="7"/>
  <c r="N344" i="7"/>
  <c r="O343" i="7"/>
  <c r="B202" i="7"/>
  <c r="C201" i="7"/>
  <c r="N204" i="7"/>
  <c r="O203" i="7"/>
  <c r="H344" i="7"/>
  <c r="I343" i="7"/>
  <c r="H202" i="7"/>
  <c r="I201" i="7"/>
  <c r="E344" i="7"/>
  <c r="F343" i="7"/>
  <c r="R342" i="6"/>
  <c r="T342" i="6" s="1"/>
  <c r="P343" i="6"/>
  <c r="Q344" i="6"/>
  <c r="S343" i="6"/>
  <c r="AD199" i="6"/>
  <c r="H58" i="6"/>
  <c r="F59" i="6"/>
  <c r="AA344" i="6"/>
  <c r="AC343" i="6"/>
  <c r="Z201" i="6"/>
  <c r="AB200" i="6"/>
  <c r="AU59" i="6"/>
  <c r="AW58" i="6"/>
  <c r="AX58" i="6" s="1"/>
  <c r="P59" i="6"/>
  <c r="R58" i="6"/>
  <c r="AB58" i="6"/>
  <c r="Z59" i="6"/>
  <c r="AK201" i="6"/>
  <c r="AM200" i="6"/>
  <c r="AN200" i="6" s="1"/>
  <c r="AC58" i="6"/>
  <c r="AA59" i="6"/>
  <c r="AM342" i="6"/>
  <c r="AK343" i="6"/>
  <c r="S58" i="6"/>
  <c r="Q59" i="6"/>
  <c r="I342" i="6"/>
  <c r="J342" i="6" s="1"/>
  <c r="G343" i="6"/>
  <c r="Q201" i="6"/>
  <c r="S200" i="6"/>
  <c r="J199" i="6"/>
  <c r="T199" i="6"/>
  <c r="AC200" i="6"/>
  <c r="AA201" i="6"/>
  <c r="AJ343" i="6"/>
  <c r="AL342" i="6"/>
  <c r="AN342" i="6" s="1"/>
  <c r="AN341" i="6"/>
  <c r="G201" i="6"/>
  <c r="I200" i="6"/>
  <c r="T57" i="6"/>
  <c r="F201" i="6"/>
  <c r="H200" i="6"/>
  <c r="R200" i="6"/>
  <c r="T200" i="6" s="1"/>
  <c r="P201" i="6"/>
  <c r="F344" i="6"/>
  <c r="H343" i="6"/>
  <c r="Z344" i="6"/>
  <c r="AB343" i="6"/>
  <c r="AD343" i="6" s="1"/>
  <c r="AT344" i="6"/>
  <c r="AV343" i="6"/>
  <c r="AX343" i="6" s="1"/>
  <c r="AU345" i="6"/>
  <c r="AW344" i="6"/>
  <c r="AT203" i="6"/>
  <c r="AV202" i="6"/>
  <c r="AU203" i="6"/>
  <c r="AW202" i="6"/>
  <c r="AJ203" i="6"/>
  <c r="AL202" i="6"/>
  <c r="AT60" i="6"/>
  <c r="AV59" i="6"/>
  <c r="AK61" i="6"/>
  <c r="AM60" i="6"/>
  <c r="AJ60" i="6"/>
  <c r="AL59" i="6"/>
  <c r="AN59" i="6" s="1"/>
  <c r="G59" i="6"/>
  <c r="I58" i="6"/>
  <c r="J58" i="6" l="1"/>
  <c r="E205" i="7"/>
  <c r="F204" i="7"/>
  <c r="K109" i="7"/>
  <c r="L108" i="7"/>
  <c r="H203" i="7"/>
  <c r="I202" i="7"/>
  <c r="H345" i="7"/>
  <c r="I344" i="7"/>
  <c r="B345" i="7"/>
  <c r="C344" i="7"/>
  <c r="N205" i="7"/>
  <c r="O204" i="7"/>
  <c r="N65" i="7"/>
  <c r="O64" i="7"/>
  <c r="E345" i="7"/>
  <c r="F344" i="7"/>
  <c r="K346" i="7"/>
  <c r="L345" i="7"/>
  <c r="B203" i="7"/>
  <c r="C202" i="7"/>
  <c r="N345" i="7"/>
  <c r="O344" i="7"/>
  <c r="K203" i="7"/>
  <c r="L202" i="7"/>
  <c r="P344" i="6"/>
  <c r="R343" i="6"/>
  <c r="T343" i="6" s="1"/>
  <c r="Q345" i="6"/>
  <c r="S344" i="6"/>
  <c r="AA345" i="6"/>
  <c r="AC344" i="6"/>
  <c r="J200" i="6"/>
  <c r="H59" i="6"/>
  <c r="F60" i="6"/>
  <c r="AD200" i="6"/>
  <c r="Z202" i="6"/>
  <c r="AB201" i="6"/>
  <c r="R201" i="6"/>
  <c r="P202" i="6"/>
  <c r="S201" i="6"/>
  <c r="Q202" i="6"/>
  <c r="AD58" i="6"/>
  <c r="F202" i="6"/>
  <c r="H201" i="6"/>
  <c r="AB59" i="6"/>
  <c r="Z60" i="6"/>
  <c r="G202" i="6"/>
  <c r="I201" i="6"/>
  <c r="S59" i="6"/>
  <c r="Q60" i="6"/>
  <c r="AJ344" i="6"/>
  <c r="AL343" i="6"/>
  <c r="AN343" i="6" s="1"/>
  <c r="P60" i="6"/>
  <c r="R59" i="6"/>
  <c r="AK202" i="6"/>
  <c r="AM201" i="6"/>
  <c r="AN201" i="6" s="1"/>
  <c r="T58" i="6"/>
  <c r="AA202" i="6"/>
  <c r="AC201" i="6"/>
  <c r="I343" i="6"/>
  <c r="J343" i="6" s="1"/>
  <c r="G344" i="6"/>
  <c r="AK344" i="6"/>
  <c r="AM343" i="6"/>
  <c r="AA60" i="6"/>
  <c r="AC59" i="6"/>
  <c r="AU60" i="6"/>
  <c r="AW59" i="6"/>
  <c r="AX59" i="6" s="1"/>
  <c r="F345" i="6"/>
  <c r="H344" i="6"/>
  <c r="Z345" i="6"/>
  <c r="AB344" i="6"/>
  <c r="AD344" i="6" s="1"/>
  <c r="AU346" i="6"/>
  <c r="AW345" i="6"/>
  <c r="AT345" i="6"/>
  <c r="AV344" i="6"/>
  <c r="AX344" i="6" s="1"/>
  <c r="AU204" i="6"/>
  <c r="AW203" i="6"/>
  <c r="AX202" i="6"/>
  <c r="AV203" i="6"/>
  <c r="AX203" i="6" s="1"/>
  <c r="AT204" i="6"/>
  <c r="AL203" i="6"/>
  <c r="AJ204" i="6"/>
  <c r="AT61" i="6"/>
  <c r="AV60" i="6"/>
  <c r="AJ61" i="6"/>
  <c r="AL60" i="6"/>
  <c r="AN60" i="6" s="1"/>
  <c r="AK62" i="6"/>
  <c r="AM61" i="6"/>
  <c r="G60" i="6"/>
  <c r="I59" i="6"/>
  <c r="J59" i="6" l="1"/>
  <c r="N206" i="7"/>
  <c r="O205" i="7"/>
  <c r="N346" i="7"/>
  <c r="O345" i="7"/>
  <c r="E346" i="7"/>
  <c r="F345" i="7"/>
  <c r="B346" i="7"/>
  <c r="C345" i="7"/>
  <c r="H346" i="7"/>
  <c r="I345" i="7"/>
  <c r="H204" i="7"/>
  <c r="I203" i="7"/>
  <c r="K204" i="7"/>
  <c r="L203" i="7"/>
  <c r="B204" i="7"/>
  <c r="C203" i="7"/>
  <c r="K347" i="7"/>
  <c r="L346" i="7"/>
  <c r="K110" i="7"/>
  <c r="L109" i="7"/>
  <c r="N66" i="7"/>
  <c r="O65" i="7"/>
  <c r="E206" i="7"/>
  <c r="F205" i="7"/>
  <c r="P345" i="6"/>
  <c r="R344" i="6"/>
  <c r="T344" i="6" s="1"/>
  <c r="Q346" i="6"/>
  <c r="S345" i="6"/>
  <c r="H60" i="6"/>
  <c r="F61" i="6"/>
  <c r="AD59" i="6"/>
  <c r="AC345" i="6"/>
  <c r="AA346" i="6"/>
  <c r="AB202" i="6"/>
  <c r="Z203" i="6"/>
  <c r="AD201" i="6"/>
  <c r="T59" i="6"/>
  <c r="AA203" i="6"/>
  <c r="AC202" i="6"/>
  <c r="AM202" i="6"/>
  <c r="AN202" i="6" s="1"/>
  <c r="AK203" i="6"/>
  <c r="F203" i="6"/>
  <c r="H202" i="6"/>
  <c r="J344" i="6"/>
  <c r="Z61" i="6"/>
  <c r="AB60" i="6"/>
  <c r="J201" i="6"/>
  <c r="P61" i="6"/>
  <c r="R60" i="6"/>
  <c r="AC60" i="6"/>
  <c r="AA61" i="6"/>
  <c r="AL344" i="6"/>
  <c r="AJ345" i="6"/>
  <c r="G345" i="6"/>
  <c r="I344" i="6"/>
  <c r="Q61" i="6"/>
  <c r="S60" i="6"/>
  <c r="R202" i="6"/>
  <c r="P203" i="6"/>
  <c r="G203" i="6"/>
  <c r="I202" i="6"/>
  <c r="AU61" i="6"/>
  <c r="AW60" i="6"/>
  <c r="AX60" i="6" s="1"/>
  <c r="Q203" i="6"/>
  <c r="S202" i="6"/>
  <c r="AK345" i="6"/>
  <c r="AM344" i="6"/>
  <c r="T201" i="6"/>
  <c r="H345" i="6"/>
  <c r="F346" i="6"/>
  <c r="AB345" i="6"/>
  <c r="AD345" i="6" s="1"/>
  <c r="Z346" i="6"/>
  <c r="AV345" i="6"/>
  <c r="AX345" i="6" s="1"/>
  <c r="AT346" i="6"/>
  <c r="AU347" i="6"/>
  <c r="AW346" i="6"/>
  <c r="AT205" i="6"/>
  <c r="AV204" i="6"/>
  <c r="AU205" i="6"/>
  <c r="AW204" i="6"/>
  <c r="AJ205" i="6"/>
  <c r="AL204" i="6"/>
  <c r="AV61" i="6"/>
  <c r="AT62" i="6"/>
  <c r="AK63" i="6"/>
  <c r="AM62" i="6"/>
  <c r="AL61" i="6"/>
  <c r="AN61" i="6" s="1"/>
  <c r="AJ62" i="6"/>
  <c r="G61" i="6"/>
  <c r="I60" i="6"/>
  <c r="J60" i="6" s="1"/>
  <c r="H347" i="7" l="1"/>
  <c r="I346" i="7"/>
  <c r="N347" i="7"/>
  <c r="O346" i="7"/>
  <c r="H205" i="7"/>
  <c r="I204" i="7"/>
  <c r="N67" i="7"/>
  <c r="O66" i="7"/>
  <c r="B347" i="7"/>
  <c r="C346" i="7"/>
  <c r="E347" i="7"/>
  <c r="F346" i="7"/>
  <c r="E207" i="7"/>
  <c r="F206" i="7"/>
  <c r="K111" i="7"/>
  <c r="L110" i="7"/>
  <c r="K348" i="7"/>
  <c r="L347" i="7"/>
  <c r="B205" i="7"/>
  <c r="C204" i="7"/>
  <c r="K205" i="7"/>
  <c r="L204" i="7"/>
  <c r="N207" i="7"/>
  <c r="O206" i="7"/>
  <c r="AD202" i="6"/>
  <c r="P346" i="6"/>
  <c r="R345" i="6"/>
  <c r="T345" i="6" s="1"/>
  <c r="Q347" i="6"/>
  <c r="S346" i="6"/>
  <c r="AC346" i="6"/>
  <c r="AA347" i="6"/>
  <c r="J202" i="6"/>
  <c r="H61" i="6"/>
  <c r="F62" i="6"/>
  <c r="AB203" i="6"/>
  <c r="Z204" i="6"/>
  <c r="T202" i="6"/>
  <c r="AD60" i="6"/>
  <c r="R203" i="6"/>
  <c r="P204" i="6"/>
  <c r="AB61" i="6"/>
  <c r="Z62" i="6"/>
  <c r="R61" i="6"/>
  <c r="P62" i="6"/>
  <c r="I203" i="6"/>
  <c r="G204" i="6"/>
  <c r="I345" i="6"/>
  <c r="J345" i="6" s="1"/>
  <c r="G346" i="6"/>
  <c r="AL345" i="6"/>
  <c r="AJ346" i="6"/>
  <c r="S203" i="6"/>
  <c r="Q204" i="6"/>
  <c r="AM345" i="6"/>
  <c r="AK346" i="6"/>
  <c r="AN344" i="6"/>
  <c r="AU62" i="6"/>
  <c r="AW61" i="6"/>
  <c r="AX61" i="6" s="1"/>
  <c r="AC203" i="6"/>
  <c r="AA204" i="6"/>
  <c r="Q62" i="6"/>
  <c r="S61" i="6"/>
  <c r="H203" i="6"/>
  <c r="F204" i="6"/>
  <c r="AM203" i="6"/>
  <c r="AN203" i="6" s="1"/>
  <c r="AK204" i="6"/>
  <c r="AA62" i="6"/>
  <c r="AC61" i="6"/>
  <c r="T60" i="6"/>
  <c r="F347" i="6"/>
  <c r="H346" i="6"/>
  <c r="Z347" i="6"/>
  <c r="AB346" i="6"/>
  <c r="AD346" i="6" s="1"/>
  <c r="AT347" i="6"/>
  <c r="AV346" i="6"/>
  <c r="AX346" i="6" s="1"/>
  <c r="AW347" i="6"/>
  <c r="AU348" i="6"/>
  <c r="AX204" i="6"/>
  <c r="AW205" i="6"/>
  <c r="AU206" i="6"/>
  <c r="AV205" i="6"/>
  <c r="AX205" i="6" s="1"/>
  <c r="AT206" i="6"/>
  <c r="AL205" i="6"/>
  <c r="AJ206" i="6"/>
  <c r="AT63" i="6"/>
  <c r="AV62" i="6"/>
  <c r="AJ63" i="6"/>
  <c r="AL62" i="6"/>
  <c r="AN62" i="6" s="1"/>
  <c r="AM63" i="6"/>
  <c r="AK64" i="6"/>
  <c r="G62" i="6"/>
  <c r="I61" i="6"/>
  <c r="J61" i="6" l="1"/>
  <c r="K206" i="7"/>
  <c r="L205" i="7"/>
  <c r="N68" i="7"/>
  <c r="O67" i="7"/>
  <c r="N208" i="7"/>
  <c r="O207" i="7"/>
  <c r="K349" i="7"/>
  <c r="L348" i="7"/>
  <c r="N348" i="7"/>
  <c r="O347" i="7"/>
  <c r="E348" i="7"/>
  <c r="F347" i="7"/>
  <c r="B348" i="7"/>
  <c r="C347" i="7"/>
  <c r="B206" i="7"/>
  <c r="C205" i="7"/>
  <c r="H206" i="7"/>
  <c r="I205" i="7"/>
  <c r="K112" i="7"/>
  <c r="L111" i="7"/>
  <c r="E208" i="7"/>
  <c r="F207" i="7"/>
  <c r="H348" i="7"/>
  <c r="I347" i="7"/>
  <c r="P347" i="6"/>
  <c r="R346" i="6"/>
  <c r="T346" i="6"/>
  <c r="S347" i="6"/>
  <c r="Q348" i="6"/>
  <c r="AD203" i="6"/>
  <c r="AA348" i="6"/>
  <c r="AC347" i="6"/>
  <c r="H62" i="6"/>
  <c r="F63" i="6"/>
  <c r="Z205" i="6"/>
  <c r="AB204" i="6"/>
  <c r="AN345" i="6"/>
  <c r="I346" i="6"/>
  <c r="J346" i="6" s="1"/>
  <c r="G347" i="6"/>
  <c r="AC204" i="6"/>
  <c r="AA205" i="6"/>
  <c r="G205" i="6"/>
  <c r="I204" i="6"/>
  <c r="AJ347" i="6"/>
  <c r="AL346" i="6"/>
  <c r="AA63" i="6"/>
  <c r="AC62" i="6"/>
  <c r="AB62" i="6"/>
  <c r="Z63" i="6"/>
  <c r="AU63" i="6"/>
  <c r="AW62" i="6"/>
  <c r="AX62" i="6" s="1"/>
  <c r="P63" i="6"/>
  <c r="R62" i="6"/>
  <c r="AK347" i="6"/>
  <c r="AM346" i="6"/>
  <c r="F205" i="6"/>
  <c r="H204" i="6"/>
  <c r="S204" i="6"/>
  <c r="Q205" i="6"/>
  <c r="R204" i="6"/>
  <c r="P205" i="6"/>
  <c r="Q63" i="6"/>
  <c r="S62" i="6"/>
  <c r="T61" i="6"/>
  <c r="AK205" i="6"/>
  <c r="AM204" i="6"/>
  <c r="AN204" i="6" s="1"/>
  <c r="AD61" i="6"/>
  <c r="J203" i="6"/>
  <c r="T203" i="6"/>
  <c r="H347" i="6"/>
  <c r="F348" i="6"/>
  <c r="AB347" i="6"/>
  <c r="Z348" i="6"/>
  <c r="AU349" i="6"/>
  <c r="AW348" i="6"/>
  <c r="AV347" i="6"/>
  <c r="AX347" i="6" s="1"/>
  <c r="AT348" i="6"/>
  <c r="AT207" i="6"/>
  <c r="AV206" i="6"/>
  <c r="AU207" i="6"/>
  <c r="AW206" i="6"/>
  <c r="AJ207" i="6"/>
  <c r="AL206" i="6"/>
  <c r="AV63" i="6"/>
  <c r="AT64" i="6"/>
  <c r="AK65" i="6"/>
  <c r="AM64" i="6"/>
  <c r="AL63" i="6"/>
  <c r="AN63" i="6" s="1"/>
  <c r="AJ64" i="6"/>
  <c r="G63" i="6"/>
  <c r="I62" i="6"/>
  <c r="J62" i="6" l="1"/>
  <c r="AD347" i="6"/>
  <c r="AD62" i="6"/>
  <c r="H349" i="7"/>
  <c r="I348" i="7"/>
  <c r="E209" i="7"/>
  <c r="F208" i="7"/>
  <c r="K113" i="7"/>
  <c r="L112" i="7"/>
  <c r="E349" i="7"/>
  <c r="F348" i="7"/>
  <c r="N69" i="7"/>
  <c r="O68" i="7"/>
  <c r="H207" i="7"/>
  <c r="I206" i="7"/>
  <c r="N349" i="7"/>
  <c r="O348" i="7"/>
  <c r="K350" i="7"/>
  <c r="L349" i="7"/>
  <c r="N209" i="7"/>
  <c r="O208" i="7"/>
  <c r="B207" i="7"/>
  <c r="C206" i="7"/>
  <c r="B349" i="7"/>
  <c r="C348" i="7"/>
  <c r="K207" i="7"/>
  <c r="L206" i="7"/>
  <c r="AD204" i="6"/>
  <c r="P348" i="6"/>
  <c r="R347" i="6"/>
  <c r="T347" i="6" s="1"/>
  <c r="Q349" i="6"/>
  <c r="S348" i="6"/>
  <c r="AN346" i="6"/>
  <c r="H63" i="6"/>
  <c r="F64" i="6"/>
  <c r="AA349" i="6"/>
  <c r="AC348" i="6"/>
  <c r="J204" i="6"/>
  <c r="AB205" i="6"/>
  <c r="Z206" i="6"/>
  <c r="Z64" i="6"/>
  <c r="AB63" i="6"/>
  <c r="AM205" i="6"/>
  <c r="AN205" i="6" s="1"/>
  <c r="AK206" i="6"/>
  <c r="AA64" i="6"/>
  <c r="AC63" i="6"/>
  <c r="AL347" i="6"/>
  <c r="AN347" i="6" s="1"/>
  <c r="AJ348" i="6"/>
  <c r="G206" i="6"/>
  <c r="I205" i="6"/>
  <c r="P64" i="6"/>
  <c r="R63" i="6"/>
  <c r="S205" i="6"/>
  <c r="Q206" i="6"/>
  <c r="F206" i="6"/>
  <c r="H205" i="6"/>
  <c r="AM347" i="6"/>
  <c r="AK348" i="6"/>
  <c r="AC205" i="6"/>
  <c r="AA206" i="6"/>
  <c r="S63" i="6"/>
  <c r="Q64" i="6"/>
  <c r="P206" i="6"/>
  <c r="R205" i="6"/>
  <c r="G348" i="6"/>
  <c r="I347" i="6"/>
  <c r="J347" i="6" s="1"/>
  <c r="T62" i="6"/>
  <c r="T204" i="6"/>
  <c r="AW63" i="6"/>
  <c r="AX63" i="6" s="1"/>
  <c r="AU64" i="6"/>
  <c r="H348" i="6"/>
  <c r="F349" i="6"/>
  <c r="Z349" i="6"/>
  <c r="AB348" i="6"/>
  <c r="AV348" i="6"/>
  <c r="AX348" i="6" s="1"/>
  <c r="AT349" i="6"/>
  <c r="AU350" i="6"/>
  <c r="AW349" i="6"/>
  <c r="AX206" i="6"/>
  <c r="AU208" i="6"/>
  <c r="AW207" i="6"/>
  <c r="AV207" i="6"/>
  <c r="AT208" i="6"/>
  <c r="AJ208" i="6"/>
  <c r="AL207" i="6"/>
  <c r="AT65" i="6"/>
  <c r="AV64" i="6"/>
  <c r="AL64" i="6"/>
  <c r="AN64" i="6" s="1"/>
  <c r="AJ65" i="6"/>
  <c r="AK66" i="6"/>
  <c r="AM65" i="6"/>
  <c r="G64" i="6"/>
  <c r="I63" i="6"/>
  <c r="AD348" i="6" l="1"/>
  <c r="J63" i="6"/>
  <c r="B208" i="7"/>
  <c r="C207" i="7"/>
  <c r="K208" i="7"/>
  <c r="L207" i="7"/>
  <c r="N70" i="7"/>
  <c r="O69" i="7"/>
  <c r="E350" i="7"/>
  <c r="F349" i="7"/>
  <c r="K351" i="7"/>
  <c r="L350" i="7"/>
  <c r="H208" i="7"/>
  <c r="I207" i="7"/>
  <c r="B350" i="7"/>
  <c r="C349" i="7"/>
  <c r="K114" i="7"/>
  <c r="L113" i="7"/>
  <c r="N210" i="7"/>
  <c r="O209" i="7"/>
  <c r="E210" i="7"/>
  <c r="F209" i="7"/>
  <c r="N350" i="7"/>
  <c r="O349" i="7"/>
  <c r="H350" i="7"/>
  <c r="I349" i="7"/>
  <c r="P349" i="6"/>
  <c r="R348" i="6"/>
  <c r="T348" i="6" s="1"/>
  <c r="S349" i="6"/>
  <c r="Q350" i="6"/>
  <c r="T205" i="6"/>
  <c r="H64" i="6"/>
  <c r="F65" i="6"/>
  <c r="AC349" i="6"/>
  <c r="AA350" i="6"/>
  <c r="AD205" i="6"/>
  <c r="Z207" i="6"/>
  <c r="AB206" i="6"/>
  <c r="P65" i="6"/>
  <c r="R64" i="6"/>
  <c r="AW64" i="6"/>
  <c r="AX64" i="6" s="1"/>
  <c r="AU65" i="6"/>
  <c r="I206" i="6"/>
  <c r="G207" i="6"/>
  <c r="AC64" i="6"/>
  <c r="AA65" i="6"/>
  <c r="AL348" i="6"/>
  <c r="AJ349" i="6"/>
  <c r="J205" i="6"/>
  <c r="Q207" i="6"/>
  <c r="S206" i="6"/>
  <c r="AK207" i="6"/>
  <c r="AM206" i="6"/>
  <c r="AN206" i="6" s="1"/>
  <c r="AD63" i="6"/>
  <c r="S64" i="6"/>
  <c r="Q65" i="6"/>
  <c r="AA207" i="6"/>
  <c r="AC206" i="6"/>
  <c r="AM348" i="6"/>
  <c r="AK349" i="6"/>
  <c r="F207" i="6"/>
  <c r="H206" i="6"/>
  <c r="I348" i="6"/>
  <c r="J348" i="6" s="1"/>
  <c r="G349" i="6"/>
  <c r="P207" i="6"/>
  <c r="R206" i="6"/>
  <c r="T63" i="6"/>
  <c r="AB64" i="6"/>
  <c r="AD64" i="6" s="1"/>
  <c r="Z65" i="6"/>
  <c r="F350" i="6"/>
  <c r="H349" i="6"/>
  <c r="Z350" i="6"/>
  <c r="AB349" i="6"/>
  <c r="AT350" i="6"/>
  <c r="AV349" i="6"/>
  <c r="AX349" i="6" s="1"/>
  <c r="AU351" i="6"/>
  <c r="AW350" i="6"/>
  <c r="AT209" i="6"/>
  <c r="AV208" i="6"/>
  <c r="AX207" i="6"/>
  <c r="AU209" i="6"/>
  <c r="AW208" i="6"/>
  <c r="AL208" i="6"/>
  <c r="AJ209" i="6"/>
  <c r="AT66" i="6"/>
  <c r="AV65" i="6"/>
  <c r="AK67" i="6"/>
  <c r="AM66" i="6"/>
  <c r="AJ66" i="6"/>
  <c r="AL65" i="6"/>
  <c r="AN65" i="6" s="1"/>
  <c r="G65" i="6"/>
  <c r="I64" i="6"/>
  <c r="J64" i="6" s="1"/>
  <c r="AD349" i="6" l="1"/>
  <c r="H351" i="7"/>
  <c r="I350" i="7"/>
  <c r="K352" i="7"/>
  <c r="L351" i="7"/>
  <c r="K209" i="7"/>
  <c r="L208" i="7"/>
  <c r="H209" i="7"/>
  <c r="I208" i="7"/>
  <c r="N351" i="7"/>
  <c r="O350" i="7"/>
  <c r="E351" i="7"/>
  <c r="F350" i="7"/>
  <c r="N71" i="7"/>
  <c r="O70" i="7"/>
  <c r="E211" i="7"/>
  <c r="F210" i="7"/>
  <c r="N211" i="7"/>
  <c r="O210" i="7"/>
  <c r="K115" i="7"/>
  <c r="L114" i="7"/>
  <c r="B351" i="7"/>
  <c r="C350" i="7"/>
  <c r="B209" i="7"/>
  <c r="C208" i="7"/>
  <c r="P350" i="6"/>
  <c r="R349" i="6"/>
  <c r="T349" i="6" s="1"/>
  <c r="Q351" i="6"/>
  <c r="S350" i="6"/>
  <c r="AC350" i="6"/>
  <c r="AA351" i="6"/>
  <c r="AD206" i="6"/>
  <c r="H65" i="6"/>
  <c r="F66" i="6"/>
  <c r="T206" i="6"/>
  <c r="Z208" i="6"/>
  <c r="AB207" i="6"/>
  <c r="Z66" i="6"/>
  <c r="AB65" i="6"/>
  <c r="AL349" i="6"/>
  <c r="AJ350" i="6"/>
  <c r="AA208" i="6"/>
  <c r="AC207" i="6"/>
  <c r="Q66" i="6"/>
  <c r="S65" i="6"/>
  <c r="AC65" i="6"/>
  <c r="AA66" i="6"/>
  <c r="AU66" i="6"/>
  <c r="AW65" i="6"/>
  <c r="AX65" i="6" s="1"/>
  <c r="AN348" i="6"/>
  <c r="G208" i="6"/>
  <c r="I207" i="6"/>
  <c r="AM207" i="6"/>
  <c r="AN207" i="6" s="1"/>
  <c r="AK208" i="6"/>
  <c r="H207" i="6"/>
  <c r="F208" i="6"/>
  <c r="T64" i="6"/>
  <c r="P208" i="6"/>
  <c r="R207" i="6"/>
  <c r="I349" i="6"/>
  <c r="J349" i="6" s="1"/>
  <c r="G350" i="6"/>
  <c r="J206" i="6"/>
  <c r="AM349" i="6"/>
  <c r="AK350" i="6"/>
  <c r="Q208" i="6"/>
  <c r="S207" i="6"/>
  <c r="P66" i="6"/>
  <c r="R65" i="6"/>
  <c r="F351" i="6"/>
  <c r="H350" i="6"/>
  <c r="Z351" i="6"/>
  <c r="AB350" i="6"/>
  <c r="AD350" i="6" s="1"/>
  <c r="AU352" i="6"/>
  <c r="AW351" i="6"/>
  <c r="AT351" i="6"/>
  <c r="AV350" i="6"/>
  <c r="AX350" i="6" s="1"/>
  <c r="AX208" i="6"/>
  <c r="AU210" i="6"/>
  <c r="AW209" i="6"/>
  <c r="AT210" i="6"/>
  <c r="AV209" i="6"/>
  <c r="AL209" i="6"/>
  <c r="AJ210" i="6"/>
  <c r="AT67" i="6"/>
  <c r="AV66" i="6"/>
  <c r="AJ67" i="6"/>
  <c r="AL66" i="6"/>
  <c r="AN66" i="6" s="1"/>
  <c r="AK68" i="6"/>
  <c r="AM67" i="6"/>
  <c r="G66" i="6"/>
  <c r="I65" i="6"/>
  <c r="J65" i="6" l="1"/>
  <c r="T65" i="6"/>
  <c r="B210" i="7"/>
  <c r="C209" i="7"/>
  <c r="B352" i="7"/>
  <c r="C351" i="7"/>
  <c r="E212" i="7"/>
  <c r="F211" i="7"/>
  <c r="E352" i="7"/>
  <c r="F351" i="7"/>
  <c r="H210" i="7"/>
  <c r="I209" i="7"/>
  <c r="N212" i="7"/>
  <c r="O211" i="7"/>
  <c r="N352" i="7"/>
  <c r="O351" i="7"/>
  <c r="K116" i="7"/>
  <c r="L115" i="7"/>
  <c r="K210" i="7"/>
  <c r="L209" i="7"/>
  <c r="K353" i="7"/>
  <c r="L352" i="7"/>
  <c r="N72" i="7"/>
  <c r="O71" i="7"/>
  <c r="H352" i="7"/>
  <c r="I351" i="7"/>
  <c r="P351" i="6"/>
  <c r="R350" i="6"/>
  <c r="T350" i="6" s="1"/>
  <c r="Q352" i="6"/>
  <c r="S351" i="6"/>
  <c r="H66" i="6"/>
  <c r="F67" i="6"/>
  <c r="J207" i="6"/>
  <c r="AD207" i="6"/>
  <c r="AA352" i="6"/>
  <c r="AC351" i="6"/>
  <c r="AX209" i="6"/>
  <c r="Z209" i="6"/>
  <c r="AB208" i="6"/>
  <c r="P209" i="6"/>
  <c r="R208" i="6"/>
  <c r="AK209" i="6"/>
  <c r="AM208" i="6"/>
  <c r="AN208" i="6" s="1"/>
  <c r="AK351" i="6"/>
  <c r="AM350" i="6"/>
  <c r="H208" i="6"/>
  <c r="J208" i="6" s="1"/>
  <c r="F209" i="6"/>
  <c r="P67" i="6"/>
  <c r="R66" i="6"/>
  <c r="Q209" i="6"/>
  <c r="S208" i="6"/>
  <c r="AC66" i="6"/>
  <c r="AA67" i="6"/>
  <c r="Q67" i="6"/>
  <c r="S66" i="6"/>
  <c r="I208" i="6"/>
  <c r="G209" i="6"/>
  <c r="AD65" i="6"/>
  <c r="AA209" i="6"/>
  <c r="AC208" i="6"/>
  <c r="AL350" i="6"/>
  <c r="AJ351" i="6"/>
  <c r="G351" i="6"/>
  <c r="I350" i="6"/>
  <c r="J350" i="6" s="1"/>
  <c r="AN349" i="6"/>
  <c r="T207" i="6"/>
  <c r="AU67" i="6"/>
  <c r="AW66" i="6"/>
  <c r="AX66" i="6" s="1"/>
  <c r="Z67" i="6"/>
  <c r="AB66" i="6"/>
  <c r="F352" i="6"/>
  <c r="H351" i="6"/>
  <c r="Z352" i="6"/>
  <c r="AB351" i="6"/>
  <c r="AT352" i="6"/>
  <c r="AV351" i="6"/>
  <c r="AX351" i="6" s="1"/>
  <c r="AW352" i="6"/>
  <c r="AU353" i="6"/>
  <c r="AV210" i="6"/>
  <c r="AT211" i="6"/>
  <c r="AW210" i="6"/>
  <c r="AU211" i="6"/>
  <c r="AL210" i="6"/>
  <c r="AJ211" i="6"/>
  <c r="AT68" i="6"/>
  <c r="AV67" i="6"/>
  <c r="AM68" i="6"/>
  <c r="AK69" i="6"/>
  <c r="AJ68" i="6"/>
  <c r="AL67" i="6"/>
  <c r="AN67" i="6" s="1"/>
  <c r="G67" i="6"/>
  <c r="I66" i="6"/>
  <c r="J66" i="6" s="1"/>
  <c r="AD351" i="6" l="1"/>
  <c r="K211" i="7"/>
  <c r="L210" i="7"/>
  <c r="B353" i="7"/>
  <c r="C352" i="7"/>
  <c r="N213" i="7"/>
  <c r="O212" i="7"/>
  <c r="H211" i="7"/>
  <c r="I210" i="7"/>
  <c r="K354" i="7"/>
  <c r="L353" i="7"/>
  <c r="H353" i="7"/>
  <c r="I352" i="7"/>
  <c r="N73" i="7"/>
  <c r="O72" i="7"/>
  <c r="E353" i="7"/>
  <c r="F352" i="7"/>
  <c r="E213" i="7"/>
  <c r="F212" i="7"/>
  <c r="K117" i="7"/>
  <c r="L116" i="7"/>
  <c r="N353" i="7"/>
  <c r="O352" i="7"/>
  <c r="B211" i="7"/>
  <c r="C210" i="7"/>
  <c r="R351" i="6"/>
  <c r="T351" i="6" s="1"/>
  <c r="P352" i="6"/>
  <c r="Q353" i="6"/>
  <c r="S352" i="6"/>
  <c r="AA353" i="6"/>
  <c r="AC352" i="6"/>
  <c r="AD66" i="6"/>
  <c r="H67" i="6"/>
  <c r="F68" i="6"/>
  <c r="Z210" i="6"/>
  <c r="AB209" i="6"/>
  <c r="AD208" i="6"/>
  <c r="T66" i="6"/>
  <c r="T208" i="6"/>
  <c r="AA210" i="6"/>
  <c r="AC209" i="6"/>
  <c r="H209" i="6"/>
  <c r="F210" i="6"/>
  <c r="Q210" i="6"/>
  <c r="S209" i="6"/>
  <c r="P68" i="6"/>
  <c r="R67" i="6"/>
  <c r="Z68" i="6"/>
  <c r="AB67" i="6"/>
  <c r="I209" i="6"/>
  <c r="G210" i="6"/>
  <c r="AU68" i="6"/>
  <c r="AW67" i="6"/>
  <c r="AX67" i="6" s="1"/>
  <c r="AK352" i="6"/>
  <c r="AM351" i="6"/>
  <c r="S67" i="6"/>
  <c r="Q68" i="6"/>
  <c r="G352" i="6"/>
  <c r="I351" i="6"/>
  <c r="J351" i="6" s="1"/>
  <c r="AJ352" i="6"/>
  <c r="AL351" i="6"/>
  <c r="AA68" i="6"/>
  <c r="AC67" i="6"/>
  <c r="AK210" i="6"/>
  <c r="AM209" i="6"/>
  <c r="AN209" i="6" s="1"/>
  <c r="AN350" i="6"/>
  <c r="P210" i="6"/>
  <c r="R209" i="6"/>
  <c r="H352" i="6"/>
  <c r="F353" i="6"/>
  <c r="AB352" i="6"/>
  <c r="AD352" i="6" s="1"/>
  <c r="Z353" i="6"/>
  <c r="AU354" i="6"/>
  <c r="AW353" i="6"/>
  <c r="AV352" i="6"/>
  <c r="AX352" i="6" s="1"/>
  <c r="AT353" i="6"/>
  <c r="AU212" i="6"/>
  <c r="AW211" i="6"/>
  <c r="AT212" i="6"/>
  <c r="AV211" i="6"/>
  <c r="AX211" i="6" s="1"/>
  <c r="AX210" i="6"/>
  <c r="AJ212" i="6"/>
  <c r="AL211" i="6"/>
  <c r="AV68" i="6"/>
  <c r="AT69" i="6"/>
  <c r="AK70" i="6"/>
  <c r="AM69" i="6"/>
  <c r="AL68" i="6"/>
  <c r="AN68" i="6" s="1"/>
  <c r="AJ69" i="6"/>
  <c r="G68" i="6"/>
  <c r="I67" i="6"/>
  <c r="J67" i="6" l="1"/>
  <c r="N354" i="7"/>
  <c r="O353" i="7"/>
  <c r="H212" i="7"/>
  <c r="I211" i="7"/>
  <c r="B212" i="7"/>
  <c r="C211" i="7"/>
  <c r="B354" i="7"/>
  <c r="C353" i="7"/>
  <c r="N214" i="7"/>
  <c r="O213" i="7"/>
  <c r="H354" i="7"/>
  <c r="I353" i="7"/>
  <c r="K355" i="7"/>
  <c r="L354" i="7"/>
  <c r="K118" i="7"/>
  <c r="L117" i="7"/>
  <c r="E214" i="7"/>
  <c r="F213" i="7"/>
  <c r="E354" i="7"/>
  <c r="F353" i="7"/>
  <c r="N74" i="7"/>
  <c r="O73" i="7"/>
  <c r="K212" i="7"/>
  <c r="L211" i="7"/>
  <c r="AD209" i="6"/>
  <c r="R352" i="6"/>
  <c r="T352" i="6" s="1"/>
  <c r="P353" i="6"/>
  <c r="Q354" i="6"/>
  <c r="S353" i="6"/>
  <c r="H68" i="6"/>
  <c r="F69" i="6"/>
  <c r="AA354" i="6"/>
  <c r="AC353" i="6"/>
  <c r="AN351" i="6"/>
  <c r="AD67" i="6"/>
  <c r="T67" i="6"/>
  <c r="Z211" i="6"/>
  <c r="AB210" i="6"/>
  <c r="T209" i="6"/>
  <c r="I352" i="6"/>
  <c r="J352" i="6" s="1"/>
  <c r="G353" i="6"/>
  <c r="AJ353" i="6"/>
  <c r="AL352" i="6"/>
  <c r="R210" i="6"/>
  <c r="P211" i="6"/>
  <c r="AK211" i="6"/>
  <c r="AM210" i="6"/>
  <c r="AN210" i="6" s="1"/>
  <c r="S210" i="6"/>
  <c r="Q211" i="6"/>
  <c r="Z69" i="6"/>
  <c r="AB68" i="6"/>
  <c r="R68" i="6"/>
  <c r="P69" i="6"/>
  <c r="J209" i="6"/>
  <c r="AC68" i="6"/>
  <c r="AA69" i="6"/>
  <c r="AU69" i="6"/>
  <c r="AW68" i="6"/>
  <c r="AX68" i="6" s="1"/>
  <c r="AA211" i="6"/>
  <c r="AC210" i="6"/>
  <c r="S68" i="6"/>
  <c r="Q69" i="6"/>
  <c r="F211" i="6"/>
  <c r="H210" i="6"/>
  <c r="AK353" i="6"/>
  <c r="AM352" i="6"/>
  <c r="G211" i="6"/>
  <c r="I210" i="6"/>
  <c r="F354" i="6"/>
  <c r="H353" i="6"/>
  <c r="Z354" i="6"/>
  <c r="AB353" i="6"/>
  <c r="AT354" i="6"/>
  <c r="AV353" i="6"/>
  <c r="AX353" i="6" s="1"/>
  <c r="AW354" i="6"/>
  <c r="AU355" i="6"/>
  <c r="AT213" i="6"/>
  <c r="AV212" i="6"/>
  <c r="AW212" i="6"/>
  <c r="AU213" i="6"/>
  <c r="AJ213" i="6"/>
  <c r="AL212" i="6"/>
  <c r="AT70" i="6"/>
  <c r="AV69" i="6"/>
  <c r="AJ70" i="6"/>
  <c r="AL69" i="6"/>
  <c r="AN69" i="6" s="1"/>
  <c r="AM70" i="6"/>
  <c r="AK71" i="6"/>
  <c r="G69" i="6"/>
  <c r="I68" i="6"/>
  <c r="J68" i="6" s="1"/>
  <c r="AD353" i="6" l="1"/>
  <c r="H355" i="7"/>
  <c r="I354" i="7"/>
  <c r="N215" i="7"/>
  <c r="O214" i="7"/>
  <c r="E355" i="7"/>
  <c r="F354" i="7"/>
  <c r="K213" i="7"/>
  <c r="L212" i="7"/>
  <c r="N75" i="7"/>
  <c r="O74" i="7"/>
  <c r="B355" i="7"/>
  <c r="C354" i="7"/>
  <c r="B213" i="7"/>
  <c r="C212" i="7"/>
  <c r="E215" i="7"/>
  <c r="F214" i="7"/>
  <c r="K119" i="7"/>
  <c r="L118" i="7"/>
  <c r="H213" i="7"/>
  <c r="I212" i="7"/>
  <c r="K356" i="7"/>
  <c r="L355" i="7"/>
  <c r="N355" i="7"/>
  <c r="O354" i="7"/>
  <c r="R353" i="6"/>
  <c r="T353" i="6" s="1"/>
  <c r="P354" i="6"/>
  <c r="S354" i="6"/>
  <c r="Q355" i="6"/>
  <c r="AA355" i="6"/>
  <c r="AC354" i="6"/>
  <c r="H69" i="6"/>
  <c r="F70" i="6"/>
  <c r="Z212" i="6"/>
  <c r="AB211" i="6"/>
  <c r="AD210" i="6"/>
  <c r="Z70" i="6"/>
  <c r="AB69" i="6"/>
  <c r="AK212" i="6"/>
  <c r="AM211" i="6"/>
  <c r="AN211" i="6" s="1"/>
  <c r="T210" i="6"/>
  <c r="I211" i="6"/>
  <c r="G212" i="6"/>
  <c r="P70" i="6"/>
  <c r="R69" i="6"/>
  <c r="AJ354" i="6"/>
  <c r="AL353" i="6"/>
  <c r="J353" i="6"/>
  <c r="AA212" i="6"/>
  <c r="AC211" i="6"/>
  <c r="AU70" i="6"/>
  <c r="AW69" i="6"/>
  <c r="AX69" i="6" s="1"/>
  <c r="AC69" i="6"/>
  <c r="AA70" i="6"/>
  <c r="AN352" i="6"/>
  <c r="T68" i="6"/>
  <c r="G354" i="6"/>
  <c r="I353" i="6"/>
  <c r="S211" i="6"/>
  <c r="Q212" i="6"/>
  <c r="R211" i="6"/>
  <c r="P212" i="6"/>
  <c r="AK354" i="6"/>
  <c r="AM353" i="6"/>
  <c r="J210" i="6"/>
  <c r="F212" i="6"/>
  <c r="H211" i="6"/>
  <c r="J211" i="6" s="1"/>
  <c r="Q70" i="6"/>
  <c r="S69" i="6"/>
  <c r="AD68" i="6"/>
  <c r="F355" i="6"/>
  <c r="H354" i="6"/>
  <c r="Z355" i="6"/>
  <c r="AB354" i="6"/>
  <c r="AU356" i="6"/>
  <c r="AW355" i="6"/>
  <c r="AT355" i="6"/>
  <c r="AV354" i="6"/>
  <c r="AX354" i="6" s="1"/>
  <c r="AU214" i="6"/>
  <c r="AW213" i="6"/>
  <c r="AX212" i="6"/>
  <c r="AT214" i="6"/>
  <c r="AV213" i="6"/>
  <c r="AJ214" i="6"/>
  <c r="AL213" i="6"/>
  <c r="AT71" i="6"/>
  <c r="AV70" i="6"/>
  <c r="AK72" i="6"/>
  <c r="AM71" i="6"/>
  <c r="AJ71" i="6"/>
  <c r="AL70" i="6"/>
  <c r="AN70" i="6" s="1"/>
  <c r="G70" i="6"/>
  <c r="I69" i="6"/>
  <c r="J69" i="6" s="1"/>
  <c r="B356" i="7" l="1"/>
  <c r="C355" i="7"/>
  <c r="K357" i="7"/>
  <c r="L356" i="7"/>
  <c r="N356" i="7"/>
  <c r="O355" i="7"/>
  <c r="H214" i="7"/>
  <c r="I213" i="7"/>
  <c r="E356" i="7"/>
  <c r="F355" i="7"/>
  <c r="N76" i="7"/>
  <c r="O75" i="7"/>
  <c r="K214" i="7"/>
  <c r="L213" i="7"/>
  <c r="K120" i="7"/>
  <c r="L119" i="7"/>
  <c r="E216" i="7"/>
  <c r="F215" i="7"/>
  <c r="N216" i="7"/>
  <c r="O215" i="7"/>
  <c r="B214" i="7"/>
  <c r="C213" i="7"/>
  <c r="H356" i="7"/>
  <c r="I355" i="7"/>
  <c r="AD211" i="6"/>
  <c r="AD354" i="6"/>
  <c r="P355" i="6"/>
  <c r="R354" i="6"/>
  <c r="T354" i="6" s="1"/>
  <c r="Q356" i="6"/>
  <c r="S355" i="6"/>
  <c r="H70" i="6"/>
  <c r="F71" i="6"/>
  <c r="AA356" i="6"/>
  <c r="AC355" i="6"/>
  <c r="AN353" i="6"/>
  <c r="Z213" i="6"/>
  <c r="AB212" i="6"/>
  <c r="AX213" i="6"/>
  <c r="Q213" i="6"/>
  <c r="S212" i="6"/>
  <c r="AL354" i="6"/>
  <c r="AJ355" i="6"/>
  <c r="Q71" i="6"/>
  <c r="S70" i="6"/>
  <c r="I354" i="6"/>
  <c r="J354" i="6" s="1"/>
  <c r="G355" i="6"/>
  <c r="T69" i="6"/>
  <c r="F213" i="6"/>
  <c r="H212" i="6"/>
  <c r="R70" i="6"/>
  <c r="P71" i="6"/>
  <c r="I212" i="6"/>
  <c r="G213" i="6"/>
  <c r="AA71" i="6"/>
  <c r="AC70" i="6"/>
  <c r="AM354" i="6"/>
  <c r="AK355" i="6"/>
  <c r="AW70" i="6"/>
  <c r="AX70" i="6" s="1"/>
  <c r="AU71" i="6"/>
  <c r="AM212" i="6"/>
  <c r="AN212" i="6" s="1"/>
  <c r="AK213" i="6"/>
  <c r="P213" i="6"/>
  <c r="R212" i="6"/>
  <c r="AD69" i="6"/>
  <c r="T211" i="6"/>
  <c r="AA213" i="6"/>
  <c r="AC212" i="6"/>
  <c r="AB70" i="6"/>
  <c r="AD70" i="6" s="1"/>
  <c r="Z71" i="6"/>
  <c r="F356" i="6"/>
  <c r="H355" i="6"/>
  <c r="Z356" i="6"/>
  <c r="AB355" i="6"/>
  <c r="AT356" i="6"/>
  <c r="AV355" i="6"/>
  <c r="AX355" i="6" s="1"/>
  <c r="AU357" i="6"/>
  <c r="AW356" i="6"/>
  <c r="AT215" i="6"/>
  <c r="AV214" i="6"/>
  <c r="AU215" i="6"/>
  <c r="AW214" i="6"/>
  <c r="AJ215" i="6"/>
  <c r="AL214" i="6"/>
  <c r="AT72" i="6"/>
  <c r="AV71" i="6"/>
  <c r="AJ72" i="6"/>
  <c r="AL71" i="6"/>
  <c r="AN71" i="6" s="1"/>
  <c r="AK73" i="6"/>
  <c r="AM72" i="6"/>
  <c r="G71" i="6"/>
  <c r="I70" i="6"/>
  <c r="J70" i="6" s="1"/>
  <c r="AD355" i="6" l="1"/>
  <c r="H215" i="7"/>
  <c r="I214" i="7"/>
  <c r="E217" i="7"/>
  <c r="F216" i="7"/>
  <c r="H357" i="7"/>
  <c r="I356" i="7"/>
  <c r="E357" i="7"/>
  <c r="F356" i="7"/>
  <c r="N77" i="7"/>
  <c r="O76" i="7"/>
  <c r="B215" i="7"/>
  <c r="C214" i="7"/>
  <c r="N217" i="7"/>
  <c r="O216" i="7"/>
  <c r="N357" i="7"/>
  <c r="O356" i="7"/>
  <c r="K121" i="7"/>
  <c r="L120" i="7"/>
  <c r="K358" i="7"/>
  <c r="L357" i="7"/>
  <c r="K215" i="7"/>
  <c r="L214" i="7"/>
  <c r="B357" i="7"/>
  <c r="C356" i="7"/>
  <c r="R355" i="6"/>
  <c r="T355" i="6" s="1"/>
  <c r="P356" i="6"/>
  <c r="Q357" i="6"/>
  <c r="S356" i="6"/>
  <c r="H71" i="6"/>
  <c r="F72" i="6"/>
  <c r="AC356" i="6"/>
  <c r="AA357" i="6"/>
  <c r="AD212" i="6"/>
  <c r="Z214" i="6"/>
  <c r="AB213" i="6"/>
  <c r="J212" i="6"/>
  <c r="T212" i="6"/>
  <c r="T70" i="6"/>
  <c r="G356" i="6"/>
  <c r="I355" i="6"/>
  <c r="J355" i="6" s="1"/>
  <c r="Z72" i="6"/>
  <c r="AB71" i="6"/>
  <c r="AA214" i="6"/>
  <c r="AC213" i="6"/>
  <c r="F214" i="6"/>
  <c r="H213" i="6"/>
  <c r="AA72" i="6"/>
  <c r="AC71" i="6"/>
  <c r="I213" i="6"/>
  <c r="G214" i="6"/>
  <c r="AK356" i="6"/>
  <c r="AM355" i="6"/>
  <c r="AL355" i="6"/>
  <c r="AJ356" i="6"/>
  <c r="AU72" i="6"/>
  <c r="AW71" i="6"/>
  <c r="AX71" i="6" s="1"/>
  <c r="S71" i="6"/>
  <c r="Q72" i="6"/>
  <c r="P214" i="6"/>
  <c r="R213" i="6"/>
  <c r="AN354" i="6"/>
  <c r="AK214" i="6"/>
  <c r="AM213" i="6"/>
  <c r="AN213" i="6" s="1"/>
  <c r="P72" i="6"/>
  <c r="R71" i="6"/>
  <c r="Q214" i="6"/>
  <c r="S213" i="6"/>
  <c r="F357" i="6"/>
  <c r="H356" i="6"/>
  <c r="Z357" i="6"/>
  <c r="AB356" i="6"/>
  <c r="AD356" i="6" s="1"/>
  <c r="AU358" i="6"/>
  <c r="AW357" i="6"/>
  <c r="AT357" i="6"/>
  <c r="AV356" i="6"/>
  <c r="AX356" i="6" s="1"/>
  <c r="AX214" i="6"/>
  <c r="AU216" i="6"/>
  <c r="AW215" i="6"/>
  <c r="AV215" i="6"/>
  <c r="AT216" i="6"/>
  <c r="AL215" i="6"/>
  <c r="AJ216" i="6"/>
  <c r="AT73" i="6"/>
  <c r="AV72" i="6"/>
  <c r="AK74" i="6"/>
  <c r="AM73" i="6"/>
  <c r="AJ73" i="6"/>
  <c r="AL72" i="6"/>
  <c r="AN72" i="6" s="1"/>
  <c r="G72" i="6"/>
  <c r="I71" i="6"/>
  <c r="J71" i="6" s="1"/>
  <c r="B358" i="7" l="1"/>
  <c r="C357" i="7"/>
  <c r="K216" i="7"/>
  <c r="L215" i="7"/>
  <c r="K359" i="7"/>
  <c r="L358" i="7"/>
  <c r="B216" i="7"/>
  <c r="C215" i="7"/>
  <c r="N78" i="7"/>
  <c r="O77" i="7"/>
  <c r="E358" i="7"/>
  <c r="F357" i="7"/>
  <c r="H358" i="7"/>
  <c r="I357" i="7"/>
  <c r="K122" i="7"/>
  <c r="L121" i="7"/>
  <c r="N358" i="7"/>
  <c r="O357" i="7"/>
  <c r="E218" i="7"/>
  <c r="F217" i="7"/>
  <c r="N218" i="7"/>
  <c r="O217" i="7"/>
  <c r="H216" i="7"/>
  <c r="I215" i="7"/>
  <c r="P357" i="6"/>
  <c r="R356" i="6"/>
  <c r="T356" i="6" s="1"/>
  <c r="Q358" i="6"/>
  <c r="S357" i="6"/>
  <c r="AD213" i="6"/>
  <c r="AX215" i="6"/>
  <c r="H72" i="6"/>
  <c r="F73" i="6"/>
  <c r="AC357" i="6"/>
  <c r="AA358" i="6"/>
  <c r="AN355" i="6"/>
  <c r="Z215" i="6"/>
  <c r="AB214" i="6"/>
  <c r="G215" i="6"/>
  <c r="I214" i="6"/>
  <c r="AA73" i="6"/>
  <c r="AC72" i="6"/>
  <c r="H214" i="6"/>
  <c r="F215" i="6"/>
  <c r="P73" i="6"/>
  <c r="R72" i="6"/>
  <c r="AL356" i="6"/>
  <c r="AJ357" i="6"/>
  <c r="AC214" i="6"/>
  <c r="AA215" i="6"/>
  <c r="AD71" i="6"/>
  <c r="AU73" i="6"/>
  <c r="AW72" i="6"/>
  <c r="AX72" i="6" s="1"/>
  <c r="AM214" i="6"/>
  <c r="AN214" i="6" s="1"/>
  <c r="AK215" i="6"/>
  <c r="Z73" i="6"/>
  <c r="AB72" i="6"/>
  <c r="AD72" i="6" s="1"/>
  <c r="P215" i="6"/>
  <c r="R214" i="6"/>
  <c r="T214" i="6" s="1"/>
  <c r="Q73" i="6"/>
  <c r="S72" i="6"/>
  <c r="T71" i="6"/>
  <c r="AM356" i="6"/>
  <c r="AK357" i="6"/>
  <c r="J213" i="6"/>
  <c r="Q215" i="6"/>
  <c r="S214" i="6"/>
  <c r="T213" i="6"/>
  <c r="G357" i="6"/>
  <c r="I356" i="6"/>
  <c r="J356" i="6" s="1"/>
  <c r="H357" i="6"/>
  <c r="F358" i="6"/>
  <c r="AB357" i="6"/>
  <c r="AD357" i="6" s="1"/>
  <c r="Z358" i="6"/>
  <c r="AV357" i="6"/>
  <c r="AX357" i="6" s="1"/>
  <c r="AT358" i="6"/>
  <c r="AU359" i="6"/>
  <c r="AW358" i="6"/>
  <c r="AT217" i="6"/>
  <c r="AV216" i="6"/>
  <c r="AU217" i="6"/>
  <c r="AW216" i="6"/>
  <c r="AJ217" i="6"/>
  <c r="AL216" i="6"/>
  <c r="AV73" i="6"/>
  <c r="AT74" i="6"/>
  <c r="AL73" i="6"/>
  <c r="AN73" i="6" s="1"/>
  <c r="AJ74" i="6"/>
  <c r="AK75" i="6"/>
  <c r="AM74" i="6"/>
  <c r="G73" i="6"/>
  <c r="I72" i="6"/>
  <c r="J72" i="6" s="1"/>
  <c r="E359" i="7" l="1"/>
  <c r="F358" i="7"/>
  <c r="K217" i="7"/>
  <c r="L216" i="7"/>
  <c r="H217" i="7"/>
  <c r="I216" i="7"/>
  <c r="N79" i="7"/>
  <c r="O78" i="7"/>
  <c r="B217" i="7"/>
  <c r="C216" i="7"/>
  <c r="K360" i="7"/>
  <c r="L359" i="7"/>
  <c r="N219" i="7"/>
  <c r="O218" i="7"/>
  <c r="E219" i="7"/>
  <c r="F218" i="7"/>
  <c r="N359" i="7"/>
  <c r="O358" i="7"/>
  <c r="K123" i="7"/>
  <c r="L122" i="7"/>
  <c r="H359" i="7"/>
  <c r="I358" i="7"/>
  <c r="B359" i="7"/>
  <c r="C358" i="7"/>
  <c r="R357" i="6"/>
  <c r="P358" i="6"/>
  <c r="T357" i="6"/>
  <c r="Q359" i="6"/>
  <c r="S358" i="6"/>
  <c r="AC358" i="6"/>
  <c r="AA359" i="6"/>
  <c r="H73" i="6"/>
  <c r="F74" i="6"/>
  <c r="AN356" i="6"/>
  <c r="J214" i="6"/>
  <c r="AD214" i="6"/>
  <c r="AB215" i="6"/>
  <c r="Z216" i="6"/>
  <c r="Q74" i="6"/>
  <c r="S73" i="6"/>
  <c r="I357" i="6"/>
  <c r="J357" i="6" s="1"/>
  <c r="G358" i="6"/>
  <c r="AJ358" i="6"/>
  <c r="AL357" i="6"/>
  <c r="S215" i="6"/>
  <c r="Q216" i="6"/>
  <c r="AW73" i="6"/>
  <c r="AX73" i="6" s="1"/>
  <c r="AU74" i="6"/>
  <c r="AC73" i="6"/>
  <c r="AA74" i="6"/>
  <c r="AB73" i="6"/>
  <c r="Z74" i="6"/>
  <c r="F216" i="6"/>
  <c r="H215" i="6"/>
  <c r="AK358" i="6"/>
  <c r="AM357" i="6"/>
  <c r="AC215" i="6"/>
  <c r="AA216" i="6"/>
  <c r="R215" i="6"/>
  <c r="T215" i="6" s="1"/>
  <c r="P216" i="6"/>
  <c r="T72" i="6"/>
  <c r="P74" i="6"/>
  <c r="R73" i="6"/>
  <c r="AK216" i="6"/>
  <c r="AM215" i="6"/>
  <c r="AN215" i="6" s="1"/>
  <c r="I215" i="6"/>
  <c r="G216" i="6"/>
  <c r="F359" i="6"/>
  <c r="H358" i="6"/>
  <c r="Z359" i="6"/>
  <c r="AB358" i="6"/>
  <c r="AD358" i="6" s="1"/>
  <c r="AW359" i="6"/>
  <c r="AU360" i="6"/>
  <c r="AT359" i="6"/>
  <c r="AV358" i="6"/>
  <c r="AX358" i="6" s="1"/>
  <c r="AX216" i="6"/>
  <c r="AW217" i="6"/>
  <c r="AU218" i="6"/>
  <c r="AV217" i="6"/>
  <c r="AX217" i="6" s="1"/>
  <c r="AT218" i="6"/>
  <c r="AL217" i="6"/>
  <c r="AJ218" i="6"/>
  <c r="AT75" i="6"/>
  <c r="AV74" i="6"/>
  <c r="AM75" i="6"/>
  <c r="AK76" i="6"/>
  <c r="AJ75" i="6"/>
  <c r="AL74" i="6"/>
  <c r="AN74" i="6" s="1"/>
  <c r="G74" i="6"/>
  <c r="I73" i="6"/>
  <c r="J73" i="6" l="1"/>
  <c r="K361" i="7"/>
  <c r="L360" i="7"/>
  <c r="H360" i="7"/>
  <c r="I359" i="7"/>
  <c r="B360" i="7"/>
  <c r="C359" i="7"/>
  <c r="B218" i="7"/>
  <c r="C217" i="7"/>
  <c r="N80" i="7"/>
  <c r="O79" i="7"/>
  <c r="E220" i="7"/>
  <c r="F219" i="7"/>
  <c r="N360" i="7"/>
  <c r="O359" i="7"/>
  <c r="K124" i="7"/>
  <c r="L123" i="7"/>
  <c r="H218" i="7"/>
  <c r="I217" i="7"/>
  <c r="K218" i="7"/>
  <c r="L217" i="7"/>
  <c r="N220" i="7"/>
  <c r="O219" i="7"/>
  <c r="E360" i="7"/>
  <c r="F359" i="7"/>
  <c r="P359" i="6"/>
  <c r="R358" i="6"/>
  <c r="T358" i="6" s="1"/>
  <c r="S359" i="6"/>
  <c r="Q360" i="6"/>
  <c r="H74" i="6"/>
  <c r="F75" i="6"/>
  <c r="AD215" i="6"/>
  <c r="AC359" i="6"/>
  <c r="AA360" i="6"/>
  <c r="AB216" i="6"/>
  <c r="Z217" i="6"/>
  <c r="T73" i="6"/>
  <c r="AD73" i="6"/>
  <c r="AU75" i="6"/>
  <c r="AW74" i="6"/>
  <c r="AX74" i="6" s="1"/>
  <c r="S216" i="6"/>
  <c r="Q217" i="6"/>
  <c r="I216" i="6"/>
  <c r="G217" i="6"/>
  <c r="AN357" i="6"/>
  <c r="J215" i="6"/>
  <c r="G359" i="6"/>
  <c r="I358" i="6"/>
  <c r="J358" i="6" s="1"/>
  <c r="H216" i="6"/>
  <c r="F217" i="6"/>
  <c r="AC74" i="6"/>
  <c r="AA75" i="6"/>
  <c r="Q75" i="6"/>
  <c r="S74" i="6"/>
  <c r="AC216" i="6"/>
  <c r="AA217" i="6"/>
  <c r="AK359" i="6"/>
  <c r="AM358" i="6"/>
  <c r="AJ359" i="6"/>
  <c r="AL358" i="6"/>
  <c r="AM216" i="6"/>
  <c r="AN216" i="6" s="1"/>
  <c r="AK217" i="6"/>
  <c r="Z75" i="6"/>
  <c r="AB74" i="6"/>
  <c r="AD74" i="6" s="1"/>
  <c r="P75" i="6"/>
  <c r="R74" i="6"/>
  <c r="P217" i="6"/>
  <c r="R216" i="6"/>
  <c r="H359" i="6"/>
  <c r="F360" i="6"/>
  <c r="AB359" i="6"/>
  <c r="AD359" i="6" s="1"/>
  <c r="Z360" i="6"/>
  <c r="AV359" i="6"/>
  <c r="AX359" i="6" s="1"/>
  <c r="AT360" i="6"/>
  <c r="AU361" i="6"/>
  <c r="AW360" i="6"/>
  <c r="AT219" i="6"/>
  <c r="AV218" i="6"/>
  <c r="AU219" i="6"/>
  <c r="AW218" i="6"/>
  <c r="AJ219" i="6"/>
  <c r="AL218" i="6"/>
  <c r="AV75" i="6"/>
  <c r="AT76" i="6"/>
  <c r="AK77" i="6"/>
  <c r="AM76" i="6"/>
  <c r="AL75" i="6"/>
  <c r="AN75" i="6" s="1"/>
  <c r="AJ76" i="6"/>
  <c r="G75" i="6"/>
  <c r="I74" i="6"/>
  <c r="J74" i="6" s="1"/>
  <c r="E221" i="7" l="1"/>
  <c r="F220" i="7"/>
  <c r="N81" i="7"/>
  <c r="O80" i="7"/>
  <c r="E361" i="7"/>
  <c r="F360" i="7"/>
  <c r="K125" i="7"/>
  <c r="L124" i="7"/>
  <c r="B219" i="7"/>
  <c r="C218" i="7"/>
  <c r="H219" i="7"/>
  <c r="I218" i="7"/>
  <c r="N221" i="7"/>
  <c r="O220" i="7"/>
  <c r="K219" i="7"/>
  <c r="L218" i="7"/>
  <c r="B361" i="7"/>
  <c r="C360" i="7"/>
  <c r="H361" i="7"/>
  <c r="I360" i="7"/>
  <c r="N361" i="7"/>
  <c r="O360" i="7"/>
  <c r="K362" i="7"/>
  <c r="L361" i="7"/>
  <c r="P360" i="6"/>
  <c r="R359" i="6"/>
  <c r="T359" i="6" s="1"/>
  <c r="Q361" i="6"/>
  <c r="S360" i="6"/>
  <c r="T216" i="6"/>
  <c r="H75" i="6"/>
  <c r="F76" i="6"/>
  <c r="AC360" i="6"/>
  <c r="AA361" i="6"/>
  <c r="AD216" i="6"/>
  <c r="AB217" i="6"/>
  <c r="Z218" i="6"/>
  <c r="T74" i="6"/>
  <c r="S75" i="6"/>
  <c r="Q76" i="6"/>
  <c r="AJ360" i="6"/>
  <c r="AL359" i="6"/>
  <c r="AM359" i="6"/>
  <c r="AK360" i="6"/>
  <c r="Z76" i="6"/>
  <c r="AB75" i="6"/>
  <c r="F218" i="6"/>
  <c r="H217" i="6"/>
  <c r="G360" i="6"/>
  <c r="I359" i="6"/>
  <c r="J359" i="6" s="1"/>
  <c r="AA76" i="6"/>
  <c r="AC75" i="6"/>
  <c r="J216" i="6"/>
  <c r="AA218" i="6"/>
  <c r="AC217" i="6"/>
  <c r="P218" i="6"/>
  <c r="R217" i="6"/>
  <c r="G218" i="6"/>
  <c r="I217" i="6"/>
  <c r="R75" i="6"/>
  <c r="P76" i="6"/>
  <c r="S217" i="6"/>
  <c r="Q218" i="6"/>
  <c r="AK218" i="6"/>
  <c r="AM217" i="6"/>
  <c r="AN217" i="6" s="1"/>
  <c r="AN358" i="6"/>
  <c r="AW75" i="6"/>
  <c r="AX75" i="6" s="1"/>
  <c r="AU76" i="6"/>
  <c r="H360" i="6"/>
  <c r="F361" i="6"/>
  <c r="Z361" i="6"/>
  <c r="AB360" i="6"/>
  <c r="AD360" i="6" s="1"/>
  <c r="AV360" i="6"/>
  <c r="AX360" i="6" s="1"/>
  <c r="AT361" i="6"/>
  <c r="AU362" i="6"/>
  <c r="AW361" i="6"/>
  <c r="AX218" i="6"/>
  <c r="AU220" i="6"/>
  <c r="AW219" i="6"/>
  <c r="AV219" i="6"/>
  <c r="AX219" i="6" s="1"/>
  <c r="AT220" i="6"/>
  <c r="AJ220" i="6"/>
  <c r="AL219" i="6"/>
  <c r="AT77" i="6"/>
  <c r="AV76" i="6"/>
  <c r="AL76" i="6"/>
  <c r="AN76" i="6" s="1"/>
  <c r="AJ77" i="6"/>
  <c r="AK78" i="6"/>
  <c r="AM77" i="6"/>
  <c r="G76" i="6"/>
  <c r="I75" i="6"/>
  <c r="J75" i="6" s="1"/>
  <c r="K363" i="7" l="1"/>
  <c r="L362" i="7"/>
  <c r="N362" i="7"/>
  <c r="O361" i="7"/>
  <c r="H362" i="7"/>
  <c r="I361" i="7"/>
  <c r="E362" i="7"/>
  <c r="F361" i="7"/>
  <c r="H220" i="7"/>
  <c r="I219" i="7"/>
  <c r="B220" i="7"/>
  <c r="C219" i="7"/>
  <c r="K126" i="7"/>
  <c r="L125" i="7"/>
  <c r="B362" i="7"/>
  <c r="C361" i="7"/>
  <c r="K220" i="7"/>
  <c r="L219" i="7"/>
  <c r="N82" i="7"/>
  <c r="O81" i="7"/>
  <c r="N222" i="7"/>
  <c r="O221" i="7"/>
  <c r="E222" i="7"/>
  <c r="F221" i="7"/>
  <c r="P361" i="6"/>
  <c r="R360" i="6"/>
  <c r="T360" i="6"/>
  <c r="S361" i="6"/>
  <c r="Q362" i="6"/>
  <c r="AD75" i="6"/>
  <c r="AA362" i="6"/>
  <c r="AC361" i="6"/>
  <c r="AD217" i="6"/>
  <c r="T217" i="6"/>
  <c r="H76" i="6"/>
  <c r="F77" i="6"/>
  <c r="Z219" i="6"/>
  <c r="AB218" i="6"/>
  <c r="T75" i="6"/>
  <c r="J217" i="6"/>
  <c r="H218" i="6"/>
  <c r="F219" i="6"/>
  <c r="R76" i="6"/>
  <c r="P77" i="6"/>
  <c r="AK361" i="6"/>
  <c r="AM360" i="6"/>
  <c r="I360" i="6"/>
  <c r="J360" i="6" s="1"/>
  <c r="G361" i="6"/>
  <c r="AB76" i="6"/>
  <c r="Z77" i="6"/>
  <c r="AC218" i="6"/>
  <c r="AD218" i="6" s="1"/>
  <c r="AA219" i="6"/>
  <c r="AM218" i="6"/>
  <c r="AN218" i="6" s="1"/>
  <c r="AK219" i="6"/>
  <c r="Q77" i="6"/>
  <c r="S76" i="6"/>
  <c r="AU77" i="6"/>
  <c r="AW76" i="6"/>
  <c r="AX76" i="6" s="1"/>
  <c r="P219" i="6"/>
  <c r="R218" i="6"/>
  <c r="S218" i="6"/>
  <c r="Q219" i="6"/>
  <c r="AA77" i="6"/>
  <c r="AC76" i="6"/>
  <c r="I218" i="6"/>
  <c r="G219" i="6"/>
  <c r="AN359" i="6"/>
  <c r="AL360" i="6"/>
  <c r="AJ361" i="6"/>
  <c r="F362" i="6"/>
  <c r="H361" i="6"/>
  <c r="Z362" i="6"/>
  <c r="AB361" i="6"/>
  <c r="AT362" i="6"/>
  <c r="AV361" i="6"/>
  <c r="AX361" i="6" s="1"/>
  <c r="AU363" i="6"/>
  <c r="AW362" i="6"/>
  <c r="AT221" i="6"/>
  <c r="AV220" i="6"/>
  <c r="AU221" i="6"/>
  <c r="AW220" i="6"/>
  <c r="AL220" i="6"/>
  <c r="AJ221" i="6"/>
  <c r="AT78" i="6"/>
  <c r="AV77" i="6"/>
  <c r="AK79" i="6"/>
  <c r="AM78" i="6"/>
  <c r="AJ78" i="6"/>
  <c r="AL77" i="6"/>
  <c r="AN77" i="6" s="1"/>
  <c r="G77" i="6"/>
  <c r="I76" i="6"/>
  <c r="B221" i="7" l="1"/>
  <c r="C220" i="7"/>
  <c r="N223" i="7"/>
  <c r="O222" i="7"/>
  <c r="N363" i="7"/>
  <c r="O362" i="7"/>
  <c r="E223" i="7"/>
  <c r="F222" i="7"/>
  <c r="H221" i="7"/>
  <c r="I220" i="7"/>
  <c r="N83" i="7"/>
  <c r="O82" i="7"/>
  <c r="K221" i="7"/>
  <c r="L220" i="7"/>
  <c r="E363" i="7"/>
  <c r="F362" i="7"/>
  <c r="H363" i="7"/>
  <c r="I362" i="7"/>
  <c r="B363" i="7"/>
  <c r="C362" i="7"/>
  <c r="K127" i="7"/>
  <c r="L126" i="7"/>
  <c r="K364" i="7"/>
  <c r="L363" i="7"/>
  <c r="AD361" i="6"/>
  <c r="P362" i="6"/>
  <c r="R361" i="6"/>
  <c r="T361" i="6" s="1"/>
  <c r="Q363" i="6"/>
  <c r="S362" i="6"/>
  <c r="H77" i="6"/>
  <c r="F78" i="6"/>
  <c r="J76" i="6"/>
  <c r="AC362" i="6"/>
  <c r="AA363" i="6"/>
  <c r="AD76" i="6"/>
  <c r="Z220" i="6"/>
  <c r="AB219" i="6"/>
  <c r="AN360" i="6"/>
  <c r="Z78" i="6"/>
  <c r="AB77" i="6"/>
  <c r="AA220" i="6"/>
  <c r="AC219" i="6"/>
  <c r="AU78" i="6"/>
  <c r="AW77" i="6"/>
  <c r="AX77" i="6" s="1"/>
  <c r="T218" i="6"/>
  <c r="I361" i="6"/>
  <c r="J361" i="6" s="1"/>
  <c r="G362" i="6"/>
  <c r="AM361" i="6"/>
  <c r="AK362" i="6"/>
  <c r="Q220" i="6"/>
  <c r="S219" i="6"/>
  <c r="AJ362" i="6"/>
  <c r="AL361" i="6"/>
  <c r="P78" i="6"/>
  <c r="R77" i="6"/>
  <c r="F220" i="6"/>
  <c r="H219" i="6"/>
  <c r="R219" i="6"/>
  <c r="P220" i="6"/>
  <c r="G220" i="6"/>
  <c r="I219" i="6"/>
  <c r="S77" i="6"/>
  <c r="Q78" i="6"/>
  <c r="T76" i="6"/>
  <c r="AK220" i="6"/>
  <c r="AM219" i="6"/>
  <c r="AN219" i="6" s="1"/>
  <c r="AA78" i="6"/>
  <c r="AC77" i="6"/>
  <c r="J218" i="6"/>
  <c r="F363" i="6"/>
  <c r="H362" i="6"/>
  <c r="Z363" i="6"/>
  <c r="AB362" i="6"/>
  <c r="AU364" i="6"/>
  <c r="AW363" i="6"/>
  <c r="AT363" i="6"/>
  <c r="AV362" i="6"/>
  <c r="AX362" i="6" s="1"/>
  <c r="AX220" i="6"/>
  <c r="AU222" i="6"/>
  <c r="AW221" i="6"/>
  <c r="AT222" i="6"/>
  <c r="AV221" i="6"/>
  <c r="AJ222" i="6"/>
  <c r="AL221" i="6"/>
  <c r="AT79" i="6"/>
  <c r="AV78" i="6"/>
  <c r="AJ79" i="6"/>
  <c r="AL78" i="6"/>
  <c r="AN78" i="6" s="1"/>
  <c r="AK80" i="6"/>
  <c r="AM79" i="6"/>
  <c r="G78" i="6"/>
  <c r="I77" i="6"/>
  <c r="J77" i="6" s="1"/>
  <c r="N84" i="7" l="1"/>
  <c r="O83" i="7"/>
  <c r="E364" i="7"/>
  <c r="F363" i="7"/>
  <c r="K128" i="7"/>
  <c r="L127" i="7"/>
  <c r="B364" i="7"/>
  <c r="C363" i="7"/>
  <c r="N364" i="7"/>
  <c r="O363" i="7"/>
  <c r="K365" i="7"/>
  <c r="L364" i="7"/>
  <c r="H222" i="7"/>
  <c r="I221" i="7"/>
  <c r="E224" i="7"/>
  <c r="F223" i="7"/>
  <c r="H364" i="7"/>
  <c r="I363" i="7"/>
  <c r="N224" i="7"/>
  <c r="O223" i="7"/>
  <c r="K222" i="7"/>
  <c r="L221" i="7"/>
  <c r="B222" i="7"/>
  <c r="C221" i="7"/>
  <c r="AD362" i="6"/>
  <c r="R362" i="6"/>
  <c r="T362" i="6" s="1"/>
  <c r="P363" i="6"/>
  <c r="Q364" i="6"/>
  <c r="S363" i="6"/>
  <c r="AA364" i="6"/>
  <c r="AC363" i="6"/>
  <c r="T77" i="6"/>
  <c r="H78" i="6"/>
  <c r="F79" i="6"/>
  <c r="T219" i="6"/>
  <c r="AD219" i="6"/>
  <c r="Z221" i="6"/>
  <c r="AB220" i="6"/>
  <c r="AX221" i="6"/>
  <c r="G363" i="6"/>
  <c r="I362" i="6"/>
  <c r="J362" i="6" s="1"/>
  <c r="H220" i="6"/>
  <c r="F221" i="6"/>
  <c r="I220" i="6"/>
  <c r="G221" i="6"/>
  <c r="P221" i="6"/>
  <c r="R220" i="6"/>
  <c r="T220" i="6" s="1"/>
  <c r="J219" i="6"/>
  <c r="P79" i="6"/>
  <c r="R78" i="6"/>
  <c r="S78" i="6"/>
  <c r="Q79" i="6"/>
  <c r="AK363" i="6"/>
  <c r="AM362" i="6"/>
  <c r="AA79" i="6"/>
  <c r="AC78" i="6"/>
  <c r="AW78" i="6"/>
  <c r="AU79" i="6"/>
  <c r="AX78" i="6"/>
  <c r="AK221" i="6"/>
  <c r="AM220" i="6"/>
  <c r="AN220" i="6" s="1"/>
  <c r="AN361" i="6"/>
  <c r="AJ363" i="6"/>
  <c r="AL362" i="6"/>
  <c r="AA221" i="6"/>
  <c r="AC220" i="6"/>
  <c r="AD77" i="6"/>
  <c r="Q221" i="6"/>
  <c r="S220" i="6"/>
  <c r="Z79" i="6"/>
  <c r="AB78" i="6"/>
  <c r="AD78" i="6" s="1"/>
  <c r="F364" i="6"/>
  <c r="H363" i="6"/>
  <c r="Z364" i="6"/>
  <c r="AB363" i="6"/>
  <c r="AT364" i="6"/>
  <c r="AV363" i="6"/>
  <c r="AX363" i="6" s="1"/>
  <c r="AW364" i="6"/>
  <c r="AU365" i="6"/>
  <c r="AV222" i="6"/>
  <c r="AT223" i="6"/>
  <c r="AW222" i="6"/>
  <c r="AU223" i="6"/>
  <c r="AL222" i="6"/>
  <c r="AJ223" i="6"/>
  <c r="AT80" i="6"/>
  <c r="AV79" i="6"/>
  <c r="AM80" i="6"/>
  <c r="AK81" i="6"/>
  <c r="AJ80" i="6"/>
  <c r="AL79" i="6"/>
  <c r="AN79" i="6" s="1"/>
  <c r="G79" i="6"/>
  <c r="I78" i="6"/>
  <c r="J78" i="6" s="1"/>
  <c r="K366" i="7" l="1"/>
  <c r="L365" i="7"/>
  <c r="B223" i="7"/>
  <c r="C222" i="7"/>
  <c r="E225" i="7"/>
  <c r="F224" i="7"/>
  <c r="N365" i="7"/>
  <c r="O364" i="7"/>
  <c r="B365" i="7"/>
  <c r="C364" i="7"/>
  <c r="K129" i="7"/>
  <c r="L128" i="7"/>
  <c r="K223" i="7"/>
  <c r="L222" i="7"/>
  <c r="N225" i="7"/>
  <c r="O224" i="7"/>
  <c r="H365" i="7"/>
  <c r="I364" i="7"/>
  <c r="E365" i="7"/>
  <c r="F364" i="7"/>
  <c r="H223" i="7"/>
  <c r="I222" i="7"/>
  <c r="N85" i="7"/>
  <c r="O84" i="7"/>
  <c r="AD363" i="6"/>
  <c r="R363" i="6"/>
  <c r="T363" i="6" s="1"/>
  <c r="P364" i="6"/>
  <c r="Q365" i="6"/>
  <c r="S364" i="6"/>
  <c r="H79" i="6"/>
  <c r="F80" i="6"/>
  <c r="AD220" i="6"/>
  <c r="AA365" i="6"/>
  <c r="AC364" i="6"/>
  <c r="Z222" i="6"/>
  <c r="AB221" i="6"/>
  <c r="T78" i="6"/>
  <c r="Z80" i="6"/>
  <c r="AB79" i="6"/>
  <c r="I221" i="6"/>
  <c r="G222" i="6"/>
  <c r="F222" i="6"/>
  <c r="H221" i="6"/>
  <c r="AK364" i="6"/>
  <c r="AM363" i="6"/>
  <c r="AM221" i="6"/>
  <c r="AN221" i="6" s="1"/>
  <c r="AK222" i="6"/>
  <c r="P222" i="6"/>
  <c r="R221" i="6"/>
  <c r="Q222" i="6"/>
  <c r="S221" i="6"/>
  <c r="J220" i="6"/>
  <c r="AA222" i="6"/>
  <c r="AC221" i="6"/>
  <c r="AN362" i="6"/>
  <c r="Q80" i="6"/>
  <c r="S79" i="6"/>
  <c r="G364" i="6"/>
  <c r="I363" i="6"/>
  <c r="J363" i="6" s="1"/>
  <c r="P80" i="6"/>
  <c r="R79" i="6"/>
  <c r="AW79" i="6"/>
  <c r="AX79" i="6" s="1"/>
  <c r="AU80" i="6"/>
  <c r="AC79" i="6"/>
  <c r="AA80" i="6"/>
  <c r="AL363" i="6"/>
  <c r="AJ364" i="6"/>
  <c r="H364" i="6"/>
  <c r="F365" i="6"/>
  <c r="AB364" i="6"/>
  <c r="AD364" i="6" s="1"/>
  <c r="Z365" i="6"/>
  <c r="AU366" i="6"/>
  <c r="AW365" i="6"/>
  <c r="AV364" i="6"/>
  <c r="AX364" i="6" s="1"/>
  <c r="AT365" i="6"/>
  <c r="AT224" i="6"/>
  <c r="AV223" i="6"/>
  <c r="AU224" i="6"/>
  <c r="AW223" i="6"/>
  <c r="AX222" i="6"/>
  <c r="AJ224" i="6"/>
  <c r="AL223" i="6"/>
  <c r="AV80" i="6"/>
  <c r="AT81" i="6"/>
  <c r="AL80" i="6"/>
  <c r="AN80" i="6" s="1"/>
  <c r="AJ81" i="6"/>
  <c r="AK82" i="6"/>
  <c r="AM81" i="6"/>
  <c r="G80" i="6"/>
  <c r="I79" i="6"/>
  <c r="J79" i="6" s="1"/>
  <c r="N86" i="7" l="1"/>
  <c r="O85" i="7"/>
  <c r="B366" i="7"/>
  <c r="C365" i="7"/>
  <c r="K130" i="7"/>
  <c r="L129" i="7"/>
  <c r="H224" i="7"/>
  <c r="I223" i="7"/>
  <c r="E366" i="7"/>
  <c r="F365" i="7"/>
  <c r="N366" i="7"/>
  <c r="O365" i="7"/>
  <c r="H366" i="7"/>
  <c r="I365" i="7"/>
  <c r="E226" i="7"/>
  <c r="F225" i="7"/>
  <c r="N226" i="7"/>
  <c r="O225" i="7"/>
  <c r="B224" i="7"/>
  <c r="C223" i="7"/>
  <c r="K224" i="7"/>
  <c r="L223" i="7"/>
  <c r="K367" i="7"/>
  <c r="L366" i="7"/>
  <c r="R364" i="6"/>
  <c r="T364" i="6" s="1"/>
  <c r="P365" i="6"/>
  <c r="Q366" i="6"/>
  <c r="S365" i="6"/>
  <c r="J221" i="6"/>
  <c r="AC365" i="6"/>
  <c r="AA366" i="6"/>
  <c r="H80" i="6"/>
  <c r="F81" i="6"/>
  <c r="AD221" i="6"/>
  <c r="AB222" i="6"/>
  <c r="Z223" i="6"/>
  <c r="AM222" i="6"/>
  <c r="AN222" i="6" s="1"/>
  <c r="AK223" i="6"/>
  <c r="S80" i="6"/>
  <c r="Q81" i="6"/>
  <c r="AA223" i="6"/>
  <c r="AC222" i="6"/>
  <c r="AW80" i="6"/>
  <c r="AU81" i="6"/>
  <c r="G365" i="6"/>
  <c r="I364" i="6"/>
  <c r="J364" i="6" s="1"/>
  <c r="AJ365" i="6"/>
  <c r="AL364" i="6"/>
  <c r="AC80" i="6"/>
  <c r="AA81" i="6"/>
  <c r="AD79" i="6"/>
  <c r="AM364" i="6"/>
  <c r="AK365" i="6"/>
  <c r="AN363" i="6"/>
  <c r="H222" i="6"/>
  <c r="F223" i="6"/>
  <c r="AX80" i="6"/>
  <c r="T79" i="6"/>
  <c r="T221" i="6"/>
  <c r="AB80" i="6"/>
  <c r="Z81" i="6"/>
  <c r="I222" i="6"/>
  <c r="G223" i="6"/>
  <c r="S222" i="6"/>
  <c r="Q223" i="6"/>
  <c r="R80" i="6"/>
  <c r="P81" i="6"/>
  <c r="R222" i="6"/>
  <c r="P223" i="6"/>
  <c r="F366" i="6"/>
  <c r="H365" i="6"/>
  <c r="Z366" i="6"/>
  <c r="AB365" i="6"/>
  <c r="AT366" i="6"/>
  <c r="AV365" i="6"/>
  <c r="AX365" i="6" s="1"/>
  <c r="AW366" i="6"/>
  <c r="AU367" i="6"/>
  <c r="AX223" i="6"/>
  <c r="AW224" i="6"/>
  <c r="AU225" i="6"/>
  <c r="AT225" i="6"/>
  <c r="AV224" i="6"/>
  <c r="AJ225" i="6"/>
  <c r="AL224" i="6"/>
  <c r="AT82" i="6"/>
  <c r="AV81" i="6"/>
  <c r="AJ82" i="6"/>
  <c r="AL81" i="6"/>
  <c r="AN81" i="6" s="1"/>
  <c r="AM82" i="6"/>
  <c r="AK83" i="6"/>
  <c r="G81" i="6"/>
  <c r="I80" i="6"/>
  <c r="J80" i="6" s="1"/>
  <c r="N367" i="7" l="1"/>
  <c r="O366" i="7"/>
  <c r="K225" i="7"/>
  <c r="L224" i="7"/>
  <c r="E227" i="7"/>
  <c r="F226" i="7"/>
  <c r="K368" i="7"/>
  <c r="L367" i="7"/>
  <c r="E367" i="7"/>
  <c r="F366" i="7"/>
  <c r="B225" i="7"/>
  <c r="C224" i="7"/>
  <c r="K131" i="7"/>
  <c r="L130" i="7"/>
  <c r="H225" i="7"/>
  <c r="I224" i="7"/>
  <c r="N227" i="7"/>
  <c r="O226" i="7"/>
  <c r="B367" i="7"/>
  <c r="C366" i="7"/>
  <c r="H367" i="7"/>
  <c r="I366" i="7"/>
  <c r="N87" i="7"/>
  <c r="O86" i="7"/>
  <c r="AD365" i="6"/>
  <c r="P366" i="6"/>
  <c r="R365" i="6"/>
  <c r="T365" i="6"/>
  <c r="S366" i="6"/>
  <c r="Q367" i="6"/>
  <c r="T222" i="6"/>
  <c r="J222" i="6"/>
  <c r="AC366" i="6"/>
  <c r="AA367" i="6"/>
  <c r="AD222" i="6"/>
  <c r="H81" i="6"/>
  <c r="F82" i="6"/>
  <c r="T80" i="6"/>
  <c r="AX224" i="6"/>
  <c r="AD80" i="6"/>
  <c r="Z224" i="6"/>
  <c r="AB223" i="6"/>
  <c r="F224" i="6"/>
  <c r="H223" i="6"/>
  <c r="P82" i="6"/>
  <c r="R81" i="6"/>
  <c r="Q82" i="6"/>
  <c r="S81" i="6"/>
  <c r="I365" i="6"/>
  <c r="J365" i="6" s="1"/>
  <c r="G366" i="6"/>
  <c r="AK366" i="6"/>
  <c r="AM365" i="6"/>
  <c r="AC81" i="6"/>
  <c r="AA82" i="6"/>
  <c r="I223" i="6"/>
  <c r="G224" i="6"/>
  <c r="AK224" i="6"/>
  <c r="AM223" i="6"/>
  <c r="AN223" i="6" s="1"/>
  <c r="AJ366" i="6"/>
  <c r="AL365" i="6"/>
  <c r="P224" i="6"/>
  <c r="R223" i="6"/>
  <c r="AU82" i="6"/>
  <c r="AW81" i="6"/>
  <c r="AX81" i="6" s="1"/>
  <c r="Q224" i="6"/>
  <c r="S223" i="6"/>
  <c r="AA224" i="6"/>
  <c r="AC223" i="6"/>
  <c r="AB81" i="6"/>
  <c r="Z82" i="6"/>
  <c r="AN364" i="6"/>
  <c r="F367" i="6"/>
  <c r="H366" i="6"/>
  <c r="Z367" i="6"/>
  <c r="AB366" i="6"/>
  <c r="AW367" i="6"/>
  <c r="AU368" i="6"/>
  <c r="AT367" i="6"/>
  <c r="AV366" i="6"/>
  <c r="AX366" i="6" s="1"/>
  <c r="AT226" i="6"/>
  <c r="AV225" i="6"/>
  <c r="AU226" i="6"/>
  <c r="AW225" i="6"/>
  <c r="AJ226" i="6"/>
  <c r="AL225" i="6"/>
  <c r="AT83" i="6"/>
  <c r="AV82" i="6"/>
  <c r="AM83" i="6"/>
  <c r="AK84" i="6"/>
  <c r="AJ83" i="6"/>
  <c r="AL82" i="6"/>
  <c r="AN82" i="6" s="1"/>
  <c r="G82" i="6"/>
  <c r="I81" i="6"/>
  <c r="B226" i="7" l="1"/>
  <c r="C225" i="7"/>
  <c r="E368" i="7"/>
  <c r="F367" i="7"/>
  <c r="N88" i="7"/>
  <c r="O87" i="7"/>
  <c r="H368" i="7"/>
  <c r="I367" i="7"/>
  <c r="K369" i="7"/>
  <c r="L368" i="7"/>
  <c r="N228" i="7"/>
  <c r="O227" i="7"/>
  <c r="B368" i="7"/>
  <c r="C367" i="7"/>
  <c r="E228" i="7"/>
  <c r="F227" i="7"/>
  <c r="H226" i="7"/>
  <c r="I225" i="7"/>
  <c r="K226" i="7"/>
  <c r="L225" i="7"/>
  <c r="K132" i="7"/>
  <c r="L131" i="7"/>
  <c r="N368" i="7"/>
  <c r="O367" i="7"/>
  <c r="AD366" i="6"/>
  <c r="R366" i="6"/>
  <c r="T366" i="6" s="1"/>
  <c r="P367" i="6"/>
  <c r="Q368" i="6"/>
  <c r="S367" i="6"/>
  <c r="J81" i="6"/>
  <c r="AC367" i="6"/>
  <c r="AA368" i="6"/>
  <c r="H82" i="6"/>
  <c r="F83" i="6"/>
  <c r="AD223" i="6"/>
  <c r="Z225" i="6"/>
  <c r="AB224" i="6"/>
  <c r="T223" i="6"/>
  <c r="AD81" i="6"/>
  <c r="AM366" i="6"/>
  <c r="AK367" i="6"/>
  <c r="P225" i="6"/>
  <c r="R224" i="6"/>
  <c r="AC224" i="6"/>
  <c r="AA225" i="6"/>
  <c r="AN365" i="6"/>
  <c r="Q83" i="6"/>
  <c r="S82" i="6"/>
  <c r="AL366" i="6"/>
  <c r="AJ367" i="6"/>
  <c r="T81" i="6"/>
  <c r="AC82" i="6"/>
  <c r="AA83" i="6"/>
  <c r="J223" i="6"/>
  <c r="AU83" i="6"/>
  <c r="AW82" i="6"/>
  <c r="AX82" i="6" s="1"/>
  <c r="G367" i="6"/>
  <c r="I366" i="6"/>
  <c r="J366" i="6" s="1"/>
  <c r="Z83" i="6"/>
  <c r="AB82" i="6"/>
  <c r="AM224" i="6"/>
  <c r="AN224" i="6" s="1"/>
  <c r="AK225" i="6"/>
  <c r="G225" i="6"/>
  <c r="I224" i="6"/>
  <c r="P83" i="6"/>
  <c r="R82" i="6"/>
  <c r="S224" i="6"/>
  <c r="Q225" i="6"/>
  <c r="F225" i="6"/>
  <c r="H224" i="6"/>
  <c r="F368" i="6"/>
  <c r="H367" i="6"/>
  <c r="Z368" i="6"/>
  <c r="AB367" i="6"/>
  <c r="AT368" i="6"/>
  <c r="AV367" i="6"/>
  <c r="AX367" i="6" s="1"/>
  <c r="AU369" i="6"/>
  <c r="AW368" i="6"/>
  <c r="AX225" i="6"/>
  <c r="AW226" i="6"/>
  <c r="AU227" i="6"/>
  <c r="AT227" i="6"/>
  <c r="AV226" i="6"/>
  <c r="AJ227" i="6"/>
  <c r="AL226" i="6"/>
  <c r="AT84" i="6"/>
  <c r="AV83" i="6"/>
  <c r="AK85" i="6"/>
  <c r="AM84" i="6"/>
  <c r="AJ84" i="6"/>
  <c r="AL83" i="6"/>
  <c r="AN83" i="6" s="1"/>
  <c r="G83" i="6"/>
  <c r="I82" i="6"/>
  <c r="J82" i="6" s="1"/>
  <c r="N229" i="7" l="1"/>
  <c r="O228" i="7"/>
  <c r="K133" i="7"/>
  <c r="L132" i="7"/>
  <c r="K227" i="7"/>
  <c r="L226" i="7"/>
  <c r="H369" i="7"/>
  <c r="I368" i="7"/>
  <c r="N89" i="7"/>
  <c r="O88" i="7"/>
  <c r="N369" i="7"/>
  <c r="O368" i="7"/>
  <c r="K370" i="7"/>
  <c r="L369" i="7"/>
  <c r="H227" i="7"/>
  <c r="I226" i="7"/>
  <c r="E229" i="7"/>
  <c r="F228" i="7"/>
  <c r="E369" i="7"/>
  <c r="F368" i="7"/>
  <c r="B369" i="7"/>
  <c r="C368" i="7"/>
  <c r="B227" i="7"/>
  <c r="C226" i="7"/>
  <c r="AD367" i="6"/>
  <c r="P368" i="6"/>
  <c r="R367" i="6"/>
  <c r="T367" i="6" s="1"/>
  <c r="Q369" i="6"/>
  <c r="S368" i="6"/>
  <c r="J224" i="6"/>
  <c r="H83" i="6"/>
  <c r="F84" i="6"/>
  <c r="AD224" i="6"/>
  <c r="AC368" i="6"/>
  <c r="AA369" i="6"/>
  <c r="AX226" i="6"/>
  <c r="AN366" i="6"/>
  <c r="AD82" i="6"/>
  <c r="AB225" i="6"/>
  <c r="Z226" i="6"/>
  <c r="Z84" i="6"/>
  <c r="AB83" i="6"/>
  <c r="S83" i="6"/>
  <c r="Q84" i="6"/>
  <c r="F226" i="6"/>
  <c r="H225" i="6"/>
  <c r="P84" i="6"/>
  <c r="R83" i="6"/>
  <c r="AA226" i="6"/>
  <c r="AC225" i="6"/>
  <c r="T82" i="6"/>
  <c r="AL367" i="6"/>
  <c r="AJ368" i="6"/>
  <c r="G368" i="6"/>
  <c r="I367" i="6"/>
  <c r="J367" i="6" s="1"/>
  <c r="AU84" i="6"/>
  <c r="AW83" i="6"/>
  <c r="AX83" i="6" s="1"/>
  <c r="P226" i="6"/>
  <c r="R225" i="6"/>
  <c r="G226" i="6"/>
  <c r="I225" i="6"/>
  <c r="AM367" i="6"/>
  <c r="AK368" i="6"/>
  <c r="Q226" i="6"/>
  <c r="S225" i="6"/>
  <c r="T224" i="6"/>
  <c r="AC83" i="6"/>
  <c r="AA84" i="6"/>
  <c r="AK226" i="6"/>
  <c r="AM225" i="6"/>
  <c r="AN225" i="6" s="1"/>
  <c r="F369" i="6"/>
  <c r="H368" i="6"/>
  <c r="Z369" i="6"/>
  <c r="AB368" i="6"/>
  <c r="AU370" i="6"/>
  <c r="AW369" i="6"/>
  <c r="AT369" i="6"/>
  <c r="AV368" i="6"/>
  <c r="AX368" i="6" s="1"/>
  <c r="AV227" i="6"/>
  <c r="AT228" i="6"/>
  <c r="AU228" i="6"/>
  <c r="AW227" i="6"/>
  <c r="AL227" i="6"/>
  <c r="AJ228" i="6"/>
  <c r="AT85" i="6"/>
  <c r="AV84" i="6"/>
  <c r="AJ85" i="6"/>
  <c r="AL84" i="6"/>
  <c r="AN84" i="6" s="1"/>
  <c r="AK86" i="6"/>
  <c r="AM85" i="6"/>
  <c r="G84" i="6"/>
  <c r="I83" i="6"/>
  <c r="J83" i="6" s="1"/>
  <c r="B228" i="7" l="1"/>
  <c r="C227" i="7"/>
  <c r="B370" i="7"/>
  <c r="C369" i="7"/>
  <c r="K228" i="7"/>
  <c r="L227" i="7"/>
  <c r="N370" i="7"/>
  <c r="O369" i="7"/>
  <c r="N90" i="7"/>
  <c r="O89" i="7"/>
  <c r="E370" i="7"/>
  <c r="F369" i="7"/>
  <c r="H370" i="7"/>
  <c r="I369" i="7"/>
  <c r="E230" i="7"/>
  <c r="F229" i="7"/>
  <c r="H228" i="7"/>
  <c r="I227" i="7"/>
  <c r="K134" i="7"/>
  <c r="L133" i="7"/>
  <c r="K371" i="7"/>
  <c r="L370" i="7"/>
  <c r="N230" i="7"/>
  <c r="O229" i="7"/>
  <c r="AD368" i="6"/>
  <c r="P369" i="6"/>
  <c r="R368" i="6"/>
  <c r="T368" i="6" s="1"/>
  <c r="Q370" i="6"/>
  <c r="S369" i="6"/>
  <c r="H84" i="6"/>
  <c r="F85" i="6"/>
  <c r="AC369" i="6"/>
  <c r="AA370" i="6"/>
  <c r="T225" i="6"/>
  <c r="AD225" i="6"/>
  <c r="Z227" i="6"/>
  <c r="AB226" i="6"/>
  <c r="T83" i="6"/>
  <c r="AC84" i="6"/>
  <c r="AA85" i="6"/>
  <c r="G227" i="6"/>
  <c r="I226" i="6"/>
  <c r="AK227" i="6"/>
  <c r="AM226" i="6"/>
  <c r="AN226" i="6" s="1"/>
  <c r="P85" i="6"/>
  <c r="R84" i="6"/>
  <c r="H226" i="6"/>
  <c r="F227" i="6"/>
  <c r="G369" i="6"/>
  <c r="I368" i="6"/>
  <c r="J368" i="6" s="1"/>
  <c r="AC226" i="6"/>
  <c r="AA227" i="6"/>
  <c r="R226" i="6"/>
  <c r="P227" i="6"/>
  <c r="S226" i="6"/>
  <c r="Q227" i="6"/>
  <c r="AJ369" i="6"/>
  <c r="AL368" i="6"/>
  <c r="AN368" i="6" s="1"/>
  <c r="AD83" i="6"/>
  <c r="J225" i="6"/>
  <c r="AW84" i="6"/>
  <c r="AX84" i="6" s="1"/>
  <c r="AU85" i="6"/>
  <c r="Q85" i="6"/>
  <c r="S84" i="6"/>
  <c r="AK369" i="6"/>
  <c r="AM368" i="6"/>
  <c r="AN367" i="6"/>
  <c r="AB84" i="6"/>
  <c r="Z85" i="6"/>
  <c r="H369" i="6"/>
  <c r="F370" i="6"/>
  <c r="AB369" i="6"/>
  <c r="AD369" i="6" s="1"/>
  <c r="Z370" i="6"/>
  <c r="AV369" i="6"/>
  <c r="AX369" i="6" s="1"/>
  <c r="AT370" i="6"/>
  <c r="AU371" i="6"/>
  <c r="AW370" i="6"/>
  <c r="AU229" i="6"/>
  <c r="AW228" i="6"/>
  <c r="AT229" i="6"/>
  <c r="AV228" i="6"/>
  <c r="AX227" i="6"/>
  <c r="AJ229" i="6"/>
  <c r="AL228" i="6"/>
  <c r="AV85" i="6"/>
  <c r="AT86" i="6"/>
  <c r="AK87" i="6"/>
  <c r="AM86" i="6"/>
  <c r="AL85" i="6"/>
  <c r="AN85" i="6" s="1"/>
  <c r="AJ86" i="6"/>
  <c r="G85" i="6"/>
  <c r="I84" i="6"/>
  <c r="J84" i="6" s="1"/>
  <c r="AD226" i="6" l="1"/>
  <c r="K372" i="7"/>
  <c r="L371" i="7"/>
  <c r="E371" i="7"/>
  <c r="F370" i="7"/>
  <c r="N91" i="7"/>
  <c r="O90" i="7"/>
  <c r="N371" i="7"/>
  <c r="O370" i="7"/>
  <c r="N231" i="7"/>
  <c r="O230" i="7"/>
  <c r="K135" i="7"/>
  <c r="L134" i="7"/>
  <c r="H229" i="7"/>
  <c r="I228" i="7"/>
  <c r="K229" i="7"/>
  <c r="L228" i="7"/>
  <c r="E231" i="7"/>
  <c r="F230" i="7"/>
  <c r="B371" i="7"/>
  <c r="C370" i="7"/>
  <c r="H371" i="7"/>
  <c r="I370" i="7"/>
  <c r="B229" i="7"/>
  <c r="C228" i="7"/>
  <c r="P370" i="6"/>
  <c r="R369" i="6"/>
  <c r="T369" i="6" s="1"/>
  <c r="Q371" i="6"/>
  <c r="S370" i="6"/>
  <c r="AA371" i="6"/>
  <c r="AC370" i="6"/>
  <c r="T84" i="6"/>
  <c r="AD84" i="6"/>
  <c r="H85" i="6"/>
  <c r="F86" i="6"/>
  <c r="Z228" i="6"/>
  <c r="AB227" i="6"/>
  <c r="AX228" i="6"/>
  <c r="J226" i="6"/>
  <c r="H227" i="6"/>
  <c r="F228" i="6"/>
  <c r="Z86" i="6"/>
  <c r="AB85" i="6"/>
  <c r="P86" i="6"/>
  <c r="R85" i="6"/>
  <c r="AM227" i="6"/>
  <c r="AN227" i="6" s="1"/>
  <c r="AK228" i="6"/>
  <c r="AM369" i="6"/>
  <c r="AK370" i="6"/>
  <c r="S227" i="6"/>
  <c r="Q228" i="6"/>
  <c r="T226" i="6"/>
  <c r="P228" i="6"/>
  <c r="R227" i="6"/>
  <c r="AA86" i="6"/>
  <c r="AC85" i="6"/>
  <c r="AJ370" i="6"/>
  <c r="AL369" i="6"/>
  <c r="I227" i="6"/>
  <c r="G228" i="6"/>
  <c r="S85" i="6"/>
  <c r="Q86" i="6"/>
  <c r="AA228" i="6"/>
  <c r="AC227" i="6"/>
  <c r="AU86" i="6"/>
  <c r="AW85" i="6"/>
  <c r="AX85" i="6" s="1"/>
  <c r="I369" i="6"/>
  <c r="J369" i="6" s="1"/>
  <c r="G370" i="6"/>
  <c r="F371" i="6"/>
  <c r="H370" i="6"/>
  <c r="Z371" i="6"/>
  <c r="AB370" i="6"/>
  <c r="AD370" i="6" s="1"/>
  <c r="AT371" i="6"/>
  <c r="AV370" i="6"/>
  <c r="AX370" i="6" s="1"/>
  <c r="AW371" i="6"/>
  <c r="AU372" i="6"/>
  <c r="AV229" i="6"/>
  <c r="AT230" i="6"/>
  <c r="AW229" i="6"/>
  <c r="AU230" i="6"/>
  <c r="AL229" i="6"/>
  <c r="AJ230" i="6"/>
  <c r="AT87" i="6"/>
  <c r="AV86" i="6"/>
  <c r="AJ87" i="6"/>
  <c r="AL86" i="6"/>
  <c r="AN86" i="6" s="1"/>
  <c r="AM87" i="6"/>
  <c r="AK88" i="6"/>
  <c r="G86" i="6"/>
  <c r="I85" i="6"/>
  <c r="K230" i="7" l="1"/>
  <c r="L229" i="7"/>
  <c r="B230" i="7"/>
  <c r="C229" i="7"/>
  <c r="H372" i="7"/>
  <c r="I371" i="7"/>
  <c r="B372" i="7"/>
  <c r="C371" i="7"/>
  <c r="N92" i="7"/>
  <c r="O91" i="7"/>
  <c r="K136" i="7"/>
  <c r="L135" i="7"/>
  <c r="N232" i="7"/>
  <c r="O231" i="7"/>
  <c r="N372" i="7"/>
  <c r="O371" i="7"/>
  <c r="E232" i="7"/>
  <c r="F231" i="7"/>
  <c r="E372" i="7"/>
  <c r="F371" i="7"/>
  <c r="H230" i="7"/>
  <c r="I229" i="7"/>
  <c r="K373" i="7"/>
  <c r="L372" i="7"/>
  <c r="AD227" i="6"/>
  <c r="P371" i="6"/>
  <c r="R370" i="6"/>
  <c r="T370" i="6" s="1"/>
  <c r="S371" i="6"/>
  <c r="Q372" i="6"/>
  <c r="H86" i="6"/>
  <c r="F87" i="6"/>
  <c r="J85" i="6"/>
  <c r="AA372" i="6"/>
  <c r="AC371" i="6"/>
  <c r="Z229" i="6"/>
  <c r="AB228" i="6"/>
  <c r="I228" i="6"/>
  <c r="G229" i="6"/>
  <c r="Q229" i="6"/>
  <c r="S228" i="6"/>
  <c r="AK229" i="6"/>
  <c r="AM228" i="6"/>
  <c r="AN228" i="6" s="1"/>
  <c r="I370" i="6"/>
  <c r="J370" i="6" s="1"/>
  <c r="G371" i="6"/>
  <c r="AC86" i="6"/>
  <c r="AA87" i="6"/>
  <c r="AD85" i="6"/>
  <c r="AW86" i="6"/>
  <c r="AX86" i="6" s="1"/>
  <c r="AU87" i="6"/>
  <c r="Z87" i="6"/>
  <c r="AB86" i="6"/>
  <c r="AN369" i="6"/>
  <c r="AJ371" i="6"/>
  <c r="AL370" i="6"/>
  <c r="R86" i="6"/>
  <c r="P87" i="6"/>
  <c r="P229" i="6"/>
  <c r="R228" i="6"/>
  <c r="H228" i="6"/>
  <c r="F229" i="6"/>
  <c r="Q87" i="6"/>
  <c r="S86" i="6"/>
  <c r="AK371" i="6"/>
  <c r="AM370" i="6"/>
  <c r="T85" i="6"/>
  <c r="T227" i="6"/>
  <c r="AA229" i="6"/>
  <c r="AC228" i="6"/>
  <c r="J227" i="6"/>
  <c r="H371" i="6"/>
  <c r="F372" i="6"/>
  <c r="AB371" i="6"/>
  <c r="AD371" i="6" s="1"/>
  <c r="Z372" i="6"/>
  <c r="AU373" i="6"/>
  <c r="AW372" i="6"/>
  <c r="AV371" i="6"/>
  <c r="AX371" i="6" s="1"/>
  <c r="AT372" i="6"/>
  <c r="AU231" i="6"/>
  <c r="AW230" i="6"/>
  <c r="AT231" i="6"/>
  <c r="AV230" i="6"/>
  <c r="AX229" i="6"/>
  <c r="AJ231" i="6"/>
  <c r="AL230" i="6"/>
  <c r="AV87" i="6"/>
  <c r="AT88" i="6"/>
  <c r="AK89" i="6"/>
  <c r="AM88" i="6"/>
  <c r="AL87" i="6"/>
  <c r="AN87" i="6" s="1"/>
  <c r="AJ88" i="6"/>
  <c r="G87" i="6"/>
  <c r="I86" i="6"/>
  <c r="J86" i="6" s="1"/>
  <c r="K374" i="7" l="1"/>
  <c r="L373" i="7"/>
  <c r="H231" i="7"/>
  <c r="I230" i="7"/>
  <c r="E373" i="7"/>
  <c r="F372" i="7"/>
  <c r="H373" i="7"/>
  <c r="I372" i="7"/>
  <c r="K137" i="7"/>
  <c r="L136" i="7"/>
  <c r="N93" i="7"/>
  <c r="O92" i="7"/>
  <c r="B373" i="7"/>
  <c r="C372" i="7"/>
  <c r="E233" i="7"/>
  <c r="F232" i="7"/>
  <c r="N373" i="7"/>
  <c r="O372" i="7"/>
  <c r="B231" i="7"/>
  <c r="C230" i="7"/>
  <c r="N233" i="7"/>
  <c r="O232" i="7"/>
  <c r="K231" i="7"/>
  <c r="L230" i="7"/>
  <c r="R371" i="6"/>
  <c r="T371" i="6" s="1"/>
  <c r="P372" i="6"/>
  <c r="Q373" i="6"/>
  <c r="S372" i="6"/>
  <c r="AA373" i="6"/>
  <c r="AC372" i="6"/>
  <c r="AD228" i="6"/>
  <c r="T86" i="6"/>
  <c r="H87" i="6"/>
  <c r="F88" i="6"/>
  <c r="AN370" i="6"/>
  <c r="AX230" i="6"/>
  <c r="J228" i="6"/>
  <c r="Z230" i="6"/>
  <c r="AB229" i="6"/>
  <c r="I371" i="6"/>
  <c r="J371" i="6" s="1"/>
  <c r="G372" i="6"/>
  <c r="R229" i="6"/>
  <c r="P230" i="6"/>
  <c r="R87" i="6"/>
  <c r="P88" i="6"/>
  <c r="AL371" i="6"/>
  <c r="AJ372" i="6"/>
  <c r="AM371" i="6"/>
  <c r="AK372" i="6"/>
  <c r="AA230" i="6"/>
  <c r="AC229" i="6"/>
  <c r="AK230" i="6"/>
  <c r="AM229" i="6"/>
  <c r="AN229" i="6" s="1"/>
  <c r="AD86" i="6"/>
  <c r="F230" i="6"/>
  <c r="H229" i="6"/>
  <c r="S229" i="6"/>
  <c r="Q230" i="6"/>
  <c r="AC87" i="6"/>
  <c r="AA88" i="6"/>
  <c r="I229" i="6"/>
  <c r="G230" i="6"/>
  <c r="S87" i="6"/>
  <c r="Q88" i="6"/>
  <c r="Z88" i="6"/>
  <c r="AB87" i="6"/>
  <c r="AW87" i="6"/>
  <c r="AX87" i="6" s="1"/>
  <c r="AU88" i="6"/>
  <c r="T228" i="6"/>
  <c r="H372" i="6"/>
  <c r="F373" i="6"/>
  <c r="Z373" i="6"/>
  <c r="AB372" i="6"/>
  <c r="AV372" i="6"/>
  <c r="AX372" i="6" s="1"/>
  <c r="AT373" i="6"/>
  <c r="AU374" i="6"/>
  <c r="AW373" i="6"/>
  <c r="AV231" i="6"/>
  <c r="AT232" i="6"/>
  <c r="AU232" i="6"/>
  <c r="AW231" i="6"/>
  <c r="AJ232" i="6"/>
  <c r="AL231" i="6"/>
  <c r="AT89" i="6"/>
  <c r="AV88" i="6"/>
  <c r="AL88" i="6"/>
  <c r="AN88" i="6" s="1"/>
  <c r="AJ89" i="6"/>
  <c r="AK90" i="6"/>
  <c r="AM89" i="6"/>
  <c r="G88" i="6"/>
  <c r="I87" i="6"/>
  <c r="J87" i="6" l="1"/>
  <c r="K232" i="7"/>
  <c r="L231" i="7"/>
  <c r="K138" i="7"/>
  <c r="L137" i="7"/>
  <c r="N234" i="7"/>
  <c r="O233" i="7"/>
  <c r="H374" i="7"/>
  <c r="I373" i="7"/>
  <c r="N374" i="7"/>
  <c r="O373" i="7"/>
  <c r="N94" i="7"/>
  <c r="O93" i="7"/>
  <c r="B232" i="7"/>
  <c r="C231" i="7"/>
  <c r="E374" i="7"/>
  <c r="F373" i="7"/>
  <c r="E234" i="7"/>
  <c r="F233" i="7"/>
  <c r="H232" i="7"/>
  <c r="I231" i="7"/>
  <c r="B374" i="7"/>
  <c r="C373" i="7"/>
  <c r="K375" i="7"/>
  <c r="L374" i="7"/>
  <c r="AD372" i="6"/>
  <c r="P373" i="6"/>
  <c r="R372" i="6"/>
  <c r="T372" i="6" s="1"/>
  <c r="S373" i="6"/>
  <c r="Q374" i="6"/>
  <c r="H88" i="6"/>
  <c r="F89" i="6"/>
  <c r="T87" i="6"/>
  <c r="AD229" i="6"/>
  <c r="AA374" i="6"/>
  <c r="AC373" i="6"/>
  <c r="Z231" i="6"/>
  <c r="AB230" i="6"/>
  <c r="AM372" i="6"/>
  <c r="AK373" i="6"/>
  <c r="AC230" i="6"/>
  <c r="AD230" i="6" s="1"/>
  <c r="AA231" i="6"/>
  <c r="AL372" i="6"/>
  <c r="AJ373" i="6"/>
  <c r="AW88" i="6"/>
  <c r="AU89" i="6"/>
  <c r="J229" i="6"/>
  <c r="AD87" i="6"/>
  <c r="S88" i="6"/>
  <c r="Q89" i="6"/>
  <c r="S230" i="6"/>
  <c r="Q231" i="6"/>
  <c r="R88" i="6"/>
  <c r="P89" i="6"/>
  <c r="F231" i="6"/>
  <c r="H230" i="6"/>
  <c r="P231" i="6"/>
  <c r="R230" i="6"/>
  <c r="AX88" i="6"/>
  <c r="I372" i="6"/>
  <c r="J372" i="6" s="1"/>
  <c r="G373" i="6"/>
  <c r="G231" i="6"/>
  <c r="I230" i="6"/>
  <c r="AA89" i="6"/>
  <c r="AC88" i="6"/>
  <c r="AN371" i="6"/>
  <c r="Z89" i="6"/>
  <c r="AB88" i="6"/>
  <c r="T229" i="6"/>
  <c r="AK231" i="6"/>
  <c r="AM230" i="6"/>
  <c r="AN230" i="6" s="1"/>
  <c r="F374" i="6"/>
  <c r="H373" i="6"/>
  <c r="Z374" i="6"/>
  <c r="AB373" i="6"/>
  <c r="AT374" i="6"/>
  <c r="AV373" i="6"/>
  <c r="AX373" i="6" s="1"/>
  <c r="AU375" i="6"/>
  <c r="AW374" i="6"/>
  <c r="AT233" i="6"/>
  <c r="AV232" i="6"/>
  <c r="AU233" i="6"/>
  <c r="AW232" i="6"/>
  <c r="AX231" i="6"/>
  <c r="AJ233" i="6"/>
  <c r="AL232" i="6"/>
  <c r="AT90" i="6"/>
  <c r="AV89" i="6"/>
  <c r="AK91" i="6"/>
  <c r="AM90" i="6"/>
  <c r="AJ90" i="6"/>
  <c r="AL89" i="6"/>
  <c r="AN89" i="6" s="1"/>
  <c r="G89" i="6"/>
  <c r="I88" i="6"/>
  <c r="J88" i="6" s="1"/>
  <c r="K376" i="7" l="1"/>
  <c r="L375" i="7"/>
  <c r="N375" i="7"/>
  <c r="O374" i="7"/>
  <c r="K139" i="7"/>
  <c r="L138" i="7"/>
  <c r="N95" i="7"/>
  <c r="O94" i="7"/>
  <c r="B375" i="7"/>
  <c r="C374" i="7"/>
  <c r="H233" i="7"/>
  <c r="I232" i="7"/>
  <c r="H375" i="7"/>
  <c r="I374" i="7"/>
  <c r="N235" i="7"/>
  <c r="O234" i="7"/>
  <c r="E235" i="7"/>
  <c r="F234" i="7"/>
  <c r="E375" i="7"/>
  <c r="F374" i="7"/>
  <c r="B233" i="7"/>
  <c r="C232" i="7"/>
  <c r="K233" i="7"/>
  <c r="L232" i="7"/>
  <c r="AD373" i="6"/>
  <c r="P374" i="6"/>
  <c r="R373" i="6"/>
  <c r="T373" i="6" s="1"/>
  <c r="Q375" i="6"/>
  <c r="S374" i="6"/>
  <c r="T230" i="6"/>
  <c r="J230" i="6"/>
  <c r="AC374" i="6"/>
  <c r="AA375" i="6"/>
  <c r="AD88" i="6"/>
  <c r="H89" i="6"/>
  <c r="F90" i="6"/>
  <c r="AN372" i="6"/>
  <c r="AB231" i="6"/>
  <c r="Z232" i="6"/>
  <c r="P232" i="6"/>
  <c r="R231" i="6"/>
  <c r="F232" i="6"/>
  <c r="H231" i="6"/>
  <c r="AK232" i="6"/>
  <c r="AM231" i="6"/>
  <c r="AN231" i="6" s="1"/>
  <c r="AW89" i="6"/>
  <c r="AX89" i="6" s="1"/>
  <c r="AU90" i="6"/>
  <c r="AB89" i="6"/>
  <c r="Z90" i="6"/>
  <c r="AJ374" i="6"/>
  <c r="AL373" i="6"/>
  <c r="S231" i="6"/>
  <c r="Q232" i="6"/>
  <c r="G232" i="6"/>
  <c r="I231" i="6"/>
  <c r="AM373" i="6"/>
  <c r="AK374" i="6"/>
  <c r="P90" i="6"/>
  <c r="R89" i="6"/>
  <c r="T89" i="6" s="1"/>
  <c r="T88" i="6"/>
  <c r="AC89" i="6"/>
  <c r="AA90" i="6"/>
  <c r="AA232" i="6"/>
  <c r="AC231" i="6"/>
  <c r="AD231" i="6" s="1"/>
  <c r="I373" i="6"/>
  <c r="J373" i="6" s="1"/>
  <c r="G374" i="6"/>
  <c r="Q90" i="6"/>
  <c r="S89" i="6"/>
  <c r="F375" i="6"/>
  <c r="H374" i="6"/>
  <c r="Z375" i="6"/>
  <c r="AB374" i="6"/>
  <c r="AD374" i="6" s="1"/>
  <c r="AU376" i="6"/>
  <c r="AW375" i="6"/>
  <c r="AT375" i="6"/>
  <c r="AV374" i="6"/>
  <c r="AX374" i="6" s="1"/>
  <c r="AU234" i="6"/>
  <c r="AW233" i="6"/>
  <c r="AX232" i="6"/>
  <c r="AT234" i="6"/>
  <c r="AV233" i="6"/>
  <c r="AX233" i="6" s="1"/>
  <c r="AL233" i="6"/>
  <c r="AJ234" i="6"/>
  <c r="AT91" i="6"/>
  <c r="AV90" i="6"/>
  <c r="AJ91" i="6"/>
  <c r="AL90" i="6"/>
  <c r="AN90" i="6" s="1"/>
  <c r="AK92" i="6"/>
  <c r="AM91" i="6"/>
  <c r="G90" i="6"/>
  <c r="I89" i="6"/>
  <c r="J89" i="6" l="1"/>
  <c r="K234" i="7"/>
  <c r="L233" i="7"/>
  <c r="H234" i="7"/>
  <c r="I233" i="7"/>
  <c r="B234" i="7"/>
  <c r="C233" i="7"/>
  <c r="E376" i="7"/>
  <c r="F375" i="7"/>
  <c r="K140" i="7"/>
  <c r="L139" i="7"/>
  <c r="B376" i="7"/>
  <c r="C375" i="7"/>
  <c r="N96" i="7"/>
  <c r="O95" i="7"/>
  <c r="E236" i="7"/>
  <c r="F235" i="7"/>
  <c r="N236" i="7"/>
  <c r="O235" i="7"/>
  <c r="N376" i="7"/>
  <c r="O375" i="7"/>
  <c r="H376" i="7"/>
  <c r="I375" i="7"/>
  <c r="K377" i="7"/>
  <c r="L376" i="7"/>
  <c r="P375" i="6"/>
  <c r="R374" i="6"/>
  <c r="T374" i="6" s="1"/>
  <c r="Q376" i="6"/>
  <c r="S375" i="6"/>
  <c r="H90" i="6"/>
  <c r="F91" i="6"/>
  <c r="AA376" i="6"/>
  <c r="AC375" i="6"/>
  <c r="Z233" i="6"/>
  <c r="AB232" i="6"/>
  <c r="AD89" i="6"/>
  <c r="J231" i="6"/>
  <c r="AL374" i="6"/>
  <c r="AJ375" i="6"/>
  <c r="AU91" i="6"/>
  <c r="AW90" i="6"/>
  <c r="AX90" i="6" s="1"/>
  <c r="I232" i="6"/>
  <c r="G233" i="6"/>
  <c r="S232" i="6"/>
  <c r="Q233" i="6"/>
  <c r="H232" i="6"/>
  <c r="F233" i="6"/>
  <c r="R90" i="6"/>
  <c r="P91" i="6"/>
  <c r="Q91" i="6"/>
  <c r="S90" i="6"/>
  <c r="AA233" i="6"/>
  <c r="AC232" i="6"/>
  <c r="T231" i="6"/>
  <c r="AB90" i="6"/>
  <c r="Z91" i="6"/>
  <c r="AK375" i="6"/>
  <c r="AM374" i="6"/>
  <c r="I374" i="6"/>
  <c r="J374" i="6" s="1"/>
  <c r="G375" i="6"/>
  <c r="AM232" i="6"/>
  <c r="AN232" i="6" s="1"/>
  <c r="AK233" i="6"/>
  <c r="AA91" i="6"/>
  <c r="AC90" i="6"/>
  <c r="AN373" i="6"/>
  <c r="R232" i="6"/>
  <c r="P233" i="6"/>
  <c r="F376" i="6"/>
  <c r="H375" i="6"/>
  <c r="Z376" i="6"/>
  <c r="AB375" i="6"/>
  <c r="AD375" i="6" s="1"/>
  <c r="AT376" i="6"/>
  <c r="AV375" i="6"/>
  <c r="AX375" i="6" s="1"/>
  <c r="AW376" i="6"/>
  <c r="AU377" i="6"/>
  <c r="AV234" i="6"/>
  <c r="AT235" i="6"/>
  <c r="AW234" i="6"/>
  <c r="AU235" i="6"/>
  <c r="AL234" i="6"/>
  <c r="AJ235" i="6"/>
  <c r="AT92" i="6"/>
  <c r="AV91" i="6"/>
  <c r="AM92" i="6"/>
  <c r="AK93" i="6"/>
  <c r="AJ92" i="6"/>
  <c r="AL91" i="6"/>
  <c r="AN91" i="6" s="1"/>
  <c r="G91" i="6"/>
  <c r="I90" i="6"/>
  <c r="J90" i="6" l="1"/>
  <c r="K378" i="7"/>
  <c r="L377" i="7"/>
  <c r="H377" i="7"/>
  <c r="I376" i="7"/>
  <c r="E377" i="7"/>
  <c r="F376" i="7"/>
  <c r="N237" i="7"/>
  <c r="O236" i="7"/>
  <c r="B377" i="7"/>
  <c r="C376" i="7"/>
  <c r="K141" i="7"/>
  <c r="L141" i="7" s="1"/>
  <c r="L142" i="7" s="1"/>
  <c r="U3" i="7" s="1"/>
  <c r="L140" i="7"/>
  <c r="N377" i="7"/>
  <c r="O376" i="7"/>
  <c r="B235" i="7"/>
  <c r="C234" i="7"/>
  <c r="E237" i="7"/>
  <c r="F236" i="7"/>
  <c r="H235" i="7"/>
  <c r="I234" i="7"/>
  <c r="N97" i="7"/>
  <c r="O96" i="7"/>
  <c r="K235" i="7"/>
  <c r="L234" i="7"/>
  <c r="AD232" i="6"/>
  <c r="P376" i="6"/>
  <c r="R375" i="6"/>
  <c r="T375" i="6" s="1"/>
  <c r="Q377" i="6"/>
  <c r="S376" i="6"/>
  <c r="AC376" i="6"/>
  <c r="AA377" i="6"/>
  <c r="H91" i="6"/>
  <c r="F92" i="6"/>
  <c r="AD90" i="6"/>
  <c r="J232" i="6"/>
  <c r="Z234" i="6"/>
  <c r="AB233" i="6"/>
  <c r="T232" i="6"/>
  <c r="AK376" i="6"/>
  <c r="AM375" i="6"/>
  <c r="G234" i="6"/>
  <c r="I233" i="6"/>
  <c r="H233" i="6"/>
  <c r="J233" i="6" s="1"/>
  <c r="F234" i="6"/>
  <c r="AA92" i="6"/>
  <c r="AC91" i="6"/>
  <c r="AU92" i="6"/>
  <c r="AW91" i="6"/>
  <c r="AX91" i="6" s="1"/>
  <c r="R233" i="6"/>
  <c r="P234" i="6"/>
  <c r="Z92" i="6"/>
  <c r="AB91" i="6"/>
  <c r="AJ376" i="6"/>
  <c r="AL375" i="6"/>
  <c r="T90" i="6"/>
  <c r="Q234" i="6"/>
  <c r="S233" i="6"/>
  <c r="AC233" i="6"/>
  <c r="AA234" i="6"/>
  <c r="AM233" i="6"/>
  <c r="AN233" i="6" s="1"/>
  <c r="AK234" i="6"/>
  <c r="Q92" i="6"/>
  <c r="S91" i="6"/>
  <c r="P92" i="6"/>
  <c r="R91" i="6"/>
  <c r="T91" i="6" s="1"/>
  <c r="AN374" i="6"/>
  <c r="G376" i="6"/>
  <c r="I375" i="6"/>
  <c r="J375" i="6" s="1"/>
  <c r="H376" i="6"/>
  <c r="F377" i="6"/>
  <c r="AB376" i="6"/>
  <c r="AD376" i="6" s="1"/>
  <c r="Z377" i="6"/>
  <c r="AU378" i="6"/>
  <c r="AW377" i="6"/>
  <c r="AV376" i="6"/>
  <c r="AX376" i="6" s="1"/>
  <c r="AT377" i="6"/>
  <c r="AU236" i="6"/>
  <c r="AW235" i="6"/>
  <c r="AT236" i="6"/>
  <c r="AV235" i="6"/>
  <c r="AX235" i="6" s="1"/>
  <c r="AX234" i="6"/>
  <c r="AJ236" i="6"/>
  <c r="AL235" i="6"/>
  <c r="AV92" i="6"/>
  <c r="AT93" i="6"/>
  <c r="AL92" i="6"/>
  <c r="AN92" i="6" s="1"/>
  <c r="AJ93" i="6"/>
  <c r="AK94" i="6"/>
  <c r="AM93" i="6"/>
  <c r="G92" i="6"/>
  <c r="I91" i="6"/>
  <c r="J91" i="6" l="1"/>
  <c r="K236" i="7"/>
  <c r="L235" i="7"/>
  <c r="B378" i="7"/>
  <c r="C377" i="7"/>
  <c r="N238" i="7"/>
  <c r="O237" i="7"/>
  <c r="H236" i="7"/>
  <c r="I235" i="7"/>
  <c r="E378" i="7"/>
  <c r="F377" i="7"/>
  <c r="N98" i="7"/>
  <c r="O97" i="7"/>
  <c r="E238" i="7"/>
  <c r="F237" i="7"/>
  <c r="B236" i="7"/>
  <c r="C235" i="7"/>
  <c r="H378" i="7"/>
  <c r="I377" i="7"/>
  <c r="N378" i="7"/>
  <c r="O377" i="7"/>
  <c r="K379" i="7"/>
  <c r="L378" i="7"/>
  <c r="R376" i="6"/>
  <c r="T376" i="6" s="1"/>
  <c r="P377" i="6"/>
  <c r="Q378" i="6"/>
  <c r="S377" i="6"/>
  <c r="AA378" i="6"/>
  <c r="AC377" i="6"/>
  <c r="AD233" i="6"/>
  <c r="H92" i="6"/>
  <c r="F93" i="6"/>
  <c r="AN375" i="6"/>
  <c r="T233" i="6"/>
  <c r="AB234" i="6"/>
  <c r="Z235" i="6"/>
  <c r="P235" i="6"/>
  <c r="R234" i="6"/>
  <c r="Q235" i="6"/>
  <c r="S234" i="6"/>
  <c r="AC92" i="6"/>
  <c r="AA93" i="6"/>
  <c r="AU93" i="6"/>
  <c r="AW92" i="6"/>
  <c r="AX92" i="6" s="1"/>
  <c r="I234" i="6"/>
  <c r="G235" i="6"/>
  <c r="H234" i="6"/>
  <c r="F235" i="6"/>
  <c r="R92" i="6"/>
  <c r="P93" i="6"/>
  <c r="S92" i="6"/>
  <c r="Q93" i="6"/>
  <c r="AD91" i="6"/>
  <c r="AC234" i="6"/>
  <c r="AA235" i="6"/>
  <c r="G377" i="6"/>
  <c r="I376" i="6"/>
  <c r="J376" i="6" s="1"/>
  <c r="AJ377" i="6"/>
  <c r="AL376" i="6"/>
  <c r="AM234" i="6"/>
  <c r="AN234" i="6" s="1"/>
  <c r="AK235" i="6"/>
  <c r="Z93" i="6"/>
  <c r="AB92" i="6"/>
  <c r="AM376" i="6"/>
  <c r="AK377" i="6"/>
  <c r="F378" i="6"/>
  <c r="H377" i="6"/>
  <c r="Z378" i="6"/>
  <c r="AB377" i="6"/>
  <c r="AD377" i="6" s="1"/>
  <c r="AT378" i="6"/>
  <c r="AV377" i="6"/>
  <c r="AX377" i="6" s="1"/>
  <c r="AW378" i="6"/>
  <c r="AU379" i="6"/>
  <c r="AT237" i="6"/>
  <c r="AV236" i="6"/>
  <c r="AW236" i="6"/>
  <c r="AU237" i="6"/>
  <c r="AJ237" i="6"/>
  <c r="AL236" i="6"/>
  <c r="AT94" i="6"/>
  <c r="AV93" i="6"/>
  <c r="AM94" i="6"/>
  <c r="AK95" i="6"/>
  <c r="AJ94" i="6"/>
  <c r="AL93" i="6"/>
  <c r="AN93" i="6" s="1"/>
  <c r="G93" i="6"/>
  <c r="I92" i="6"/>
  <c r="H237" i="7" l="1"/>
  <c r="I236" i="7"/>
  <c r="N99" i="7"/>
  <c r="O98" i="7"/>
  <c r="E379" i="7"/>
  <c r="F378" i="7"/>
  <c r="K380" i="7"/>
  <c r="L379" i="7"/>
  <c r="N379" i="7"/>
  <c r="O378" i="7"/>
  <c r="H379" i="7"/>
  <c r="I378" i="7"/>
  <c r="N239" i="7"/>
  <c r="O238" i="7"/>
  <c r="B237" i="7"/>
  <c r="C236" i="7"/>
  <c r="B379" i="7"/>
  <c r="C378" i="7"/>
  <c r="E239" i="7"/>
  <c r="F238" i="7"/>
  <c r="K237" i="7"/>
  <c r="L236" i="7"/>
  <c r="P378" i="6"/>
  <c r="R377" i="6"/>
  <c r="T377" i="6" s="1"/>
  <c r="S378" i="6"/>
  <c r="Q379" i="6"/>
  <c r="AD234" i="6"/>
  <c r="H93" i="6"/>
  <c r="F94" i="6"/>
  <c r="J92" i="6"/>
  <c r="AC378" i="6"/>
  <c r="AA379" i="6"/>
  <c r="Z236" i="6"/>
  <c r="AB235" i="6"/>
  <c r="AA236" i="6"/>
  <c r="AC235" i="6"/>
  <c r="AA94" i="6"/>
  <c r="AC93" i="6"/>
  <c r="P94" i="6"/>
  <c r="R93" i="6"/>
  <c r="G236" i="6"/>
  <c r="I235" i="6"/>
  <c r="I377" i="6"/>
  <c r="J377" i="6" s="1"/>
  <c r="G378" i="6"/>
  <c r="AW93" i="6"/>
  <c r="AX93" i="6" s="1"/>
  <c r="AU94" i="6"/>
  <c r="AD92" i="6"/>
  <c r="Z94" i="6"/>
  <c r="AB93" i="6"/>
  <c r="AN376" i="6"/>
  <c r="H235" i="6"/>
  <c r="F236" i="6"/>
  <c r="T234" i="6"/>
  <c r="AK378" i="6"/>
  <c r="AM377" i="6"/>
  <c r="Q94" i="6"/>
  <c r="S93" i="6"/>
  <c r="S235" i="6"/>
  <c r="Q236" i="6"/>
  <c r="AM235" i="6"/>
  <c r="AN235" i="6" s="1"/>
  <c r="AK236" i="6"/>
  <c r="T92" i="6"/>
  <c r="AL377" i="6"/>
  <c r="AJ378" i="6"/>
  <c r="J234" i="6"/>
  <c r="R235" i="6"/>
  <c r="P236" i="6"/>
  <c r="F379" i="6"/>
  <c r="H378" i="6"/>
  <c r="Z379" i="6"/>
  <c r="AB378" i="6"/>
  <c r="AW379" i="6"/>
  <c r="AU380" i="6"/>
  <c r="AT379" i="6"/>
  <c r="AV378" i="6"/>
  <c r="AX378" i="6" s="1"/>
  <c r="AU238" i="6"/>
  <c r="AW237" i="6"/>
  <c r="AX236" i="6"/>
  <c r="AT238" i="6"/>
  <c r="AV237" i="6"/>
  <c r="AJ238" i="6"/>
  <c r="AL237" i="6"/>
  <c r="AT95" i="6"/>
  <c r="AV94" i="6"/>
  <c r="AJ95" i="6"/>
  <c r="AL94" i="6"/>
  <c r="AN94" i="6" s="1"/>
  <c r="AM95" i="6"/>
  <c r="AK96" i="6"/>
  <c r="G94" i="6"/>
  <c r="I93" i="6"/>
  <c r="J93" i="6" s="1"/>
  <c r="H380" i="7" l="1"/>
  <c r="I379" i="7"/>
  <c r="N380" i="7"/>
  <c r="O379" i="7"/>
  <c r="E240" i="7"/>
  <c r="F239" i="7"/>
  <c r="K238" i="7"/>
  <c r="L237" i="7"/>
  <c r="E380" i="7"/>
  <c r="F379" i="7"/>
  <c r="K381" i="7"/>
  <c r="L380" i="7"/>
  <c r="B380" i="7"/>
  <c r="C379" i="7"/>
  <c r="B238" i="7"/>
  <c r="C237" i="7"/>
  <c r="N100" i="7"/>
  <c r="O99" i="7"/>
  <c r="N240" i="7"/>
  <c r="O239" i="7"/>
  <c r="H238" i="7"/>
  <c r="I237" i="7"/>
  <c r="AD235" i="6"/>
  <c r="AD378" i="6"/>
  <c r="R378" i="6"/>
  <c r="T378" i="6" s="1"/>
  <c r="P379" i="6"/>
  <c r="Q380" i="6"/>
  <c r="S379" i="6"/>
  <c r="H94" i="6"/>
  <c r="F95" i="6"/>
  <c r="AA380" i="6"/>
  <c r="AC379" i="6"/>
  <c r="Z237" i="6"/>
  <c r="AB236" i="6"/>
  <c r="T235" i="6"/>
  <c r="T93" i="6"/>
  <c r="AX237" i="6"/>
  <c r="R236" i="6"/>
  <c r="P237" i="6"/>
  <c r="G379" i="6"/>
  <c r="I378" i="6"/>
  <c r="AL378" i="6"/>
  <c r="AJ379" i="6"/>
  <c r="S94" i="6"/>
  <c r="Q95" i="6"/>
  <c r="AM378" i="6"/>
  <c r="AK379" i="6"/>
  <c r="F237" i="6"/>
  <c r="H236" i="6"/>
  <c r="AK237" i="6"/>
  <c r="AM236" i="6"/>
  <c r="AN236" i="6" s="1"/>
  <c r="AN377" i="6"/>
  <c r="P95" i="6"/>
  <c r="R94" i="6"/>
  <c r="AC94" i="6"/>
  <c r="AA95" i="6"/>
  <c r="Z95" i="6"/>
  <c r="AB94" i="6"/>
  <c r="G237" i="6"/>
  <c r="I236" i="6"/>
  <c r="J235" i="6"/>
  <c r="AD93" i="6"/>
  <c r="Q237" i="6"/>
  <c r="S236" i="6"/>
  <c r="AC236" i="6"/>
  <c r="AA237" i="6"/>
  <c r="J378" i="6"/>
  <c r="AW94" i="6"/>
  <c r="AX94" i="6" s="1"/>
  <c r="AU95" i="6"/>
  <c r="F380" i="6"/>
  <c r="H379" i="6"/>
  <c r="Z380" i="6"/>
  <c r="AB379" i="6"/>
  <c r="AU381" i="6"/>
  <c r="AW380" i="6"/>
  <c r="AT380" i="6"/>
  <c r="AV379" i="6"/>
  <c r="AX379" i="6" s="1"/>
  <c r="AT239" i="6"/>
  <c r="AV238" i="6"/>
  <c r="AW238" i="6"/>
  <c r="AU239" i="6"/>
  <c r="AJ239" i="6"/>
  <c r="AL238" i="6"/>
  <c r="AT96" i="6"/>
  <c r="AV95" i="6"/>
  <c r="AK97" i="6"/>
  <c r="AM96" i="6"/>
  <c r="AJ96" i="6"/>
  <c r="AL95" i="6"/>
  <c r="AN95" i="6" s="1"/>
  <c r="G95" i="6"/>
  <c r="I94" i="6"/>
  <c r="J94" i="6" s="1"/>
  <c r="K382" i="7" l="1"/>
  <c r="L381" i="7"/>
  <c r="H239" i="7"/>
  <c r="I238" i="7"/>
  <c r="E381" i="7"/>
  <c r="F380" i="7"/>
  <c r="K239" i="7"/>
  <c r="L238" i="7"/>
  <c r="E241" i="7"/>
  <c r="F240" i="7"/>
  <c r="N241" i="7"/>
  <c r="O240" i="7"/>
  <c r="N101" i="7"/>
  <c r="O100" i="7"/>
  <c r="B239" i="7"/>
  <c r="C238" i="7"/>
  <c r="N381" i="7"/>
  <c r="O380" i="7"/>
  <c r="B381" i="7"/>
  <c r="C380" i="7"/>
  <c r="H381" i="7"/>
  <c r="I380" i="7"/>
  <c r="AD379" i="6"/>
  <c r="R379" i="6"/>
  <c r="T379" i="6" s="1"/>
  <c r="P380" i="6"/>
  <c r="Q381" i="6"/>
  <c r="S380" i="6"/>
  <c r="AA381" i="6"/>
  <c r="AC380" i="6"/>
  <c r="H95" i="6"/>
  <c r="F96" i="6"/>
  <c r="AD236" i="6"/>
  <c r="AD94" i="6"/>
  <c r="AB237" i="6"/>
  <c r="Z238" i="6"/>
  <c r="AK380" i="6"/>
  <c r="AM379" i="6"/>
  <c r="AJ380" i="6"/>
  <c r="AL379" i="6"/>
  <c r="AN379" i="6" s="1"/>
  <c r="H237" i="6"/>
  <c r="F238" i="6"/>
  <c r="AB95" i="6"/>
  <c r="Z96" i="6"/>
  <c r="AA96" i="6"/>
  <c r="AC95" i="6"/>
  <c r="AC237" i="6"/>
  <c r="AD237" i="6" s="1"/>
  <c r="AA238" i="6"/>
  <c r="P96" i="6"/>
  <c r="R95" i="6"/>
  <c r="AW95" i="6"/>
  <c r="AX95" i="6" s="1"/>
  <c r="AU96" i="6"/>
  <c r="T94" i="6"/>
  <c r="AN378" i="6"/>
  <c r="S237" i="6"/>
  <c r="Q238" i="6"/>
  <c r="R237" i="6"/>
  <c r="T237" i="6" s="1"/>
  <c r="P238" i="6"/>
  <c r="G238" i="6"/>
  <c r="I237" i="6"/>
  <c r="Q96" i="6"/>
  <c r="S95" i="6"/>
  <c r="AM237" i="6"/>
  <c r="AN237" i="6" s="1"/>
  <c r="AK238" i="6"/>
  <c r="I379" i="6"/>
  <c r="G380" i="6"/>
  <c r="J379" i="6"/>
  <c r="J236" i="6"/>
  <c r="T236" i="6"/>
  <c r="F381" i="6"/>
  <c r="H380" i="6"/>
  <c r="Z381" i="6"/>
  <c r="AB380" i="6"/>
  <c r="AT381" i="6"/>
  <c r="AV380" i="6"/>
  <c r="AX380" i="6" s="1"/>
  <c r="AU382" i="6"/>
  <c r="AW381" i="6"/>
  <c r="AX238" i="6"/>
  <c r="AU240" i="6"/>
  <c r="AW239" i="6"/>
  <c r="AV239" i="6"/>
  <c r="AX239" i="6" s="1"/>
  <c r="AT240" i="6"/>
  <c r="AL239" i="6"/>
  <c r="AJ240" i="6"/>
  <c r="AT97" i="6"/>
  <c r="AV96" i="6"/>
  <c r="AJ97" i="6"/>
  <c r="AL96" i="6"/>
  <c r="AN96" i="6" s="1"/>
  <c r="AK98" i="6"/>
  <c r="AM97" i="6"/>
  <c r="G96" i="6"/>
  <c r="I95" i="6"/>
  <c r="J95" i="6" s="1"/>
  <c r="H382" i="7" l="1"/>
  <c r="I381" i="7"/>
  <c r="B382" i="7"/>
  <c r="C381" i="7"/>
  <c r="N242" i="7"/>
  <c r="O241" i="7"/>
  <c r="E242" i="7"/>
  <c r="F241" i="7"/>
  <c r="B240" i="7"/>
  <c r="C239" i="7"/>
  <c r="K240" i="7"/>
  <c r="L239" i="7"/>
  <c r="E382" i="7"/>
  <c r="F381" i="7"/>
  <c r="N382" i="7"/>
  <c r="O381" i="7"/>
  <c r="H240" i="7"/>
  <c r="I239" i="7"/>
  <c r="N102" i="7"/>
  <c r="O101" i="7"/>
  <c r="K383" i="7"/>
  <c r="L382" i="7"/>
  <c r="AD380" i="6"/>
  <c r="P381" i="6"/>
  <c r="R380" i="6"/>
  <c r="T380" i="6" s="1"/>
  <c r="Q382" i="6"/>
  <c r="S381" i="6"/>
  <c r="H96" i="6"/>
  <c r="F97" i="6"/>
  <c r="AA382" i="6"/>
  <c r="AC381" i="6"/>
  <c r="Z239" i="6"/>
  <c r="AB238" i="6"/>
  <c r="J237" i="6"/>
  <c r="AB96" i="6"/>
  <c r="Z97" i="6"/>
  <c r="P239" i="6"/>
  <c r="R238" i="6"/>
  <c r="Q239" i="6"/>
  <c r="S238" i="6"/>
  <c r="AM238" i="6"/>
  <c r="AN238" i="6" s="1"/>
  <c r="AK239" i="6"/>
  <c r="P97" i="6"/>
  <c r="R96" i="6"/>
  <c r="AD95" i="6"/>
  <c r="G381" i="6"/>
  <c r="I380" i="6"/>
  <c r="J380" i="6" s="1"/>
  <c r="F239" i="6"/>
  <c r="H238" i="6"/>
  <c r="T95" i="6"/>
  <c r="AA239" i="6"/>
  <c r="AC238" i="6"/>
  <c r="AC96" i="6"/>
  <c r="AA97" i="6"/>
  <c r="AU97" i="6"/>
  <c r="AW96" i="6"/>
  <c r="AX96" i="6" s="1"/>
  <c r="S96" i="6"/>
  <c r="Q97" i="6"/>
  <c r="AJ381" i="6"/>
  <c r="AL380" i="6"/>
  <c r="I238" i="6"/>
  <c r="G239" i="6"/>
  <c r="AM380" i="6"/>
  <c r="AK381" i="6"/>
  <c r="H381" i="6"/>
  <c r="F382" i="6"/>
  <c r="AB381" i="6"/>
  <c r="AD381" i="6" s="1"/>
  <c r="Z382" i="6"/>
  <c r="AU383" i="6"/>
  <c r="AW382" i="6"/>
  <c r="AV381" i="6"/>
  <c r="AX381" i="6" s="1"/>
  <c r="AT382" i="6"/>
  <c r="AT241" i="6"/>
  <c r="AV240" i="6"/>
  <c r="AU241" i="6"/>
  <c r="AW240" i="6"/>
  <c r="AJ241" i="6"/>
  <c r="AL240" i="6"/>
  <c r="AV97" i="6"/>
  <c r="AT98" i="6"/>
  <c r="AK99" i="6"/>
  <c r="AM98" i="6"/>
  <c r="AL97" i="6"/>
  <c r="AN97" i="6" s="1"/>
  <c r="AJ98" i="6"/>
  <c r="G97" i="6"/>
  <c r="I96" i="6"/>
  <c r="J96" i="6" l="1"/>
  <c r="K241" i="7"/>
  <c r="L240" i="7"/>
  <c r="B383" i="7"/>
  <c r="C382" i="7"/>
  <c r="B241" i="7"/>
  <c r="C240" i="7"/>
  <c r="N103" i="7"/>
  <c r="O102" i="7"/>
  <c r="N243" i="7"/>
  <c r="O242" i="7"/>
  <c r="K384" i="7"/>
  <c r="L383" i="7"/>
  <c r="E243" i="7"/>
  <c r="F242" i="7"/>
  <c r="H241" i="7"/>
  <c r="I240" i="7"/>
  <c r="N383" i="7"/>
  <c r="O382" i="7"/>
  <c r="E383" i="7"/>
  <c r="F382" i="7"/>
  <c r="H383" i="7"/>
  <c r="I382" i="7"/>
  <c r="P382" i="6"/>
  <c r="R381" i="6"/>
  <c r="T381" i="6" s="1"/>
  <c r="Q383" i="6"/>
  <c r="S382" i="6"/>
  <c r="AC382" i="6"/>
  <c r="AA383" i="6"/>
  <c r="H97" i="6"/>
  <c r="F98" i="6"/>
  <c r="AD238" i="6"/>
  <c r="AB239" i="6"/>
  <c r="Z240" i="6"/>
  <c r="T96" i="6"/>
  <c r="P98" i="6"/>
  <c r="R97" i="6"/>
  <c r="AM239" i="6"/>
  <c r="AN239" i="6" s="1"/>
  <c r="AK240" i="6"/>
  <c r="AU98" i="6"/>
  <c r="AW97" i="6"/>
  <c r="I239" i="6"/>
  <c r="G240" i="6"/>
  <c r="AL381" i="6"/>
  <c r="AJ382" i="6"/>
  <c r="AA98" i="6"/>
  <c r="AC97" i="6"/>
  <c r="J238" i="6"/>
  <c r="T238" i="6"/>
  <c r="S97" i="6"/>
  <c r="Q98" i="6"/>
  <c r="G382" i="6"/>
  <c r="I381" i="6"/>
  <c r="J381" i="6" s="1"/>
  <c r="Z98" i="6"/>
  <c r="AB97" i="6"/>
  <c r="AM381" i="6"/>
  <c r="AK382" i="6"/>
  <c r="AC239" i="6"/>
  <c r="AD239" i="6" s="1"/>
  <c r="AA240" i="6"/>
  <c r="Q240" i="6"/>
  <c r="S239" i="6"/>
  <c r="AN380" i="6"/>
  <c r="H239" i="6"/>
  <c r="F240" i="6"/>
  <c r="R239" i="6"/>
  <c r="P240" i="6"/>
  <c r="AX97" i="6"/>
  <c r="AD96" i="6"/>
  <c r="F383" i="6"/>
  <c r="H382" i="6"/>
  <c r="Z383" i="6"/>
  <c r="AB382" i="6"/>
  <c r="AT383" i="6"/>
  <c r="AV382" i="6"/>
  <c r="AX382" i="6" s="1"/>
  <c r="AW383" i="6"/>
  <c r="AU384" i="6"/>
  <c r="AW241" i="6"/>
  <c r="AU242" i="6"/>
  <c r="AX240" i="6"/>
  <c r="AV241" i="6"/>
  <c r="AT242" i="6"/>
  <c r="AL241" i="6"/>
  <c r="AJ242" i="6"/>
  <c r="AT99" i="6"/>
  <c r="AV98" i="6"/>
  <c r="AJ99" i="6"/>
  <c r="AL98" i="6"/>
  <c r="AN98" i="6" s="1"/>
  <c r="AM99" i="6"/>
  <c r="AK100" i="6"/>
  <c r="G98" i="6"/>
  <c r="I97" i="6"/>
  <c r="J97" i="6" s="1"/>
  <c r="B384" i="7" l="1"/>
  <c r="C383" i="7"/>
  <c r="H384" i="7"/>
  <c r="I383" i="7"/>
  <c r="N104" i="7"/>
  <c r="O103" i="7"/>
  <c r="N384" i="7"/>
  <c r="O383" i="7"/>
  <c r="K385" i="7"/>
  <c r="L384" i="7"/>
  <c r="N244" i="7"/>
  <c r="O243" i="7"/>
  <c r="E384" i="7"/>
  <c r="F383" i="7"/>
  <c r="B242" i="7"/>
  <c r="C241" i="7"/>
  <c r="H242" i="7"/>
  <c r="I241" i="7"/>
  <c r="E244" i="7"/>
  <c r="F243" i="7"/>
  <c r="K242" i="7"/>
  <c r="L241" i="7"/>
  <c r="AD382" i="6"/>
  <c r="P383" i="6"/>
  <c r="R382" i="6"/>
  <c r="T382" i="6" s="1"/>
  <c r="S383" i="6"/>
  <c r="Q384" i="6"/>
  <c r="H98" i="6"/>
  <c r="F99" i="6"/>
  <c r="AD97" i="6"/>
  <c r="AC383" i="6"/>
  <c r="AA384" i="6"/>
  <c r="T239" i="6"/>
  <c r="Z241" i="6"/>
  <c r="AB240" i="6"/>
  <c r="AX241" i="6"/>
  <c r="AN381" i="6"/>
  <c r="P241" i="6"/>
  <c r="R240" i="6"/>
  <c r="J239" i="6"/>
  <c r="AM382" i="6"/>
  <c r="AK383" i="6"/>
  <c r="G383" i="6"/>
  <c r="I382" i="6"/>
  <c r="J382" i="6" s="1"/>
  <c r="AX98" i="6"/>
  <c r="S240" i="6"/>
  <c r="Q241" i="6"/>
  <c r="AJ383" i="6"/>
  <c r="AL382" i="6"/>
  <c r="G241" i="6"/>
  <c r="I240" i="6"/>
  <c r="F241" i="6"/>
  <c r="H240" i="6"/>
  <c r="Q99" i="6"/>
  <c r="S98" i="6"/>
  <c r="AA241" i="6"/>
  <c r="AC240" i="6"/>
  <c r="T97" i="6"/>
  <c r="AA99" i="6"/>
  <c r="AC98" i="6"/>
  <c r="Z99" i="6"/>
  <c r="AB98" i="6"/>
  <c r="AU99" i="6"/>
  <c r="AW98" i="6"/>
  <c r="AK241" i="6"/>
  <c r="AM240" i="6"/>
  <c r="AN240" i="6" s="1"/>
  <c r="P99" i="6"/>
  <c r="R98" i="6"/>
  <c r="T98" i="6" s="1"/>
  <c r="H383" i="6"/>
  <c r="F384" i="6"/>
  <c r="AB383" i="6"/>
  <c r="Z384" i="6"/>
  <c r="AU385" i="6"/>
  <c r="AW384" i="6"/>
  <c r="AV383" i="6"/>
  <c r="AX383" i="6" s="1"/>
  <c r="AT384" i="6"/>
  <c r="AT243" i="6"/>
  <c r="AV242" i="6"/>
  <c r="AU243" i="6"/>
  <c r="AW242" i="6"/>
  <c r="AJ243" i="6"/>
  <c r="AL242" i="6"/>
  <c r="AV99" i="6"/>
  <c r="AT100" i="6"/>
  <c r="AK101" i="6"/>
  <c r="AM100" i="6"/>
  <c r="AL99" i="6"/>
  <c r="AN99" i="6" s="1"/>
  <c r="AJ100" i="6"/>
  <c r="G99" i="6"/>
  <c r="I98" i="6"/>
  <c r="J98" i="6" s="1"/>
  <c r="N245" i="7" l="1"/>
  <c r="O244" i="7"/>
  <c r="K243" i="7"/>
  <c r="L242" i="7"/>
  <c r="N385" i="7"/>
  <c r="O384" i="7"/>
  <c r="N105" i="7"/>
  <c r="O104" i="7"/>
  <c r="B243" i="7"/>
  <c r="C242" i="7"/>
  <c r="H243" i="7"/>
  <c r="I242" i="7"/>
  <c r="K386" i="7"/>
  <c r="L385" i="7"/>
  <c r="E245" i="7"/>
  <c r="F244" i="7"/>
  <c r="H385" i="7"/>
  <c r="I384" i="7"/>
  <c r="E385" i="7"/>
  <c r="F384" i="7"/>
  <c r="B385" i="7"/>
  <c r="C384" i="7"/>
  <c r="AD383" i="6"/>
  <c r="P384" i="6"/>
  <c r="R383" i="6"/>
  <c r="T383" i="6" s="1"/>
  <c r="Q385" i="6"/>
  <c r="S384" i="6"/>
  <c r="AD240" i="6"/>
  <c r="H99" i="6"/>
  <c r="F100" i="6"/>
  <c r="AA385" i="6"/>
  <c r="AC384" i="6"/>
  <c r="J240" i="6"/>
  <c r="Z242" i="6"/>
  <c r="AB241" i="6"/>
  <c r="Q242" i="6"/>
  <c r="S241" i="6"/>
  <c r="AJ384" i="6"/>
  <c r="AL383" i="6"/>
  <c r="AC99" i="6"/>
  <c r="AA100" i="6"/>
  <c r="AK384" i="6"/>
  <c r="AM383" i="6"/>
  <c r="R99" i="6"/>
  <c r="P100" i="6"/>
  <c r="T240" i="6"/>
  <c r="AA242" i="6"/>
  <c r="AC241" i="6"/>
  <c r="AD241" i="6" s="1"/>
  <c r="S99" i="6"/>
  <c r="Q100" i="6"/>
  <c r="AM241" i="6"/>
  <c r="AN241" i="6" s="1"/>
  <c r="AK242" i="6"/>
  <c r="H241" i="6"/>
  <c r="F242" i="6"/>
  <c r="AD98" i="6"/>
  <c r="I241" i="6"/>
  <c r="G242" i="6"/>
  <c r="R241" i="6"/>
  <c r="P242" i="6"/>
  <c r="I383" i="6"/>
  <c r="J383" i="6" s="1"/>
  <c r="G384" i="6"/>
  <c r="AU100" i="6"/>
  <c r="AW99" i="6"/>
  <c r="AX99" i="6" s="1"/>
  <c r="Z100" i="6"/>
  <c r="AB99" i="6"/>
  <c r="AN382" i="6"/>
  <c r="H384" i="6"/>
  <c r="F385" i="6"/>
  <c r="Z385" i="6"/>
  <c r="AB384" i="6"/>
  <c r="AD384" i="6" s="1"/>
  <c r="AV384" i="6"/>
  <c r="AX384" i="6" s="1"/>
  <c r="AT385" i="6"/>
  <c r="AU386" i="6"/>
  <c r="AW385" i="6"/>
  <c r="AU244" i="6"/>
  <c r="AW243" i="6"/>
  <c r="AX242" i="6"/>
  <c r="AT244" i="6"/>
  <c r="AV243" i="6"/>
  <c r="AJ244" i="6"/>
  <c r="AL243" i="6"/>
  <c r="AT101" i="6"/>
  <c r="AV100" i="6"/>
  <c r="AL100" i="6"/>
  <c r="AN100" i="6" s="1"/>
  <c r="AJ101" i="6"/>
  <c r="AK102" i="6"/>
  <c r="AM101" i="6"/>
  <c r="G100" i="6"/>
  <c r="I99" i="6"/>
  <c r="J99" i="6" s="1"/>
  <c r="AD99" i="6" l="1"/>
  <c r="B386" i="7"/>
  <c r="C385" i="7"/>
  <c r="K244" i="7"/>
  <c r="L243" i="7"/>
  <c r="H244" i="7"/>
  <c r="I243" i="7"/>
  <c r="B244" i="7"/>
  <c r="C243" i="7"/>
  <c r="E386" i="7"/>
  <c r="F385" i="7"/>
  <c r="H386" i="7"/>
  <c r="I385" i="7"/>
  <c r="N106" i="7"/>
  <c r="O105" i="7"/>
  <c r="N386" i="7"/>
  <c r="O385" i="7"/>
  <c r="E246" i="7"/>
  <c r="F245" i="7"/>
  <c r="K387" i="7"/>
  <c r="L386" i="7"/>
  <c r="N246" i="7"/>
  <c r="O245" i="7"/>
  <c r="P385" i="6"/>
  <c r="R384" i="6"/>
  <c r="T384" i="6" s="1"/>
  <c r="S385" i="6"/>
  <c r="Q386" i="6"/>
  <c r="AC385" i="6"/>
  <c r="AA386" i="6"/>
  <c r="H100" i="6"/>
  <c r="F101" i="6"/>
  <c r="T99" i="6"/>
  <c r="AX243" i="6"/>
  <c r="T241" i="6"/>
  <c r="Z243" i="6"/>
  <c r="AB242" i="6"/>
  <c r="P243" i="6"/>
  <c r="R242" i="6"/>
  <c r="AA101" i="6"/>
  <c r="AC100" i="6"/>
  <c r="G243" i="6"/>
  <c r="I242" i="6"/>
  <c r="AM384" i="6"/>
  <c r="AK385" i="6"/>
  <c r="H242" i="6"/>
  <c r="F243" i="6"/>
  <c r="J241" i="6"/>
  <c r="AK243" i="6"/>
  <c r="AM242" i="6"/>
  <c r="AN242" i="6" s="1"/>
  <c r="AU101" i="6"/>
  <c r="AW100" i="6"/>
  <c r="AX100" i="6" s="1"/>
  <c r="G385" i="6"/>
  <c r="I384" i="6"/>
  <c r="J384" i="6" s="1"/>
  <c r="AA243" i="6"/>
  <c r="AC242" i="6"/>
  <c r="R100" i="6"/>
  <c r="P101" i="6"/>
  <c r="AB100" i="6"/>
  <c r="Z101" i="6"/>
  <c r="AN383" i="6"/>
  <c r="Q101" i="6"/>
  <c r="S100" i="6"/>
  <c r="AJ385" i="6"/>
  <c r="AL384" i="6"/>
  <c r="Q243" i="6"/>
  <c r="S242" i="6"/>
  <c r="F386" i="6"/>
  <c r="H385" i="6"/>
  <c r="Z386" i="6"/>
  <c r="AB385" i="6"/>
  <c r="AD385" i="6" s="1"/>
  <c r="AT386" i="6"/>
  <c r="AV385" i="6"/>
  <c r="AX385" i="6" s="1"/>
  <c r="AU387" i="6"/>
  <c r="AW386" i="6"/>
  <c r="AT245" i="6"/>
  <c r="AV244" i="6"/>
  <c r="AU245" i="6"/>
  <c r="AW244" i="6"/>
  <c r="AJ245" i="6"/>
  <c r="AL244" i="6"/>
  <c r="AT102" i="6"/>
  <c r="AV101" i="6"/>
  <c r="AJ102" i="6"/>
  <c r="AL101" i="6"/>
  <c r="AN101" i="6" s="1"/>
  <c r="AK103" i="6"/>
  <c r="AM102" i="6"/>
  <c r="G101" i="6"/>
  <c r="I100" i="6"/>
  <c r="J100" i="6" l="1"/>
  <c r="E387" i="7"/>
  <c r="F386" i="7"/>
  <c r="N387" i="7"/>
  <c r="O386" i="7"/>
  <c r="B245" i="7"/>
  <c r="C244" i="7"/>
  <c r="H245" i="7"/>
  <c r="I244" i="7"/>
  <c r="H387" i="7"/>
  <c r="I386" i="7"/>
  <c r="N247" i="7"/>
  <c r="O246" i="7"/>
  <c r="K388" i="7"/>
  <c r="L387" i="7"/>
  <c r="E247" i="7"/>
  <c r="F246" i="7"/>
  <c r="K245" i="7"/>
  <c r="L244" i="7"/>
  <c r="N107" i="7"/>
  <c r="O106" i="7"/>
  <c r="B387" i="7"/>
  <c r="C386" i="7"/>
  <c r="R385" i="6"/>
  <c r="T385" i="6" s="1"/>
  <c r="P386" i="6"/>
  <c r="Q387" i="6"/>
  <c r="S386" i="6"/>
  <c r="AD242" i="6"/>
  <c r="AA387" i="6"/>
  <c r="AC386" i="6"/>
  <c r="T100" i="6"/>
  <c r="H101" i="6"/>
  <c r="F102" i="6"/>
  <c r="AB243" i="6"/>
  <c r="Z244" i="6"/>
  <c r="AD100" i="6"/>
  <c r="J242" i="6"/>
  <c r="AM385" i="6"/>
  <c r="AK386" i="6"/>
  <c r="S243" i="6"/>
  <c r="Q244" i="6"/>
  <c r="AN384" i="6"/>
  <c r="AJ386" i="6"/>
  <c r="AL385" i="6"/>
  <c r="AA102" i="6"/>
  <c r="AC101" i="6"/>
  <c r="H243" i="6"/>
  <c r="F244" i="6"/>
  <c r="AA244" i="6"/>
  <c r="AC243" i="6"/>
  <c r="T242" i="6"/>
  <c r="G244" i="6"/>
  <c r="I243" i="6"/>
  <c r="Q102" i="6"/>
  <c r="S101" i="6"/>
  <c r="AM243" i="6"/>
  <c r="AN243" i="6" s="1"/>
  <c r="AK244" i="6"/>
  <c r="R243" i="6"/>
  <c r="P244" i="6"/>
  <c r="P102" i="6"/>
  <c r="R101" i="6"/>
  <c r="I385" i="6"/>
  <c r="J385" i="6" s="1"/>
  <c r="G386" i="6"/>
  <c r="AU102" i="6"/>
  <c r="AW101" i="6"/>
  <c r="AX101" i="6"/>
  <c r="Z102" i="6"/>
  <c r="AB101" i="6"/>
  <c r="F387" i="6"/>
  <c r="H386" i="6"/>
  <c r="Z387" i="6"/>
  <c r="AB386" i="6"/>
  <c r="AU388" i="6"/>
  <c r="AW387" i="6"/>
  <c r="AT387" i="6"/>
  <c r="AV386" i="6"/>
  <c r="AX386" i="6" s="1"/>
  <c r="AX244" i="6"/>
  <c r="AU246" i="6"/>
  <c r="AW245" i="6"/>
  <c r="AT246" i="6"/>
  <c r="AV245" i="6"/>
  <c r="AX245" i="6" s="1"/>
  <c r="AL245" i="6"/>
  <c r="AJ246" i="6"/>
  <c r="AT103" i="6"/>
  <c r="AV102" i="6"/>
  <c r="AK104" i="6"/>
  <c r="AM103" i="6"/>
  <c r="AJ103" i="6"/>
  <c r="AL102" i="6"/>
  <c r="AN102" i="6" s="1"/>
  <c r="G102" i="6"/>
  <c r="I101" i="6"/>
  <c r="J101" i="6" l="1"/>
  <c r="N248" i="7"/>
  <c r="O247" i="7"/>
  <c r="H246" i="7"/>
  <c r="I245" i="7"/>
  <c r="K246" i="7"/>
  <c r="L245" i="7"/>
  <c r="N388" i="7"/>
  <c r="O387" i="7"/>
  <c r="H388" i="7"/>
  <c r="I387" i="7"/>
  <c r="B246" i="7"/>
  <c r="C245" i="7"/>
  <c r="B388" i="7"/>
  <c r="C387" i="7"/>
  <c r="N108" i="7"/>
  <c r="O107" i="7"/>
  <c r="E248" i="7"/>
  <c r="F247" i="7"/>
  <c r="K389" i="7"/>
  <c r="L388" i="7"/>
  <c r="E388" i="7"/>
  <c r="F387" i="7"/>
  <c r="AD243" i="6"/>
  <c r="AD386" i="6"/>
  <c r="P387" i="6"/>
  <c r="R386" i="6"/>
  <c r="T386" i="6" s="1"/>
  <c r="Q388" i="6"/>
  <c r="S387" i="6"/>
  <c r="H102" i="6"/>
  <c r="F103" i="6"/>
  <c r="AC387" i="6"/>
  <c r="AA388" i="6"/>
  <c r="AN385" i="6"/>
  <c r="T243" i="6"/>
  <c r="J243" i="6"/>
  <c r="Z245" i="6"/>
  <c r="AB244" i="6"/>
  <c r="AA245" i="6"/>
  <c r="AC244" i="6"/>
  <c r="AD244" i="6" s="1"/>
  <c r="H244" i="6"/>
  <c r="F245" i="6"/>
  <c r="P103" i="6"/>
  <c r="R102" i="6"/>
  <c r="AD101" i="6"/>
  <c r="Q103" i="6"/>
  <c r="S102" i="6"/>
  <c r="AW102" i="6"/>
  <c r="AX102" i="6" s="1"/>
  <c r="AU103" i="6"/>
  <c r="Q245" i="6"/>
  <c r="S244" i="6"/>
  <c r="R244" i="6"/>
  <c r="T244" i="6" s="1"/>
  <c r="P245" i="6"/>
  <c r="AB102" i="6"/>
  <c r="Z103" i="6"/>
  <c r="AL386" i="6"/>
  <c r="AJ387" i="6"/>
  <c r="AM386" i="6"/>
  <c r="AK387" i="6"/>
  <c r="AM244" i="6"/>
  <c r="AN244" i="6" s="1"/>
  <c r="AK245" i="6"/>
  <c r="AA103" i="6"/>
  <c r="AC102" i="6"/>
  <c r="I244" i="6"/>
  <c r="G245" i="6"/>
  <c r="G387" i="6"/>
  <c r="I386" i="6"/>
  <c r="J386" i="6" s="1"/>
  <c r="T101" i="6"/>
  <c r="F388" i="6"/>
  <c r="H387" i="6"/>
  <c r="Z388" i="6"/>
  <c r="AB387" i="6"/>
  <c r="AD387" i="6" s="1"/>
  <c r="AT388" i="6"/>
  <c r="AV387" i="6"/>
  <c r="AX387" i="6" s="1"/>
  <c r="AW388" i="6"/>
  <c r="AU389" i="6"/>
  <c r="AV246" i="6"/>
  <c r="AT247" i="6"/>
  <c r="AW246" i="6"/>
  <c r="AU247" i="6"/>
  <c r="AL246" i="6"/>
  <c r="AJ247" i="6"/>
  <c r="AT104" i="6"/>
  <c r="AV103" i="6"/>
  <c r="AJ104" i="6"/>
  <c r="AL103" i="6"/>
  <c r="AN103" i="6" s="1"/>
  <c r="AM104" i="6"/>
  <c r="AK105" i="6"/>
  <c r="G103" i="6"/>
  <c r="I102" i="6"/>
  <c r="J102" i="6" s="1"/>
  <c r="E389" i="7" l="1"/>
  <c r="F388" i="7"/>
  <c r="B247" i="7"/>
  <c r="C246" i="7"/>
  <c r="H389" i="7"/>
  <c r="I388" i="7"/>
  <c r="N109" i="7"/>
  <c r="O108" i="7"/>
  <c r="N389" i="7"/>
  <c r="O388" i="7"/>
  <c r="E249" i="7"/>
  <c r="F248" i="7"/>
  <c r="K390" i="7"/>
  <c r="L389" i="7"/>
  <c r="K247" i="7"/>
  <c r="L246" i="7"/>
  <c r="H247" i="7"/>
  <c r="I246" i="7"/>
  <c r="B389" i="7"/>
  <c r="C388" i="7"/>
  <c r="N249" i="7"/>
  <c r="O248" i="7"/>
  <c r="P388" i="6"/>
  <c r="R387" i="6"/>
  <c r="T387" i="6" s="1"/>
  <c r="Q389" i="6"/>
  <c r="S388" i="6"/>
  <c r="AA389" i="6"/>
  <c r="AC388" i="6"/>
  <c r="H103" i="6"/>
  <c r="F104" i="6"/>
  <c r="AD102" i="6"/>
  <c r="AB245" i="6"/>
  <c r="Z246" i="6"/>
  <c r="AL387" i="6"/>
  <c r="AJ388" i="6"/>
  <c r="AW103" i="6"/>
  <c r="AX103" i="6" s="1"/>
  <c r="AU104" i="6"/>
  <c r="Z104" i="6"/>
  <c r="AB103" i="6"/>
  <c r="G388" i="6"/>
  <c r="I387" i="6"/>
  <c r="J387" i="6" s="1"/>
  <c r="P246" i="6"/>
  <c r="R245" i="6"/>
  <c r="T102" i="6"/>
  <c r="S245" i="6"/>
  <c r="Q246" i="6"/>
  <c r="I245" i="6"/>
  <c r="G246" i="6"/>
  <c r="AK246" i="6"/>
  <c r="AM245" i="6"/>
  <c r="AN245" i="6" s="1"/>
  <c r="J244" i="6"/>
  <c r="AA104" i="6"/>
  <c r="AC103" i="6"/>
  <c r="AN386" i="6"/>
  <c r="Q104" i="6"/>
  <c r="S103" i="6"/>
  <c r="P104" i="6"/>
  <c r="R103" i="6"/>
  <c r="F246" i="6"/>
  <c r="H245" i="6"/>
  <c r="J245" i="6" s="1"/>
  <c r="AK388" i="6"/>
  <c r="AM387" i="6"/>
  <c r="AC245" i="6"/>
  <c r="AA246" i="6"/>
  <c r="H388" i="6"/>
  <c r="F389" i="6"/>
  <c r="AB388" i="6"/>
  <c r="AD388" i="6" s="1"/>
  <c r="Z389" i="6"/>
  <c r="AU390" i="6"/>
  <c r="AW389" i="6"/>
  <c r="AV388" i="6"/>
  <c r="AX388" i="6" s="1"/>
  <c r="AT389" i="6"/>
  <c r="AT248" i="6"/>
  <c r="AV247" i="6"/>
  <c r="AU248" i="6"/>
  <c r="AW247" i="6"/>
  <c r="AX246" i="6"/>
  <c r="AJ248" i="6"/>
  <c r="AL247" i="6"/>
  <c r="AV104" i="6"/>
  <c r="AT105" i="6"/>
  <c r="AK106" i="6"/>
  <c r="AM105" i="6"/>
  <c r="AL104" i="6"/>
  <c r="AN104" i="6" s="1"/>
  <c r="AJ105" i="6"/>
  <c r="G104" i="6"/>
  <c r="I103" i="6"/>
  <c r="J103" i="6" l="1"/>
  <c r="E250" i="7"/>
  <c r="F249" i="7"/>
  <c r="N250" i="7"/>
  <c r="O249" i="7"/>
  <c r="B390" i="7"/>
  <c r="C389" i="7"/>
  <c r="N110" i="7"/>
  <c r="O109" i="7"/>
  <c r="N390" i="7"/>
  <c r="O389" i="7"/>
  <c r="H248" i="7"/>
  <c r="I247" i="7"/>
  <c r="H390" i="7"/>
  <c r="I389" i="7"/>
  <c r="K248" i="7"/>
  <c r="L247" i="7"/>
  <c r="B248" i="7"/>
  <c r="C247" i="7"/>
  <c r="K391" i="7"/>
  <c r="L390" i="7"/>
  <c r="E390" i="7"/>
  <c r="F389" i="7"/>
  <c r="R388" i="6"/>
  <c r="T388" i="6" s="1"/>
  <c r="P389" i="6"/>
  <c r="Q390" i="6"/>
  <c r="S389" i="6"/>
  <c r="H104" i="6"/>
  <c r="F105" i="6"/>
  <c r="AD245" i="6"/>
  <c r="AC389" i="6"/>
  <c r="AA390" i="6"/>
  <c r="AB246" i="6"/>
  <c r="Z247" i="6"/>
  <c r="T103" i="6"/>
  <c r="AC104" i="6"/>
  <c r="AA105" i="6"/>
  <c r="R246" i="6"/>
  <c r="P247" i="6"/>
  <c r="AD103" i="6"/>
  <c r="AC246" i="6"/>
  <c r="AA247" i="6"/>
  <c r="AK389" i="6"/>
  <c r="AM388" i="6"/>
  <c r="AB104" i="6"/>
  <c r="Z105" i="6"/>
  <c r="F247" i="6"/>
  <c r="H246" i="6"/>
  <c r="AW104" i="6"/>
  <c r="AU105" i="6"/>
  <c r="AL388" i="6"/>
  <c r="AJ389" i="6"/>
  <c r="Q105" i="6"/>
  <c r="S104" i="6"/>
  <c r="T245" i="6"/>
  <c r="I388" i="6"/>
  <c r="J388" i="6" s="1"/>
  <c r="G389" i="6"/>
  <c r="AM246" i="6"/>
  <c r="AN246" i="6" s="1"/>
  <c r="AK247" i="6"/>
  <c r="I246" i="6"/>
  <c r="G247" i="6"/>
  <c r="AX104" i="6"/>
  <c r="R104" i="6"/>
  <c r="P105" i="6"/>
  <c r="S246" i="6"/>
  <c r="Q247" i="6"/>
  <c r="AN387" i="6"/>
  <c r="F390" i="6"/>
  <c r="H389" i="6"/>
  <c r="Z390" i="6"/>
  <c r="AB389" i="6"/>
  <c r="AD389" i="6" s="1"/>
  <c r="AT390" i="6"/>
  <c r="AV389" i="6"/>
  <c r="AX389" i="6" s="1"/>
  <c r="AW390" i="6"/>
  <c r="AU391" i="6"/>
  <c r="AW248" i="6"/>
  <c r="AU249" i="6"/>
  <c r="AX247" i="6"/>
  <c r="AT249" i="6"/>
  <c r="AV248" i="6"/>
  <c r="AJ249" i="6"/>
  <c r="AL248" i="6"/>
  <c r="AT106" i="6"/>
  <c r="AV105" i="6"/>
  <c r="AJ106" i="6"/>
  <c r="AL105" i="6"/>
  <c r="AN105" i="6" s="1"/>
  <c r="AM106" i="6"/>
  <c r="AK107" i="6"/>
  <c r="G105" i="6"/>
  <c r="I104" i="6"/>
  <c r="J104" i="6" s="1"/>
  <c r="E391" i="7" l="1"/>
  <c r="F390" i="7"/>
  <c r="K392" i="7"/>
  <c r="L391" i="7"/>
  <c r="N391" i="7"/>
  <c r="O390" i="7"/>
  <c r="B249" i="7"/>
  <c r="C248" i="7"/>
  <c r="H249" i="7"/>
  <c r="I248" i="7"/>
  <c r="N111" i="7"/>
  <c r="O110" i="7"/>
  <c r="B391" i="7"/>
  <c r="C390" i="7"/>
  <c r="K249" i="7"/>
  <c r="L248" i="7"/>
  <c r="N251" i="7"/>
  <c r="O250" i="7"/>
  <c r="H391" i="7"/>
  <c r="I390" i="7"/>
  <c r="E251" i="7"/>
  <c r="F250" i="7"/>
  <c r="P390" i="6"/>
  <c r="R389" i="6"/>
  <c r="T389" i="6" s="1"/>
  <c r="S390" i="6"/>
  <c r="Q391" i="6"/>
  <c r="AA391" i="6"/>
  <c r="AC390" i="6"/>
  <c r="AD246" i="6"/>
  <c r="H105" i="6"/>
  <c r="F106" i="6"/>
  <c r="Z248" i="6"/>
  <c r="AB247" i="6"/>
  <c r="AX248" i="6"/>
  <c r="AD104" i="6"/>
  <c r="P106" i="6"/>
  <c r="R105" i="6"/>
  <c r="AN388" i="6"/>
  <c r="P248" i="6"/>
  <c r="R247" i="6"/>
  <c r="AA248" i="6"/>
  <c r="AC247" i="6"/>
  <c r="T104" i="6"/>
  <c r="T246" i="6"/>
  <c r="AB105" i="6"/>
  <c r="Z106" i="6"/>
  <c r="AK390" i="6"/>
  <c r="AM389" i="6"/>
  <c r="S247" i="6"/>
  <c r="Q248" i="6"/>
  <c r="I247" i="6"/>
  <c r="G248" i="6"/>
  <c r="J246" i="6"/>
  <c r="AC105" i="6"/>
  <c r="AA106" i="6"/>
  <c r="G390" i="6"/>
  <c r="I389" i="6"/>
  <c r="J389" i="6" s="1"/>
  <c r="Q106" i="6"/>
  <c r="S105" i="6"/>
  <c r="AJ390" i="6"/>
  <c r="AL389" i="6"/>
  <c r="AU106" i="6"/>
  <c r="AW105" i="6"/>
  <c r="AX105" i="6" s="1"/>
  <c r="AK248" i="6"/>
  <c r="AM247" i="6"/>
  <c r="AN247" i="6" s="1"/>
  <c r="F248" i="6"/>
  <c r="H247" i="6"/>
  <c r="J247" i="6" s="1"/>
  <c r="F391" i="6"/>
  <c r="H390" i="6"/>
  <c r="Z391" i="6"/>
  <c r="AB390" i="6"/>
  <c r="AW391" i="6"/>
  <c r="AU392" i="6"/>
  <c r="AT391" i="6"/>
  <c r="AV390" i="6"/>
  <c r="AX390" i="6" s="1"/>
  <c r="AT250" i="6"/>
  <c r="AV249" i="6"/>
  <c r="AU250" i="6"/>
  <c r="AW249" i="6"/>
  <c r="AJ250" i="6"/>
  <c r="AL249" i="6"/>
  <c r="AT107" i="6"/>
  <c r="AV106" i="6"/>
  <c r="AK108" i="6"/>
  <c r="AM107" i="6"/>
  <c r="AJ107" i="6"/>
  <c r="AL106" i="6"/>
  <c r="AN106" i="6" s="1"/>
  <c r="G106" i="6"/>
  <c r="I105" i="6"/>
  <c r="J105" i="6" l="1"/>
  <c r="AN389" i="6"/>
  <c r="N112" i="7"/>
  <c r="O111" i="7"/>
  <c r="B250" i="7"/>
  <c r="C249" i="7"/>
  <c r="K250" i="7"/>
  <c r="L249" i="7"/>
  <c r="H250" i="7"/>
  <c r="I249" i="7"/>
  <c r="N392" i="7"/>
  <c r="O391" i="7"/>
  <c r="E252" i="7"/>
  <c r="F251" i="7"/>
  <c r="H392" i="7"/>
  <c r="I391" i="7"/>
  <c r="N252" i="7"/>
  <c r="O251" i="7"/>
  <c r="K393" i="7"/>
  <c r="L392" i="7"/>
  <c r="B392" i="7"/>
  <c r="C391" i="7"/>
  <c r="E392" i="7"/>
  <c r="F391" i="7"/>
  <c r="AD390" i="6"/>
  <c r="P391" i="6"/>
  <c r="R390" i="6"/>
  <c r="T390" i="6" s="1"/>
  <c r="Q392" i="6"/>
  <c r="S391" i="6"/>
  <c r="H106" i="6"/>
  <c r="F107" i="6"/>
  <c r="T247" i="6"/>
  <c r="AD247" i="6"/>
  <c r="AA392" i="6"/>
  <c r="AC391" i="6"/>
  <c r="AD105" i="6"/>
  <c r="AB248" i="6"/>
  <c r="Z249" i="6"/>
  <c r="AC248" i="6"/>
  <c r="AD248" i="6" s="1"/>
  <c r="AA249" i="6"/>
  <c r="AW106" i="6"/>
  <c r="AX106" i="6" s="1"/>
  <c r="AU107" i="6"/>
  <c r="J390" i="6"/>
  <c r="F249" i="6"/>
  <c r="H248" i="6"/>
  <c r="AM248" i="6"/>
  <c r="AN248" i="6" s="1"/>
  <c r="AK249" i="6"/>
  <c r="P249" i="6"/>
  <c r="R248" i="6"/>
  <c r="AL390" i="6"/>
  <c r="AJ391" i="6"/>
  <c r="AM390" i="6"/>
  <c r="AK391" i="6"/>
  <c r="AC106" i="6"/>
  <c r="AA107" i="6"/>
  <c r="G249" i="6"/>
  <c r="I248" i="6"/>
  <c r="Q249" i="6"/>
  <c r="S248" i="6"/>
  <c r="T105" i="6"/>
  <c r="S106" i="6"/>
  <c r="Q107" i="6"/>
  <c r="P107" i="6"/>
  <c r="R106" i="6"/>
  <c r="G391" i="6"/>
  <c r="I390" i="6"/>
  <c r="AB106" i="6"/>
  <c r="AD106" i="6" s="1"/>
  <c r="Z107" i="6"/>
  <c r="F392" i="6"/>
  <c r="H391" i="6"/>
  <c r="Z392" i="6"/>
  <c r="AB391" i="6"/>
  <c r="AD391" i="6" s="1"/>
  <c r="AT392" i="6"/>
  <c r="AV391" i="6"/>
  <c r="AX391" i="6" s="1"/>
  <c r="AU393" i="6"/>
  <c r="AW392" i="6"/>
  <c r="AX249" i="6"/>
  <c r="AU251" i="6"/>
  <c r="AW250" i="6"/>
  <c r="AT251" i="6"/>
  <c r="AV250" i="6"/>
  <c r="AX250" i="6" s="1"/>
  <c r="AJ251" i="6"/>
  <c r="AL250" i="6"/>
  <c r="AT108" i="6"/>
  <c r="AV107" i="6"/>
  <c r="AJ108" i="6"/>
  <c r="AL107" i="6"/>
  <c r="AN107" i="6" s="1"/>
  <c r="AK109" i="6"/>
  <c r="AM108" i="6"/>
  <c r="G107" i="6"/>
  <c r="I106" i="6"/>
  <c r="J106" i="6" s="1"/>
  <c r="E393" i="7" l="1"/>
  <c r="F392" i="7"/>
  <c r="B251" i="7"/>
  <c r="C250" i="7"/>
  <c r="E253" i="7"/>
  <c r="F252" i="7"/>
  <c r="N393" i="7"/>
  <c r="O392" i="7"/>
  <c r="B393" i="7"/>
  <c r="C392" i="7"/>
  <c r="H251" i="7"/>
  <c r="I250" i="7"/>
  <c r="K394" i="7"/>
  <c r="L393" i="7"/>
  <c r="K251" i="7"/>
  <c r="L250" i="7"/>
  <c r="N253" i="7"/>
  <c r="O252" i="7"/>
  <c r="H393" i="7"/>
  <c r="I392" i="7"/>
  <c r="N113" i="7"/>
  <c r="O112" i="7"/>
  <c r="P392" i="6"/>
  <c r="R391" i="6"/>
  <c r="T391" i="6" s="1"/>
  <c r="Q393" i="6"/>
  <c r="S392" i="6"/>
  <c r="H107" i="6"/>
  <c r="F108" i="6"/>
  <c r="AC392" i="6"/>
  <c r="AA393" i="6"/>
  <c r="AN390" i="6"/>
  <c r="T248" i="6"/>
  <c r="Z250" i="6"/>
  <c r="AB249" i="6"/>
  <c r="AM249" i="6"/>
  <c r="AN249" i="6" s="1"/>
  <c r="AK250" i="6"/>
  <c r="J248" i="6"/>
  <c r="AA108" i="6"/>
  <c r="AC107" i="6"/>
  <c r="Z108" i="6"/>
  <c r="AB107" i="6"/>
  <c r="AD107" i="6" s="1"/>
  <c r="T106" i="6"/>
  <c r="P250" i="6"/>
  <c r="R249" i="6"/>
  <c r="Q250" i="6"/>
  <c r="S249" i="6"/>
  <c r="I249" i="6"/>
  <c r="G250" i="6"/>
  <c r="AM391" i="6"/>
  <c r="AK392" i="6"/>
  <c r="AC249" i="6"/>
  <c r="AA250" i="6"/>
  <c r="F250" i="6"/>
  <c r="H249" i="6"/>
  <c r="G392" i="6"/>
  <c r="I391" i="6"/>
  <c r="J391" i="6" s="1"/>
  <c r="AW107" i="6"/>
  <c r="AX107" i="6" s="1"/>
  <c r="AU108" i="6"/>
  <c r="R107" i="6"/>
  <c r="P108" i="6"/>
  <c r="S107" i="6"/>
  <c r="Q108" i="6"/>
  <c r="AL391" i="6"/>
  <c r="AJ392" i="6"/>
  <c r="F393" i="6"/>
  <c r="H392" i="6"/>
  <c r="Z393" i="6"/>
  <c r="AB392" i="6"/>
  <c r="AD392" i="6" s="1"/>
  <c r="AU394" i="6"/>
  <c r="AW393" i="6"/>
  <c r="AT393" i="6"/>
  <c r="AV392" i="6"/>
  <c r="AX392" i="6" s="1"/>
  <c r="AU252" i="6"/>
  <c r="AW251" i="6"/>
  <c r="AV251" i="6"/>
  <c r="AX251" i="6" s="1"/>
  <c r="AT252" i="6"/>
  <c r="AL251" i="6"/>
  <c r="AJ252" i="6"/>
  <c r="AT109" i="6"/>
  <c r="AV108" i="6"/>
  <c r="AK110" i="6"/>
  <c r="AM109" i="6"/>
  <c r="AJ109" i="6"/>
  <c r="AL108" i="6"/>
  <c r="AN108" i="6" s="1"/>
  <c r="G108" i="6"/>
  <c r="I107" i="6"/>
  <c r="J107" i="6" l="1"/>
  <c r="H252" i="7"/>
  <c r="I251" i="7"/>
  <c r="B394" i="7"/>
  <c r="C393" i="7"/>
  <c r="N114" i="7"/>
  <c r="O113" i="7"/>
  <c r="N394" i="7"/>
  <c r="O393" i="7"/>
  <c r="E254" i="7"/>
  <c r="F253" i="7"/>
  <c r="H394" i="7"/>
  <c r="I393" i="7"/>
  <c r="N254" i="7"/>
  <c r="O253" i="7"/>
  <c r="K252" i="7"/>
  <c r="L251" i="7"/>
  <c r="B252" i="7"/>
  <c r="C251" i="7"/>
  <c r="K395" i="7"/>
  <c r="L394" i="7"/>
  <c r="E394" i="7"/>
  <c r="F393" i="7"/>
  <c r="P393" i="6"/>
  <c r="R392" i="6"/>
  <c r="T392" i="6" s="1"/>
  <c r="Q394" i="6"/>
  <c r="S393" i="6"/>
  <c r="J249" i="6"/>
  <c r="AA394" i="6"/>
  <c r="AC393" i="6"/>
  <c r="H108" i="6"/>
  <c r="F109" i="6"/>
  <c r="AN391" i="6"/>
  <c r="AD249" i="6"/>
  <c r="T249" i="6"/>
  <c r="Z251" i="6"/>
  <c r="AB250" i="6"/>
  <c r="P251" i="6"/>
  <c r="R250" i="6"/>
  <c r="AJ393" i="6"/>
  <c r="AL392" i="6"/>
  <c r="AC250" i="6"/>
  <c r="AA251" i="6"/>
  <c r="AM392" i="6"/>
  <c r="AK393" i="6"/>
  <c r="Q109" i="6"/>
  <c r="S108" i="6"/>
  <c r="T107" i="6"/>
  <c r="G393" i="6"/>
  <c r="I392" i="6"/>
  <c r="J392" i="6" s="1"/>
  <c r="F251" i="6"/>
  <c r="H250" i="6"/>
  <c r="AB108" i="6"/>
  <c r="Z109" i="6"/>
  <c r="P109" i="6"/>
  <c r="R108" i="6"/>
  <c r="AA109" i="6"/>
  <c r="AC108" i="6"/>
  <c r="G251" i="6"/>
  <c r="I250" i="6"/>
  <c r="AU109" i="6"/>
  <c r="AW108" i="6"/>
  <c r="AX108" i="6" s="1"/>
  <c r="AK251" i="6"/>
  <c r="AM250" i="6"/>
  <c r="AN250" i="6" s="1"/>
  <c r="Q251" i="6"/>
  <c r="S250" i="6"/>
  <c r="H393" i="6"/>
  <c r="F394" i="6"/>
  <c r="AB393" i="6"/>
  <c r="AD393" i="6" s="1"/>
  <c r="Z394" i="6"/>
  <c r="AV393" i="6"/>
  <c r="AX393" i="6" s="1"/>
  <c r="AT394" i="6"/>
  <c r="AU395" i="6"/>
  <c r="AW394" i="6"/>
  <c r="AT253" i="6"/>
  <c r="AV252" i="6"/>
  <c r="AU253" i="6"/>
  <c r="AW252" i="6"/>
  <c r="AJ253" i="6"/>
  <c r="AL252" i="6"/>
  <c r="AV109" i="6"/>
  <c r="AT110" i="6"/>
  <c r="AL109" i="6"/>
  <c r="AN109" i="6" s="1"/>
  <c r="AJ110" i="6"/>
  <c r="AK111" i="6"/>
  <c r="AM110" i="6"/>
  <c r="G109" i="6"/>
  <c r="I108" i="6"/>
  <c r="J108" i="6" l="1"/>
  <c r="H395" i="7"/>
  <c r="I394" i="7"/>
  <c r="E255" i="7"/>
  <c r="F254" i="7"/>
  <c r="K396" i="7"/>
  <c r="L395" i="7"/>
  <c r="B395" i="7"/>
  <c r="C394" i="7"/>
  <c r="N395" i="7"/>
  <c r="O394" i="7"/>
  <c r="N115" i="7"/>
  <c r="O114" i="7"/>
  <c r="E395" i="7"/>
  <c r="F394" i="7"/>
  <c r="B253" i="7"/>
  <c r="C252" i="7"/>
  <c r="K253" i="7"/>
  <c r="L252" i="7"/>
  <c r="N255" i="7"/>
  <c r="O254" i="7"/>
  <c r="H253" i="7"/>
  <c r="I252" i="7"/>
  <c r="P394" i="6"/>
  <c r="R393" i="6"/>
  <c r="T393" i="6" s="1"/>
  <c r="Q395" i="6"/>
  <c r="S394" i="6"/>
  <c r="H109" i="6"/>
  <c r="F110" i="6"/>
  <c r="AD250" i="6"/>
  <c r="AA395" i="6"/>
  <c r="AC394" i="6"/>
  <c r="AB251" i="6"/>
  <c r="Z252" i="6"/>
  <c r="G394" i="6"/>
  <c r="I393" i="6"/>
  <c r="J393" i="6" s="1"/>
  <c r="T108" i="6"/>
  <c r="R109" i="6"/>
  <c r="P110" i="6"/>
  <c r="AN392" i="6"/>
  <c r="AC109" i="6"/>
  <c r="AA110" i="6"/>
  <c r="S251" i="6"/>
  <c r="Q252" i="6"/>
  <c r="AK252" i="6"/>
  <c r="AM251" i="6"/>
  <c r="AN251" i="6" s="1"/>
  <c r="AL393" i="6"/>
  <c r="AJ394" i="6"/>
  <c r="I251" i="6"/>
  <c r="G252" i="6"/>
  <c r="S109" i="6"/>
  <c r="Q110" i="6"/>
  <c r="AC251" i="6"/>
  <c r="AA252" i="6"/>
  <c r="AD108" i="6"/>
  <c r="F252" i="6"/>
  <c r="H251" i="6"/>
  <c r="T250" i="6"/>
  <c r="AM393" i="6"/>
  <c r="AK394" i="6"/>
  <c r="Z110" i="6"/>
  <c r="AB109" i="6"/>
  <c r="J250" i="6"/>
  <c r="AU110" i="6"/>
  <c r="AW109" i="6"/>
  <c r="AX109" i="6" s="1"/>
  <c r="R251" i="6"/>
  <c r="P252" i="6"/>
  <c r="F395" i="6"/>
  <c r="H394" i="6"/>
  <c r="Z395" i="6"/>
  <c r="AB394" i="6"/>
  <c r="AT395" i="6"/>
  <c r="AV394" i="6"/>
  <c r="AX394" i="6" s="1"/>
  <c r="AW395" i="6"/>
  <c r="AU396" i="6"/>
  <c r="AW253" i="6"/>
  <c r="AU254" i="6"/>
  <c r="AX252" i="6"/>
  <c r="AV253" i="6"/>
  <c r="AT254" i="6"/>
  <c r="AL253" i="6"/>
  <c r="AJ254" i="6"/>
  <c r="AT111" i="6"/>
  <c r="AV110" i="6"/>
  <c r="AM111" i="6"/>
  <c r="AK112" i="6"/>
  <c r="AJ111" i="6"/>
  <c r="AL110" i="6"/>
  <c r="AN110" i="6" s="1"/>
  <c r="G110" i="6"/>
  <c r="I109" i="6"/>
  <c r="J109" i="6" s="1"/>
  <c r="N116" i="7" l="1"/>
  <c r="O115" i="7"/>
  <c r="N396" i="7"/>
  <c r="O395" i="7"/>
  <c r="K397" i="7"/>
  <c r="L396" i="7"/>
  <c r="B254" i="7"/>
  <c r="C253" i="7"/>
  <c r="E256" i="7"/>
  <c r="F255" i="7"/>
  <c r="H254" i="7"/>
  <c r="I253" i="7"/>
  <c r="N256" i="7"/>
  <c r="O255" i="7"/>
  <c r="B396" i="7"/>
  <c r="C395" i="7"/>
  <c r="K254" i="7"/>
  <c r="L253" i="7"/>
  <c r="E396" i="7"/>
  <c r="F395" i="7"/>
  <c r="H396" i="7"/>
  <c r="I395" i="7"/>
  <c r="AD394" i="6"/>
  <c r="P395" i="6"/>
  <c r="R394" i="6"/>
  <c r="T394" i="6"/>
  <c r="S395" i="6"/>
  <c r="Q396" i="6"/>
  <c r="AC395" i="6"/>
  <c r="AA396" i="6"/>
  <c r="AD251" i="6"/>
  <c r="H110" i="6"/>
  <c r="F111" i="6"/>
  <c r="AX253" i="6"/>
  <c r="Z253" i="6"/>
  <c r="AB252" i="6"/>
  <c r="J251" i="6"/>
  <c r="T251" i="6"/>
  <c r="AM252" i="6"/>
  <c r="AN252" i="6" s="1"/>
  <c r="AK253" i="6"/>
  <c r="P253" i="6"/>
  <c r="R252" i="6"/>
  <c r="F253" i="6"/>
  <c r="H252" i="6"/>
  <c r="J252" i="6" s="1"/>
  <c r="R110" i="6"/>
  <c r="T110" i="6" s="1"/>
  <c r="P111" i="6"/>
  <c r="Q253" i="6"/>
  <c r="S252" i="6"/>
  <c r="AC110" i="6"/>
  <c r="AA111" i="6"/>
  <c r="AU111" i="6"/>
  <c r="AW110" i="6"/>
  <c r="AX110" i="6" s="1"/>
  <c r="Q111" i="6"/>
  <c r="S110" i="6"/>
  <c r="I252" i="6"/>
  <c r="G253" i="6"/>
  <c r="AJ395" i="6"/>
  <c r="AL394" i="6"/>
  <c r="AA253" i="6"/>
  <c r="AC252" i="6"/>
  <c r="AD109" i="6"/>
  <c r="AN393" i="6"/>
  <c r="T109" i="6"/>
  <c r="Z111" i="6"/>
  <c r="AB110" i="6"/>
  <c r="AM394" i="6"/>
  <c r="AK395" i="6"/>
  <c r="G395" i="6"/>
  <c r="I394" i="6"/>
  <c r="J394" i="6" s="1"/>
  <c r="H395" i="6"/>
  <c r="F396" i="6"/>
  <c r="AB395" i="6"/>
  <c r="Z396" i="6"/>
  <c r="AU397" i="6"/>
  <c r="AW396" i="6"/>
  <c r="AV395" i="6"/>
  <c r="AX395" i="6" s="1"/>
  <c r="AT396" i="6"/>
  <c r="AT255" i="6"/>
  <c r="AV254" i="6"/>
  <c r="AU255" i="6"/>
  <c r="AW254" i="6"/>
  <c r="AJ255" i="6"/>
  <c r="AL254" i="6"/>
  <c r="AV111" i="6"/>
  <c r="AT112" i="6"/>
  <c r="AL111" i="6"/>
  <c r="AN111" i="6" s="1"/>
  <c r="AJ112" i="6"/>
  <c r="AK113" i="6"/>
  <c r="AM112" i="6"/>
  <c r="G111" i="6"/>
  <c r="I110" i="6"/>
  <c r="J110" i="6" l="1"/>
  <c r="H397" i="7"/>
  <c r="I396" i="7"/>
  <c r="B255" i="7"/>
  <c r="C254" i="7"/>
  <c r="K255" i="7"/>
  <c r="L254" i="7"/>
  <c r="H255" i="7"/>
  <c r="I254" i="7"/>
  <c r="E257" i="7"/>
  <c r="F256" i="7"/>
  <c r="E397" i="7"/>
  <c r="F396" i="7"/>
  <c r="K398" i="7"/>
  <c r="L397" i="7"/>
  <c r="B397" i="7"/>
  <c r="C396" i="7"/>
  <c r="N397" i="7"/>
  <c r="O396" i="7"/>
  <c r="N257" i="7"/>
  <c r="O256" i="7"/>
  <c r="N117" i="7"/>
  <c r="O116" i="7"/>
  <c r="AD395" i="6"/>
  <c r="R395" i="6"/>
  <c r="T395" i="6" s="1"/>
  <c r="P396" i="6"/>
  <c r="Q397" i="6"/>
  <c r="S396" i="6"/>
  <c r="AD252" i="6"/>
  <c r="H111" i="6"/>
  <c r="F112" i="6"/>
  <c r="AA397" i="6"/>
  <c r="AC396" i="6"/>
  <c r="Z254" i="6"/>
  <c r="AB253" i="6"/>
  <c r="AN394" i="6"/>
  <c r="AA112" i="6"/>
  <c r="AC111" i="6"/>
  <c r="Q254" i="6"/>
  <c r="S253" i="6"/>
  <c r="AA254" i="6"/>
  <c r="AC253" i="6"/>
  <c r="AL395" i="6"/>
  <c r="AJ396" i="6"/>
  <c r="I253" i="6"/>
  <c r="G254" i="6"/>
  <c r="R111" i="6"/>
  <c r="P112" i="6"/>
  <c r="AM395" i="6"/>
  <c r="AK396" i="6"/>
  <c r="AD110" i="6"/>
  <c r="Q112" i="6"/>
  <c r="S111" i="6"/>
  <c r="R253" i="6"/>
  <c r="P254" i="6"/>
  <c r="I395" i="6"/>
  <c r="J395" i="6" s="1"/>
  <c r="G396" i="6"/>
  <c r="T252" i="6"/>
  <c r="AM253" i="6"/>
  <c r="AN253" i="6" s="1"/>
  <c r="AK254" i="6"/>
  <c r="F254" i="6"/>
  <c r="H253" i="6"/>
  <c r="AB111" i="6"/>
  <c r="AD111" i="6" s="1"/>
  <c r="Z112" i="6"/>
  <c r="AU112" i="6"/>
  <c r="AW111" i="6"/>
  <c r="AX111" i="6" s="1"/>
  <c r="H396" i="6"/>
  <c r="F397" i="6"/>
  <c r="Z397" i="6"/>
  <c r="AB396" i="6"/>
  <c r="AD396" i="6" s="1"/>
  <c r="AV396" i="6"/>
  <c r="AX396" i="6" s="1"/>
  <c r="AT397" i="6"/>
  <c r="AU398" i="6"/>
  <c r="AW397" i="6"/>
  <c r="AU256" i="6"/>
  <c r="AW255" i="6"/>
  <c r="AX254" i="6"/>
  <c r="AV255" i="6"/>
  <c r="AX255" i="6" s="1"/>
  <c r="AT256" i="6"/>
  <c r="AJ256" i="6"/>
  <c r="AL255" i="6"/>
  <c r="AT113" i="6"/>
  <c r="AV112" i="6"/>
  <c r="AK114" i="6"/>
  <c r="AM113" i="6"/>
  <c r="AL112" i="6"/>
  <c r="AN112" i="6" s="1"/>
  <c r="AJ113" i="6"/>
  <c r="G112" i="6"/>
  <c r="I111" i="6"/>
  <c r="J111" i="6" l="1"/>
  <c r="E398" i="7"/>
  <c r="F397" i="7"/>
  <c r="E258" i="7"/>
  <c r="F257" i="7"/>
  <c r="N258" i="7"/>
  <c r="O257" i="7"/>
  <c r="N118" i="7"/>
  <c r="O117" i="7"/>
  <c r="H256" i="7"/>
  <c r="I255" i="7"/>
  <c r="N398" i="7"/>
  <c r="O397" i="7"/>
  <c r="K256" i="7"/>
  <c r="L255" i="7"/>
  <c r="B398" i="7"/>
  <c r="C397" i="7"/>
  <c r="B256" i="7"/>
  <c r="C255" i="7"/>
  <c r="K399" i="7"/>
  <c r="L398" i="7"/>
  <c r="H398" i="7"/>
  <c r="I397" i="7"/>
  <c r="P397" i="6"/>
  <c r="R396" i="6"/>
  <c r="T396" i="6" s="1"/>
  <c r="S397" i="6"/>
  <c r="Q398" i="6"/>
  <c r="AC397" i="6"/>
  <c r="AA398" i="6"/>
  <c r="AN395" i="6"/>
  <c r="H112" i="6"/>
  <c r="F113" i="6"/>
  <c r="T253" i="6"/>
  <c r="AD253" i="6"/>
  <c r="T111" i="6"/>
  <c r="AB254" i="6"/>
  <c r="Z255" i="6"/>
  <c r="R112" i="6"/>
  <c r="P113" i="6"/>
  <c r="G255" i="6"/>
  <c r="I254" i="6"/>
  <c r="AL396" i="6"/>
  <c r="AN396" i="6" s="1"/>
  <c r="AJ397" i="6"/>
  <c r="G397" i="6"/>
  <c r="I396" i="6"/>
  <c r="J396" i="6" s="1"/>
  <c r="Q255" i="6"/>
  <c r="S254" i="6"/>
  <c r="Z113" i="6"/>
  <c r="AB112" i="6"/>
  <c r="AK255" i="6"/>
  <c r="AM254" i="6"/>
  <c r="AN254" i="6" s="1"/>
  <c r="AM396" i="6"/>
  <c r="AK397" i="6"/>
  <c r="AU113" i="6"/>
  <c r="AW112" i="6"/>
  <c r="AX112" i="6" s="1"/>
  <c r="P255" i="6"/>
  <c r="R254" i="6"/>
  <c r="AC254" i="6"/>
  <c r="AA255" i="6"/>
  <c r="J253" i="6"/>
  <c r="Q113" i="6"/>
  <c r="S112" i="6"/>
  <c r="F255" i="6"/>
  <c r="H254" i="6"/>
  <c r="AC112" i="6"/>
  <c r="AA113" i="6"/>
  <c r="F398" i="6"/>
  <c r="H397" i="6"/>
  <c r="Z398" i="6"/>
  <c r="AB397" i="6"/>
  <c r="AD397" i="6" s="1"/>
  <c r="AT398" i="6"/>
  <c r="AV397" i="6"/>
  <c r="AX397" i="6" s="1"/>
  <c r="AU399" i="6"/>
  <c r="AW398" i="6"/>
  <c r="AT257" i="6"/>
  <c r="AV256" i="6"/>
  <c r="AU257" i="6"/>
  <c r="AW256" i="6"/>
  <c r="AL256" i="6"/>
  <c r="AJ257" i="6"/>
  <c r="AT114" i="6"/>
  <c r="AV113" i="6"/>
  <c r="AJ114" i="6"/>
  <c r="AL113" i="6"/>
  <c r="AN113" i="6" s="1"/>
  <c r="AK115" i="6"/>
  <c r="AM114" i="6"/>
  <c r="G113" i="6"/>
  <c r="I112" i="6"/>
  <c r="J112" i="6" l="1"/>
  <c r="N399" i="7"/>
  <c r="O398" i="7"/>
  <c r="H399" i="7"/>
  <c r="I398" i="7"/>
  <c r="K400" i="7"/>
  <c r="L399" i="7"/>
  <c r="H257" i="7"/>
  <c r="I256" i="7"/>
  <c r="B399" i="7"/>
  <c r="C398" i="7"/>
  <c r="N119" i="7"/>
  <c r="O118" i="7"/>
  <c r="B257" i="7"/>
  <c r="C256" i="7"/>
  <c r="N259" i="7"/>
  <c r="O258" i="7"/>
  <c r="E259" i="7"/>
  <c r="F258" i="7"/>
  <c r="K257" i="7"/>
  <c r="L256" i="7"/>
  <c r="E399" i="7"/>
  <c r="F398" i="7"/>
  <c r="P398" i="6"/>
  <c r="R397" i="6"/>
  <c r="T397" i="6" s="1"/>
  <c r="Q399" i="6"/>
  <c r="S398" i="6"/>
  <c r="AD254" i="6"/>
  <c r="AA399" i="6"/>
  <c r="AC398" i="6"/>
  <c r="H113" i="6"/>
  <c r="F114" i="6"/>
  <c r="Z256" i="6"/>
  <c r="AB255" i="6"/>
  <c r="J254" i="6"/>
  <c r="AA256" i="6"/>
  <c r="AC255" i="6"/>
  <c r="AB113" i="6"/>
  <c r="Z114" i="6"/>
  <c r="T254" i="6"/>
  <c r="I397" i="6"/>
  <c r="J397" i="6" s="1"/>
  <c r="G398" i="6"/>
  <c r="F256" i="6"/>
  <c r="H255" i="6"/>
  <c r="G256" i="6"/>
  <c r="I255" i="6"/>
  <c r="S255" i="6"/>
  <c r="Q256" i="6"/>
  <c r="AW113" i="6"/>
  <c r="AX113" i="6" s="1"/>
  <c r="AU114" i="6"/>
  <c r="AJ398" i="6"/>
  <c r="AL397" i="6"/>
  <c r="AM397" i="6"/>
  <c r="AK398" i="6"/>
  <c r="Q114" i="6"/>
  <c r="S113" i="6"/>
  <c r="AK256" i="6"/>
  <c r="AM255" i="6"/>
  <c r="AN255" i="6" s="1"/>
  <c r="P114" i="6"/>
  <c r="R113" i="6"/>
  <c r="P256" i="6"/>
  <c r="R255" i="6"/>
  <c r="AA114" i="6"/>
  <c r="AC113" i="6"/>
  <c r="AD112" i="6"/>
  <c r="T112" i="6"/>
  <c r="F399" i="6"/>
  <c r="H398" i="6"/>
  <c r="Z399" i="6"/>
  <c r="AB398" i="6"/>
  <c r="AD398" i="6" s="1"/>
  <c r="AU400" i="6"/>
  <c r="AW399" i="6"/>
  <c r="AT399" i="6"/>
  <c r="AV398" i="6"/>
  <c r="AX398" i="6" s="1"/>
  <c r="AX256" i="6"/>
  <c r="AU258" i="6"/>
  <c r="AW257" i="6"/>
  <c r="AT258" i="6"/>
  <c r="AV257" i="6"/>
  <c r="AJ258" i="6"/>
  <c r="AL257" i="6"/>
  <c r="AT115" i="6"/>
  <c r="AV114" i="6"/>
  <c r="AK116" i="6"/>
  <c r="AM115" i="6"/>
  <c r="AJ115" i="6"/>
  <c r="AL114" i="6"/>
  <c r="AN114" i="6" s="1"/>
  <c r="G114" i="6"/>
  <c r="I113" i="6"/>
  <c r="J113" i="6" l="1"/>
  <c r="T255" i="6"/>
  <c r="N120" i="7"/>
  <c r="O119" i="7"/>
  <c r="E400" i="7"/>
  <c r="F399" i="7"/>
  <c r="E260" i="7"/>
  <c r="F259" i="7"/>
  <c r="N260" i="7"/>
  <c r="O259" i="7"/>
  <c r="B400" i="7"/>
  <c r="C399" i="7"/>
  <c r="H258" i="7"/>
  <c r="I257" i="7"/>
  <c r="K401" i="7"/>
  <c r="L400" i="7"/>
  <c r="K258" i="7"/>
  <c r="L257" i="7"/>
  <c r="H400" i="7"/>
  <c r="I399" i="7"/>
  <c r="B258" i="7"/>
  <c r="C257" i="7"/>
  <c r="N400" i="7"/>
  <c r="O399" i="7"/>
  <c r="AD255" i="6"/>
  <c r="P399" i="6"/>
  <c r="R398" i="6"/>
  <c r="T398" i="6" s="1"/>
  <c r="Q400" i="6"/>
  <c r="S399" i="6"/>
  <c r="H114" i="6"/>
  <c r="F115" i="6"/>
  <c r="AC399" i="6"/>
  <c r="AA400" i="6"/>
  <c r="AB256" i="6"/>
  <c r="Z257" i="6"/>
  <c r="AX257" i="6"/>
  <c r="AK257" i="6"/>
  <c r="AM256" i="6"/>
  <c r="AN256" i="6" s="1"/>
  <c r="S114" i="6"/>
  <c r="Q115" i="6"/>
  <c r="H256" i="6"/>
  <c r="F257" i="6"/>
  <c r="I256" i="6"/>
  <c r="G257" i="6"/>
  <c r="AN397" i="6"/>
  <c r="J255" i="6"/>
  <c r="AM398" i="6"/>
  <c r="AK399" i="6"/>
  <c r="G399" i="6"/>
  <c r="I398" i="6"/>
  <c r="J398" i="6" s="1"/>
  <c r="AC114" i="6"/>
  <c r="AA115" i="6"/>
  <c r="AJ399" i="6"/>
  <c r="AL398" i="6"/>
  <c r="AU115" i="6"/>
  <c r="AW114" i="6"/>
  <c r="AX114" i="6" s="1"/>
  <c r="R256" i="6"/>
  <c r="P257" i="6"/>
  <c r="AB114" i="6"/>
  <c r="Z115" i="6"/>
  <c r="AD113" i="6"/>
  <c r="T113" i="6"/>
  <c r="Q257" i="6"/>
  <c r="S256" i="6"/>
  <c r="P115" i="6"/>
  <c r="R114" i="6"/>
  <c r="AA257" i="6"/>
  <c r="AC256" i="6"/>
  <c r="F400" i="6"/>
  <c r="H399" i="6"/>
  <c r="Z400" i="6"/>
  <c r="AB399" i="6"/>
  <c r="AD399" i="6" s="1"/>
  <c r="AT400" i="6"/>
  <c r="AV399" i="6"/>
  <c r="AX399" i="6" s="1"/>
  <c r="AW400" i="6"/>
  <c r="AU401" i="6"/>
  <c r="AV258" i="6"/>
  <c r="AT259" i="6"/>
  <c r="AW258" i="6"/>
  <c r="AU259" i="6"/>
  <c r="AL258" i="6"/>
  <c r="AJ259" i="6"/>
  <c r="AT116" i="6"/>
  <c r="AV115" i="6"/>
  <c r="AJ116" i="6"/>
  <c r="AL115" i="6"/>
  <c r="AN115" i="6" s="1"/>
  <c r="AM116" i="6"/>
  <c r="AK117" i="6"/>
  <c r="G115" i="6"/>
  <c r="I114" i="6"/>
  <c r="J114" i="6" s="1"/>
  <c r="H259" i="7" l="1"/>
  <c r="I258" i="7"/>
  <c r="B401" i="7"/>
  <c r="C400" i="7"/>
  <c r="N261" i="7"/>
  <c r="O260" i="7"/>
  <c r="E261" i="7"/>
  <c r="F260" i="7"/>
  <c r="E401" i="7"/>
  <c r="F400" i="7"/>
  <c r="H401" i="7"/>
  <c r="I400" i="7"/>
  <c r="N401" i="7"/>
  <c r="O400" i="7"/>
  <c r="B259" i="7"/>
  <c r="C258" i="7"/>
  <c r="K259" i="7"/>
  <c r="L258" i="7"/>
  <c r="K402" i="7"/>
  <c r="L401" i="7"/>
  <c r="N121" i="7"/>
  <c r="O120" i="7"/>
  <c r="P400" i="6"/>
  <c r="R399" i="6"/>
  <c r="T399" i="6" s="1"/>
  <c r="Q401" i="6"/>
  <c r="S400" i="6"/>
  <c r="AA401" i="6"/>
  <c r="AC400" i="6"/>
  <c r="T114" i="6"/>
  <c r="H115" i="6"/>
  <c r="F116" i="6"/>
  <c r="AD256" i="6"/>
  <c r="Z258" i="6"/>
  <c r="AB257" i="6"/>
  <c r="T256" i="6"/>
  <c r="AD114" i="6"/>
  <c r="P258" i="6"/>
  <c r="R257" i="6"/>
  <c r="AK400" i="6"/>
  <c r="AM399" i="6"/>
  <c r="I257" i="6"/>
  <c r="G258" i="6"/>
  <c r="P116" i="6"/>
  <c r="R115" i="6"/>
  <c r="F258" i="6"/>
  <c r="H257" i="6"/>
  <c r="AW115" i="6"/>
  <c r="AX115" i="6" s="1"/>
  <c r="AU116" i="6"/>
  <c r="J256" i="6"/>
  <c r="Q258" i="6"/>
  <c r="S257" i="6"/>
  <c r="AA116" i="6"/>
  <c r="AC115" i="6"/>
  <c r="AA258" i="6"/>
  <c r="AC257" i="6"/>
  <c r="AN398" i="6"/>
  <c r="AJ400" i="6"/>
  <c r="AL399" i="6"/>
  <c r="Q116" i="6"/>
  <c r="S115" i="6"/>
  <c r="AB115" i="6"/>
  <c r="Z116" i="6"/>
  <c r="G400" i="6"/>
  <c r="I399" i="6"/>
  <c r="J399" i="6" s="1"/>
  <c r="AK258" i="6"/>
  <c r="AM257" i="6"/>
  <c r="AN257" i="6" s="1"/>
  <c r="H400" i="6"/>
  <c r="F401" i="6"/>
  <c r="AB400" i="6"/>
  <c r="AD400" i="6" s="1"/>
  <c r="Z401" i="6"/>
  <c r="AU402" i="6"/>
  <c r="AW401" i="6"/>
  <c r="AV400" i="6"/>
  <c r="AX400" i="6" s="1"/>
  <c r="AT401" i="6"/>
  <c r="AT260" i="6"/>
  <c r="AV259" i="6"/>
  <c r="AU260" i="6"/>
  <c r="AW259" i="6"/>
  <c r="AX258" i="6"/>
  <c r="AJ260" i="6"/>
  <c r="AL259" i="6"/>
  <c r="AV116" i="6"/>
  <c r="AT117" i="6"/>
  <c r="AK118" i="6"/>
  <c r="AM117" i="6"/>
  <c r="AL116" i="6"/>
  <c r="AN116" i="6" s="1"/>
  <c r="AJ117" i="6"/>
  <c r="G116" i="6"/>
  <c r="I115" i="6"/>
  <c r="J115" i="6" l="1"/>
  <c r="H402" i="7"/>
  <c r="I401" i="7"/>
  <c r="N122" i="7"/>
  <c r="O121" i="7"/>
  <c r="E402" i="7"/>
  <c r="F401" i="7"/>
  <c r="E262" i="7"/>
  <c r="F261" i="7"/>
  <c r="K260" i="7"/>
  <c r="L259" i="7"/>
  <c r="K403" i="7"/>
  <c r="L402" i="7"/>
  <c r="N262" i="7"/>
  <c r="O261" i="7"/>
  <c r="B260" i="7"/>
  <c r="C259" i="7"/>
  <c r="B402" i="7"/>
  <c r="C401" i="7"/>
  <c r="N402" i="7"/>
  <c r="O401" i="7"/>
  <c r="H260" i="7"/>
  <c r="I259" i="7"/>
  <c r="R400" i="6"/>
  <c r="T400" i="6" s="1"/>
  <c r="P401" i="6"/>
  <c r="Q402" i="6"/>
  <c r="S401" i="6"/>
  <c r="T115" i="6"/>
  <c r="AD257" i="6"/>
  <c r="H116" i="6"/>
  <c r="F117" i="6"/>
  <c r="AA402" i="6"/>
  <c r="AC401" i="6"/>
  <c r="J257" i="6"/>
  <c r="Z259" i="6"/>
  <c r="AB258" i="6"/>
  <c r="AA259" i="6"/>
  <c r="AC258" i="6"/>
  <c r="I400" i="6"/>
  <c r="J400" i="6" s="1"/>
  <c r="G401" i="6"/>
  <c r="AD115" i="6"/>
  <c r="AM258" i="6"/>
  <c r="AN258" i="6" s="1"/>
  <c r="AK259" i="6"/>
  <c r="AC116" i="6"/>
  <c r="AA117" i="6"/>
  <c r="G259" i="6"/>
  <c r="I258" i="6"/>
  <c r="AM400" i="6"/>
  <c r="AK401" i="6"/>
  <c r="H258" i="6"/>
  <c r="F259" i="6"/>
  <c r="AB116" i="6"/>
  <c r="Z117" i="6"/>
  <c r="S258" i="6"/>
  <c r="Q259" i="6"/>
  <c r="AN399" i="6"/>
  <c r="AU117" i="6"/>
  <c r="AW116" i="6"/>
  <c r="AX116" i="6" s="1"/>
  <c r="T257" i="6"/>
  <c r="R116" i="6"/>
  <c r="P117" i="6"/>
  <c r="Q117" i="6"/>
  <c r="S116" i="6"/>
  <c r="AL400" i="6"/>
  <c r="AJ401" i="6"/>
  <c r="R258" i="6"/>
  <c r="T258" i="6" s="1"/>
  <c r="P259" i="6"/>
  <c r="F402" i="6"/>
  <c r="H401" i="6"/>
  <c r="Z402" i="6"/>
  <c r="AB401" i="6"/>
  <c r="AD401" i="6" s="1"/>
  <c r="AT402" i="6"/>
  <c r="AV401" i="6"/>
  <c r="AX401" i="6" s="1"/>
  <c r="AW402" i="6"/>
  <c r="AU403" i="6"/>
  <c r="AW260" i="6"/>
  <c r="AU261" i="6"/>
  <c r="AX259" i="6"/>
  <c r="AT261" i="6"/>
  <c r="AV260" i="6"/>
  <c r="AJ261" i="6"/>
  <c r="AL260" i="6"/>
  <c r="AT118" i="6"/>
  <c r="AV117" i="6"/>
  <c r="AJ118" i="6"/>
  <c r="AL117" i="6"/>
  <c r="AN117" i="6" s="1"/>
  <c r="AM118" i="6"/>
  <c r="AK119" i="6"/>
  <c r="G117" i="6"/>
  <c r="I116" i="6"/>
  <c r="J116" i="6" s="1"/>
  <c r="AD258" i="6" l="1"/>
  <c r="K404" i="7"/>
  <c r="L403" i="7"/>
  <c r="H261" i="7"/>
  <c r="I260" i="7"/>
  <c r="K261" i="7"/>
  <c r="L260" i="7"/>
  <c r="N403" i="7"/>
  <c r="O402" i="7"/>
  <c r="E263" i="7"/>
  <c r="F262" i="7"/>
  <c r="B261" i="7"/>
  <c r="C260" i="7"/>
  <c r="B403" i="7"/>
  <c r="C402" i="7"/>
  <c r="E403" i="7"/>
  <c r="F402" i="7"/>
  <c r="N123" i="7"/>
  <c r="O122" i="7"/>
  <c r="N263" i="7"/>
  <c r="O262" i="7"/>
  <c r="H403" i="7"/>
  <c r="I402" i="7"/>
  <c r="P402" i="6"/>
  <c r="R401" i="6"/>
  <c r="T401" i="6" s="1"/>
  <c r="S402" i="6"/>
  <c r="Q403" i="6"/>
  <c r="H117" i="6"/>
  <c r="F118" i="6"/>
  <c r="AA403" i="6"/>
  <c r="AC402" i="6"/>
  <c r="AX260" i="6"/>
  <c r="AB259" i="6"/>
  <c r="Z260" i="6"/>
  <c r="AN400" i="6"/>
  <c r="I259" i="6"/>
  <c r="G260" i="6"/>
  <c r="AW117" i="6"/>
  <c r="AX117" i="6" s="1"/>
  <c r="AU118" i="6"/>
  <c r="Q260" i="6"/>
  <c r="S259" i="6"/>
  <c r="Z118" i="6"/>
  <c r="AB117" i="6"/>
  <c r="H259" i="6"/>
  <c r="F260" i="6"/>
  <c r="P260" i="6"/>
  <c r="R259" i="6"/>
  <c r="AL401" i="6"/>
  <c r="AN401" i="6" s="1"/>
  <c r="AJ402" i="6"/>
  <c r="I401" i="6"/>
  <c r="J401" i="6" s="1"/>
  <c r="G402" i="6"/>
  <c r="J258" i="6"/>
  <c r="AD116" i="6"/>
  <c r="Q118" i="6"/>
  <c r="S117" i="6"/>
  <c r="P118" i="6"/>
  <c r="R117" i="6"/>
  <c r="AK402" i="6"/>
  <c r="AM401" i="6"/>
  <c r="AA118" i="6"/>
  <c r="AC117" i="6"/>
  <c r="AK260" i="6"/>
  <c r="AM259" i="6"/>
  <c r="AN259" i="6" s="1"/>
  <c r="T116" i="6"/>
  <c r="AC259" i="6"/>
  <c r="AA260" i="6"/>
  <c r="F403" i="6"/>
  <c r="H402" i="6"/>
  <c r="Z403" i="6"/>
  <c r="AB402" i="6"/>
  <c r="AD402" i="6" s="1"/>
  <c r="AU404" i="6"/>
  <c r="AW403" i="6"/>
  <c r="AT403" i="6"/>
  <c r="AV402" i="6"/>
  <c r="AX402" i="6" s="1"/>
  <c r="AU262" i="6"/>
  <c r="AW261" i="6"/>
  <c r="AT262" i="6"/>
  <c r="AV261" i="6"/>
  <c r="AJ262" i="6"/>
  <c r="AL261" i="6"/>
  <c r="AT119" i="6"/>
  <c r="AV118" i="6"/>
  <c r="AM119" i="6"/>
  <c r="AK120" i="6"/>
  <c r="AJ119" i="6"/>
  <c r="AL118" i="6"/>
  <c r="AN118" i="6" s="1"/>
  <c r="G118" i="6"/>
  <c r="I117" i="6"/>
  <c r="J117" i="6" s="1"/>
  <c r="B262" i="7" l="1"/>
  <c r="C261" i="7"/>
  <c r="H404" i="7"/>
  <c r="I403" i="7"/>
  <c r="N404" i="7"/>
  <c r="O403" i="7"/>
  <c r="N124" i="7"/>
  <c r="O123" i="7"/>
  <c r="E264" i="7"/>
  <c r="F263" i="7"/>
  <c r="N264" i="7"/>
  <c r="O263" i="7"/>
  <c r="K262" i="7"/>
  <c r="L261" i="7"/>
  <c r="E404" i="7"/>
  <c r="F403" i="7"/>
  <c r="H262" i="7"/>
  <c r="I261" i="7"/>
  <c r="B404" i="7"/>
  <c r="C403" i="7"/>
  <c r="K405" i="7"/>
  <c r="L404" i="7"/>
  <c r="R402" i="6"/>
  <c r="T402" i="6" s="1"/>
  <c r="P403" i="6"/>
  <c r="Q404" i="6"/>
  <c r="S403" i="6"/>
  <c r="AD259" i="6"/>
  <c r="AD117" i="6"/>
  <c r="AA404" i="6"/>
  <c r="AC403" i="6"/>
  <c r="H118" i="6"/>
  <c r="F119" i="6"/>
  <c r="AX261" i="6"/>
  <c r="T117" i="6"/>
  <c r="Z261" i="6"/>
  <c r="AB260" i="6"/>
  <c r="J259" i="6"/>
  <c r="AA261" i="6"/>
  <c r="AC260" i="6"/>
  <c r="F261" i="6"/>
  <c r="H260" i="6"/>
  <c r="S260" i="6"/>
  <c r="Q261" i="6"/>
  <c r="AW118" i="6"/>
  <c r="AX118" i="6" s="1"/>
  <c r="AU119" i="6"/>
  <c r="AC118" i="6"/>
  <c r="AA119" i="6"/>
  <c r="S118" i="6"/>
  <c r="Q119" i="6"/>
  <c r="Z119" i="6"/>
  <c r="AB118" i="6"/>
  <c r="G403" i="6"/>
  <c r="I402" i="6"/>
  <c r="J402" i="6" s="1"/>
  <c r="AM260" i="6"/>
  <c r="AN260" i="6" s="1"/>
  <c r="AK261" i="6"/>
  <c r="T259" i="6"/>
  <c r="G261" i="6"/>
  <c r="I260" i="6"/>
  <c r="R118" i="6"/>
  <c r="P119" i="6"/>
  <c r="AJ403" i="6"/>
  <c r="AL402" i="6"/>
  <c r="AK403" i="6"/>
  <c r="AM402" i="6"/>
  <c r="P261" i="6"/>
  <c r="R260" i="6"/>
  <c r="T260" i="6" s="1"/>
  <c r="F404" i="6"/>
  <c r="H403" i="6"/>
  <c r="Z404" i="6"/>
  <c r="AB403" i="6"/>
  <c r="AD403" i="6" s="1"/>
  <c r="AT404" i="6"/>
  <c r="AV403" i="6"/>
  <c r="AX403" i="6" s="1"/>
  <c r="AU405" i="6"/>
  <c r="AW404" i="6"/>
  <c r="AT263" i="6"/>
  <c r="AV262" i="6"/>
  <c r="AU263" i="6"/>
  <c r="AW262" i="6"/>
  <c r="AJ263" i="6"/>
  <c r="AL262" i="6"/>
  <c r="AT120" i="6"/>
  <c r="AV119" i="6"/>
  <c r="AJ120" i="6"/>
  <c r="AL119" i="6"/>
  <c r="AN119" i="6" s="1"/>
  <c r="AK121" i="6"/>
  <c r="AM120" i="6"/>
  <c r="G119" i="6"/>
  <c r="I118" i="6"/>
  <c r="K406" i="7" l="1"/>
  <c r="L405" i="7"/>
  <c r="N405" i="7"/>
  <c r="O404" i="7"/>
  <c r="N125" i="7"/>
  <c r="O124" i="7"/>
  <c r="H263" i="7"/>
  <c r="I262" i="7"/>
  <c r="N265" i="7"/>
  <c r="O264" i="7"/>
  <c r="E265" i="7"/>
  <c r="F264" i="7"/>
  <c r="B405" i="7"/>
  <c r="C404" i="7"/>
  <c r="E405" i="7"/>
  <c r="F404" i="7"/>
  <c r="H405" i="7"/>
  <c r="I404" i="7"/>
  <c r="K263" i="7"/>
  <c r="L262" i="7"/>
  <c r="B263" i="7"/>
  <c r="C262" i="7"/>
  <c r="P404" i="6"/>
  <c r="R403" i="6"/>
  <c r="T403" i="6" s="1"/>
  <c r="Q405" i="6"/>
  <c r="S404" i="6"/>
  <c r="J118" i="6"/>
  <c r="T118" i="6"/>
  <c r="H119" i="6"/>
  <c r="F120" i="6"/>
  <c r="AA405" i="6"/>
  <c r="AC404" i="6"/>
  <c r="AD260" i="6"/>
  <c r="AB261" i="6"/>
  <c r="Z262" i="6"/>
  <c r="AA120" i="6"/>
  <c r="AC119" i="6"/>
  <c r="G262" i="6"/>
  <c r="I261" i="6"/>
  <c r="AU120" i="6"/>
  <c r="AW119" i="6"/>
  <c r="AX119" i="6" s="1"/>
  <c r="AD118" i="6"/>
  <c r="H261" i="6"/>
  <c r="J261" i="6" s="1"/>
  <c r="F262" i="6"/>
  <c r="AK262" i="6"/>
  <c r="AM261" i="6"/>
  <c r="AN261" i="6" s="1"/>
  <c r="P262" i="6"/>
  <c r="R261" i="6"/>
  <c r="G404" i="6"/>
  <c r="I403" i="6"/>
  <c r="J403" i="6" s="1"/>
  <c r="AL403" i="6"/>
  <c r="AJ404" i="6"/>
  <c r="AB119" i="6"/>
  <c r="Z120" i="6"/>
  <c r="Q262" i="6"/>
  <c r="S261" i="6"/>
  <c r="AK404" i="6"/>
  <c r="AM403" i="6"/>
  <c r="J260" i="6"/>
  <c r="AN402" i="6"/>
  <c r="R119" i="6"/>
  <c r="P120" i="6"/>
  <c r="S119" i="6"/>
  <c r="Q120" i="6"/>
  <c r="AA262" i="6"/>
  <c r="AC261" i="6"/>
  <c r="F405" i="6"/>
  <c r="H404" i="6"/>
  <c r="Z405" i="6"/>
  <c r="AB404" i="6"/>
  <c r="AD404" i="6" s="1"/>
  <c r="AU406" i="6"/>
  <c r="AW405" i="6"/>
  <c r="AT405" i="6"/>
  <c r="AV404" i="6"/>
  <c r="AX404" i="6" s="1"/>
  <c r="AU264" i="6"/>
  <c r="AW263" i="6"/>
  <c r="AX262" i="6"/>
  <c r="AV263" i="6"/>
  <c r="AX263" i="6" s="1"/>
  <c r="AT264" i="6"/>
  <c r="AL263" i="6"/>
  <c r="AJ264" i="6"/>
  <c r="AT121" i="6"/>
  <c r="AV120" i="6"/>
  <c r="AK122" i="6"/>
  <c r="AM121" i="6"/>
  <c r="AJ121" i="6"/>
  <c r="AL120" i="6"/>
  <c r="AN120" i="6" s="1"/>
  <c r="G120" i="6"/>
  <c r="I119" i="6"/>
  <c r="J119" i="6" s="1"/>
  <c r="B264" i="7" l="1"/>
  <c r="C263" i="7"/>
  <c r="H264" i="7"/>
  <c r="I263" i="7"/>
  <c r="E266" i="7"/>
  <c r="F265" i="7"/>
  <c r="N266" i="7"/>
  <c r="O265" i="7"/>
  <c r="K264" i="7"/>
  <c r="L263" i="7"/>
  <c r="H406" i="7"/>
  <c r="I405" i="7"/>
  <c r="N126" i="7"/>
  <c r="O125" i="7"/>
  <c r="E406" i="7"/>
  <c r="F405" i="7"/>
  <c r="N406" i="7"/>
  <c r="O405" i="7"/>
  <c r="B406" i="7"/>
  <c r="C405" i="7"/>
  <c r="K407" i="7"/>
  <c r="L406" i="7"/>
  <c r="P405" i="6"/>
  <c r="R404" i="6"/>
  <c r="T404" i="6" s="1"/>
  <c r="Q406" i="6"/>
  <c r="S405" i="6"/>
  <c r="H120" i="6"/>
  <c r="F121" i="6"/>
  <c r="AD261" i="6"/>
  <c r="AA406" i="6"/>
  <c r="AC405" i="6"/>
  <c r="AD119" i="6"/>
  <c r="AB262" i="6"/>
  <c r="Z263" i="6"/>
  <c r="AN403" i="6"/>
  <c r="AK405" i="6"/>
  <c r="AM404" i="6"/>
  <c r="F263" i="6"/>
  <c r="H262" i="6"/>
  <c r="Q263" i="6"/>
  <c r="S262" i="6"/>
  <c r="S120" i="6"/>
  <c r="Q121" i="6"/>
  <c r="AM262" i="6"/>
  <c r="AN262" i="6" s="1"/>
  <c r="AK263" i="6"/>
  <c r="AA263" i="6"/>
  <c r="AC262" i="6"/>
  <c r="P121" i="6"/>
  <c r="R120" i="6"/>
  <c r="AW120" i="6"/>
  <c r="AX120" i="6" s="1"/>
  <c r="AU121" i="6"/>
  <c r="Z121" i="6"/>
  <c r="AB120" i="6"/>
  <c r="AL404" i="6"/>
  <c r="AJ405" i="6"/>
  <c r="G263" i="6"/>
  <c r="I262" i="6"/>
  <c r="G405" i="6"/>
  <c r="I404" i="6"/>
  <c r="J404" i="6" s="1"/>
  <c r="T261" i="6"/>
  <c r="T119" i="6"/>
  <c r="P263" i="6"/>
  <c r="R262" i="6"/>
  <c r="AA121" i="6"/>
  <c r="AC120" i="6"/>
  <c r="H405" i="6"/>
  <c r="F406" i="6"/>
  <c r="AB405" i="6"/>
  <c r="AD405" i="6" s="1"/>
  <c r="Z406" i="6"/>
  <c r="AV405" i="6"/>
  <c r="AX405" i="6" s="1"/>
  <c r="AT406" i="6"/>
  <c r="AU407" i="6"/>
  <c r="AW406" i="6"/>
  <c r="AT265" i="6"/>
  <c r="AV264" i="6"/>
  <c r="AU265" i="6"/>
  <c r="AW264" i="6"/>
  <c r="AJ265" i="6"/>
  <c r="AL264" i="6"/>
  <c r="AV121" i="6"/>
  <c r="AT122" i="6"/>
  <c r="AL121" i="6"/>
  <c r="AN121" i="6" s="1"/>
  <c r="AJ122" i="6"/>
  <c r="AK123" i="6"/>
  <c r="AM122" i="6"/>
  <c r="G121" i="6"/>
  <c r="I120" i="6"/>
  <c r="J120" i="6" l="1"/>
  <c r="H407" i="7"/>
  <c r="I406" i="7"/>
  <c r="K265" i="7"/>
  <c r="L264" i="7"/>
  <c r="K408" i="7"/>
  <c r="L407" i="7"/>
  <c r="N267" i="7"/>
  <c r="O266" i="7"/>
  <c r="E267" i="7"/>
  <c r="F266" i="7"/>
  <c r="B407" i="7"/>
  <c r="C406" i="7"/>
  <c r="N407" i="7"/>
  <c r="O406" i="7"/>
  <c r="E407" i="7"/>
  <c r="F406" i="7"/>
  <c r="H265" i="7"/>
  <c r="I264" i="7"/>
  <c r="N127" i="7"/>
  <c r="O126" i="7"/>
  <c r="B265" i="7"/>
  <c r="C264" i="7"/>
  <c r="AD262" i="6"/>
  <c r="P406" i="6"/>
  <c r="R405" i="6"/>
  <c r="T405" i="6" s="1"/>
  <c r="Q407" i="6"/>
  <c r="S406" i="6"/>
  <c r="AN404" i="6"/>
  <c r="AA407" i="6"/>
  <c r="AC406" i="6"/>
  <c r="H121" i="6"/>
  <c r="F122" i="6"/>
  <c r="T262" i="6"/>
  <c r="AB263" i="6"/>
  <c r="Z264" i="6"/>
  <c r="AA264" i="6"/>
  <c r="AC263" i="6"/>
  <c r="AM263" i="6"/>
  <c r="AN263" i="6" s="1"/>
  <c r="AK264" i="6"/>
  <c r="Q122" i="6"/>
  <c r="S121" i="6"/>
  <c r="R263" i="6"/>
  <c r="P264" i="6"/>
  <c r="H263" i="6"/>
  <c r="F264" i="6"/>
  <c r="I263" i="6"/>
  <c r="G264" i="6"/>
  <c r="AJ406" i="6"/>
  <c r="AL405" i="6"/>
  <c r="AC121" i="6"/>
  <c r="AA122" i="6"/>
  <c r="AB121" i="6"/>
  <c r="Z122" i="6"/>
  <c r="J262" i="6"/>
  <c r="T120" i="6"/>
  <c r="AD120" i="6"/>
  <c r="S263" i="6"/>
  <c r="Q264" i="6"/>
  <c r="AU122" i="6"/>
  <c r="AW121" i="6"/>
  <c r="AX121" i="6" s="1"/>
  <c r="I405" i="6"/>
  <c r="J405" i="6" s="1"/>
  <c r="G406" i="6"/>
  <c r="R121" i="6"/>
  <c r="P122" i="6"/>
  <c r="AM405" i="6"/>
  <c r="AK406" i="6"/>
  <c r="F407" i="6"/>
  <c r="H406" i="6"/>
  <c r="Z407" i="6"/>
  <c r="AB406" i="6"/>
  <c r="AD406" i="6" s="1"/>
  <c r="AW407" i="6"/>
  <c r="AU408" i="6"/>
  <c r="AT407" i="6"/>
  <c r="AV406" i="6"/>
  <c r="AX406" i="6" s="1"/>
  <c r="AW265" i="6"/>
  <c r="AU266" i="6"/>
  <c r="AX264" i="6"/>
  <c r="AV265" i="6"/>
  <c r="AT266" i="6"/>
  <c r="AL265" i="6"/>
  <c r="AJ266" i="6"/>
  <c r="AT123" i="6"/>
  <c r="AV122" i="6"/>
  <c r="AM123" i="6"/>
  <c r="AK124" i="6"/>
  <c r="AJ123" i="6"/>
  <c r="AL122" i="6"/>
  <c r="AN122" i="6" s="1"/>
  <c r="G122" i="6"/>
  <c r="I121" i="6"/>
  <c r="J121" i="6" l="1"/>
  <c r="B408" i="7"/>
  <c r="C407" i="7"/>
  <c r="E408" i="7"/>
  <c r="F407" i="7"/>
  <c r="E268" i="7"/>
  <c r="F267" i="7"/>
  <c r="N128" i="7"/>
  <c r="O127" i="7"/>
  <c r="K409" i="7"/>
  <c r="L408" i="7"/>
  <c r="B266" i="7"/>
  <c r="C265" i="7"/>
  <c r="N268" i="7"/>
  <c r="O267" i="7"/>
  <c r="H266" i="7"/>
  <c r="I265" i="7"/>
  <c r="K266" i="7"/>
  <c r="L265" i="7"/>
  <c r="N408" i="7"/>
  <c r="O407" i="7"/>
  <c r="H408" i="7"/>
  <c r="I407" i="7"/>
  <c r="AD263" i="6"/>
  <c r="R406" i="6"/>
  <c r="T406" i="6" s="1"/>
  <c r="P407" i="6"/>
  <c r="S407" i="6"/>
  <c r="Q408" i="6"/>
  <c r="H122" i="6"/>
  <c r="F123" i="6"/>
  <c r="AD121" i="6"/>
  <c r="AC407" i="6"/>
  <c r="AA408" i="6"/>
  <c r="Z265" i="6"/>
  <c r="AB264" i="6"/>
  <c r="AX265" i="6"/>
  <c r="AK407" i="6"/>
  <c r="AM406" i="6"/>
  <c r="T263" i="6"/>
  <c r="Z123" i="6"/>
  <c r="AB122" i="6"/>
  <c r="J263" i="6"/>
  <c r="P265" i="6"/>
  <c r="R264" i="6"/>
  <c r="S122" i="6"/>
  <c r="Q123" i="6"/>
  <c r="AN405" i="6"/>
  <c r="P123" i="6"/>
  <c r="R122" i="6"/>
  <c r="T121" i="6"/>
  <c r="G407" i="6"/>
  <c r="I406" i="6"/>
  <c r="J406" i="6" s="1"/>
  <c r="AM264" i="6"/>
  <c r="AN264" i="6" s="1"/>
  <c r="AK265" i="6"/>
  <c r="AW122" i="6"/>
  <c r="AX122" i="6" s="1"/>
  <c r="AU123" i="6"/>
  <c r="AJ407" i="6"/>
  <c r="AL406" i="6"/>
  <c r="F265" i="6"/>
  <c r="H264" i="6"/>
  <c r="AA123" i="6"/>
  <c r="AC122" i="6"/>
  <c r="Q265" i="6"/>
  <c r="S264" i="6"/>
  <c r="G265" i="6"/>
  <c r="I264" i="6"/>
  <c r="AC264" i="6"/>
  <c r="AA265" i="6"/>
  <c r="H407" i="6"/>
  <c r="F408" i="6"/>
  <c r="AB407" i="6"/>
  <c r="AD407" i="6" s="1"/>
  <c r="Z408" i="6"/>
  <c r="AV407" i="6"/>
  <c r="AX407" i="6" s="1"/>
  <c r="AT408" i="6"/>
  <c r="AU409" i="6"/>
  <c r="AW408" i="6"/>
  <c r="AT267" i="6"/>
  <c r="AV266" i="6"/>
  <c r="AU267" i="6"/>
  <c r="AW266" i="6"/>
  <c r="AJ267" i="6"/>
  <c r="AL266" i="6"/>
  <c r="AV123" i="6"/>
  <c r="AT124" i="6"/>
  <c r="AL123" i="6"/>
  <c r="AN123" i="6" s="1"/>
  <c r="AJ124" i="6"/>
  <c r="AK125" i="6"/>
  <c r="AM124" i="6"/>
  <c r="G123" i="6"/>
  <c r="I122" i="6"/>
  <c r="J122" i="6" s="1"/>
  <c r="B267" i="7" l="1"/>
  <c r="C266" i="7"/>
  <c r="K410" i="7"/>
  <c r="L409" i="7"/>
  <c r="H267" i="7"/>
  <c r="I266" i="7"/>
  <c r="N409" i="7"/>
  <c r="O408" i="7"/>
  <c r="K267" i="7"/>
  <c r="L266" i="7"/>
  <c r="H409" i="7"/>
  <c r="I408" i="7"/>
  <c r="N129" i="7"/>
  <c r="O128" i="7"/>
  <c r="E269" i="7"/>
  <c r="F268" i="7"/>
  <c r="E409" i="7"/>
  <c r="F408" i="7"/>
  <c r="N269" i="7"/>
  <c r="O268" i="7"/>
  <c r="B409" i="7"/>
  <c r="C408" i="7"/>
  <c r="R407" i="6"/>
  <c r="T407" i="6" s="1"/>
  <c r="P408" i="6"/>
  <c r="Q409" i="6"/>
  <c r="S408" i="6"/>
  <c r="AD264" i="6"/>
  <c r="T264" i="6"/>
  <c r="H123" i="6"/>
  <c r="F124" i="6"/>
  <c r="AC408" i="6"/>
  <c r="AA409" i="6"/>
  <c r="AD122" i="6"/>
  <c r="Z266" i="6"/>
  <c r="AB265" i="6"/>
  <c r="S123" i="6"/>
  <c r="Q124" i="6"/>
  <c r="AJ408" i="6"/>
  <c r="AL407" i="6"/>
  <c r="P266" i="6"/>
  <c r="R265" i="6"/>
  <c r="AM265" i="6"/>
  <c r="AN265" i="6" s="1"/>
  <c r="AK266" i="6"/>
  <c r="G408" i="6"/>
  <c r="I407" i="6"/>
  <c r="J407" i="6" s="1"/>
  <c r="T122" i="6"/>
  <c r="S265" i="6"/>
  <c r="Q266" i="6"/>
  <c r="J264" i="6"/>
  <c r="F266" i="6"/>
  <c r="H265" i="6"/>
  <c r="P124" i="6"/>
  <c r="R123" i="6"/>
  <c r="AA266" i="6"/>
  <c r="AC265" i="6"/>
  <c r="AU124" i="6"/>
  <c r="AW123" i="6"/>
  <c r="AX123" i="6" s="1"/>
  <c r="G266" i="6"/>
  <c r="I265" i="6"/>
  <c r="Z124" i="6"/>
  <c r="AB123" i="6"/>
  <c r="AC123" i="6"/>
  <c r="AA124" i="6"/>
  <c r="AN406" i="6"/>
  <c r="AK408" i="6"/>
  <c r="AM407" i="6"/>
  <c r="H408" i="6"/>
  <c r="F409" i="6"/>
  <c r="Z409" i="6"/>
  <c r="AB408" i="6"/>
  <c r="AD408" i="6" s="1"/>
  <c r="AU410" i="6"/>
  <c r="AW409" i="6"/>
  <c r="AV408" i="6"/>
  <c r="AX408" i="6" s="1"/>
  <c r="AT409" i="6"/>
  <c r="AX266" i="6"/>
  <c r="AU268" i="6"/>
  <c r="AW267" i="6"/>
  <c r="AT268" i="6"/>
  <c r="AV267" i="6"/>
  <c r="AX267" i="6" s="1"/>
  <c r="AJ268" i="6"/>
  <c r="AL267" i="6"/>
  <c r="AV124" i="6"/>
  <c r="AT125" i="6"/>
  <c r="AK126" i="6"/>
  <c r="AM125" i="6"/>
  <c r="AJ125" i="6"/>
  <c r="AL124" i="6"/>
  <c r="AN124" i="6" s="1"/>
  <c r="G124" i="6"/>
  <c r="I123" i="6"/>
  <c r="J123" i="6" s="1"/>
  <c r="K411" i="7" l="1"/>
  <c r="L410" i="7"/>
  <c r="H410" i="7"/>
  <c r="I409" i="7"/>
  <c r="B410" i="7"/>
  <c r="C409" i="7"/>
  <c r="N410" i="7"/>
  <c r="O409" i="7"/>
  <c r="E410" i="7"/>
  <c r="F409" i="7"/>
  <c r="K268" i="7"/>
  <c r="L267" i="7"/>
  <c r="N270" i="7"/>
  <c r="O269" i="7"/>
  <c r="H268" i="7"/>
  <c r="I267" i="7"/>
  <c r="E270" i="7"/>
  <c r="F269" i="7"/>
  <c r="N130" i="7"/>
  <c r="O129" i="7"/>
  <c r="B268" i="7"/>
  <c r="C267" i="7"/>
  <c r="R408" i="6"/>
  <c r="T408" i="6" s="1"/>
  <c r="P409" i="6"/>
  <c r="S409" i="6"/>
  <c r="Q410" i="6"/>
  <c r="H124" i="6"/>
  <c r="F125" i="6"/>
  <c r="AC409" i="6"/>
  <c r="AA410" i="6"/>
  <c r="T123" i="6"/>
  <c r="AD265" i="6"/>
  <c r="Z267" i="6"/>
  <c r="AB266" i="6"/>
  <c r="T265" i="6"/>
  <c r="J265" i="6"/>
  <c r="AM266" i="6"/>
  <c r="AN266" i="6" s="1"/>
  <c r="AK267" i="6"/>
  <c r="P125" i="6"/>
  <c r="R124" i="6"/>
  <c r="G409" i="6"/>
  <c r="I408" i="6"/>
  <c r="AA125" i="6"/>
  <c r="AC124" i="6"/>
  <c r="AU125" i="6"/>
  <c r="AW124" i="6"/>
  <c r="AX124" i="6" s="1"/>
  <c r="AA267" i="6"/>
  <c r="AC266" i="6"/>
  <c r="AM408" i="6"/>
  <c r="AK409" i="6"/>
  <c r="AN407" i="6"/>
  <c r="Q267" i="6"/>
  <c r="S266" i="6"/>
  <c r="Q125" i="6"/>
  <c r="S124" i="6"/>
  <c r="J408" i="6"/>
  <c r="P267" i="6"/>
  <c r="R266" i="6"/>
  <c r="H266" i="6"/>
  <c r="F267" i="6"/>
  <c r="AD123" i="6"/>
  <c r="AB124" i="6"/>
  <c r="Z125" i="6"/>
  <c r="AL408" i="6"/>
  <c r="AJ409" i="6"/>
  <c r="G267" i="6"/>
  <c r="I266" i="6"/>
  <c r="F410" i="6"/>
  <c r="H409" i="6"/>
  <c r="Z410" i="6"/>
  <c r="AB409" i="6"/>
  <c r="AT410" i="6"/>
  <c r="AV409" i="6"/>
  <c r="AX409" i="6" s="1"/>
  <c r="AU411" i="6"/>
  <c r="AW410" i="6"/>
  <c r="AT269" i="6"/>
  <c r="AV268" i="6"/>
  <c r="AU269" i="6"/>
  <c r="AW268" i="6"/>
  <c r="AJ269" i="6"/>
  <c r="AL268" i="6"/>
  <c r="AT126" i="6"/>
  <c r="AV125" i="6"/>
  <c r="AJ126" i="6"/>
  <c r="AL125" i="6"/>
  <c r="AN125" i="6" s="1"/>
  <c r="AK127" i="6"/>
  <c r="AM126" i="6"/>
  <c r="G125" i="6"/>
  <c r="I124" i="6"/>
  <c r="J124" i="6" s="1"/>
  <c r="B269" i="7" l="1"/>
  <c r="C268" i="7"/>
  <c r="B411" i="7"/>
  <c r="C410" i="7"/>
  <c r="H269" i="7"/>
  <c r="I268" i="7"/>
  <c r="N411" i="7"/>
  <c r="O410" i="7"/>
  <c r="E271" i="7"/>
  <c r="F270" i="7"/>
  <c r="K269" i="7"/>
  <c r="L268" i="7"/>
  <c r="E411" i="7"/>
  <c r="F410" i="7"/>
  <c r="N131" i="7"/>
  <c r="O130" i="7"/>
  <c r="H411" i="7"/>
  <c r="I410" i="7"/>
  <c r="N271" i="7"/>
  <c r="O270" i="7"/>
  <c r="K412" i="7"/>
  <c r="L411" i="7"/>
  <c r="AD266" i="6"/>
  <c r="AD409" i="6"/>
  <c r="P410" i="6"/>
  <c r="R409" i="6"/>
  <c r="T409" i="6" s="1"/>
  <c r="Q411" i="6"/>
  <c r="S410" i="6"/>
  <c r="AA411" i="6"/>
  <c r="AC410" i="6"/>
  <c r="H125" i="6"/>
  <c r="F126" i="6"/>
  <c r="AN408" i="6"/>
  <c r="T266" i="6"/>
  <c r="Z268" i="6"/>
  <c r="AB267" i="6"/>
  <c r="P268" i="6"/>
  <c r="R267" i="6"/>
  <c r="AA268" i="6"/>
  <c r="AC267" i="6"/>
  <c r="AU126" i="6"/>
  <c r="AW125" i="6"/>
  <c r="AJ410" i="6"/>
  <c r="AL409" i="6"/>
  <c r="Z126" i="6"/>
  <c r="AB125" i="6"/>
  <c r="G268" i="6"/>
  <c r="I267" i="6"/>
  <c r="AC125" i="6"/>
  <c r="AA126" i="6"/>
  <c r="AD124" i="6"/>
  <c r="AM409" i="6"/>
  <c r="AK410" i="6"/>
  <c r="S125" i="6"/>
  <c r="Q126" i="6"/>
  <c r="I409" i="6"/>
  <c r="J409" i="6" s="1"/>
  <c r="G410" i="6"/>
  <c r="T124" i="6"/>
  <c r="F268" i="6"/>
  <c r="H267" i="6"/>
  <c r="Q268" i="6"/>
  <c r="S267" i="6"/>
  <c r="P126" i="6"/>
  <c r="R125" i="6"/>
  <c r="AK268" i="6"/>
  <c r="AM267" i="6"/>
  <c r="AN267" i="6" s="1"/>
  <c r="AX125" i="6"/>
  <c r="J266" i="6"/>
  <c r="F411" i="6"/>
  <c r="H410" i="6"/>
  <c r="Z411" i="6"/>
  <c r="AB410" i="6"/>
  <c r="AU412" i="6"/>
  <c r="AW411" i="6"/>
  <c r="AT411" i="6"/>
  <c r="AV410" i="6"/>
  <c r="AX410" i="6" s="1"/>
  <c r="AX268" i="6"/>
  <c r="AU270" i="6"/>
  <c r="AW269" i="6"/>
  <c r="AT270" i="6"/>
  <c r="AV269" i="6"/>
  <c r="AJ270" i="6"/>
  <c r="AL269" i="6"/>
  <c r="AT127" i="6"/>
  <c r="AV126" i="6"/>
  <c r="AK128" i="6"/>
  <c r="AM127" i="6"/>
  <c r="AJ127" i="6"/>
  <c r="AL126" i="6"/>
  <c r="AN126" i="6" s="1"/>
  <c r="G126" i="6"/>
  <c r="I125" i="6"/>
  <c r="J125" i="6" s="1"/>
  <c r="AD267" i="6" l="1"/>
  <c r="K270" i="7"/>
  <c r="L269" i="7"/>
  <c r="E272" i="7"/>
  <c r="F271" i="7"/>
  <c r="N412" i="7"/>
  <c r="O411" i="7"/>
  <c r="H412" i="7"/>
  <c r="I411" i="7"/>
  <c r="K413" i="7"/>
  <c r="L412" i="7"/>
  <c r="N272" i="7"/>
  <c r="O271" i="7"/>
  <c r="H270" i="7"/>
  <c r="I269" i="7"/>
  <c r="N132" i="7"/>
  <c r="O131" i="7"/>
  <c r="B412" i="7"/>
  <c r="C411" i="7"/>
  <c r="E412" i="7"/>
  <c r="F411" i="7"/>
  <c r="B270" i="7"/>
  <c r="C269" i="7"/>
  <c r="AD410" i="6"/>
  <c r="R410" i="6"/>
  <c r="T410" i="6" s="1"/>
  <c r="P411" i="6"/>
  <c r="Q412" i="6"/>
  <c r="S411" i="6"/>
  <c r="H126" i="6"/>
  <c r="F127" i="6"/>
  <c r="AN409" i="6"/>
  <c r="AC411" i="6"/>
  <c r="AA412" i="6"/>
  <c r="AB268" i="6"/>
  <c r="Z269" i="6"/>
  <c r="AX269" i="6"/>
  <c r="AD125" i="6"/>
  <c r="I268" i="6"/>
  <c r="G269" i="6"/>
  <c r="AB126" i="6"/>
  <c r="Z127" i="6"/>
  <c r="Q127" i="6"/>
  <c r="S126" i="6"/>
  <c r="AM410" i="6"/>
  <c r="AK411" i="6"/>
  <c r="G411" i="6"/>
  <c r="I410" i="6"/>
  <c r="J410" i="6" s="1"/>
  <c r="AW126" i="6"/>
  <c r="AX126" i="6" s="1"/>
  <c r="AU127" i="6"/>
  <c r="Q269" i="6"/>
  <c r="S268" i="6"/>
  <c r="AC126" i="6"/>
  <c r="AA127" i="6"/>
  <c r="T267" i="6"/>
  <c r="H268" i="6"/>
  <c r="F269" i="6"/>
  <c r="AJ411" i="6"/>
  <c r="AL410" i="6"/>
  <c r="AK269" i="6"/>
  <c r="AM268" i="6"/>
  <c r="AN268" i="6" s="1"/>
  <c r="T125" i="6"/>
  <c r="P127" i="6"/>
  <c r="R126" i="6"/>
  <c r="AA269" i="6"/>
  <c r="AC268" i="6"/>
  <c r="J267" i="6"/>
  <c r="P269" i="6"/>
  <c r="R268" i="6"/>
  <c r="F412" i="6"/>
  <c r="H411" i="6"/>
  <c r="Z412" i="6"/>
  <c r="AB411" i="6"/>
  <c r="AT412" i="6"/>
  <c r="AV411" i="6"/>
  <c r="AX411" i="6" s="1"/>
  <c r="AW412" i="6"/>
  <c r="AU413" i="6"/>
  <c r="AV270" i="6"/>
  <c r="AT271" i="6"/>
  <c r="AW270" i="6"/>
  <c r="AU271" i="6"/>
  <c r="AL270" i="6"/>
  <c r="AJ271" i="6"/>
  <c r="AT128" i="6"/>
  <c r="AV127" i="6"/>
  <c r="AJ128" i="6"/>
  <c r="AL127" i="6"/>
  <c r="AN127" i="6" s="1"/>
  <c r="AM128" i="6"/>
  <c r="AK129" i="6"/>
  <c r="G127" i="6"/>
  <c r="I126" i="6"/>
  <c r="J126" i="6" s="1"/>
  <c r="K414" i="7" l="1"/>
  <c r="L413" i="7"/>
  <c r="N273" i="7"/>
  <c r="O272" i="7"/>
  <c r="B271" i="7"/>
  <c r="C270" i="7"/>
  <c r="H413" i="7"/>
  <c r="I412" i="7"/>
  <c r="E413" i="7"/>
  <c r="F412" i="7"/>
  <c r="B413" i="7"/>
  <c r="C412" i="7"/>
  <c r="N413" i="7"/>
  <c r="O412" i="7"/>
  <c r="N133" i="7"/>
  <c r="O132" i="7"/>
  <c r="E273" i="7"/>
  <c r="F272" i="7"/>
  <c r="H271" i="7"/>
  <c r="I270" i="7"/>
  <c r="K271" i="7"/>
  <c r="L270" i="7"/>
  <c r="AD411" i="6"/>
  <c r="P412" i="6"/>
  <c r="R411" i="6"/>
  <c r="T411" i="6" s="1"/>
  <c r="Q413" i="6"/>
  <c r="S412" i="6"/>
  <c r="AA413" i="6"/>
  <c r="AC412" i="6"/>
  <c r="J268" i="6"/>
  <c r="T268" i="6"/>
  <c r="H127" i="6"/>
  <c r="F128" i="6"/>
  <c r="AD268" i="6"/>
  <c r="Z270" i="6"/>
  <c r="AB269" i="6"/>
  <c r="AN410" i="6"/>
  <c r="G412" i="6"/>
  <c r="I411" i="6"/>
  <c r="J411" i="6" s="1"/>
  <c r="AA270" i="6"/>
  <c r="AC269" i="6"/>
  <c r="H269" i="6"/>
  <c r="F270" i="6"/>
  <c r="AM411" i="6"/>
  <c r="AK412" i="6"/>
  <c r="AC127" i="6"/>
  <c r="AA128" i="6"/>
  <c r="Q128" i="6"/>
  <c r="S127" i="6"/>
  <c r="T126" i="6"/>
  <c r="P128" i="6"/>
  <c r="R127" i="6"/>
  <c r="S269" i="6"/>
  <c r="Q270" i="6"/>
  <c r="AU128" i="6"/>
  <c r="AW127" i="6"/>
  <c r="AX127" i="6" s="1"/>
  <c r="AJ412" i="6"/>
  <c r="AL411" i="6"/>
  <c r="AN411" i="6" s="1"/>
  <c r="P270" i="6"/>
  <c r="R269" i="6"/>
  <c r="Z128" i="6"/>
  <c r="AB127" i="6"/>
  <c r="AD126" i="6"/>
  <c r="G270" i="6"/>
  <c r="I269" i="6"/>
  <c r="AK270" i="6"/>
  <c r="AM269" i="6"/>
  <c r="AN269" i="6" s="1"/>
  <c r="H412" i="6"/>
  <c r="F413" i="6"/>
  <c r="AB412" i="6"/>
  <c r="AD412" i="6" s="1"/>
  <c r="Z413" i="6"/>
  <c r="AU414" i="6"/>
  <c r="AW413" i="6"/>
  <c r="AV412" i="6"/>
  <c r="AX412" i="6" s="1"/>
  <c r="AT413" i="6"/>
  <c r="AT272" i="6"/>
  <c r="AV271" i="6"/>
  <c r="AU272" i="6"/>
  <c r="AW271" i="6"/>
  <c r="AX270" i="6"/>
  <c r="AJ272" i="6"/>
  <c r="AL271" i="6"/>
  <c r="AV128" i="6"/>
  <c r="AT129" i="6"/>
  <c r="AK130" i="6"/>
  <c r="AM129" i="6"/>
  <c r="AL128" i="6"/>
  <c r="AN128" i="6" s="1"/>
  <c r="AJ129" i="6"/>
  <c r="G128" i="6"/>
  <c r="I127" i="6"/>
  <c r="J127" i="6" l="1"/>
  <c r="E414" i="7"/>
  <c r="F413" i="7"/>
  <c r="B414" i="7"/>
  <c r="C413" i="7"/>
  <c r="H414" i="7"/>
  <c r="I413" i="7"/>
  <c r="E274" i="7"/>
  <c r="F273" i="7"/>
  <c r="N134" i="7"/>
  <c r="O133" i="7"/>
  <c r="B272" i="7"/>
  <c r="C271" i="7"/>
  <c r="K272" i="7"/>
  <c r="L271" i="7"/>
  <c r="H272" i="7"/>
  <c r="I271" i="7"/>
  <c r="N274" i="7"/>
  <c r="O273" i="7"/>
  <c r="N414" i="7"/>
  <c r="O413" i="7"/>
  <c r="K415" i="7"/>
  <c r="L414" i="7"/>
  <c r="R412" i="6"/>
  <c r="T412" i="6" s="1"/>
  <c r="P413" i="6"/>
  <c r="Q414" i="6"/>
  <c r="S413" i="6"/>
  <c r="H128" i="6"/>
  <c r="F129" i="6"/>
  <c r="AD269" i="6"/>
  <c r="AC413" i="6"/>
  <c r="AA414" i="6"/>
  <c r="T269" i="6"/>
  <c r="AB270" i="6"/>
  <c r="Z271" i="6"/>
  <c r="S128" i="6"/>
  <c r="Q129" i="6"/>
  <c r="AA129" i="6"/>
  <c r="AC128" i="6"/>
  <c r="AW128" i="6"/>
  <c r="AX128" i="6" s="1"/>
  <c r="AU129" i="6"/>
  <c r="AK413" i="6"/>
  <c r="AM412" i="6"/>
  <c r="AK271" i="6"/>
  <c r="AM270" i="6"/>
  <c r="AN270" i="6" s="1"/>
  <c r="F271" i="6"/>
  <c r="H270" i="6"/>
  <c r="P271" i="6"/>
  <c r="R270" i="6"/>
  <c r="AJ413" i="6"/>
  <c r="AL412" i="6"/>
  <c r="S270" i="6"/>
  <c r="Q271" i="6"/>
  <c r="I270" i="6"/>
  <c r="G271" i="6"/>
  <c r="R128" i="6"/>
  <c r="P129" i="6"/>
  <c r="J269" i="6"/>
  <c r="T127" i="6"/>
  <c r="AA271" i="6"/>
  <c r="AC270" i="6"/>
  <c r="AD127" i="6"/>
  <c r="Z129" i="6"/>
  <c r="AB128" i="6"/>
  <c r="I412" i="6"/>
  <c r="J412" i="6" s="1"/>
  <c r="G413" i="6"/>
  <c r="F414" i="6"/>
  <c r="H413" i="6"/>
  <c r="Z414" i="6"/>
  <c r="AB413" i="6"/>
  <c r="AD413" i="6" s="1"/>
  <c r="AT414" i="6"/>
  <c r="AV413" i="6"/>
  <c r="AX413" i="6" s="1"/>
  <c r="AW414" i="6"/>
  <c r="AU415" i="6"/>
  <c r="AX271" i="6"/>
  <c r="AW272" i="6"/>
  <c r="AU273" i="6"/>
  <c r="AT273" i="6"/>
  <c r="AV272" i="6"/>
  <c r="AJ273" i="6"/>
  <c r="AL272" i="6"/>
  <c r="AT130" i="6"/>
  <c r="AV129" i="6"/>
  <c r="AJ130" i="6"/>
  <c r="AL129" i="6"/>
  <c r="AN129" i="6" s="1"/>
  <c r="AM130" i="6"/>
  <c r="AK131" i="6"/>
  <c r="G129" i="6"/>
  <c r="I128" i="6"/>
  <c r="J128" i="6" s="1"/>
  <c r="N135" i="7" l="1"/>
  <c r="O134" i="7"/>
  <c r="E275" i="7"/>
  <c r="F274" i="7"/>
  <c r="H415" i="7"/>
  <c r="I414" i="7"/>
  <c r="N275" i="7"/>
  <c r="O274" i="7"/>
  <c r="B273" i="7"/>
  <c r="C272" i="7"/>
  <c r="K416" i="7"/>
  <c r="L415" i="7"/>
  <c r="N415" i="7"/>
  <c r="O414" i="7"/>
  <c r="H273" i="7"/>
  <c r="I272" i="7"/>
  <c r="B415" i="7"/>
  <c r="C414" i="7"/>
  <c r="K273" i="7"/>
  <c r="L272" i="7"/>
  <c r="E415" i="7"/>
  <c r="F414" i="7"/>
  <c r="AD270" i="6"/>
  <c r="P414" i="6"/>
  <c r="R413" i="6"/>
  <c r="T413" i="6" s="1"/>
  <c r="S414" i="6"/>
  <c r="Q415" i="6"/>
  <c r="T128" i="6"/>
  <c r="H129" i="6"/>
  <c r="F130" i="6"/>
  <c r="AC414" i="6"/>
  <c r="AA415" i="6"/>
  <c r="AD128" i="6"/>
  <c r="AB271" i="6"/>
  <c r="Z272" i="6"/>
  <c r="AX272" i="6"/>
  <c r="S271" i="6"/>
  <c r="Q272" i="6"/>
  <c r="AW129" i="6"/>
  <c r="AX129" i="6" s="1"/>
  <c r="AU130" i="6"/>
  <c r="AA272" i="6"/>
  <c r="AC271" i="6"/>
  <c r="G414" i="6"/>
  <c r="I413" i="6"/>
  <c r="J413" i="6" s="1"/>
  <c r="AA130" i="6"/>
  <c r="AC129" i="6"/>
  <c r="I271" i="6"/>
  <c r="G272" i="6"/>
  <c r="AB129" i="6"/>
  <c r="Z130" i="6"/>
  <c r="AN412" i="6"/>
  <c r="AJ414" i="6"/>
  <c r="AL413" i="6"/>
  <c r="J270" i="6"/>
  <c r="Q130" i="6"/>
  <c r="S129" i="6"/>
  <c r="AK272" i="6"/>
  <c r="AM271" i="6"/>
  <c r="AN271" i="6" s="1"/>
  <c r="AK414" i="6"/>
  <c r="AM413" i="6"/>
  <c r="T270" i="6"/>
  <c r="P272" i="6"/>
  <c r="R271" i="6"/>
  <c r="R129" i="6"/>
  <c r="P130" i="6"/>
  <c r="F272" i="6"/>
  <c r="H271" i="6"/>
  <c r="F415" i="6"/>
  <c r="H414" i="6"/>
  <c r="Z415" i="6"/>
  <c r="AB414" i="6"/>
  <c r="AD414" i="6" s="1"/>
  <c r="AW415" i="6"/>
  <c r="AU416" i="6"/>
  <c r="AT415" i="6"/>
  <c r="AV414" i="6"/>
  <c r="AX414" i="6" s="1"/>
  <c r="AU274" i="6"/>
  <c r="AW273" i="6"/>
  <c r="AT274" i="6"/>
  <c r="AV273" i="6"/>
  <c r="AJ274" i="6"/>
  <c r="AL273" i="6"/>
  <c r="AT131" i="6"/>
  <c r="AV130" i="6"/>
  <c r="AM131" i="6"/>
  <c r="AK132" i="6"/>
  <c r="AJ131" i="6"/>
  <c r="AL130" i="6"/>
  <c r="AN130" i="6" s="1"/>
  <c r="G130" i="6"/>
  <c r="I129" i="6"/>
  <c r="J129" i="6" s="1"/>
  <c r="K417" i="7" l="1"/>
  <c r="L416" i="7"/>
  <c r="E416" i="7"/>
  <c r="F415" i="7"/>
  <c r="B274" i="7"/>
  <c r="C273" i="7"/>
  <c r="N276" i="7"/>
  <c r="O275" i="7"/>
  <c r="H416" i="7"/>
  <c r="I415" i="7"/>
  <c r="K274" i="7"/>
  <c r="L273" i="7"/>
  <c r="B416" i="7"/>
  <c r="C415" i="7"/>
  <c r="H274" i="7"/>
  <c r="I273" i="7"/>
  <c r="E276" i="7"/>
  <c r="F275" i="7"/>
  <c r="N416" i="7"/>
  <c r="O415" i="7"/>
  <c r="N136" i="7"/>
  <c r="O135" i="7"/>
  <c r="R414" i="6"/>
  <c r="T414" i="6" s="1"/>
  <c r="P415" i="6"/>
  <c r="Q416" i="6"/>
  <c r="S415" i="6"/>
  <c r="AA416" i="6"/>
  <c r="AC415" i="6"/>
  <c r="AD271" i="6"/>
  <c r="H130" i="6"/>
  <c r="F131" i="6"/>
  <c r="AN413" i="6"/>
  <c r="T271" i="6"/>
  <c r="AB272" i="6"/>
  <c r="Z273" i="6"/>
  <c r="AX273" i="6"/>
  <c r="Q131" i="6"/>
  <c r="S130" i="6"/>
  <c r="R130" i="6"/>
  <c r="P131" i="6"/>
  <c r="T129" i="6"/>
  <c r="J271" i="6"/>
  <c r="F273" i="6"/>
  <c r="H272" i="6"/>
  <c r="AC272" i="6"/>
  <c r="AA273" i="6"/>
  <c r="P273" i="6"/>
  <c r="R272" i="6"/>
  <c r="Z131" i="6"/>
  <c r="AB130" i="6"/>
  <c r="AC130" i="6"/>
  <c r="AA131" i="6"/>
  <c r="AD129" i="6"/>
  <c r="S272" i="6"/>
  <c r="Q273" i="6"/>
  <c r="AK415" i="6"/>
  <c r="AM414" i="6"/>
  <c r="AK273" i="6"/>
  <c r="AM272" i="6"/>
  <c r="AN272" i="6" s="1"/>
  <c r="I414" i="6"/>
  <c r="J414" i="6" s="1"/>
  <c r="G415" i="6"/>
  <c r="AJ415" i="6"/>
  <c r="AL414" i="6"/>
  <c r="AW130" i="6"/>
  <c r="AU131" i="6"/>
  <c r="AX130" i="6"/>
  <c r="I272" i="6"/>
  <c r="G273" i="6"/>
  <c r="F416" i="6"/>
  <c r="H415" i="6"/>
  <c r="Z416" i="6"/>
  <c r="AB415" i="6"/>
  <c r="AU417" i="6"/>
  <c r="AW416" i="6"/>
  <c r="AT416" i="6"/>
  <c r="AV415" i="6"/>
  <c r="AX415" i="6" s="1"/>
  <c r="AT275" i="6"/>
  <c r="AV274" i="6"/>
  <c r="AW274" i="6"/>
  <c r="AU275" i="6"/>
  <c r="AJ275" i="6"/>
  <c r="AL274" i="6"/>
  <c r="AT132" i="6"/>
  <c r="AV131" i="6"/>
  <c r="AJ132" i="6"/>
  <c r="AL131" i="6"/>
  <c r="AN131" i="6" s="1"/>
  <c r="AK133" i="6"/>
  <c r="AM132" i="6"/>
  <c r="G131" i="6"/>
  <c r="I130" i="6"/>
  <c r="J130" i="6" s="1"/>
  <c r="K275" i="7" l="1"/>
  <c r="L274" i="7"/>
  <c r="N277" i="7"/>
  <c r="O276" i="7"/>
  <c r="E277" i="7"/>
  <c r="F276" i="7"/>
  <c r="N137" i="7"/>
  <c r="O136" i="7"/>
  <c r="N417" i="7"/>
  <c r="O416" i="7"/>
  <c r="H417" i="7"/>
  <c r="I416" i="7"/>
  <c r="B275" i="7"/>
  <c r="C274" i="7"/>
  <c r="H275" i="7"/>
  <c r="I274" i="7"/>
  <c r="E417" i="7"/>
  <c r="F416" i="7"/>
  <c r="B417" i="7"/>
  <c r="C416" i="7"/>
  <c r="K418" i="7"/>
  <c r="L417" i="7"/>
  <c r="AD415" i="6"/>
  <c r="R415" i="6"/>
  <c r="T415" i="6" s="1"/>
  <c r="P416" i="6"/>
  <c r="Q417" i="6"/>
  <c r="S416" i="6"/>
  <c r="H131" i="6"/>
  <c r="F132" i="6"/>
  <c r="AD272" i="6"/>
  <c r="T130" i="6"/>
  <c r="AA417" i="6"/>
  <c r="AC416" i="6"/>
  <c r="Z274" i="6"/>
  <c r="AB273" i="6"/>
  <c r="Q274" i="6"/>
  <c r="S273" i="6"/>
  <c r="AC273" i="6"/>
  <c r="AA274" i="6"/>
  <c r="AK274" i="6"/>
  <c r="AM273" i="6"/>
  <c r="AN273" i="6" s="1"/>
  <c r="G274" i="6"/>
  <c r="I273" i="6"/>
  <c r="AK416" i="6"/>
  <c r="AM415" i="6"/>
  <c r="F274" i="6"/>
  <c r="H273" i="6"/>
  <c r="AW131" i="6"/>
  <c r="AX131" i="6" s="1"/>
  <c r="AU132" i="6"/>
  <c r="AN414" i="6"/>
  <c r="AJ416" i="6"/>
  <c r="AL415" i="6"/>
  <c r="G416" i="6"/>
  <c r="I415" i="6"/>
  <c r="J415" i="6" s="1"/>
  <c r="AB131" i="6"/>
  <c r="AD131" i="6" s="1"/>
  <c r="Z132" i="6"/>
  <c r="J272" i="6"/>
  <c r="P132" i="6"/>
  <c r="R131" i="6"/>
  <c r="AD130" i="6"/>
  <c r="T272" i="6"/>
  <c r="S131" i="6"/>
  <c r="Q132" i="6"/>
  <c r="AA132" i="6"/>
  <c r="AC131" i="6"/>
  <c r="R273" i="6"/>
  <c r="P274" i="6"/>
  <c r="F417" i="6"/>
  <c r="H416" i="6"/>
  <c r="Z417" i="6"/>
  <c r="AB416" i="6"/>
  <c r="AT417" i="6"/>
  <c r="AV416" i="6"/>
  <c r="AX416" i="6" s="1"/>
  <c r="AU418" i="6"/>
  <c r="AW417" i="6"/>
  <c r="AX274" i="6"/>
  <c r="AU276" i="6"/>
  <c r="AW275" i="6"/>
  <c r="AV275" i="6"/>
  <c r="AT276" i="6"/>
  <c r="AL275" i="6"/>
  <c r="AJ276" i="6"/>
  <c r="AT133" i="6"/>
  <c r="AV132" i="6"/>
  <c r="AK134" i="6"/>
  <c r="AM133" i="6"/>
  <c r="AJ133" i="6"/>
  <c r="AL132" i="6"/>
  <c r="AN132" i="6" s="1"/>
  <c r="G132" i="6"/>
  <c r="I131" i="6"/>
  <c r="J131" i="6" s="1"/>
  <c r="AD273" i="6" l="1"/>
  <c r="E278" i="7"/>
  <c r="F277" i="7"/>
  <c r="K419" i="7"/>
  <c r="L418" i="7"/>
  <c r="B418" i="7"/>
  <c r="C417" i="7"/>
  <c r="E418" i="7"/>
  <c r="F417" i="7"/>
  <c r="H418" i="7"/>
  <c r="I417" i="7"/>
  <c r="N418" i="7"/>
  <c r="O417" i="7"/>
  <c r="N138" i="7"/>
  <c r="O137" i="7"/>
  <c r="H276" i="7"/>
  <c r="I275" i="7"/>
  <c r="N278" i="7"/>
  <c r="O277" i="7"/>
  <c r="B276" i="7"/>
  <c r="C275" i="7"/>
  <c r="K276" i="7"/>
  <c r="L275" i="7"/>
  <c r="AD416" i="6"/>
  <c r="P417" i="6"/>
  <c r="R416" i="6"/>
  <c r="T416" i="6" s="1"/>
  <c r="Q418" i="6"/>
  <c r="S417" i="6"/>
  <c r="T273" i="6"/>
  <c r="H132" i="6"/>
  <c r="F133" i="6"/>
  <c r="AC417" i="6"/>
  <c r="AA418" i="6"/>
  <c r="J273" i="6"/>
  <c r="AX275" i="6"/>
  <c r="Z275" i="6"/>
  <c r="AB274" i="6"/>
  <c r="AM416" i="6"/>
  <c r="AK417" i="6"/>
  <c r="G275" i="6"/>
  <c r="I274" i="6"/>
  <c r="AN415" i="6"/>
  <c r="AJ417" i="6"/>
  <c r="AL416" i="6"/>
  <c r="AA275" i="6"/>
  <c r="AC274" i="6"/>
  <c r="P133" i="6"/>
  <c r="R132" i="6"/>
  <c r="R274" i="6"/>
  <c r="P275" i="6"/>
  <c r="AM274" i="6"/>
  <c r="AN274" i="6" s="1"/>
  <c r="AK275" i="6"/>
  <c r="H274" i="6"/>
  <c r="J274" i="6" s="1"/>
  <c r="F275" i="6"/>
  <c r="I416" i="6"/>
  <c r="J416" i="6" s="1"/>
  <c r="G417" i="6"/>
  <c r="S132" i="6"/>
  <c r="Q133" i="6"/>
  <c r="AU133" i="6"/>
  <c r="AW132" i="6"/>
  <c r="AX132" i="6" s="1"/>
  <c r="AB132" i="6"/>
  <c r="Z133" i="6"/>
  <c r="AC132" i="6"/>
  <c r="AA133" i="6"/>
  <c r="T131" i="6"/>
  <c r="Q275" i="6"/>
  <c r="S274" i="6"/>
  <c r="H417" i="6"/>
  <c r="F418" i="6"/>
  <c r="AB417" i="6"/>
  <c r="AD417" i="6" s="1"/>
  <c r="Z418" i="6"/>
  <c r="AU419" i="6"/>
  <c r="AW418" i="6"/>
  <c r="AV417" i="6"/>
  <c r="AX417" i="6" s="1"/>
  <c r="AT418" i="6"/>
  <c r="AT277" i="6"/>
  <c r="AV276" i="6"/>
  <c r="AU277" i="6"/>
  <c r="AW276" i="6"/>
  <c r="AJ277" i="6"/>
  <c r="AL276" i="6"/>
  <c r="AV133" i="6"/>
  <c r="AT134" i="6"/>
  <c r="AL133" i="6"/>
  <c r="AN133" i="6" s="1"/>
  <c r="AJ134" i="6"/>
  <c r="AK135" i="6"/>
  <c r="AM134" i="6"/>
  <c r="G133" i="6"/>
  <c r="I132" i="6"/>
  <c r="J132" i="6" l="1"/>
  <c r="N419" i="7"/>
  <c r="O418" i="7"/>
  <c r="K277" i="7"/>
  <c r="L276" i="7"/>
  <c r="H419" i="7"/>
  <c r="I418" i="7"/>
  <c r="B277" i="7"/>
  <c r="C276" i="7"/>
  <c r="N279" i="7"/>
  <c r="O278" i="7"/>
  <c r="E419" i="7"/>
  <c r="F418" i="7"/>
  <c r="B419" i="7"/>
  <c r="C418" i="7"/>
  <c r="H277" i="7"/>
  <c r="I276" i="7"/>
  <c r="K420" i="7"/>
  <c r="L419" i="7"/>
  <c r="N139" i="7"/>
  <c r="O138" i="7"/>
  <c r="E279" i="7"/>
  <c r="F278" i="7"/>
  <c r="R417" i="6"/>
  <c r="T417" i="6" s="1"/>
  <c r="P418" i="6"/>
  <c r="Q419" i="6"/>
  <c r="S418" i="6"/>
  <c r="AC418" i="6"/>
  <c r="AA419" i="6"/>
  <c r="AN416" i="6"/>
  <c r="H133" i="6"/>
  <c r="F134" i="6"/>
  <c r="Z276" i="6"/>
  <c r="AB275" i="6"/>
  <c r="AD274" i="6"/>
  <c r="G418" i="6"/>
  <c r="I417" i="6"/>
  <c r="J417" i="6" s="1"/>
  <c r="AC275" i="6"/>
  <c r="AA276" i="6"/>
  <c r="F276" i="6"/>
  <c r="H275" i="6"/>
  <c r="G276" i="6"/>
  <c r="I275" i="6"/>
  <c r="AD132" i="6"/>
  <c r="R275" i="6"/>
  <c r="P276" i="6"/>
  <c r="AK276" i="6"/>
  <c r="AM275" i="6"/>
  <c r="AN275" i="6" s="1"/>
  <c r="Z134" i="6"/>
  <c r="AB133" i="6"/>
  <c r="AM417" i="6"/>
  <c r="AK418" i="6"/>
  <c r="S275" i="6"/>
  <c r="Q276" i="6"/>
  <c r="AC133" i="6"/>
  <c r="AA134" i="6"/>
  <c r="AU134" i="6"/>
  <c r="AW133" i="6"/>
  <c r="AX133" i="6" s="1"/>
  <c r="T132" i="6"/>
  <c r="S133" i="6"/>
  <c r="Q134" i="6"/>
  <c r="AJ418" i="6"/>
  <c r="AL417" i="6"/>
  <c r="AN417" i="6" s="1"/>
  <c r="T274" i="6"/>
  <c r="P134" i="6"/>
  <c r="R133" i="6"/>
  <c r="F419" i="6"/>
  <c r="H418" i="6"/>
  <c r="Z419" i="6"/>
  <c r="AB418" i="6"/>
  <c r="AD418" i="6" s="1"/>
  <c r="AT419" i="6"/>
  <c r="AV418" i="6"/>
  <c r="AX418" i="6" s="1"/>
  <c r="AW419" i="6"/>
  <c r="AU420" i="6"/>
  <c r="AW277" i="6"/>
  <c r="AU278" i="6"/>
  <c r="AX276" i="6"/>
  <c r="AV277" i="6"/>
  <c r="AT278" i="6"/>
  <c r="AL277" i="6"/>
  <c r="AJ278" i="6"/>
  <c r="AT135" i="6"/>
  <c r="AV134" i="6"/>
  <c r="AM135" i="6"/>
  <c r="AK136" i="6"/>
  <c r="AJ135" i="6"/>
  <c r="AL134" i="6"/>
  <c r="AN134" i="6" s="1"/>
  <c r="G134" i="6"/>
  <c r="I133" i="6"/>
  <c r="J133" i="6" l="1"/>
  <c r="E420" i="7"/>
  <c r="F419" i="7"/>
  <c r="H420" i="7"/>
  <c r="I419" i="7"/>
  <c r="H278" i="7"/>
  <c r="I277" i="7"/>
  <c r="N280" i="7"/>
  <c r="O279" i="7"/>
  <c r="E280" i="7"/>
  <c r="F279" i="7"/>
  <c r="N140" i="7"/>
  <c r="O139" i="7"/>
  <c r="B278" i="7"/>
  <c r="C277" i="7"/>
  <c r="K421" i="7"/>
  <c r="L420" i="7"/>
  <c r="K278" i="7"/>
  <c r="L277" i="7"/>
  <c r="B420" i="7"/>
  <c r="C419" i="7"/>
  <c r="N420" i="7"/>
  <c r="O419" i="7"/>
  <c r="AD275" i="6"/>
  <c r="P419" i="6"/>
  <c r="R418" i="6"/>
  <c r="T418" i="6" s="1"/>
  <c r="S419" i="6"/>
  <c r="Q420" i="6"/>
  <c r="T133" i="6"/>
  <c r="AA420" i="6"/>
  <c r="AC419" i="6"/>
  <c r="H134" i="6"/>
  <c r="F135" i="6"/>
  <c r="AX277" i="6"/>
  <c r="T275" i="6"/>
  <c r="Z277" i="6"/>
  <c r="AB276" i="6"/>
  <c r="AW134" i="6"/>
  <c r="AU135" i="6"/>
  <c r="P277" i="6"/>
  <c r="R276" i="6"/>
  <c r="AK277" i="6"/>
  <c r="AM276" i="6"/>
  <c r="AN276" i="6" s="1"/>
  <c r="J275" i="6"/>
  <c r="AA277" i="6"/>
  <c r="AC276" i="6"/>
  <c r="P135" i="6"/>
  <c r="R134" i="6"/>
  <c r="H276" i="6"/>
  <c r="F277" i="6"/>
  <c r="AD133" i="6"/>
  <c r="AC134" i="6"/>
  <c r="AA135" i="6"/>
  <c r="S276" i="6"/>
  <c r="Q277" i="6"/>
  <c r="AM418" i="6"/>
  <c r="AK419" i="6"/>
  <c r="AL418" i="6"/>
  <c r="AJ419" i="6"/>
  <c r="AB134" i="6"/>
  <c r="Z135" i="6"/>
  <c r="G277" i="6"/>
  <c r="I276" i="6"/>
  <c r="AX134" i="6"/>
  <c r="Q135" i="6"/>
  <c r="S134" i="6"/>
  <c r="G419" i="6"/>
  <c r="I418" i="6"/>
  <c r="J418" i="6" s="1"/>
  <c r="H419" i="6"/>
  <c r="F420" i="6"/>
  <c r="AB419" i="6"/>
  <c r="AD419" i="6" s="1"/>
  <c r="Z420" i="6"/>
  <c r="AU421" i="6"/>
  <c r="AW420" i="6"/>
  <c r="AV419" i="6"/>
  <c r="AX419" i="6" s="1"/>
  <c r="AT420" i="6"/>
  <c r="AT279" i="6"/>
  <c r="AV278" i="6"/>
  <c r="AU279" i="6"/>
  <c r="AW278" i="6"/>
  <c r="AJ279" i="6"/>
  <c r="AL278" i="6"/>
  <c r="AV135" i="6"/>
  <c r="AT136" i="6"/>
  <c r="AL135" i="6"/>
  <c r="AN135" i="6" s="1"/>
  <c r="AJ136" i="6"/>
  <c r="AK137" i="6"/>
  <c r="AM136" i="6"/>
  <c r="G135" i="6"/>
  <c r="I134" i="6"/>
  <c r="J134" i="6" l="1"/>
  <c r="N141" i="7"/>
  <c r="O141" i="7" s="1"/>
  <c r="O142" i="7" s="1"/>
  <c r="V3" i="7" s="1"/>
  <c r="O140" i="7"/>
  <c r="N421" i="7"/>
  <c r="O420" i="7"/>
  <c r="E281" i="7"/>
  <c r="F280" i="7"/>
  <c r="N281" i="7"/>
  <c r="O280" i="7"/>
  <c r="H279" i="7"/>
  <c r="I278" i="7"/>
  <c r="B421" i="7"/>
  <c r="C420" i="7"/>
  <c r="K279" i="7"/>
  <c r="L278" i="7"/>
  <c r="K422" i="7"/>
  <c r="L421" i="7"/>
  <c r="H421" i="7"/>
  <c r="I420" i="7"/>
  <c r="B279" i="7"/>
  <c r="C278" i="7"/>
  <c r="E421" i="7"/>
  <c r="F420" i="7"/>
  <c r="P420" i="6"/>
  <c r="R419" i="6"/>
  <c r="T419" i="6" s="1"/>
  <c r="Q421" i="6"/>
  <c r="S420" i="6"/>
  <c r="H135" i="6"/>
  <c r="F136" i="6"/>
  <c r="AA421" i="6"/>
  <c r="AC420" i="6"/>
  <c r="Z278" i="6"/>
  <c r="AB277" i="6"/>
  <c r="J276" i="6"/>
  <c r="T134" i="6"/>
  <c r="AN418" i="6"/>
  <c r="AD276" i="6"/>
  <c r="G420" i="6"/>
  <c r="I419" i="6"/>
  <c r="J419" i="6" s="1"/>
  <c r="S277" i="6"/>
  <c r="Q278" i="6"/>
  <c r="R135" i="6"/>
  <c r="P136" i="6"/>
  <c r="S135" i="6"/>
  <c r="Q136" i="6"/>
  <c r="AL419" i="6"/>
  <c r="AJ420" i="6"/>
  <c r="AM419" i="6"/>
  <c r="AK420" i="6"/>
  <c r="AA278" i="6"/>
  <c r="AC277" i="6"/>
  <c r="AA136" i="6"/>
  <c r="AC135" i="6"/>
  <c r="AB135" i="6"/>
  <c r="AD135" i="6" s="1"/>
  <c r="Z136" i="6"/>
  <c r="AU136" i="6"/>
  <c r="AW135" i="6"/>
  <c r="AX135" i="6" s="1"/>
  <c r="AM277" i="6"/>
  <c r="AN277" i="6" s="1"/>
  <c r="AK278" i="6"/>
  <c r="G278" i="6"/>
  <c r="I277" i="6"/>
  <c r="T276" i="6"/>
  <c r="P278" i="6"/>
  <c r="R277" i="6"/>
  <c r="T277" i="6" s="1"/>
  <c r="AD134" i="6"/>
  <c r="F278" i="6"/>
  <c r="H277" i="6"/>
  <c r="H420" i="6"/>
  <c r="F421" i="6"/>
  <c r="Z421" i="6"/>
  <c r="AB420" i="6"/>
  <c r="AD420" i="6" s="1"/>
  <c r="AV420" i="6"/>
  <c r="AX420" i="6" s="1"/>
  <c r="AT421" i="6"/>
  <c r="AU422" i="6"/>
  <c r="AW421" i="6"/>
  <c r="AX278" i="6"/>
  <c r="AU280" i="6"/>
  <c r="AW279" i="6"/>
  <c r="AT280" i="6"/>
  <c r="AV279" i="6"/>
  <c r="AX279" i="6" s="1"/>
  <c r="AJ280" i="6"/>
  <c r="AL279" i="6"/>
  <c r="AT137" i="6"/>
  <c r="AV136" i="6"/>
  <c r="AK138" i="6"/>
  <c r="AM137" i="6"/>
  <c r="AL136" i="6"/>
  <c r="AN136" i="6" s="1"/>
  <c r="AJ137" i="6"/>
  <c r="G136" i="6"/>
  <c r="I135" i="6"/>
  <c r="J135" i="6" s="1"/>
  <c r="E422" i="7" l="1"/>
  <c r="F421" i="7"/>
  <c r="N282" i="7"/>
  <c r="O281" i="7"/>
  <c r="H422" i="7"/>
  <c r="I421" i="7"/>
  <c r="K423" i="7"/>
  <c r="L422" i="7"/>
  <c r="N422" i="7"/>
  <c r="O421" i="7"/>
  <c r="K280" i="7"/>
  <c r="L279" i="7"/>
  <c r="B422" i="7"/>
  <c r="C421" i="7"/>
  <c r="H280" i="7"/>
  <c r="I279" i="7"/>
  <c r="B280" i="7"/>
  <c r="C279" i="7"/>
  <c r="E282" i="7"/>
  <c r="F281" i="7"/>
  <c r="AD277" i="6"/>
  <c r="P421" i="6"/>
  <c r="R420" i="6"/>
  <c r="T420" i="6"/>
  <c r="S421" i="6"/>
  <c r="Q422" i="6"/>
  <c r="AC421" i="6"/>
  <c r="AA422" i="6"/>
  <c r="H136" i="6"/>
  <c r="F137" i="6"/>
  <c r="AB278" i="6"/>
  <c r="Z279" i="6"/>
  <c r="J277" i="6"/>
  <c r="AN419" i="6"/>
  <c r="AJ421" i="6"/>
  <c r="AL420" i="6"/>
  <c r="F279" i="6"/>
  <c r="H278" i="6"/>
  <c r="AM278" i="6"/>
  <c r="AN278" i="6" s="1"/>
  <c r="AK279" i="6"/>
  <c r="S136" i="6"/>
  <c r="Q137" i="6"/>
  <c r="Z137" i="6"/>
  <c r="AB136" i="6"/>
  <c r="AU137" i="6"/>
  <c r="AW136" i="6"/>
  <c r="T135" i="6"/>
  <c r="P279" i="6"/>
  <c r="R278" i="6"/>
  <c r="Q279" i="6"/>
  <c r="S278" i="6"/>
  <c r="G279" i="6"/>
  <c r="I278" i="6"/>
  <c r="J420" i="6"/>
  <c r="R136" i="6"/>
  <c r="P137" i="6"/>
  <c r="AA137" i="6"/>
  <c r="AC136" i="6"/>
  <c r="AX136" i="6"/>
  <c r="AA279" i="6"/>
  <c r="AC278" i="6"/>
  <c r="AK421" i="6"/>
  <c r="AM420" i="6"/>
  <c r="G421" i="6"/>
  <c r="I420" i="6"/>
  <c r="F422" i="6"/>
  <c r="H421" i="6"/>
  <c r="Z422" i="6"/>
  <c r="AB421" i="6"/>
  <c r="AD421" i="6" s="1"/>
  <c r="AU423" i="6"/>
  <c r="AW422" i="6"/>
  <c r="AT422" i="6"/>
  <c r="AV421" i="6"/>
  <c r="AX421" i="6" s="1"/>
  <c r="AT281" i="6"/>
  <c r="AV280" i="6"/>
  <c r="AU281" i="6"/>
  <c r="AW280" i="6"/>
  <c r="AJ281" i="6"/>
  <c r="AL280" i="6"/>
  <c r="AT138" i="6"/>
  <c r="AV137" i="6"/>
  <c r="AJ138" i="6"/>
  <c r="AL137" i="6"/>
  <c r="AN137" i="6" s="1"/>
  <c r="AK139" i="6"/>
  <c r="AM138" i="6"/>
  <c r="G137" i="6"/>
  <c r="I136" i="6"/>
  <c r="J136" i="6" l="1"/>
  <c r="K281" i="7"/>
  <c r="L280" i="7"/>
  <c r="K424" i="7"/>
  <c r="L423" i="7"/>
  <c r="H423" i="7"/>
  <c r="I422" i="7"/>
  <c r="B281" i="7"/>
  <c r="C280" i="7"/>
  <c r="N423" i="7"/>
  <c r="O422" i="7"/>
  <c r="E283" i="7"/>
  <c r="F283" i="7" s="1"/>
  <c r="F284" i="7" s="1"/>
  <c r="S4" i="7" s="1"/>
  <c r="F282" i="7"/>
  <c r="H281" i="7"/>
  <c r="I280" i="7"/>
  <c r="N283" i="7"/>
  <c r="O283" i="7" s="1"/>
  <c r="O284" i="7" s="1"/>
  <c r="V4" i="7" s="1"/>
  <c r="O282" i="7"/>
  <c r="B423" i="7"/>
  <c r="C422" i="7"/>
  <c r="E423" i="7"/>
  <c r="F422" i="7"/>
  <c r="AD278" i="6"/>
  <c r="P422" i="6"/>
  <c r="R421" i="6"/>
  <c r="T421" i="6" s="1"/>
  <c r="Q423" i="6"/>
  <c r="S422" i="6"/>
  <c r="AA423" i="6"/>
  <c r="AC422" i="6"/>
  <c r="H137" i="6"/>
  <c r="F138" i="6"/>
  <c r="Z280" i="6"/>
  <c r="AB279" i="6"/>
  <c r="AD136" i="6"/>
  <c r="T136" i="6"/>
  <c r="P138" i="6"/>
  <c r="R137" i="6"/>
  <c r="I421" i="6"/>
  <c r="J421" i="6" s="1"/>
  <c r="G422" i="6"/>
  <c r="AU138" i="6"/>
  <c r="AW137" i="6"/>
  <c r="AX137" i="6" s="1"/>
  <c r="Q138" i="6"/>
  <c r="S137" i="6"/>
  <c r="Z138" i="6"/>
  <c r="AB137" i="6"/>
  <c r="AC279" i="6"/>
  <c r="AD279" i="6" s="1"/>
  <c r="AA280" i="6"/>
  <c r="T278" i="6"/>
  <c r="F280" i="6"/>
  <c r="H279" i="6"/>
  <c r="Q280" i="6"/>
  <c r="S279" i="6"/>
  <c r="R279" i="6"/>
  <c r="T279" i="6" s="1"/>
  <c r="P280" i="6"/>
  <c r="AN420" i="6"/>
  <c r="AK280" i="6"/>
  <c r="AM279" i="6"/>
  <c r="AN279" i="6" s="1"/>
  <c r="AJ422" i="6"/>
  <c r="AL421" i="6"/>
  <c r="G280" i="6"/>
  <c r="I279" i="6"/>
  <c r="AK422" i="6"/>
  <c r="AM421" i="6"/>
  <c r="J278" i="6"/>
  <c r="AA138" i="6"/>
  <c r="AC137" i="6"/>
  <c r="F423" i="6"/>
  <c r="H422" i="6"/>
  <c r="Z423" i="6"/>
  <c r="AB422" i="6"/>
  <c r="AD422" i="6" s="1"/>
  <c r="AT423" i="6"/>
  <c r="AV422" i="6"/>
  <c r="AX422" i="6" s="1"/>
  <c r="AU424" i="6"/>
  <c r="AW423" i="6"/>
  <c r="AU282" i="6"/>
  <c r="AW281" i="6"/>
  <c r="AX280" i="6"/>
  <c r="AT282" i="6"/>
  <c r="AV281" i="6"/>
  <c r="AJ282" i="6"/>
  <c r="AL281" i="6"/>
  <c r="AT139" i="6"/>
  <c r="AV138" i="6"/>
  <c r="AK140" i="6"/>
  <c r="AM139" i="6"/>
  <c r="AJ139" i="6"/>
  <c r="AL138" i="6"/>
  <c r="AN138" i="6" s="1"/>
  <c r="G138" i="6"/>
  <c r="I137" i="6"/>
  <c r="J137" i="6" l="1"/>
  <c r="J279" i="6"/>
  <c r="N424" i="7"/>
  <c r="O423" i="7"/>
  <c r="B282" i="7"/>
  <c r="C281" i="7"/>
  <c r="E424" i="7"/>
  <c r="F423" i="7"/>
  <c r="B424" i="7"/>
  <c r="C423" i="7"/>
  <c r="H424" i="7"/>
  <c r="I423" i="7"/>
  <c r="K425" i="7"/>
  <c r="L425" i="7" s="1"/>
  <c r="L426" i="7" s="1"/>
  <c r="U5" i="7" s="1"/>
  <c r="L424" i="7"/>
  <c r="H282" i="7"/>
  <c r="I281" i="7"/>
  <c r="K282" i="7"/>
  <c r="L281" i="7"/>
  <c r="R422" i="6"/>
  <c r="T422" i="6" s="1"/>
  <c r="P423" i="6"/>
  <c r="Q424" i="6"/>
  <c r="S423" i="6"/>
  <c r="H138" i="6"/>
  <c r="F139" i="6"/>
  <c r="AA424" i="6"/>
  <c r="AC423" i="6"/>
  <c r="AX281" i="6"/>
  <c r="AD137" i="6"/>
  <c r="Z281" i="6"/>
  <c r="AB280" i="6"/>
  <c r="AA281" i="6"/>
  <c r="AC280" i="6"/>
  <c r="AK281" i="6"/>
  <c r="AM280" i="6"/>
  <c r="AN280" i="6" s="1"/>
  <c r="G423" i="6"/>
  <c r="I422" i="6"/>
  <c r="J422" i="6" s="1"/>
  <c r="R280" i="6"/>
  <c r="P281" i="6"/>
  <c r="Q139" i="6"/>
  <c r="S138" i="6"/>
  <c r="AJ423" i="6"/>
  <c r="AL422" i="6"/>
  <c r="Z139" i="6"/>
  <c r="AB138" i="6"/>
  <c r="AA139" i="6"/>
  <c r="AC138" i="6"/>
  <c r="AW138" i="6"/>
  <c r="AX138" i="6" s="1"/>
  <c r="AU139" i="6"/>
  <c r="AK423" i="6"/>
  <c r="AM422" i="6"/>
  <c r="H280" i="6"/>
  <c r="F281" i="6"/>
  <c r="T137" i="6"/>
  <c r="Q281" i="6"/>
  <c r="S280" i="6"/>
  <c r="I280" i="6"/>
  <c r="G281" i="6"/>
  <c r="AN421" i="6"/>
  <c r="P139" i="6"/>
  <c r="R138" i="6"/>
  <c r="F424" i="6"/>
  <c r="H423" i="6"/>
  <c r="Z424" i="6"/>
  <c r="AB423" i="6"/>
  <c r="AD423" i="6" s="1"/>
  <c r="AW424" i="6"/>
  <c r="AU425" i="6"/>
  <c r="AT424" i="6"/>
  <c r="AV423" i="6"/>
  <c r="AX423" i="6" s="1"/>
  <c r="AV282" i="6"/>
  <c r="AT283" i="6"/>
  <c r="AW282" i="6"/>
  <c r="AU283" i="6"/>
  <c r="AL282" i="6"/>
  <c r="AJ283" i="6"/>
  <c r="AT140" i="6"/>
  <c r="AV139" i="6"/>
  <c r="AJ140" i="6"/>
  <c r="AL139" i="6"/>
  <c r="AN139" i="6" s="1"/>
  <c r="AM140" i="6"/>
  <c r="AK141" i="6"/>
  <c r="G139" i="6"/>
  <c r="I138" i="6"/>
  <c r="J138" i="6" l="1"/>
  <c r="H425" i="7"/>
  <c r="I425" i="7" s="1"/>
  <c r="I426" i="7" s="1"/>
  <c r="T5" i="7" s="1"/>
  <c r="I424" i="7"/>
  <c r="B425" i="7"/>
  <c r="C425" i="7" s="1"/>
  <c r="C426" i="7" s="1"/>
  <c r="R5" i="7" s="1"/>
  <c r="C424" i="7"/>
  <c r="E425" i="7"/>
  <c r="F425" i="7" s="1"/>
  <c r="F426" i="7" s="1"/>
  <c r="S5" i="7" s="1"/>
  <c r="F424" i="7"/>
  <c r="K283" i="7"/>
  <c r="L283" i="7" s="1"/>
  <c r="L284" i="7" s="1"/>
  <c r="U4" i="7" s="1"/>
  <c r="L282" i="7"/>
  <c r="B283" i="7"/>
  <c r="C283" i="7" s="1"/>
  <c r="C284" i="7" s="1"/>
  <c r="R4" i="7" s="1"/>
  <c r="C282" i="7"/>
  <c r="H283" i="7"/>
  <c r="I283" i="7" s="1"/>
  <c r="I284" i="7" s="1"/>
  <c r="T4" i="7" s="1"/>
  <c r="I282" i="7"/>
  <c r="N425" i="7"/>
  <c r="O425" i="7" s="1"/>
  <c r="O426" i="7" s="1"/>
  <c r="V5" i="7" s="1"/>
  <c r="O424" i="7"/>
  <c r="AD280" i="6"/>
  <c r="P424" i="6"/>
  <c r="R423" i="6"/>
  <c r="T423" i="6" s="1"/>
  <c r="Q425" i="6"/>
  <c r="S424" i="6"/>
  <c r="T280" i="6"/>
  <c r="H139" i="6"/>
  <c r="F140" i="6"/>
  <c r="AC424" i="6"/>
  <c r="AA425" i="6"/>
  <c r="J280" i="6"/>
  <c r="Z282" i="6"/>
  <c r="AB281" i="6"/>
  <c r="R281" i="6"/>
  <c r="P282" i="6"/>
  <c r="I423" i="6"/>
  <c r="J423" i="6" s="1"/>
  <c r="G424" i="6"/>
  <c r="T138" i="6"/>
  <c r="AC139" i="6"/>
  <c r="AA140" i="6"/>
  <c r="Q140" i="6"/>
  <c r="S139" i="6"/>
  <c r="AU140" i="6"/>
  <c r="AW139" i="6"/>
  <c r="AX139" i="6" s="1"/>
  <c r="AD138" i="6"/>
  <c r="G282" i="6"/>
  <c r="I281" i="6"/>
  <c r="Z140" i="6"/>
  <c r="AB139" i="6"/>
  <c r="AK424" i="6"/>
  <c r="AM423" i="6"/>
  <c r="AN422" i="6"/>
  <c r="AC281" i="6"/>
  <c r="AA282" i="6"/>
  <c r="H281" i="6"/>
  <c r="F282" i="6"/>
  <c r="R139" i="6"/>
  <c r="P140" i="6"/>
  <c r="AM281" i="6"/>
  <c r="AN281" i="6" s="1"/>
  <c r="AK282" i="6"/>
  <c r="Q282" i="6"/>
  <c r="S281" i="6"/>
  <c r="AJ424" i="6"/>
  <c r="AL423" i="6"/>
  <c r="AN423" i="6" s="1"/>
  <c r="H424" i="6"/>
  <c r="F425" i="6"/>
  <c r="AB424" i="6"/>
  <c r="Z425" i="6"/>
  <c r="AV424" i="6"/>
  <c r="AX424" i="6" s="1"/>
  <c r="AT425" i="6"/>
  <c r="AU426" i="6"/>
  <c r="AW426" i="6" s="1"/>
  <c r="AW425" i="6"/>
  <c r="AT284" i="6"/>
  <c r="AV284" i="6" s="1"/>
  <c r="AV283" i="6"/>
  <c r="AU284" i="6"/>
  <c r="AW284" i="6" s="1"/>
  <c r="AW283" i="6"/>
  <c r="AX282" i="6"/>
  <c r="AJ284" i="6"/>
  <c r="AL284" i="6" s="1"/>
  <c r="AL283" i="6"/>
  <c r="AV140" i="6"/>
  <c r="AT141" i="6"/>
  <c r="AK142" i="6"/>
  <c r="AM142" i="6" s="1"/>
  <c r="AM141" i="6"/>
  <c r="AL140" i="6"/>
  <c r="AN140" i="6" s="1"/>
  <c r="AJ141" i="6"/>
  <c r="G140" i="6"/>
  <c r="I139" i="6"/>
  <c r="J139" i="6" s="1"/>
  <c r="AD424" i="6" l="1"/>
  <c r="P425" i="6"/>
  <c r="R424" i="6"/>
  <c r="T424" i="6" s="1"/>
  <c r="Q426" i="6"/>
  <c r="S426" i="6" s="1"/>
  <c r="S425" i="6"/>
  <c r="AA426" i="6"/>
  <c r="AC426" i="6" s="1"/>
  <c r="AC425" i="6"/>
  <c r="AD281" i="6"/>
  <c r="H140" i="6"/>
  <c r="F141" i="6"/>
  <c r="Z283" i="6"/>
  <c r="AB282" i="6"/>
  <c r="J281" i="6"/>
  <c r="AA283" i="6"/>
  <c r="AC282" i="6"/>
  <c r="AW140" i="6"/>
  <c r="AX140" i="6" s="1"/>
  <c r="AU141" i="6"/>
  <c r="AJ425" i="6"/>
  <c r="AL424" i="6"/>
  <c r="AD139" i="6"/>
  <c r="I424" i="6"/>
  <c r="J424" i="6" s="1"/>
  <c r="G425" i="6"/>
  <c r="R140" i="6"/>
  <c r="P141" i="6"/>
  <c r="S140" i="6"/>
  <c r="Q141" i="6"/>
  <c r="AM424" i="6"/>
  <c r="AK425" i="6"/>
  <c r="AK283" i="6"/>
  <c r="AM282" i="6"/>
  <c r="AN282" i="6" s="1"/>
  <c r="T139" i="6"/>
  <c r="I282" i="6"/>
  <c r="G283" i="6"/>
  <c r="R282" i="6"/>
  <c r="P283" i="6"/>
  <c r="AC140" i="6"/>
  <c r="AA141" i="6"/>
  <c r="Q283" i="6"/>
  <c r="S282" i="6"/>
  <c r="Z141" i="6"/>
  <c r="AB140" i="6"/>
  <c r="F283" i="6"/>
  <c r="H282" i="6"/>
  <c r="T281" i="6"/>
  <c r="F426" i="6"/>
  <c r="H426" i="6" s="1"/>
  <c r="H425" i="6"/>
  <c r="Z426" i="6"/>
  <c r="AB426" i="6" s="1"/>
  <c r="AD426" i="6" s="1"/>
  <c r="AB425" i="6"/>
  <c r="AT426" i="6"/>
  <c r="AV426" i="6" s="1"/>
  <c r="AX426" i="6" s="1"/>
  <c r="AV425" i="6"/>
  <c r="AX425" i="6" s="1"/>
  <c r="AX283" i="6"/>
  <c r="AX284" i="6"/>
  <c r="AX285" i="6" s="1"/>
  <c r="BE4" i="6" s="1"/>
  <c r="AT142" i="6"/>
  <c r="AV142" i="6" s="1"/>
  <c r="AV141" i="6"/>
  <c r="AJ142" i="6"/>
  <c r="AL142" i="6" s="1"/>
  <c r="AN142" i="6" s="1"/>
  <c r="AN143" i="6" s="1"/>
  <c r="BD3" i="6" s="1"/>
  <c r="AL141" i="6"/>
  <c r="AN141" i="6" s="1"/>
  <c r="G141" i="6"/>
  <c r="I140" i="6"/>
  <c r="J140" i="6" s="1"/>
  <c r="AX427" i="6" l="1"/>
  <c r="BE5" i="6" s="1"/>
  <c r="J282" i="6"/>
  <c r="AD425" i="6"/>
  <c r="AD427" i="6" s="1"/>
  <c r="BC5" i="6" s="1"/>
  <c r="AD282" i="6"/>
  <c r="P426" i="6"/>
  <c r="R426" i="6" s="1"/>
  <c r="T426" i="6" s="1"/>
  <c r="R425" i="6"/>
  <c r="T425" i="6" s="1"/>
  <c r="T282" i="6"/>
  <c r="H141" i="6"/>
  <c r="F142" i="6"/>
  <c r="H142" i="6" s="1"/>
  <c r="Z284" i="6"/>
  <c r="AB284" i="6" s="1"/>
  <c r="AB283" i="6"/>
  <c r="T140" i="6"/>
  <c r="AD140" i="6"/>
  <c r="R283" i="6"/>
  <c r="P284" i="6"/>
  <c r="R284" i="6" s="1"/>
  <c r="F284" i="6"/>
  <c r="H284" i="6" s="1"/>
  <c r="H283" i="6"/>
  <c r="P142" i="6"/>
  <c r="R142" i="6" s="1"/>
  <c r="T142" i="6" s="1"/>
  <c r="R141" i="6"/>
  <c r="I283" i="6"/>
  <c r="G284" i="6"/>
  <c r="I284" i="6" s="1"/>
  <c r="AN424" i="6"/>
  <c r="Z142" i="6"/>
  <c r="AB142" i="6" s="1"/>
  <c r="AB141" i="6"/>
  <c r="AK284" i="6"/>
  <c r="AM284" i="6" s="1"/>
  <c r="AM283" i="6"/>
  <c r="AN283" i="6" s="1"/>
  <c r="AJ426" i="6"/>
  <c r="AL426" i="6" s="1"/>
  <c r="AL425" i="6"/>
  <c r="AK426" i="6"/>
  <c r="AM426" i="6" s="1"/>
  <c r="AM425" i="6"/>
  <c r="AW141" i="6"/>
  <c r="AX141" i="6" s="1"/>
  <c r="AU142" i="6"/>
  <c r="AW142" i="6" s="1"/>
  <c r="AX142" i="6" s="1"/>
  <c r="AX143" i="6" s="1"/>
  <c r="BE3" i="6" s="1"/>
  <c r="G426" i="6"/>
  <c r="I426" i="6" s="1"/>
  <c r="J426" i="6" s="1"/>
  <c r="J427" i="6" s="1"/>
  <c r="BA5" i="6" s="1"/>
  <c r="I425" i="6"/>
  <c r="J425" i="6" s="1"/>
  <c r="S283" i="6"/>
  <c r="Q284" i="6"/>
  <c r="S284" i="6" s="1"/>
  <c r="AC141" i="6"/>
  <c r="AA142" i="6"/>
  <c r="AC142" i="6" s="1"/>
  <c r="Q142" i="6"/>
  <c r="S142" i="6" s="1"/>
  <c r="S141" i="6"/>
  <c r="AA284" i="6"/>
  <c r="AC284" i="6" s="1"/>
  <c r="AC283" i="6"/>
  <c r="G142" i="6"/>
  <c r="I142" i="6" s="1"/>
  <c r="I141" i="6"/>
  <c r="J141" i="6" s="1"/>
  <c r="AN284" i="6" l="1"/>
  <c r="AN285" i="6" s="1"/>
  <c r="BD4" i="6" s="1"/>
  <c r="T284" i="6"/>
  <c r="AD284" i="6"/>
  <c r="T427" i="6"/>
  <c r="BB5" i="6" s="1"/>
  <c r="J142" i="6"/>
  <c r="AD283" i="6"/>
  <c r="T141" i="6"/>
  <c r="T143" i="6" s="1"/>
  <c r="BB3" i="6" s="1"/>
  <c r="AD285" i="6"/>
  <c r="BC4" i="6" s="1"/>
  <c r="AD142" i="6"/>
  <c r="AD143" i="6" s="1"/>
  <c r="BC3" i="6" s="1"/>
  <c r="AN425" i="6"/>
  <c r="J283" i="6"/>
  <c r="AN426" i="6"/>
  <c r="J284" i="6"/>
  <c r="AD141" i="6"/>
  <c r="T283" i="6"/>
  <c r="T285" i="6" s="1"/>
  <c r="BB4" i="6" s="1"/>
  <c r="J143" i="6"/>
  <c r="BA3" i="6" s="1"/>
  <c r="J285" i="6" l="1"/>
  <c r="BA4" i="6" s="1"/>
  <c r="AN427" i="6"/>
  <c r="BD5" i="6" s="1"/>
  <c r="AO57" i="1"/>
  <c r="AO82" i="1"/>
  <c r="AO12" i="1"/>
  <c r="AO34" i="1"/>
  <c r="AO32" i="1"/>
  <c r="AO59" i="1"/>
  <c r="AO16" i="1"/>
  <c r="AO45" i="1"/>
  <c r="AO28" i="1"/>
  <c r="AO49" i="1"/>
  <c r="AO30" i="1"/>
  <c r="AO3" i="1"/>
  <c r="AO10" i="1"/>
  <c r="AO106" i="1"/>
  <c r="AO58" i="1"/>
  <c r="AO116" i="1"/>
  <c r="AO107" i="1"/>
  <c r="AO47" i="1"/>
  <c r="AO33" i="1"/>
  <c r="AO19" i="1"/>
  <c r="AO20" i="1"/>
  <c r="AO127" i="1"/>
  <c r="AO96" i="1"/>
  <c r="AO100" i="1"/>
  <c r="AO122" i="1"/>
  <c r="AO41" i="1"/>
  <c r="AO56" i="1"/>
  <c r="AO141" i="1"/>
  <c r="AO85" i="1"/>
  <c r="AO138" i="1"/>
  <c r="AO126" i="1"/>
  <c r="AO31" i="1"/>
  <c r="AO133" i="1"/>
  <c r="AO22" i="1"/>
  <c r="AO92" i="1"/>
  <c r="AO15" i="1"/>
  <c r="AO123" i="1"/>
  <c r="AO98" i="1"/>
  <c r="AO25" i="1"/>
  <c r="AO130" i="1"/>
  <c r="AO119" i="1"/>
  <c r="AO53" i="1"/>
  <c r="AO5" i="1"/>
  <c r="AO14" i="1"/>
  <c r="AO23" i="1"/>
  <c r="AO46" i="1"/>
  <c r="AO102" i="1"/>
  <c r="AO37" i="1"/>
  <c r="AO120" i="1"/>
  <c r="AO13" i="1"/>
  <c r="AO79" i="1"/>
  <c r="AO24" i="1"/>
  <c r="AO66" i="1"/>
  <c r="AO60" i="1"/>
  <c r="AO73" i="1"/>
  <c r="AO9" i="1"/>
  <c r="AO72" i="1"/>
  <c r="AO68" i="1"/>
  <c r="AO140" i="1"/>
  <c r="AO90" i="1"/>
  <c r="AO91" i="1"/>
  <c r="AO83" i="1"/>
  <c r="AO6" i="1"/>
  <c r="AO110" i="1"/>
  <c r="AO121" i="1"/>
  <c r="AO64" i="1"/>
  <c r="AO128" i="1"/>
  <c r="AO52" i="1"/>
  <c r="AO8" i="1"/>
  <c r="AO137" i="1"/>
  <c r="AO81" i="1"/>
  <c r="AO75" i="1"/>
  <c r="AO55" i="1"/>
  <c r="AO35" i="1"/>
  <c r="AO54" i="1"/>
  <c r="AO136" i="1"/>
  <c r="AO7" i="1"/>
  <c r="AO101" i="1"/>
  <c r="AO135" i="1"/>
  <c r="AO111" i="1"/>
  <c r="AO74" i="1"/>
  <c r="AO51" i="1"/>
  <c r="AO29" i="1"/>
  <c r="AO139" i="1"/>
  <c r="AO40" i="1"/>
  <c r="AO39" i="1"/>
  <c r="AO62" i="1"/>
  <c r="AO27" i="1"/>
  <c r="AO109" i="1"/>
  <c r="AO113" i="1"/>
  <c r="AO11" i="1"/>
  <c r="AO117" i="1"/>
  <c r="AO63" i="1"/>
  <c r="AO4" i="1"/>
  <c r="AO115" i="1"/>
  <c r="AO134" i="1"/>
  <c r="AO38" i="1"/>
  <c r="AO95" i="1"/>
  <c r="AO105" i="1"/>
  <c r="AO26" i="1"/>
  <c r="AO77" i="1"/>
  <c r="AO87" i="1"/>
  <c r="AO88" i="1"/>
  <c r="AO104" i="1"/>
  <c r="AO71" i="1"/>
  <c r="AO36" i="1"/>
  <c r="AO97" i="1"/>
  <c r="AO67" i="1"/>
  <c r="AO61" i="1"/>
  <c r="AO42" i="1"/>
  <c r="AO86" i="1"/>
  <c r="AO114" i="1"/>
  <c r="AO118" i="1"/>
  <c r="AO84" i="1"/>
  <c r="AO125" i="1"/>
  <c r="AO44" i="1"/>
  <c r="AO108" i="1"/>
  <c r="AO21" i="1"/>
  <c r="AO65" i="1"/>
  <c r="AO70" i="1"/>
  <c r="AO93" i="1"/>
  <c r="AO43" i="1"/>
  <c r="AO76" i="1"/>
  <c r="AO80" i="1"/>
  <c r="AO103" i="1"/>
  <c r="AO78" i="1"/>
  <c r="AO94" i="1"/>
  <c r="AO99" i="1"/>
  <c r="AO131" i="1"/>
  <c r="AO69" i="1"/>
  <c r="AO132" i="1"/>
  <c r="AO89" i="1"/>
  <c r="AO17" i="1"/>
  <c r="AO129" i="1"/>
  <c r="AO124" i="1"/>
  <c r="AO50" i="1"/>
  <c r="AO48" i="1"/>
  <c r="AO112" i="1"/>
  <c r="AO18" i="1"/>
  <c r="AO144" i="1" l="1"/>
  <c r="AT144" i="1"/>
  <c r="AT143" i="1"/>
  <c r="AO143" i="1"/>
</calcChain>
</file>

<file path=xl/sharedStrings.xml><?xml version="1.0" encoding="utf-8"?>
<sst xmlns="http://schemas.openxmlformats.org/spreadsheetml/2006/main" count="1364" uniqueCount="228">
  <si>
    <t>Région de Bruxelles-Capitale/Brussels Hoofdstedelijk Gewest</t>
  </si>
  <si>
    <t>Prov. Antwerpen</t>
  </si>
  <si>
    <t>Prov. Limburg (BE)</t>
  </si>
  <si>
    <t>Prov. Oost-Vlaanderen</t>
  </si>
  <si>
    <t>Prov. Vlaams-Brabant</t>
  </si>
  <si>
    <t>Prov. West-Vlaanderen</t>
  </si>
  <si>
    <t>Prov. Brabant wallon</t>
  </si>
  <si>
    <t>Prov. Hainaut</t>
  </si>
  <si>
    <t>Prov. Liège</t>
  </si>
  <si>
    <t>Prov. Luxembourg (BE)</t>
  </si>
  <si>
    <t>Prov. Namur</t>
  </si>
  <si>
    <t>Severozapaden</t>
  </si>
  <si>
    <t>Severen tsentralen</t>
  </si>
  <si>
    <t>Severoiztochen</t>
  </si>
  <si>
    <t>Yugoiztochen</t>
  </si>
  <si>
    <t>Yugozapaden</t>
  </si>
  <si>
    <t>Yuzhen tsentralen</t>
  </si>
  <si>
    <t>Praha</t>
  </si>
  <si>
    <t>Strední Cechy</t>
  </si>
  <si>
    <t>Jihozápad</t>
  </si>
  <si>
    <t>Severozápad</t>
  </si>
  <si>
    <t>Severovýchod</t>
  </si>
  <si>
    <t>Jihovýchod</t>
  </si>
  <si>
    <t>Strední Morava</t>
  </si>
  <si>
    <t>Moravskoslezsko</t>
  </si>
  <si>
    <t>Hovedstaden</t>
  </si>
  <si>
    <t>Sjælland</t>
  </si>
  <si>
    <t>Syddanmark</t>
  </si>
  <si>
    <t>Midtjylland</t>
  </si>
  <si>
    <t>Nordjylland</t>
  </si>
  <si>
    <t>Eesti</t>
  </si>
  <si>
    <t>Northern and Western</t>
  </si>
  <si>
    <t>Southern</t>
  </si>
  <si>
    <t>Eastern and Midland</t>
  </si>
  <si>
    <t>Galicia</t>
  </si>
  <si>
    <t>Principado de Asturias</t>
  </si>
  <si>
    <t>Cantabria</t>
  </si>
  <si>
    <t>País Vasco</t>
  </si>
  <si>
    <t>Comunidad Foral de Navarra</t>
  </si>
  <si>
    <t>La Rioja</t>
  </si>
  <si>
    <t>Aragón</t>
  </si>
  <si>
    <t>Comunidad de Madrid</t>
  </si>
  <si>
    <t>Castilla y León</t>
  </si>
  <si>
    <t>Castilla-la Mancha</t>
  </si>
  <si>
    <t>Extremadura</t>
  </si>
  <si>
    <t>Cataluña</t>
  </si>
  <si>
    <t>Comunitat Valenciana</t>
  </si>
  <si>
    <t>Illes Balears</t>
  </si>
  <si>
    <t>Andalucía</t>
  </si>
  <si>
    <t>Región de Murcia</t>
  </si>
  <si>
    <t>Ciudad de Ceuta</t>
  </si>
  <si>
    <t>u</t>
  </si>
  <si>
    <t>Ciudad de Melilla</t>
  </si>
  <si>
    <t>Canarias</t>
  </si>
  <si>
    <t>Jadranska Hrvatska</t>
  </si>
  <si>
    <t>Piemonte</t>
  </si>
  <si>
    <t>Valle d'Aosta/Vallée d'Aoste</t>
  </si>
  <si>
    <t>Liguria</t>
  </si>
  <si>
    <t>Lombardia</t>
  </si>
  <si>
    <t>Provincia Autonoma di Bolzano/Bozen</t>
  </si>
  <si>
    <t>Provincia Autonoma di Trento</t>
  </si>
  <si>
    <t>Veneto</t>
  </si>
  <si>
    <t>Friuli-Venezia Giulia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</si>
  <si>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</si>
  <si>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</si>
  <si>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</si>
  <si>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</si>
  <si>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</si>
  <si>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</si>
  <si>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</si>
  <si>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</si>
  <si>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</si>
  <si>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</si>
  <si>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</si>
  <si>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</si>
  <si>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</si>
  <si>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Kypros</t>
  </si>
  <si>
    <t>Latvija</t>
  </si>
  <si>
    <t>Sostines regionas</t>
  </si>
  <si>
    <t>Vidurio ir vakaru Lietuvos regionas</t>
  </si>
  <si>
    <t>Luxembourg</t>
  </si>
  <si>
    <t>Budapest</t>
  </si>
  <si>
    <t>Pest</t>
  </si>
  <si>
    <t>Közép-Dunántúl</t>
  </si>
  <si>
    <t>Nyugat-Dunántúl</t>
  </si>
  <si>
    <t>Dél-Dunántúl</t>
  </si>
  <si>
    <t>Észak-Magyarország</t>
  </si>
  <si>
    <t>Észak-Alföld</t>
  </si>
  <si>
    <t>Dél-Alföld</t>
  </si>
  <si>
    <t>Malta</t>
  </si>
  <si>
    <t>Groningen</t>
  </si>
  <si>
    <t>Friesland (NL)</t>
  </si>
  <si>
    <t>Drenthe</t>
  </si>
  <si>
    <t>Overijssel</t>
  </si>
  <si>
    <t>Gelderland</t>
  </si>
  <si>
    <t>Flevoland</t>
  </si>
  <si>
    <t>Utrecht</t>
  </si>
  <si>
    <t>Noord-Holland</t>
  </si>
  <si>
    <t>Zuid-Holland</t>
  </si>
  <si>
    <t>Zeeland</t>
  </si>
  <si>
    <t>Noord-Brabant</t>
  </si>
  <si>
    <t>Limburg (NL)</t>
  </si>
  <si>
    <t>Burgenland (AT)</t>
  </si>
  <si>
    <t>Niederösterreich</t>
  </si>
  <si>
    <t>Wien</t>
  </si>
  <si>
    <t>Kärnten</t>
  </si>
  <si>
    <t>Steiermark</t>
  </si>
  <si>
    <t>Oberösterreich</t>
  </si>
  <si>
    <t>Salzburg</t>
  </si>
  <si>
    <t>Tirol</t>
  </si>
  <si>
    <t>Vorarlberg</t>
  </si>
  <si>
    <t>Norte</t>
  </si>
  <si>
    <t>Algarve</t>
  </si>
  <si>
    <t>Centro (PT)</t>
  </si>
  <si>
    <t>Área Metropolitana de Lisboa</t>
  </si>
  <si>
    <t>Alentejo</t>
  </si>
  <si>
    <t>Região Autónoma dos Açores (PT)</t>
  </si>
  <si>
    <t>Região Autónoma da Madeira (PT)</t>
  </si>
  <si>
    <t>Nord-Vest</t>
  </si>
  <si>
    <t>Centru</t>
  </si>
  <si>
    <t>Nord-Est</t>
  </si>
  <si>
    <t>Sud-Est</t>
  </si>
  <si>
    <t>Sud - Muntenia</t>
  </si>
  <si>
    <t>Bucuresti - Ilfov</t>
  </si>
  <si>
    <t>Sud-Vest Oltenia</t>
  </si>
  <si>
    <t>Vest</t>
  </si>
  <si>
    <t>Vzhodna Slovenija</t>
  </si>
  <si>
    <t>Zahodna Slovenija</t>
  </si>
  <si>
    <t>Bratislavský kraj</t>
  </si>
  <si>
    <t>Západné Slovensko</t>
  </si>
  <si>
    <t>Stredné Slovensko</t>
  </si>
  <si>
    <t>Východné Slovensko</t>
  </si>
  <si>
    <t>Länsi-Suomi</t>
  </si>
  <si>
    <t>Helsinki-Uusimaa</t>
  </si>
  <si>
    <t>Etelä-Suomi</t>
  </si>
  <si>
    <t>Pohjois- ja Itä-Suomi</t>
  </si>
  <si>
    <t>Trøndelag</t>
  </si>
  <si>
    <t>Beogradski region</t>
  </si>
  <si>
    <t>Region Vojvodine</t>
  </si>
  <si>
    <t>Region Sumadije i Zapadne Srbije</t>
  </si>
  <si>
    <t>Interakcja z władzą</t>
  </si>
  <si>
    <t xml:space="preserve">Udział w serwisach społecznościowych </t>
  </si>
  <si>
    <t>Sprzedaż dóbr i usług</t>
  </si>
  <si>
    <t>Zakupy (w ciągu ostatnich 12 miesięcy)</t>
  </si>
  <si>
    <t>Używanie bankowości</t>
  </si>
  <si>
    <t>Używnie internetu co najmniej raz w tygodniu</t>
  </si>
  <si>
    <t>Region NUTS 2</t>
  </si>
  <si>
    <t>Średnia</t>
  </si>
  <si>
    <t>Odchylenie Std.</t>
  </si>
  <si>
    <t>Kurtoza</t>
  </si>
  <si>
    <t>Skośność</t>
  </si>
  <si>
    <t>Maksimum</t>
  </si>
  <si>
    <t>Minimum</t>
  </si>
  <si>
    <t>Mediana</t>
  </si>
  <si>
    <t>Belgia</t>
  </si>
  <si>
    <t>Bułgaria</t>
  </si>
  <si>
    <t>Czechy</t>
  </si>
  <si>
    <t>Dania</t>
  </si>
  <si>
    <t>Niemcy</t>
  </si>
  <si>
    <t>Hiszpania</t>
  </si>
  <si>
    <t>Chorwacja</t>
  </si>
  <si>
    <t>Włochy</t>
  </si>
  <si>
    <t>Cypr</t>
  </si>
  <si>
    <t>Łotwa</t>
  </si>
  <si>
    <t>Litwa</t>
  </si>
  <si>
    <t>Luksemburg</t>
  </si>
  <si>
    <t>Węgry</t>
  </si>
  <si>
    <t>Holandia</t>
  </si>
  <si>
    <t>Austria</t>
  </si>
  <si>
    <t>Portugalia</t>
  </si>
  <si>
    <t>Rumunia</t>
  </si>
  <si>
    <t>Słowenia</t>
  </si>
  <si>
    <t>Słowacja</t>
  </si>
  <si>
    <t>Finlandia</t>
  </si>
  <si>
    <t>Norwegia</t>
  </si>
  <si>
    <t>Serbia</t>
  </si>
  <si>
    <t>Państwo</t>
  </si>
  <si>
    <t>Suma</t>
  </si>
  <si>
    <t>R=139</t>
  </si>
  <si>
    <t>LQ</t>
  </si>
  <si>
    <t>w</t>
  </si>
  <si>
    <t>u_sk</t>
  </si>
  <si>
    <t>v</t>
  </si>
  <si>
    <t>v_sk</t>
  </si>
  <si>
    <t>u_0+u_1</t>
  </si>
  <si>
    <t>v_1-v_0</t>
  </si>
  <si>
    <t>[u_0+u_1] * [v_1-v_0]</t>
  </si>
  <si>
    <t>k</t>
  </si>
  <si>
    <t>k*|LQ-śr_LQ|</t>
  </si>
  <si>
    <t>w*(LQ^2)</t>
  </si>
  <si>
    <t>w * |LQ -1|</t>
  </si>
  <si>
    <t>log(LQ)</t>
  </si>
  <si>
    <t>u * log(LQ)</t>
  </si>
  <si>
    <t>2019</t>
  </si>
  <si>
    <t>2020</t>
  </si>
  <si>
    <t>2021</t>
  </si>
  <si>
    <t>Populacja całkowita</t>
  </si>
  <si>
    <t>Populacja 15-64</t>
  </si>
  <si>
    <t>Udział 15-64</t>
  </si>
  <si>
    <t>Udział osób w wieku 15-64 w populacji</t>
  </si>
  <si>
    <t>Używanie Internetu co najmniej raz w tygodniu</t>
  </si>
  <si>
    <t>Udział GD posiadających dostęp do Internetu</t>
  </si>
  <si>
    <t>Zestawienie mierników:</t>
  </si>
  <si>
    <t>Gini I</t>
  </si>
  <si>
    <t>Gini II</t>
  </si>
  <si>
    <t>Gini III</t>
  </si>
  <si>
    <t>H-H</t>
  </si>
  <si>
    <t>Theil</t>
  </si>
  <si>
    <t>Isard</t>
  </si>
  <si>
    <t>Korzystanie z serwisów społecznościowych</t>
  </si>
  <si>
    <t>średnie (do map)</t>
  </si>
  <si>
    <t>Estonia</t>
  </si>
  <si>
    <t>Ile regionów o wysokich wartościach?</t>
  </si>
  <si>
    <t>Przyrosty</t>
  </si>
  <si>
    <t>Średnie</t>
  </si>
  <si>
    <t>Całkowita populacja regionów</t>
  </si>
  <si>
    <t>Różnica między LQ' a LQ''</t>
  </si>
  <si>
    <t>LQ' dla liczby ludności</t>
  </si>
  <si>
    <t>LQ'' dla udziałów</t>
  </si>
  <si>
    <t>Średnie zaniżenie wartości dla udziałów.</t>
  </si>
  <si>
    <t>Analiza przestrzenna wykorzystania Internetu przez obywateli regionów NUTS2.</t>
  </si>
  <si>
    <t xml:space="preserve">Koncentracja zjawiska w obliczu pandemii COVID-19. </t>
  </si>
  <si>
    <t>Przemysław Szymczak</t>
  </si>
  <si>
    <t xml:space="preserve">Plik z obliczeniami do projektu zaliczeniowego:
</t>
  </si>
  <si>
    <t>autor:</t>
  </si>
  <si>
    <t>LQ daje podobne wyniki zarówno dla poziomów jak i udziałów, wartości dla udziałów są zaniżone, ale struktura się nie zmienia znacznie, dlatego dla uproszczenia LQ obliczany jest wykorzystując udziały.</t>
  </si>
  <si>
    <t>Odchylenie standardowe</t>
  </si>
  <si>
    <t>Obliczenia LQ na udziałach czy poziomach?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</si>
</sst>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#,##0.000"/>
    <numFmt numFmtId="166" formatCode="#,##0.0000"/>
    <numFmt numFmtId="167" formatCode="#,##0.00000"/>
    <numFmt numFmtId="168" formatCode="#,##0.000000"/>
    <numFmt numFmtId="169" formatCode="0.0"/>
  </numFmts>
  <fonts count="9" x14ac:knownFonts="1">
    <font>
      <sz val="11"/>
      <color theme="1"/>
      <name val="Calibri"/>
      <family val="2"/>
      <charset val="238"/>
      <scheme val="minor"/>
    </font>
    <font>
      <sz val="9"/>
      <name val="Arial"/>
      <family val="2"/>
      <charset val="238"/>
    </font>
    <font>
      <sz val="10"/>
      <color theme="1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sz val="10"/>
      <name val="Arial"/>
      <family val="2"/>
      <charset val="238"/>
    </font>
    <font>
      <sz val="10"/>
      <name val="Arial"/>
      <family val="2"/>
    </font>
    <font>
      <sz val="11"/>
      <color rgb="FFFF0000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rgb="FFB0B0B0"/>
      </right>
      <top style="thin">
        <color indexed="64"/>
      </top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indexed="64"/>
      </top>
      <bottom style="thin">
        <color indexed="64"/>
      </bottom>
      <diagonal/>
    </border>
    <border>
      <left style="thin">
        <color rgb="FFB0B0B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/>
  </cellStyleXfs>
  <cellXfs count="274">
    <xf numFmtId="0" fontId="0" fillId="0" borderId="0" xfId="0"/>
    <xf numFmtId="3" fontId="1" fillId="0" borderId="0" xfId="0" applyNumberFormat="1" applyFont="1" applyAlignment="1">
      <alignment horizontal="right" vertical="center" shrinkToFit="1"/>
    </xf>
    <xf numFmtId="0" fontId="0" fillId="0" borderId="2" xfId="0" applyBorder="1"/>
    <xf numFmtId="4" fontId="0" fillId="0" borderId="0" xfId="0" applyNumberFormat="1"/>
    <xf numFmtId="2" fontId="0" fillId="0" borderId="0" xfId="0" applyNumberFormat="1"/>
    <xf numFmtId="2" fontId="0" fillId="0" borderId="8" xfId="0" applyNumberFormat="1" applyBorder="1"/>
    <xf numFmtId="2" fontId="0" fillId="0" borderId="9" xfId="0" applyNumberFormat="1" applyBorder="1"/>
    <xf numFmtId="2" fontId="0" fillId="0" borderId="1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left" vertical="center"/>
    </xf>
    <xf numFmtId="4" fontId="3" fillId="0" borderId="7" xfId="0" applyNumberFormat="1" applyFont="1" applyBorder="1" applyAlignment="1">
      <alignment horizontal="right" vertical="center" shrinkToFit="1"/>
    </xf>
    <xf numFmtId="4" fontId="3" fillId="0" borderId="8" xfId="0" applyNumberFormat="1" applyFont="1" applyBorder="1" applyAlignment="1">
      <alignment horizontal="right" vertical="center" shrinkToFit="1"/>
    </xf>
    <xf numFmtId="4" fontId="3" fillId="4" borderId="13" xfId="0" applyNumberFormat="1" applyFont="1" applyFill="1" applyBorder="1" applyAlignment="1">
      <alignment horizontal="right" vertical="center" shrinkToFit="1"/>
    </xf>
    <xf numFmtId="0" fontId="3" fillId="2" borderId="2" xfId="0" applyFont="1" applyFill="1" applyBorder="1" applyAlignment="1">
      <alignment horizontal="left" vertical="center"/>
    </xf>
    <xf numFmtId="4" fontId="3" fillId="0" borderId="2" xfId="0" applyNumberFormat="1" applyFont="1" applyBorder="1" applyAlignment="1">
      <alignment horizontal="right" vertical="center" shrinkToFit="1"/>
    </xf>
    <xf numFmtId="4" fontId="3" fillId="0" borderId="0" xfId="0" applyNumberFormat="1" applyFont="1" applyAlignment="1">
      <alignment horizontal="right" vertical="center" shrinkToFit="1"/>
    </xf>
    <xf numFmtId="4" fontId="3" fillId="4" borderId="14" xfId="0" applyNumberFormat="1" applyFont="1" applyFill="1" applyBorder="1" applyAlignment="1">
      <alignment horizontal="right" vertical="center" shrinkToFit="1"/>
    </xf>
    <xf numFmtId="0" fontId="2" fillId="0" borderId="3" xfId="0" applyFont="1" applyBorder="1"/>
    <xf numFmtId="0" fontId="3" fillId="2" borderId="17" xfId="0" applyFont="1" applyFill="1" applyBorder="1" applyAlignment="1">
      <alignment horizontal="left" vertical="center"/>
    </xf>
    <xf numFmtId="4" fontId="3" fillId="0" borderId="17" xfId="0" applyNumberFormat="1" applyFont="1" applyBorder="1" applyAlignment="1">
      <alignment horizontal="right" vertical="center" shrinkToFit="1"/>
    </xf>
    <xf numFmtId="4" fontId="3" fillId="0" borderId="18" xfId="0" applyNumberFormat="1" applyFont="1" applyBorder="1" applyAlignment="1">
      <alignment horizontal="right" vertical="center" shrinkToFit="1"/>
    </xf>
    <xf numFmtId="4" fontId="3" fillId="4" borderId="16" xfId="0" applyNumberFormat="1" applyFont="1" applyFill="1" applyBorder="1" applyAlignment="1">
      <alignment horizontal="right" vertical="center" shrinkToFit="1"/>
    </xf>
    <xf numFmtId="4" fontId="3" fillId="5" borderId="0" xfId="0" applyNumberFormat="1" applyFont="1" applyFill="1" applyAlignment="1">
      <alignment horizontal="right" vertical="center" shrinkToFit="1"/>
    </xf>
    <xf numFmtId="4" fontId="3" fillId="6" borderId="14" xfId="0" applyNumberFormat="1" applyFont="1" applyFill="1" applyBorder="1" applyAlignment="1">
      <alignment horizontal="right" vertical="center" shrinkToFit="1"/>
    </xf>
    <xf numFmtId="4" fontId="2" fillId="5" borderId="0" xfId="0" applyNumberFormat="1" applyFont="1" applyFill="1"/>
    <xf numFmtId="4" fontId="2" fillId="6" borderId="14" xfId="0" applyNumberFormat="1" applyFont="1" applyFill="1" applyBorder="1"/>
    <xf numFmtId="2" fontId="2" fillId="5" borderId="0" xfId="0" applyNumberFormat="1" applyFont="1" applyFill="1"/>
    <xf numFmtId="2" fontId="2" fillId="6" borderId="14" xfId="0" applyNumberFormat="1" applyFont="1" applyFill="1" applyBorder="1"/>
    <xf numFmtId="0" fontId="3" fillId="2" borderId="10" xfId="0" applyFont="1" applyFill="1" applyBorder="1" applyAlignment="1">
      <alignment horizontal="left" vertical="center"/>
    </xf>
    <xf numFmtId="2" fontId="2" fillId="5" borderId="11" xfId="0" applyNumberFormat="1" applyFont="1" applyFill="1" applyBorder="1"/>
    <xf numFmtId="2" fontId="2" fillId="6" borderId="15" xfId="0" applyNumberFormat="1" applyFont="1" applyFill="1" applyBorder="1"/>
    <xf numFmtId="0" fontId="2" fillId="0" borderId="5" xfId="0" applyFont="1" applyBorder="1"/>
    <xf numFmtId="0" fontId="4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2" fillId="0" borderId="11" xfId="0" applyFont="1" applyBorder="1"/>
    <xf numFmtId="2" fontId="2" fillId="0" borderId="8" xfId="0" applyNumberFormat="1" applyFont="1" applyBorder="1"/>
    <xf numFmtId="2" fontId="2" fillId="0" borderId="9" xfId="0" applyNumberFormat="1" applyFont="1" applyBorder="1"/>
    <xf numFmtId="2" fontId="2" fillId="0" borderId="0" xfId="0" applyNumberFormat="1" applyFont="1"/>
    <xf numFmtId="2" fontId="2" fillId="0" borderId="1" xfId="0" applyNumberFormat="1" applyFont="1" applyBorder="1"/>
    <xf numFmtId="2" fontId="2" fillId="0" borderId="11" xfId="0" applyNumberFormat="1" applyFont="1" applyBorder="1"/>
    <xf numFmtId="2" fontId="2" fillId="0" borderId="12" xfId="0" applyNumberFormat="1" applyFont="1" applyBorder="1"/>
    <xf numFmtId="0" fontId="2" fillId="0" borderId="8" xfId="0" applyFont="1" applyBorder="1"/>
    <xf numFmtId="2" fontId="2" fillId="0" borderId="5" xfId="0" applyNumberFormat="1" applyFont="1" applyBorder="1"/>
    <xf numFmtId="2" fontId="2" fillId="0" borderId="6" xfId="0" applyNumberFormat="1" applyFont="1" applyBorder="1"/>
    <xf numFmtId="0" fontId="3" fillId="2" borderId="4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2" fillId="0" borderId="7" xfId="0" applyFont="1" applyBorder="1"/>
    <xf numFmtId="4" fontId="3" fillId="0" borderId="9" xfId="0" applyNumberFormat="1" applyFont="1" applyBorder="1" applyAlignment="1">
      <alignment horizontal="right" vertical="center" shrinkToFit="1"/>
    </xf>
    <xf numFmtId="4" fontId="3" fillId="0" borderId="0" xfId="0" applyNumberFormat="1" applyFont="1" applyAlignment="1">
      <alignment vertical="center" shrinkToFit="1"/>
    </xf>
    <xf numFmtId="4" fontId="3" fillId="0" borderId="1" xfId="0" applyNumberFormat="1" applyFont="1" applyBorder="1" applyAlignment="1">
      <alignment horizontal="right" vertical="center" shrinkToFit="1"/>
    </xf>
    <xf numFmtId="0" fontId="2" fillId="0" borderId="10" xfId="0" applyFont="1" applyBorder="1"/>
    <xf numFmtId="4" fontId="3" fillId="0" borderId="10" xfId="0" applyNumberFormat="1" applyFont="1" applyBorder="1" applyAlignment="1">
      <alignment horizontal="right" vertical="center" shrinkToFit="1"/>
    </xf>
    <xf numFmtId="4" fontId="3" fillId="0" borderId="11" xfId="0" applyNumberFormat="1" applyFont="1" applyBorder="1" applyAlignment="1">
      <alignment horizontal="right" vertical="center" shrinkToFit="1"/>
    </xf>
    <xf numFmtId="4" fontId="3" fillId="0" borderId="12" xfId="0" applyNumberFormat="1" applyFont="1" applyBorder="1" applyAlignment="1">
      <alignment horizontal="right" vertical="center" shrinkToFit="1"/>
    </xf>
    <xf numFmtId="0" fontId="2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3" xfId="0" applyFont="1" applyBorder="1"/>
    <xf numFmtId="4" fontId="2" fillId="0" borderId="7" xfId="0" applyNumberFormat="1" applyFont="1" applyBorder="1"/>
    <xf numFmtId="4" fontId="2" fillId="0" borderId="8" xfId="0" applyNumberFormat="1" applyFont="1" applyBorder="1"/>
    <xf numFmtId="4" fontId="2" fillId="0" borderId="9" xfId="0" applyNumberFormat="1" applyFont="1" applyBorder="1"/>
    <xf numFmtId="0" fontId="2" fillId="0" borderId="14" xfId="0" applyFont="1" applyBorder="1"/>
    <xf numFmtId="4" fontId="2" fillId="0" borderId="2" xfId="0" applyNumberFormat="1" applyFont="1" applyBorder="1"/>
    <xf numFmtId="4" fontId="2" fillId="0" borderId="0" xfId="0" applyNumberFormat="1" applyFont="1"/>
    <xf numFmtId="4" fontId="2" fillId="0" borderId="1" xfId="0" applyNumberFormat="1" applyFont="1" applyBorder="1"/>
    <xf numFmtId="0" fontId="2" fillId="0" borderId="15" xfId="0" applyFont="1" applyBorder="1"/>
    <xf numFmtId="4" fontId="2" fillId="0" borderId="10" xfId="0" applyNumberFormat="1" applyFont="1" applyBorder="1"/>
    <xf numFmtId="4" fontId="2" fillId="0" borderId="11" xfId="0" applyNumberFormat="1" applyFont="1" applyBorder="1"/>
    <xf numFmtId="4" fontId="2" fillId="0" borderId="12" xfId="0" applyNumberFormat="1" applyFont="1" applyBorder="1"/>
    <xf numFmtId="4" fontId="3" fillId="7" borderId="3" xfId="0" applyNumberFormat="1" applyFont="1" applyFill="1" applyBorder="1" applyAlignment="1">
      <alignment horizontal="right" vertical="center" shrinkToFi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7" borderId="3" xfId="0" applyFont="1" applyFill="1" applyBorder="1"/>
    <xf numFmtId="164" fontId="2" fillId="0" borderId="7" xfId="0" applyNumberFormat="1" applyFont="1" applyBorder="1"/>
    <xf numFmtId="164" fontId="2" fillId="0" borderId="8" xfId="0" applyNumberFormat="1" applyFont="1" applyBorder="1"/>
    <xf numFmtId="164" fontId="2" fillId="0" borderId="9" xfId="0" applyNumberFormat="1" applyFont="1" applyBorder="1"/>
    <xf numFmtId="164" fontId="2" fillId="0" borderId="2" xfId="0" applyNumberFormat="1" applyFont="1" applyBorder="1"/>
    <xf numFmtId="164" fontId="2" fillId="0" borderId="0" xfId="0" applyNumberFormat="1" applyFont="1"/>
    <xf numFmtId="164" fontId="2" fillId="0" borderId="1" xfId="0" applyNumberFormat="1" applyFont="1" applyBorder="1"/>
    <xf numFmtId="164" fontId="2" fillId="0" borderId="10" xfId="0" applyNumberFormat="1" applyFont="1" applyBorder="1"/>
    <xf numFmtId="164" fontId="2" fillId="0" borderId="11" xfId="0" applyNumberFormat="1" applyFont="1" applyBorder="1"/>
    <xf numFmtId="164" fontId="2" fillId="0" borderId="12" xfId="0" applyNumberFormat="1" applyFont="1" applyBorder="1"/>
    <xf numFmtId="0" fontId="2" fillId="0" borderId="4" xfId="0" applyFont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7" borderId="4" xfId="0" applyFont="1" applyFill="1" applyBorder="1"/>
    <xf numFmtId="0" fontId="2" fillId="7" borderId="5" xfId="0" applyFont="1" applyFill="1" applyBorder="1"/>
    <xf numFmtId="0" fontId="2" fillId="2" borderId="0" xfId="0" applyFont="1" applyFill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7" borderId="6" xfId="0" applyFont="1" applyFill="1" applyBorder="1"/>
    <xf numFmtId="0" fontId="2" fillId="2" borderId="0" xfId="0" applyFont="1" applyFill="1" applyAlignment="1">
      <alignment horizontal="center" vertical="center"/>
    </xf>
    <xf numFmtId="0" fontId="2" fillId="7" borderId="13" xfId="0" applyFont="1" applyFill="1" applyBorder="1"/>
    <xf numFmtId="0" fontId="3" fillId="2" borderId="3" xfId="0" applyFont="1" applyFill="1" applyBorder="1" applyAlignment="1">
      <alignment horizontal="center" vertical="center" wrapText="1"/>
    </xf>
    <xf numFmtId="4" fontId="0" fillId="0" borderId="3" xfId="0" applyNumberFormat="1" applyBorder="1"/>
    <xf numFmtId="0" fontId="3" fillId="2" borderId="19" xfId="0" applyFont="1" applyFill="1" applyBorder="1" applyAlignment="1">
      <alignment horizontal="left" vertical="center"/>
    </xf>
    <xf numFmtId="0" fontId="3" fillId="2" borderId="20" xfId="0" applyFont="1" applyFill="1" applyBorder="1" applyAlignment="1">
      <alignment horizontal="left" vertical="center"/>
    </xf>
    <xf numFmtId="0" fontId="3" fillId="2" borderId="21" xfId="0" applyFont="1" applyFill="1" applyBorder="1" applyAlignment="1">
      <alignment horizontal="left" vertical="center"/>
    </xf>
    <xf numFmtId="2" fontId="0" fillId="0" borderId="2" xfId="0" applyNumberFormat="1" applyBorder="1"/>
    <xf numFmtId="2" fontId="0" fillId="0" borderId="10" xfId="0" applyNumberFormat="1" applyBorder="1"/>
    <xf numFmtId="3" fontId="3" fillId="0" borderId="2" xfId="0" applyNumberFormat="1" applyFont="1" applyBorder="1" applyAlignment="1">
      <alignment horizontal="right" vertical="center" shrinkToFit="1"/>
    </xf>
    <xf numFmtId="3" fontId="3" fillId="0" borderId="0" xfId="0" applyNumberFormat="1" applyFont="1" applyAlignment="1">
      <alignment horizontal="right" vertical="center" shrinkToFit="1"/>
    </xf>
    <xf numFmtId="3" fontId="3" fillId="0" borderId="1" xfId="0" applyNumberFormat="1" applyFont="1" applyBorder="1" applyAlignment="1">
      <alignment horizontal="right" vertical="center" shrinkToFit="1"/>
    </xf>
    <xf numFmtId="3" fontId="3" fillId="0" borderId="10" xfId="0" applyNumberFormat="1" applyFont="1" applyBorder="1" applyAlignment="1">
      <alignment horizontal="right" vertical="center" shrinkToFit="1"/>
    </xf>
    <xf numFmtId="3" fontId="3" fillId="0" borderId="11" xfId="0" applyNumberFormat="1" applyFont="1" applyBorder="1" applyAlignment="1">
      <alignment horizontal="right" vertical="center" shrinkToFit="1"/>
    </xf>
    <xf numFmtId="3" fontId="3" fillId="0" borderId="12" xfId="0" applyNumberFormat="1" applyFont="1" applyBorder="1" applyAlignment="1">
      <alignment horizontal="right" vertical="center" shrinkToFit="1"/>
    </xf>
    <xf numFmtId="0" fontId="3" fillId="2" borderId="9" xfId="0" applyFont="1" applyFill="1" applyBorder="1" applyAlignment="1">
      <alignment horizontal="center" vertical="center" wrapText="1"/>
    </xf>
    <xf numFmtId="2" fontId="2" fillId="0" borderId="7" xfId="0" applyNumberFormat="1" applyFont="1" applyBorder="1"/>
    <xf numFmtId="2" fontId="2" fillId="0" borderId="2" xfId="0" applyNumberFormat="1" applyFont="1" applyBorder="1"/>
    <xf numFmtId="2" fontId="2" fillId="0" borderId="10" xfId="0" applyNumberFormat="1" applyFont="1" applyBorder="1"/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2" xfId="0" applyBorder="1" applyAlignment="1">
      <alignment horizontal="center"/>
    </xf>
    <xf numFmtId="0" fontId="2" fillId="9" borderId="3" xfId="0" applyFont="1" applyFill="1" applyBorder="1"/>
    <xf numFmtId="0" fontId="2" fillId="9" borderId="3" xfId="0" applyFont="1" applyFill="1" applyBorder="1" applyAlignment="1">
      <alignment horizontal="center" vertical="center"/>
    </xf>
    <xf numFmtId="0" fontId="2" fillId="12" borderId="3" xfId="0" applyFont="1" applyFill="1" applyBorder="1" applyAlignment="1">
      <alignment horizontal="center"/>
    </xf>
    <xf numFmtId="0" fontId="2" fillId="11" borderId="3" xfId="0" applyFont="1" applyFill="1" applyBorder="1" applyAlignment="1">
      <alignment horizontal="center" vertical="center"/>
    </xf>
    <xf numFmtId="0" fontId="2" fillId="10" borderId="3" xfId="0" applyFont="1" applyFill="1" applyBorder="1" applyAlignment="1">
      <alignment horizontal="center"/>
    </xf>
    <xf numFmtId="0" fontId="3" fillId="13" borderId="4" xfId="0" applyFont="1" applyFill="1" applyBorder="1" applyAlignment="1">
      <alignment horizontal="center" vertical="center" wrapText="1"/>
    </xf>
    <xf numFmtId="0" fontId="3" fillId="13" borderId="5" xfId="0" applyFont="1" applyFill="1" applyBorder="1" applyAlignment="1">
      <alignment horizontal="center" vertical="center" wrapText="1"/>
    </xf>
    <xf numFmtId="0" fontId="3" fillId="13" borderId="8" xfId="0" applyFont="1" applyFill="1" applyBorder="1" applyAlignment="1">
      <alignment horizontal="center" vertical="center" wrapText="1"/>
    </xf>
    <xf numFmtId="0" fontId="3" fillId="13" borderId="6" xfId="0" applyFont="1" applyFill="1" applyBorder="1" applyAlignment="1">
      <alignment horizontal="center" vertical="center" wrapText="1"/>
    </xf>
    <xf numFmtId="0" fontId="2" fillId="13" borderId="3" xfId="0" applyFont="1" applyFill="1" applyBorder="1" applyAlignment="1">
      <alignment horizontal="center" vertical="center"/>
    </xf>
    <xf numFmtId="0" fontId="3" fillId="13" borderId="13" xfId="0" applyFont="1" applyFill="1" applyBorder="1" applyAlignment="1">
      <alignment horizontal="center" vertical="center"/>
    </xf>
    <xf numFmtId="0" fontId="3" fillId="13" borderId="13" xfId="0" applyFont="1" applyFill="1" applyBorder="1" applyAlignment="1">
      <alignment horizontal="left" vertical="center"/>
    </xf>
    <xf numFmtId="0" fontId="3" fillId="13" borderId="14" xfId="0" applyFont="1" applyFill="1" applyBorder="1" applyAlignment="1">
      <alignment horizontal="left" vertical="center"/>
    </xf>
    <xf numFmtId="0" fontId="3" fillId="13" borderId="15" xfId="0" applyFont="1" applyFill="1" applyBorder="1" applyAlignment="1">
      <alignment horizontal="left" vertical="center"/>
    </xf>
    <xf numFmtId="0" fontId="3" fillId="13" borderId="3" xfId="0" applyFont="1" applyFill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3" fillId="0" borderId="4" xfId="0" applyFont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2" fillId="12" borderId="0" xfId="0" applyFont="1" applyFill="1"/>
    <xf numFmtId="0" fontId="2" fillId="11" borderId="0" xfId="0" applyFont="1" applyFill="1"/>
    <xf numFmtId="0" fontId="2" fillId="14" borderId="0" xfId="0" applyFont="1" applyFill="1"/>
    <xf numFmtId="165" fontId="0" fillId="0" borderId="2" xfId="0" applyNumberFormat="1" applyBorder="1"/>
    <xf numFmtId="165" fontId="0" fillId="0" borderId="1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165" fontId="0" fillId="0" borderId="0" xfId="0" applyNumberFormat="1"/>
    <xf numFmtId="165" fontId="6" fillId="0" borderId="0" xfId="0" applyNumberFormat="1" applyFont="1"/>
    <xf numFmtId="165" fontId="0" fillId="0" borderId="7" xfId="0" applyNumberFormat="1" applyBorder="1"/>
    <xf numFmtId="165" fontId="0" fillId="0" borderId="8" xfId="0" applyNumberFormat="1" applyBorder="1"/>
    <xf numFmtId="165" fontId="7" fillId="0" borderId="9" xfId="0" applyNumberFormat="1" applyFont="1" applyBorder="1"/>
    <xf numFmtId="165" fontId="7" fillId="0" borderId="1" xfId="0" applyNumberFormat="1" applyFont="1" applyBorder="1"/>
    <xf numFmtId="165" fontId="7" fillId="0" borderId="12" xfId="0" applyNumberFormat="1" applyFont="1" applyBorder="1"/>
    <xf numFmtId="165" fontId="0" fillId="0" borderId="9" xfId="0" applyNumberFormat="1" applyBorder="1"/>
    <xf numFmtId="165" fontId="6" fillId="0" borderId="1" xfId="0" applyNumberFormat="1" applyFont="1" applyBorder="1"/>
    <xf numFmtId="165" fontId="6" fillId="0" borderId="12" xfId="0" applyNumberFormat="1" applyFont="1" applyBorder="1"/>
    <xf numFmtId="0" fontId="0" fillId="0" borderId="0" xfId="0" applyAlignment="1">
      <alignment horizontal="center"/>
    </xf>
    <xf numFmtId="165" fontId="3" fillId="0" borderId="7" xfId="0" applyNumberFormat="1" applyFont="1" applyBorder="1" applyAlignment="1">
      <alignment horizontal="right" vertical="center" shrinkToFit="1"/>
    </xf>
    <xf numFmtId="165" fontId="3" fillId="0" borderId="8" xfId="0" applyNumberFormat="1" applyFont="1" applyBorder="1" applyAlignment="1">
      <alignment horizontal="right" vertical="center" shrinkToFit="1"/>
    </xf>
    <xf numFmtId="166" fontId="3" fillId="0" borderId="9" xfId="0" applyNumberFormat="1" applyFont="1" applyBorder="1" applyAlignment="1">
      <alignment horizontal="right" vertical="center" shrinkToFit="1"/>
    </xf>
    <xf numFmtId="167" fontId="0" fillId="0" borderId="0" xfId="0" applyNumberFormat="1"/>
    <xf numFmtId="168" fontId="0" fillId="0" borderId="0" xfId="0" applyNumberFormat="1"/>
    <xf numFmtId="166" fontId="0" fillId="0" borderId="0" xfId="0" applyNumberFormat="1"/>
    <xf numFmtId="166" fontId="0" fillId="0" borderId="1" xfId="0" applyNumberFormat="1" applyBorder="1"/>
    <xf numFmtId="167" fontId="0" fillId="0" borderId="2" xfId="0" applyNumberFormat="1" applyBorder="1"/>
    <xf numFmtId="166" fontId="7" fillId="0" borderId="1" xfId="0" applyNumberFormat="1" applyFont="1" applyBorder="1"/>
    <xf numFmtId="167" fontId="0" fillId="0" borderId="10" xfId="0" applyNumberFormat="1" applyBorder="1"/>
    <xf numFmtId="166" fontId="0" fillId="0" borderId="11" xfId="0" applyNumberFormat="1" applyBorder="1"/>
    <xf numFmtId="165" fontId="3" fillId="0" borderId="2" xfId="0" applyNumberFormat="1" applyFont="1" applyBorder="1" applyAlignment="1">
      <alignment horizontal="right" vertical="center" shrinkToFit="1"/>
    </xf>
    <xf numFmtId="165" fontId="3" fillId="0" borderId="0" xfId="0" applyNumberFormat="1" applyFont="1" applyAlignment="1">
      <alignment horizontal="right" vertical="center" shrinkToFit="1"/>
    </xf>
    <xf numFmtId="166" fontId="3" fillId="0" borderId="1" xfId="0" applyNumberFormat="1" applyFont="1" applyBorder="1" applyAlignment="1">
      <alignment horizontal="right" vertical="center" shrinkToFit="1"/>
    </xf>
    <xf numFmtId="166" fontId="7" fillId="0" borderId="0" xfId="0" applyNumberFormat="1" applyFont="1"/>
    <xf numFmtId="2" fontId="2" fillId="0" borderId="22" xfId="0" applyNumberFormat="1" applyFont="1" applyBorder="1"/>
    <xf numFmtId="2" fontId="2" fillId="0" borderId="18" xfId="0" applyNumberFormat="1" applyFont="1" applyBorder="1"/>
    <xf numFmtId="0" fontId="2" fillId="0" borderId="25" xfId="0" applyFont="1" applyBorder="1"/>
    <xf numFmtId="0" fontId="2" fillId="0" borderId="26" xfId="0" applyFont="1" applyBorder="1"/>
    <xf numFmtId="0" fontId="2" fillId="0" borderId="27" xfId="0" applyFont="1" applyBorder="1"/>
    <xf numFmtId="0" fontId="2" fillId="15" borderId="26" xfId="0" applyFont="1" applyFill="1" applyBorder="1"/>
    <xf numFmtId="2" fontId="2" fillId="15" borderId="0" xfId="0" applyNumberFormat="1" applyFont="1" applyFill="1"/>
    <xf numFmtId="0" fontId="2" fillId="0" borderId="23" xfId="0" applyFont="1" applyBorder="1" applyAlignment="1">
      <alignment wrapText="1"/>
    </xf>
    <xf numFmtId="0" fontId="2" fillId="0" borderId="24" xfId="0" applyFont="1" applyBorder="1" applyAlignment="1">
      <alignment wrapText="1"/>
    </xf>
    <xf numFmtId="0" fontId="2" fillId="0" borderId="28" xfId="0" applyFont="1" applyBorder="1" applyAlignment="1">
      <alignment wrapText="1"/>
    </xf>
    <xf numFmtId="2" fontId="2" fillId="0" borderId="29" xfId="0" applyNumberFormat="1" applyFont="1" applyBorder="1"/>
    <xf numFmtId="2" fontId="2" fillId="15" borderId="30" xfId="0" applyNumberFormat="1" applyFont="1" applyFill="1" applyBorder="1"/>
    <xf numFmtId="2" fontId="2" fillId="0" borderId="30" xfId="0" applyNumberFormat="1" applyFont="1" applyBorder="1"/>
    <xf numFmtId="2" fontId="2" fillId="0" borderId="31" xfId="0" applyNumberFormat="1" applyFont="1" applyBorder="1"/>
    <xf numFmtId="169" fontId="2" fillId="0" borderId="0" xfId="0" applyNumberFormat="1" applyFont="1"/>
    <xf numFmtId="0" fontId="2" fillId="2" borderId="3" xfId="0" applyFont="1" applyFill="1" applyBorder="1" applyAlignment="1">
      <alignment horizontal="center" vertical="center" wrapText="1"/>
    </xf>
    <xf numFmtId="4" fontId="0" fillId="4" borderId="14" xfId="0" applyNumberFormat="1" applyFill="1" applyBorder="1"/>
    <xf numFmtId="4" fontId="0" fillId="4" borderId="13" xfId="0" applyNumberFormat="1" applyFill="1" applyBorder="1"/>
    <xf numFmtId="4" fontId="0" fillId="4" borderId="15" xfId="0" applyNumberFormat="1" applyFill="1" applyBorder="1"/>
    <xf numFmtId="165" fontId="0" fillId="4" borderId="7" xfId="0" applyNumberFormat="1" applyFill="1" applyBorder="1"/>
    <xf numFmtId="165" fontId="0" fillId="4" borderId="8" xfId="0" applyNumberFormat="1" applyFill="1" applyBorder="1"/>
    <xf numFmtId="165" fontId="0" fillId="4" borderId="9" xfId="0" applyNumberFormat="1" applyFill="1" applyBorder="1"/>
    <xf numFmtId="165" fontId="0" fillId="4" borderId="2" xfId="0" applyNumberFormat="1" applyFill="1" applyBorder="1"/>
    <xf numFmtId="165" fontId="0" fillId="4" borderId="0" xfId="0" applyNumberFormat="1" applyFill="1"/>
    <xf numFmtId="165" fontId="0" fillId="4" borderId="1" xfId="0" applyNumberFormat="1" applyFill="1" applyBorder="1"/>
    <xf numFmtId="165" fontId="0" fillId="4" borderId="10" xfId="0" applyNumberFormat="1" applyFill="1" applyBorder="1"/>
    <xf numFmtId="165" fontId="0" fillId="4" borderId="11" xfId="0" applyNumberFormat="1" applyFill="1" applyBorder="1"/>
    <xf numFmtId="165" fontId="0" fillId="4" borderId="12" xfId="0" applyNumberFormat="1" applyFill="1" applyBorder="1"/>
    <xf numFmtId="165" fontId="0" fillId="7" borderId="7" xfId="0" applyNumberFormat="1" applyFill="1" applyBorder="1"/>
    <xf numFmtId="165" fontId="0" fillId="7" borderId="8" xfId="0" applyNumberFormat="1" applyFill="1" applyBorder="1"/>
    <xf numFmtId="165" fontId="0" fillId="7" borderId="9" xfId="0" applyNumberFormat="1" applyFill="1" applyBorder="1"/>
    <xf numFmtId="165" fontId="0" fillId="7" borderId="4" xfId="0" applyNumberFormat="1" applyFill="1" applyBorder="1"/>
    <xf numFmtId="165" fontId="0" fillId="7" borderId="5" xfId="0" applyNumberFormat="1" applyFill="1" applyBorder="1"/>
    <xf numFmtId="165" fontId="0" fillId="7" borderId="6" xfId="0" applyNumberFormat="1" applyFill="1" applyBorder="1"/>
    <xf numFmtId="0" fontId="0" fillId="16" borderId="0" xfId="0" applyFill="1"/>
    <xf numFmtId="0" fontId="8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  <xf numFmtId="0" fontId="0" fillId="16" borderId="0" xfId="0" applyFill="1" applyAlignment="1">
      <alignment horizontal="left"/>
    </xf>
    <xf numFmtId="0" fontId="8" fillId="16" borderId="0" xfId="0" applyFont="1" applyFill="1" applyAlignment="1">
      <alignment horizontal="left"/>
    </xf>
    <xf numFmtId="4" fontId="3" fillId="0" borderId="0" xfId="0" applyNumberFormat="1" applyFont="1" applyAlignment="1">
      <alignment horizontal="center" vertical="center" wrapText="1" shrinkToFit="1"/>
    </xf>
    <xf numFmtId="0" fontId="2" fillId="3" borderId="3" xfId="0" applyFont="1" applyFill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0" fillId="13" borderId="4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2" fillId="9" borderId="13" xfId="0" applyFont="1" applyFill="1" applyBorder="1" applyAlignment="1">
      <alignment horizontal="center" vertical="center" wrapText="1"/>
    </xf>
    <xf numFmtId="0" fontId="2" fillId="9" borderId="14" xfId="0" applyFont="1" applyFill="1" applyBorder="1" applyAlignment="1">
      <alignment horizontal="center" vertical="center" wrapText="1"/>
    </xf>
    <xf numFmtId="0" fontId="2" fillId="9" borderId="15" xfId="0" applyFont="1" applyFill="1" applyBorder="1" applyAlignment="1">
      <alignment horizontal="center" vertical="center" wrapText="1"/>
    </xf>
    <xf numFmtId="0" fontId="2" fillId="11" borderId="3" xfId="0" applyFont="1" applyFill="1" applyBorder="1" applyAlignment="1">
      <alignment horizontal="center" vertical="center" wrapText="1"/>
    </xf>
    <xf numFmtId="0" fontId="2" fillId="12" borderId="3" xfId="0" applyFont="1" applyFill="1" applyBorder="1" applyAlignment="1">
      <alignment horizontal="center" vertical="center" wrapText="1"/>
    </xf>
    <xf numFmtId="0" fontId="2" fillId="10" borderId="3" xfId="0" applyFont="1" applyFill="1" applyBorder="1" applyAlignment="1">
      <alignment horizontal="center" vertical="center" wrapText="1"/>
    </xf>
    <xf numFmtId="0" fontId="2" fillId="13" borderId="4" xfId="0" applyFont="1" applyFill="1" applyBorder="1" applyAlignment="1">
      <alignment horizontal="center"/>
    </xf>
    <xf numFmtId="0" fontId="2" fillId="13" borderId="5" xfId="0" applyFont="1" applyFill="1" applyBorder="1" applyAlignment="1">
      <alignment horizontal="center"/>
    </xf>
    <xf numFmtId="0" fontId="2" fillId="13" borderId="6" xfId="0" applyFont="1" applyFill="1" applyBorder="1" applyAlignment="1">
      <alignment horizontal="center"/>
    </xf>
    <xf numFmtId="0" fontId="2" fillId="8" borderId="3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65" fontId="0" fillId="3" borderId="4" xfId="0" applyNumberFormat="1" applyFill="1" applyBorder="1" applyAlignment="1">
      <alignment horizontal="center"/>
    </xf>
    <xf numFmtId="165" fontId="0" fillId="3" borderId="5" xfId="0" applyNumberFormat="1" applyFill="1" applyBorder="1" applyAlignment="1">
      <alignment horizontal="center"/>
    </xf>
    <xf numFmtId="165" fontId="0" fillId="3" borderId="6" xfId="0" applyNumberFormat="1" applyFill="1" applyBorder="1" applyAlignment="1">
      <alignment horizontal="center"/>
    </xf>
    <xf numFmtId="165" fontId="0" fillId="3" borderId="4" xfId="0" applyNumberFormat="1" applyFill="1" applyBorder="1" applyAlignment="1">
      <alignment horizontal="center" vertical="center"/>
    </xf>
    <xf numFmtId="165" fontId="0" fillId="3" borderId="5" xfId="0" applyNumberFormat="1" applyFill="1" applyBorder="1" applyAlignment="1">
      <alignment horizontal="center" vertical="center"/>
    </xf>
    <xf numFmtId="165" fontId="0" fillId="3" borderId="6" xfId="0" applyNumberForma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center" vertical="center" wrapText="1"/>
    </xf>
  </cellXfs>
  <cellStyles count="2">
    <cellStyle name="Normal 2" xfId="1" xr:uid="{0C0B4AE4-5A8D-4866-A035-E5392A4C5CE9}"/>
    <cellStyle name="Normalny" xfId="0" builtinId="0"/>
  </cellStyles>
  <dxfs count="4">
    <dxf>
      <fill>
        <patternFill>
          <bgColor theme="7" tint="0.79998168889431442"/>
        </patternFill>
      </fill>
    </dxf>
    <dxf>
      <fill>
        <patternFill>
          <bgColor rgb="FFFFD5D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D5D5"/>
      <color rgb="FFFFAFAF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678180</xdr:colOff>
      <xdr:row>7</xdr:row>
      <xdr:rowOff>99060</xdr:rowOff>
    </xdr:from>
    <xdr:to>
      <xdr:col>22</xdr:col>
      <xdr:colOff>137160</xdr:colOff>
      <xdr:row>8</xdr:row>
      <xdr:rowOff>106680</xdr:rowOff>
    </xdr:to>
    <xdr:sp macro="" textlink="">
      <xdr:nvSpPr>
        <xdr:cNvPr id="2" name="Strzałka: w prawo 1">
          <a:extLst>
            <a:ext uri="{FF2B5EF4-FFF2-40B4-BE49-F238E27FC236}">
              <a16:creationId xmlns:a16="http://schemas.microsoft.com/office/drawing/2014/main" id="{22EE9510-59FC-C127-7C0F-D8B429EA5D6B}"/>
            </a:ext>
          </a:extLst>
        </xdr:cNvPr>
        <xdr:cNvSpPr/>
      </xdr:nvSpPr>
      <xdr:spPr>
        <a:xfrm>
          <a:off x="15438120" y="1851660"/>
          <a:ext cx="922020" cy="1828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</xdr:wsDr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ECB7-DF4A-4081-8098-6A6E2C8A885E}">
  <dimension ref="A1:J33"/>
  <sheetViews>
    <sheetView showRowColHeaders="0" tabSelected="1" zoomScale="230" zoomScaleNormal="230" workbookViewId="0">
      <selection activeCell="B7" sqref="B7"/>
    </sheetView>
  </sheetViews>
  <sheetFormatPr defaultColWidth="0" defaultRowHeight="14.4" zeroHeight="1" x14ac:dyDescent="0.3"/>
  <cols>
    <col min="1" max="10" width="8.88671875" customWidth="1"/>
    <col min="11" max="16384" width="8.88671875" hidden="1"/>
  </cols>
  <sheetData>
    <row r="1" spans="1:10" x14ac:dyDescent="0.3">
      <c r="A1" s="214"/>
      <c r="B1" s="214"/>
      <c r="C1" s="214"/>
      <c r="D1" s="214"/>
      <c r="E1" s="214"/>
      <c r="F1" s="214"/>
      <c r="G1" s="214"/>
      <c r="H1" s="214"/>
      <c r="I1" s="214"/>
      <c r="J1" s="214"/>
    </row>
    <row r="2" spans="1:10" x14ac:dyDescent="0.3">
      <c r="A2" s="214"/>
      <c r="B2" s="217" t="s">
        <v>223</v>
      </c>
      <c r="C2" s="217"/>
      <c r="D2" s="217"/>
      <c r="E2" s="217"/>
      <c r="F2" s="217"/>
      <c r="G2" s="217"/>
      <c r="H2" s="217"/>
      <c r="I2" s="217"/>
      <c r="J2" s="214"/>
    </row>
    <row r="3" spans="1:10" x14ac:dyDescent="0.3">
      <c r="A3" s="214"/>
      <c r="B3" s="218" t="s">
        <v>220</v>
      </c>
      <c r="C3" s="218"/>
      <c r="D3" s="218"/>
      <c r="E3" s="218"/>
      <c r="F3" s="218"/>
      <c r="G3" s="218"/>
      <c r="H3" s="218"/>
      <c r="I3" s="218"/>
      <c r="J3" s="214"/>
    </row>
    <row r="4" spans="1:10" x14ac:dyDescent="0.3">
      <c r="A4" s="214"/>
      <c r="B4" s="218" t="s">
        <v>221</v>
      </c>
      <c r="C4" s="218"/>
      <c r="D4" s="218"/>
      <c r="E4" s="218"/>
      <c r="F4" s="218"/>
      <c r="G4" s="218"/>
      <c r="H4" s="218"/>
      <c r="I4" s="218"/>
      <c r="J4" s="214"/>
    </row>
    <row r="5" spans="1:10" x14ac:dyDescent="0.3">
      <c r="A5" s="214"/>
      <c r="B5" s="214"/>
      <c r="C5" s="214"/>
      <c r="D5" s="214"/>
      <c r="E5" s="214"/>
      <c r="F5" s="214"/>
      <c r="G5" s="214"/>
      <c r="H5" s="214"/>
      <c r="I5" s="214"/>
      <c r="J5" s="214"/>
    </row>
    <row r="6" spans="1:10" x14ac:dyDescent="0.3">
      <c r="A6" s="214"/>
      <c r="B6" s="214" t="s">
        <v>224</v>
      </c>
      <c r="C6" s="214"/>
      <c r="D6" s="214"/>
      <c r="E6" s="214"/>
      <c r="F6" s="214"/>
      <c r="G6" s="214"/>
      <c r="H6" s="214"/>
      <c r="I6" s="214"/>
      <c r="J6" s="214"/>
    </row>
    <row r="7" spans="1:10" x14ac:dyDescent="0.3">
      <c r="A7" s="214"/>
      <c r="B7" s="214" t="s">
        <v>222</v>
      </c>
      <c r="C7" s="214"/>
      <c r="D7" s="214"/>
      <c r="E7" s="215"/>
      <c r="F7" s="214"/>
      <c r="G7" s="214"/>
      <c r="H7" s="214"/>
      <c r="I7" s="214"/>
      <c r="J7" s="214"/>
    </row>
    <row r="8" spans="1:10" x14ac:dyDescent="0.3">
      <c r="A8" s="214"/>
      <c r="B8" s="214"/>
      <c r="C8" s="214"/>
      <c r="D8" s="214"/>
      <c r="E8" s="214"/>
      <c r="F8" s="214"/>
      <c r="G8" s="214"/>
      <c r="H8" s="214"/>
      <c r="I8" s="214"/>
      <c r="J8" s="214"/>
    </row>
    <row r="33" customFormat="1" hidden="1" x14ac:dyDescent="0.3"/>
  </sheetData>
  <mergeCells count="3">
    <mergeCell ref="B2:I2"/>
    <mergeCell ref="B3:I3"/>
    <mergeCell ref="B4:I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B4C3-F87A-4E5A-BCF6-6FEEA65C9E41}">
  <dimension ref="A1:AT166"/>
  <sheetViews>
    <sheetView workbookViewId="0">
      <pane xSplit="2" ySplit="2" topLeftCell="C6" activePane="bottomRight" state="frozen"/>
      <selection pane="topRight" activeCell="B1" sqref="B1"/>
      <selection pane="bottomLeft" activeCell="A3" sqref="A3"/>
      <selection pane="bottomRight" activeCell="D6" sqref="D6"/>
    </sheetView>
  </sheetViews>
  <sheetFormatPr defaultRowHeight="13.8" x14ac:dyDescent="0.3"/>
  <cols>
    <col min="1" max="1" width="11" style="10" customWidth="1"/>
    <col min="2" max="2" width="12.21875" style="10" customWidth="1"/>
    <col min="3" max="23" width="10.6640625" style="10" customWidth="1"/>
    <col min="24" max="24" width="9" style="10" bestFit="1" customWidth="1"/>
    <col min="25" max="28" width="11.44140625" style="10" bestFit="1" customWidth="1"/>
    <col min="29" max="29" width="10.44140625" style="10" bestFit="1" customWidth="1"/>
    <col min="30" max="30" width="11.44140625" style="10" bestFit="1" customWidth="1"/>
    <col min="31" max="16384" width="8.88671875" style="10"/>
  </cols>
  <sheetData>
    <row r="1" spans="1:45" x14ac:dyDescent="0.3">
      <c r="B1" s="11" t="s">
        <v>178</v>
      </c>
      <c r="C1" s="226">
        <v>2019</v>
      </c>
      <c r="D1" s="224"/>
      <c r="E1" s="224"/>
      <c r="F1" s="224"/>
      <c r="G1" s="224"/>
      <c r="H1" s="224"/>
      <c r="I1" s="226">
        <v>2020</v>
      </c>
      <c r="J1" s="224"/>
      <c r="K1" s="224"/>
      <c r="L1" s="224"/>
      <c r="M1" s="224"/>
      <c r="N1" s="225"/>
      <c r="O1" s="224">
        <v>2021</v>
      </c>
      <c r="P1" s="224"/>
      <c r="Q1" s="224"/>
      <c r="R1" s="224"/>
      <c r="S1" s="224"/>
      <c r="T1" s="225"/>
      <c r="U1" s="68"/>
      <c r="V1" s="68"/>
      <c r="W1" s="68"/>
      <c r="X1" s="220">
        <v>2019</v>
      </c>
      <c r="Y1" s="220"/>
      <c r="Z1" s="220"/>
      <c r="AA1" s="220"/>
      <c r="AB1" s="220"/>
      <c r="AC1" s="220"/>
    </row>
    <row r="2" spans="1:45" ht="55.2" x14ac:dyDescent="0.3">
      <c r="A2" s="12" t="s">
        <v>176</v>
      </c>
      <c r="B2" s="13" t="s">
        <v>146</v>
      </c>
      <c r="C2" s="14" t="s">
        <v>143</v>
      </c>
      <c r="D2" s="15" t="s">
        <v>140</v>
      </c>
      <c r="E2" s="15" t="s">
        <v>209</v>
      </c>
      <c r="F2" s="15" t="s">
        <v>144</v>
      </c>
      <c r="G2" s="15" t="s">
        <v>142</v>
      </c>
      <c r="H2" s="16" t="s">
        <v>145</v>
      </c>
      <c r="I2" s="15" t="s">
        <v>143</v>
      </c>
      <c r="J2" s="15" t="s">
        <v>140</v>
      </c>
      <c r="K2" s="15" t="s">
        <v>209</v>
      </c>
      <c r="L2" s="15" t="s">
        <v>144</v>
      </c>
      <c r="M2" s="15" t="s">
        <v>142</v>
      </c>
      <c r="N2" s="16" t="s">
        <v>145</v>
      </c>
      <c r="O2" s="15" t="s">
        <v>143</v>
      </c>
      <c r="P2" s="15" t="s">
        <v>140</v>
      </c>
      <c r="Q2" s="15" t="s">
        <v>209</v>
      </c>
      <c r="R2" s="15" t="s">
        <v>144</v>
      </c>
      <c r="S2" s="15" t="s">
        <v>142</v>
      </c>
      <c r="T2" s="16" t="s">
        <v>145</v>
      </c>
      <c r="U2" s="58"/>
      <c r="V2" s="58"/>
      <c r="W2" s="58"/>
      <c r="X2" s="195" t="s">
        <v>215</v>
      </c>
      <c r="Y2" s="106" t="s">
        <v>143</v>
      </c>
      <c r="Z2" s="106" t="s">
        <v>140</v>
      </c>
      <c r="AA2" s="106" t="s">
        <v>209</v>
      </c>
      <c r="AB2" s="106" t="s">
        <v>144</v>
      </c>
      <c r="AC2" s="106" t="s">
        <v>142</v>
      </c>
      <c r="AD2" s="106" t="s">
        <v>145</v>
      </c>
      <c r="AE2" s="222" t="s">
        <v>217</v>
      </c>
      <c r="AF2" s="222"/>
      <c r="AG2" s="222"/>
      <c r="AH2" s="222"/>
      <c r="AI2" s="222"/>
      <c r="AJ2" s="222" t="s">
        <v>218</v>
      </c>
      <c r="AK2" s="222"/>
      <c r="AL2" s="222"/>
      <c r="AM2" s="222"/>
      <c r="AN2" s="222"/>
      <c r="AO2" s="222" t="s">
        <v>216</v>
      </c>
      <c r="AP2" s="222"/>
      <c r="AQ2" s="222"/>
      <c r="AR2" s="222"/>
      <c r="AS2" s="222"/>
    </row>
    <row r="3" spans="1:45" ht="13.8" customHeight="1" x14ac:dyDescent="0.3">
      <c r="A3" s="223" t="s">
        <v>154</v>
      </c>
      <c r="B3" s="17" t="s">
        <v>0</v>
      </c>
      <c r="C3" s="18">
        <v>59.65</v>
      </c>
      <c r="D3" s="19">
        <v>58.87</v>
      </c>
      <c r="E3" s="19">
        <v>74.09</v>
      </c>
      <c r="F3" s="19">
        <v>60.21</v>
      </c>
      <c r="G3" s="19">
        <v>23.04</v>
      </c>
      <c r="H3" s="20">
        <v>88.13</v>
      </c>
      <c r="I3" s="19">
        <v>67.599999999999994</v>
      </c>
      <c r="J3" s="19">
        <v>61.23</v>
      </c>
      <c r="K3" s="19">
        <v>80.7</v>
      </c>
      <c r="L3" s="19">
        <v>71.040000000000006</v>
      </c>
      <c r="M3" s="19">
        <v>24.71</v>
      </c>
      <c r="N3" s="20">
        <v>88.65</v>
      </c>
      <c r="O3" s="19">
        <v>74.28</v>
      </c>
      <c r="P3" s="19">
        <v>74.02</v>
      </c>
      <c r="Q3" s="19">
        <v>62.85</v>
      </c>
      <c r="R3" s="19">
        <v>72.98</v>
      </c>
      <c r="S3" s="19">
        <v>27.03</v>
      </c>
      <c r="T3" s="20">
        <v>92.74</v>
      </c>
      <c r="U3" s="23"/>
      <c r="V3" s="219" t="s">
        <v>227</v>
      </c>
      <c r="W3" s="23"/>
      <c r="X3" s="10">
        <v>1215290</v>
      </c>
      <c r="Y3" s="194">
        <f t="shared" ref="Y3:AD3" si="0">C3*$X3/100</f>
        <v>724920.48499999999</v>
      </c>
      <c r="Z3" s="194">
        <f t="shared" si="0"/>
        <v>715441.223</v>
      </c>
      <c r="AA3" s="194">
        <f t="shared" si="0"/>
        <v>900408.36100000003</v>
      </c>
      <c r="AB3" s="194">
        <f t="shared" si="0"/>
        <v>731726.10900000005</v>
      </c>
      <c r="AC3" s="194">
        <f t="shared" si="0"/>
        <v>280002.81599999999</v>
      </c>
      <c r="AD3" s="194">
        <f t="shared" si="0"/>
        <v>1071035.0769999998</v>
      </c>
      <c r="AE3" s="47">
        <f>(Y3/Y$142)/($AD3/$AD$142)</f>
        <v>1.0816077759605043</v>
      </c>
      <c r="AF3" s="47">
        <f t="shared" ref="AF3:AI3" si="1">(Z3/Z$142)/($AD3/$AD$142)</f>
        <v>1.1734443065167597</v>
      </c>
      <c r="AG3" s="47">
        <f t="shared" si="1"/>
        <v>1.1990145809072501</v>
      </c>
      <c r="AH3" s="47">
        <f t="shared" si="1"/>
        <v>1.1149040230003584</v>
      </c>
      <c r="AI3" s="47">
        <f t="shared" si="1"/>
        <v>1.5171263167091404</v>
      </c>
      <c r="AJ3" s="47">
        <f>(C3/C$142)/($H3/$H$142)</f>
        <v>1.0376283990917559</v>
      </c>
      <c r="AK3" s="47">
        <f>(D3/D$142)/($H3/$H$142)</f>
        <v>1.0791988513342219</v>
      </c>
      <c r="AL3" s="47">
        <f>(E3/E$142)/($H3/$H$142)</f>
        <v>1.1612120900993399</v>
      </c>
      <c r="AM3" s="47">
        <f>(F3/F$142)/($H3/$H$142)</f>
        <v>1.0480317547513662</v>
      </c>
      <c r="AN3" s="47">
        <f>(G3/G$142)/($H3/$H$142)</f>
        <v>1.3890424228710754</v>
      </c>
      <c r="AO3" s="91">
        <f t="shared" ref="AO3:AO34" si="2">AE3-AJ3</f>
        <v>4.3979376868748421E-2</v>
      </c>
      <c r="AP3" s="91">
        <f t="shared" ref="AP3:AS18" si="3">AF3-AK3</f>
        <v>9.4245455182537796E-2</v>
      </c>
      <c r="AQ3" s="91">
        <f t="shared" si="3"/>
        <v>3.7802490807910205E-2</v>
      </c>
      <c r="AR3" s="91">
        <f t="shared" si="3"/>
        <v>6.6872268248992173E-2</v>
      </c>
      <c r="AS3" s="91">
        <f t="shared" si="3"/>
        <v>0.12808389383806507</v>
      </c>
    </row>
    <row r="4" spans="1:45" x14ac:dyDescent="0.3">
      <c r="A4" s="223"/>
      <c r="B4" s="21" t="s">
        <v>1</v>
      </c>
      <c r="C4" s="22">
        <v>69.58</v>
      </c>
      <c r="D4" s="23">
        <v>60.2</v>
      </c>
      <c r="E4" s="23">
        <v>73.23</v>
      </c>
      <c r="F4" s="23">
        <v>76</v>
      </c>
      <c r="G4" s="23">
        <v>24.16</v>
      </c>
      <c r="H4" s="24">
        <v>91.48</v>
      </c>
      <c r="I4" s="23">
        <v>76.53</v>
      </c>
      <c r="J4" s="23">
        <v>66.72</v>
      </c>
      <c r="K4" s="23">
        <v>80.63</v>
      </c>
      <c r="L4" s="23">
        <v>75.849999999999994</v>
      </c>
      <c r="M4" s="23">
        <v>25.68</v>
      </c>
      <c r="N4" s="24">
        <v>90.4</v>
      </c>
      <c r="O4" s="23">
        <v>78.510000000000005</v>
      </c>
      <c r="P4" s="23">
        <v>71.08</v>
      </c>
      <c r="Q4" s="23">
        <v>61.22</v>
      </c>
      <c r="R4" s="23">
        <v>75.12</v>
      </c>
      <c r="S4" s="23">
        <v>28.17</v>
      </c>
      <c r="T4" s="24">
        <v>93.79</v>
      </c>
      <c r="U4" s="23"/>
      <c r="V4" s="219"/>
      <c r="W4" s="23"/>
      <c r="X4" s="10">
        <v>1860470</v>
      </c>
      <c r="Y4" s="194">
        <f t="shared" ref="Y4:Y67" si="4">C4*$X4/100</f>
        <v>1294515.0259999998</v>
      </c>
      <c r="Z4" s="194">
        <f t="shared" ref="Z4:Z67" si="5">D4*$X4/100</f>
        <v>1120002.94</v>
      </c>
      <c r="AA4" s="194">
        <f t="shared" ref="AA4:AA67" si="6">E4*$X4/100</f>
        <v>1362422.1809999999</v>
      </c>
      <c r="AB4" s="194">
        <f t="shared" ref="AB4:AB67" si="7">F4*$X4/100</f>
        <v>1413957.2</v>
      </c>
      <c r="AC4" s="194">
        <f t="shared" ref="AC4:AC67" si="8">G4*$X4/100</f>
        <v>449489.55200000003</v>
      </c>
      <c r="AD4" s="194">
        <f t="shared" ref="AD4:AD67" si="9">H4*$X4/100</f>
        <v>1701957.956</v>
      </c>
      <c r="AE4" s="47">
        <f t="shared" ref="AE4:AE67" si="10">(Y4/Y$142)/($AD4/$AD$142)</f>
        <v>1.2154620161651826</v>
      </c>
      <c r="AF4" s="47">
        <f t="shared" ref="AF4:AF67" si="11">(Z4/Z$142)/($AD4/$AD$142)</f>
        <v>1.1560125575443601</v>
      </c>
      <c r="AG4" s="47">
        <f t="shared" ref="AG4:AG67" si="12">(AA4/AA$142)/($AD4/$AD$142)</f>
        <v>1.1416987301595041</v>
      </c>
      <c r="AH4" s="47">
        <f t="shared" ref="AH4:AH67" si="13">(AB4/AB$142)/($AD4/$AD$142)</f>
        <v>1.3557514007731497</v>
      </c>
      <c r="AI4" s="47">
        <f t="shared" ref="AI4:AI67" si="14">(AC4/AC$142)/($AD4/$AD$142)</f>
        <v>1.5326176096496544</v>
      </c>
      <c r="AJ4" s="47">
        <f t="shared" ref="AJ4:AJ67" si="15">(C4/C$142)/($H4/$H$142)</f>
        <v>1.1660399768024321</v>
      </c>
      <c r="AK4" s="47">
        <f t="shared" ref="AK4:AK67" si="16">(D4/D$142)/($H4/$H$142)</f>
        <v>1.0631671373761882</v>
      </c>
      <c r="AL4" s="47">
        <f t="shared" ref="AL4:AL67" si="17">(E4/E$142)/($H4/$H$142)</f>
        <v>1.1057032915388993</v>
      </c>
      <c r="AM4" s="47">
        <f t="shared" ref="AM4:AM67" si="18">(F4/F$142)/($H4/$H$142)</f>
        <v>1.2744330366080765</v>
      </c>
      <c r="AN4" s="47">
        <f t="shared" ref="AN4:AN67" si="19">(G4/G$142)/($H4/$H$142)</f>
        <v>1.4032258582531558</v>
      </c>
      <c r="AO4" s="91">
        <f t="shared" si="2"/>
        <v>4.9422039362750469E-2</v>
      </c>
      <c r="AP4" s="91">
        <f t="shared" si="3"/>
        <v>9.2845420168171877E-2</v>
      </c>
      <c r="AQ4" s="91">
        <f t="shared" si="3"/>
        <v>3.5995438620604725E-2</v>
      </c>
      <c r="AR4" s="91">
        <f t="shared" si="3"/>
        <v>8.1318364165073209E-2</v>
      </c>
      <c r="AS4" s="91">
        <f t="shared" si="3"/>
        <v>0.12939175139649861</v>
      </c>
    </row>
    <row r="5" spans="1:45" x14ac:dyDescent="0.3">
      <c r="A5" s="223"/>
      <c r="B5" s="21" t="s">
        <v>2</v>
      </c>
      <c r="C5" s="22">
        <v>70.98</v>
      </c>
      <c r="D5" s="23">
        <v>57.27</v>
      </c>
      <c r="E5" s="23">
        <v>77.2</v>
      </c>
      <c r="F5" s="23">
        <v>71.44</v>
      </c>
      <c r="G5" s="23">
        <v>25.96</v>
      </c>
      <c r="H5" s="24">
        <v>90.78</v>
      </c>
      <c r="I5" s="23">
        <v>75.97</v>
      </c>
      <c r="J5" s="23">
        <v>57.91</v>
      </c>
      <c r="K5" s="23">
        <v>75.33</v>
      </c>
      <c r="L5" s="23">
        <v>77.13</v>
      </c>
      <c r="M5" s="23">
        <v>31.61</v>
      </c>
      <c r="N5" s="24">
        <v>90.2</v>
      </c>
      <c r="O5" s="23">
        <v>77.069999999999993</v>
      </c>
      <c r="P5" s="23">
        <v>71.010000000000005</v>
      </c>
      <c r="Q5" s="23">
        <v>63.83</v>
      </c>
      <c r="R5" s="23">
        <v>75.11</v>
      </c>
      <c r="S5" s="23">
        <v>25.56</v>
      </c>
      <c r="T5" s="24">
        <v>91.13</v>
      </c>
      <c r="U5" s="23"/>
      <c r="V5" s="219"/>
      <c r="W5" s="23"/>
      <c r="X5" s="10">
        <v>875842</v>
      </c>
      <c r="Y5" s="194">
        <f t="shared" si="4"/>
        <v>621672.65159999998</v>
      </c>
      <c r="Z5" s="194">
        <f t="shared" si="5"/>
        <v>501594.71340000001</v>
      </c>
      <c r="AA5" s="194">
        <f t="shared" si="6"/>
        <v>676150.02400000009</v>
      </c>
      <c r="AB5" s="194">
        <f t="shared" si="7"/>
        <v>625701.52480000001</v>
      </c>
      <c r="AC5" s="194">
        <f t="shared" si="8"/>
        <v>227368.58319999999</v>
      </c>
      <c r="AD5" s="194">
        <f t="shared" si="9"/>
        <v>795089.3676</v>
      </c>
      <c r="AE5" s="47">
        <f t="shared" si="10"/>
        <v>1.2494789374286477</v>
      </c>
      <c r="AF5" s="47">
        <f t="shared" si="11"/>
        <v>1.1082282615492849</v>
      </c>
      <c r="AG5" s="47">
        <f t="shared" si="12"/>
        <v>1.2128742106413632</v>
      </c>
      <c r="AH5" s="47">
        <f t="shared" si="13"/>
        <v>1.2842331995391507</v>
      </c>
      <c r="AI5" s="47">
        <f t="shared" si="14"/>
        <v>1.6595011089698151</v>
      </c>
      <c r="AJ5" s="47">
        <f t="shared" si="15"/>
        <v>1.1986737321591689</v>
      </c>
      <c r="AK5" s="47">
        <f t="shared" si="16"/>
        <v>1.0192206483410364</v>
      </c>
      <c r="AL5" s="47">
        <f t="shared" si="17"/>
        <v>1.1746347538999542</v>
      </c>
      <c r="AM5" s="47">
        <f t="shared" si="18"/>
        <v>1.2072045179287556</v>
      </c>
      <c r="AN5" s="47">
        <f t="shared" si="19"/>
        <v>1.5193971759456337</v>
      </c>
      <c r="AO5" s="91">
        <f t="shared" si="2"/>
        <v>5.0805205269478737E-2</v>
      </c>
      <c r="AP5" s="91">
        <f t="shared" si="3"/>
        <v>8.9007613208248459E-2</v>
      </c>
      <c r="AQ5" s="91">
        <f t="shared" si="3"/>
        <v>3.823945674140905E-2</v>
      </c>
      <c r="AR5" s="91">
        <f t="shared" si="3"/>
        <v>7.7028681610395111E-2</v>
      </c>
      <c r="AS5" s="91">
        <f t="shared" si="3"/>
        <v>0.14010393302418134</v>
      </c>
    </row>
    <row r="6" spans="1:45" x14ac:dyDescent="0.3">
      <c r="A6" s="223"/>
      <c r="B6" s="21" t="s">
        <v>3</v>
      </c>
      <c r="C6" s="22">
        <v>70.25</v>
      </c>
      <c r="D6" s="23">
        <v>57.53</v>
      </c>
      <c r="E6" s="23">
        <v>74.489999999999995</v>
      </c>
      <c r="F6" s="23">
        <v>73.430000000000007</v>
      </c>
      <c r="G6" s="23">
        <v>26.03</v>
      </c>
      <c r="H6" s="24">
        <v>88.46</v>
      </c>
      <c r="I6" s="23">
        <v>80.81</v>
      </c>
      <c r="J6" s="23">
        <v>64.95</v>
      </c>
      <c r="K6" s="23">
        <v>79.78</v>
      </c>
      <c r="L6" s="23">
        <v>78.349999999999994</v>
      </c>
      <c r="M6" s="23">
        <v>27.2</v>
      </c>
      <c r="N6" s="24">
        <v>93.3</v>
      </c>
      <c r="O6" s="23">
        <v>79.55</v>
      </c>
      <c r="P6" s="23">
        <v>70.209999999999994</v>
      </c>
      <c r="Q6" s="23">
        <v>62.43</v>
      </c>
      <c r="R6" s="23">
        <v>81.94</v>
      </c>
      <c r="S6" s="23">
        <v>22.73</v>
      </c>
      <c r="T6" s="24">
        <v>93.9</v>
      </c>
      <c r="U6" s="23"/>
      <c r="V6" s="219"/>
      <c r="W6" s="23"/>
      <c r="X6" s="10">
        <v>1516283</v>
      </c>
      <c r="Y6" s="194">
        <f t="shared" si="4"/>
        <v>1065188.8075000001</v>
      </c>
      <c r="Z6" s="194">
        <f t="shared" si="5"/>
        <v>872317.60989999992</v>
      </c>
      <c r="AA6" s="194">
        <f t="shared" si="6"/>
        <v>1129479.2067</v>
      </c>
      <c r="AB6" s="194">
        <f t="shared" si="7"/>
        <v>1113406.6069</v>
      </c>
      <c r="AC6" s="194">
        <f t="shared" si="8"/>
        <v>394688.46490000002</v>
      </c>
      <c r="AD6" s="194">
        <f t="shared" si="9"/>
        <v>1341303.9417999999</v>
      </c>
      <c r="AE6" s="47">
        <f t="shared" si="10"/>
        <v>1.269061054584518</v>
      </c>
      <c r="AF6" s="47">
        <f t="shared" si="11"/>
        <v>1.1424564539938868</v>
      </c>
      <c r="AG6" s="47">
        <f t="shared" si="12"/>
        <v>1.2009907958051191</v>
      </c>
      <c r="AH6" s="47">
        <f t="shared" si="13"/>
        <v>1.3546254125891719</v>
      </c>
      <c r="AI6" s="47">
        <f t="shared" si="14"/>
        <v>1.7076162159419872</v>
      </c>
      <c r="AJ6" s="47">
        <f t="shared" si="15"/>
        <v>1.2174596186208571</v>
      </c>
      <c r="AK6" s="47">
        <f t="shared" si="16"/>
        <v>1.0506997954674226</v>
      </c>
      <c r="AL6" s="47">
        <f t="shared" si="17"/>
        <v>1.1631259989613183</v>
      </c>
      <c r="AM6" s="47">
        <f t="shared" si="18"/>
        <v>1.2733745855235536</v>
      </c>
      <c r="AN6" s="47">
        <f t="shared" si="19"/>
        <v>1.5634501490100643</v>
      </c>
      <c r="AO6" s="91">
        <f t="shared" si="2"/>
        <v>5.1601435963660958E-2</v>
      </c>
      <c r="AP6" s="91">
        <f t="shared" si="3"/>
        <v>9.1756658526464197E-2</v>
      </c>
      <c r="AQ6" s="91">
        <f t="shared" si="3"/>
        <v>3.7864796843800841E-2</v>
      </c>
      <c r="AR6" s="91">
        <f t="shared" si="3"/>
        <v>8.1250827065618259E-2</v>
      </c>
      <c r="AS6" s="91">
        <f t="shared" si="3"/>
        <v>0.14416606693192291</v>
      </c>
    </row>
    <row r="7" spans="1:45" x14ac:dyDescent="0.3">
      <c r="A7" s="223"/>
      <c r="B7" s="21" t="s">
        <v>4</v>
      </c>
      <c r="C7" s="22">
        <v>76.03</v>
      </c>
      <c r="D7" s="23">
        <v>65.209999999999994</v>
      </c>
      <c r="E7" s="23">
        <v>75.47</v>
      </c>
      <c r="F7" s="23">
        <v>78.010000000000005</v>
      </c>
      <c r="G7" s="23">
        <v>29.11</v>
      </c>
      <c r="H7" s="24">
        <v>93.76</v>
      </c>
      <c r="I7" s="23">
        <v>79.349999999999994</v>
      </c>
      <c r="J7" s="23">
        <v>63.97</v>
      </c>
      <c r="K7" s="23">
        <v>84.71</v>
      </c>
      <c r="L7" s="23">
        <v>81.010000000000005</v>
      </c>
      <c r="M7" s="23">
        <v>31.53</v>
      </c>
      <c r="N7" s="24">
        <v>94.95</v>
      </c>
      <c r="O7" s="23">
        <v>84.29</v>
      </c>
      <c r="P7" s="23">
        <v>77.36</v>
      </c>
      <c r="Q7" s="23">
        <v>70.040000000000006</v>
      </c>
      <c r="R7" s="23">
        <v>82.47</v>
      </c>
      <c r="S7" s="23">
        <v>31.01</v>
      </c>
      <c r="T7" s="24">
        <v>94.99</v>
      </c>
      <c r="U7" s="23"/>
      <c r="V7" s="219"/>
      <c r="W7" s="23"/>
      <c r="X7" s="10">
        <v>1146643</v>
      </c>
      <c r="Y7" s="194">
        <f t="shared" si="4"/>
        <v>871792.67290000012</v>
      </c>
      <c r="Z7" s="194">
        <f t="shared" si="5"/>
        <v>747725.90029999986</v>
      </c>
      <c r="AA7" s="194">
        <f t="shared" si="6"/>
        <v>865371.4720999999</v>
      </c>
      <c r="AB7" s="194">
        <f t="shared" si="7"/>
        <v>894496.2043000001</v>
      </c>
      <c r="AC7" s="194">
        <f t="shared" si="8"/>
        <v>333787.77730000002</v>
      </c>
      <c r="AD7" s="194">
        <f t="shared" si="9"/>
        <v>1075092.4768000001</v>
      </c>
      <c r="AE7" s="47">
        <f t="shared" si="10"/>
        <v>1.2958374135759945</v>
      </c>
      <c r="AF7" s="47">
        <f t="shared" si="11"/>
        <v>1.2217682022153733</v>
      </c>
      <c r="AG7" s="47">
        <f t="shared" si="12"/>
        <v>1.1480092599376577</v>
      </c>
      <c r="AH7" s="47">
        <f t="shared" si="13"/>
        <v>1.3577671738192409</v>
      </c>
      <c r="AI7" s="47">
        <f t="shared" si="14"/>
        <v>1.8017214293937318</v>
      </c>
      <c r="AJ7" s="47">
        <f t="shared" si="15"/>
        <v>1.2431472210321457</v>
      </c>
      <c r="AK7" s="47">
        <f t="shared" si="16"/>
        <v>1.1236416019959412</v>
      </c>
      <c r="AL7" s="47">
        <f t="shared" si="17"/>
        <v>1.1118148631494622</v>
      </c>
      <c r="AM7" s="47">
        <f t="shared" si="18"/>
        <v>1.2763279029993464</v>
      </c>
      <c r="AN7" s="47">
        <f t="shared" si="19"/>
        <v>1.6496104985196243</v>
      </c>
      <c r="AO7" s="91">
        <f t="shared" si="2"/>
        <v>5.2690192543848768E-2</v>
      </c>
      <c r="AP7" s="91">
        <f t="shared" si="3"/>
        <v>9.8126600219432092E-2</v>
      </c>
      <c r="AQ7" s="91">
        <f t="shared" si="3"/>
        <v>3.6194396788195471E-2</v>
      </c>
      <c r="AR7" s="91">
        <f t="shared" si="3"/>
        <v>8.1439270819894549E-2</v>
      </c>
      <c r="AS7" s="91">
        <f t="shared" si="3"/>
        <v>0.15211093087410754</v>
      </c>
    </row>
    <row r="8" spans="1:45" x14ac:dyDescent="0.3">
      <c r="A8" s="223"/>
      <c r="B8" s="21" t="s">
        <v>5</v>
      </c>
      <c r="C8" s="22">
        <v>67.8</v>
      </c>
      <c r="D8" s="23">
        <v>60.26</v>
      </c>
      <c r="E8" s="23">
        <v>74.17</v>
      </c>
      <c r="F8" s="23">
        <v>76.150000000000006</v>
      </c>
      <c r="G8" s="23">
        <v>20.43</v>
      </c>
      <c r="H8" s="24">
        <v>88.85</v>
      </c>
      <c r="I8" s="23">
        <v>70.97</v>
      </c>
      <c r="J8" s="23">
        <v>56.87</v>
      </c>
      <c r="K8" s="23">
        <v>77.180000000000007</v>
      </c>
      <c r="L8" s="23">
        <v>74.83</v>
      </c>
      <c r="M8" s="23">
        <v>27.1</v>
      </c>
      <c r="N8" s="24">
        <v>89.42</v>
      </c>
      <c r="O8" s="23">
        <v>76.33</v>
      </c>
      <c r="P8" s="23">
        <v>69.09</v>
      </c>
      <c r="Q8" s="23">
        <v>63.43</v>
      </c>
      <c r="R8" s="23">
        <v>79.67</v>
      </c>
      <c r="S8" s="23">
        <v>26.53</v>
      </c>
      <c r="T8" s="24">
        <v>93.32</v>
      </c>
      <c r="U8" s="23"/>
      <c r="V8" s="219"/>
      <c r="W8" s="23"/>
      <c r="X8" s="10">
        <v>1196995</v>
      </c>
      <c r="Y8" s="194">
        <f t="shared" si="4"/>
        <v>811562.61</v>
      </c>
      <c r="Z8" s="194">
        <f t="shared" si="5"/>
        <v>721309.18700000003</v>
      </c>
      <c r="AA8" s="194">
        <f t="shared" si="6"/>
        <v>887811.19150000007</v>
      </c>
      <c r="AB8" s="194">
        <f t="shared" si="7"/>
        <v>911511.6925</v>
      </c>
      <c r="AC8" s="194">
        <f t="shared" si="8"/>
        <v>244546.0785</v>
      </c>
      <c r="AD8" s="194">
        <f t="shared" si="9"/>
        <v>1063530.0575000001</v>
      </c>
      <c r="AE8" s="47">
        <f t="shared" si="10"/>
        <v>1.2194258149896282</v>
      </c>
      <c r="AF8" s="47">
        <f t="shared" si="11"/>
        <v>1.1914173264747159</v>
      </c>
      <c r="AG8" s="47">
        <f t="shared" si="12"/>
        <v>1.1905824780154071</v>
      </c>
      <c r="AH8" s="47">
        <f t="shared" si="13"/>
        <v>1.3986372833528891</v>
      </c>
      <c r="AI8" s="47">
        <f t="shared" si="14"/>
        <v>1.3343629405330204</v>
      </c>
      <c r="AJ8" s="47">
        <f t="shared" si="15"/>
        <v>1.1698426031517837</v>
      </c>
      <c r="AK8" s="47">
        <f t="shared" si="16"/>
        <v>1.0957283639714339</v>
      </c>
      <c r="AL8" s="47">
        <f t="shared" si="17"/>
        <v>1.1530458342598482</v>
      </c>
      <c r="AM8" s="47">
        <f t="shared" si="18"/>
        <v>1.3147466114511828</v>
      </c>
      <c r="AN8" s="47">
        <f t="shared" si="19"/>
        <v>1.2217089055101438</v>
      </c>
      <c r="AO8" s="91">
        <f t="shared" si="2"/>
        <v>4.9583211837844532E-2</v>
      </c>
      <c r="AP8" s="91">
        <f t="shared" si="3"/>
        <v>9.568896250328196E-2</v>
      </c>
      <c r="AQ8" s="91">
        <f t="shared" si="3"/>
        <v>3.7536643755558874E-2</v>
      </c>
      <c r="AR8" s="91">
        <f t="shared" si="3"/>
        <v>8.3890671901706293E-2</v>
      </c>
      <c r="AS8" s="91">
        <f t="shared" si="3"/>
        <v>0.11265403502287663</v>
      </c>
    </row>
    <row r="9" spans="1:45" x14ac:dyDescent="0.3">
      <c r="A9" s="223"/>
      <c r="B9" s="21" t="s">
        <v>6</v>
      </c>
      <c r="C9" s="22">
        <v>75.62</v>
      </c>
      <c r="D9" s="23">
        <v>64.77</v>
      </c>
      <c r="E9" s="23">
        <v>78.66</v>
      </c>
      <c r="F9" s="23">
        <v>72.64</v>
      </c>
      <c r="G9" s="23">
        <v>27.1</v>
      </c>
      <c r="H9" s="24">
        <v>91.92</v>
      </c>
      <c r="I9" s="23">
        <v>80.61</v>
      </c>
      <c r="J9" s="23">
        <v>73.95</v>
      </c>
      <c r="K9" s="23">
        <v>85.61</v>
      </c>
      <c r="L9" s="23">
        <v>79.86</v>
      </c>
      <c r="M9" s="23">
        <v>34.15</v>
      </c>
      <c r="N9" s="24">
        <v>95.83</v>
      </c>
      <c r="O9" s="23">
        <v>79.31</v>
      </c>
      <c r="P9" s="23">
        <v>79.790000000000006</v>
      </c>
      <c r="Q9" s="23">
        <v>62.14</v>
      </c>
      <c r="R9" s="23">
        <v>76.260000000000005</v>
      </c>
      <c r="S9" s="23">
        <v>34.130000000000003</v>
      </c>
      <c r="T9" s="24">
        <v>94.59</v>
      </c>
      <c r="U9" s="23"/>
      <c r="V9" s="23"/>
      <c r="W9" s="23"/>
      <c r="X9" s="10">
        <v>404270</v>
      </c>
      <c r="Y9" s="194">
        <f t="shared" si="4"/>
        <v>305708.97400000005</v>
      </c>
      <c r="Z9" s="194">
        <f t="shared" si="5"/>
        <v>261845.67899999997</v>
      </c>
      <c r="AA9" s="194">
        <f t="shared" si="6"/>
        <v>317998.78200000001</v>
      </c>
      <c r="AB9" s="194">
        <f t="shared" si="7"/>
        <v>293661.728</v>
      </c>
      <c r="AC9" s="194">
        <f t="shared" si="8"/>
        <v>109557.17</v>
      </c>
      <c r="AD9" s="194">
        <f t="shared" si="9"/>
        <v>371604.984</v>
      </c>
      <c r="AE9" s="47">
        <f t="shared" si="10"/>
        <v>1.3146488938225542</v>
      </c>
      <c r="AF9" s="47">
        <f t="shared" si="11"/>
        <v>1.2378160163565814</v>
      </c>
      <c r="AG9" s="47">
        <f t="shared" si="12"/>
        <v>1.2204853371925017</v>
      </c>
      <c r="AH9" s="47">
        <f t="shared" si="13"/>
        <v>1.2896101579588295</v>
      </c>
      <c r="AI9" s="47">
        <f t="shared" si="14"/>
        <v>1.7108908845581132</v>
      </c>
      <c r="AJ9" s="47">
        <f t="shared" si="15"/>
        <v>1.2611938055395935</v>
      </c>
      <c r="AK9" s="47">
        <f t="shared" si="16"/>
        <v>1.1384005321739108</v>
      </c>
      <c r="AL9" s="47">
        <f t="shared" si="17"/>
        <v>1.1820059171128074</v>
      </c>
      <c r="AM9" s="47">
        <f t="shared" si="18"/>
        <v>1.2122589648152557</v>
      </c>
      <c r="AN9" s="47">
        <f t="shared" si="19"/>
        <v>1.5664483526392192</v>
      </c>
      <c r="AO9" s="91">
        <f t="shared" si="2"/>
        <v>5.345508828296075E-2</v>
      </c>
      <c r="AP9" s="91">
        <f t="shared" si="3"/>
        <v>9.9415484182670655E-2</v>
      </c>
      <c r="AQ9" s="91">
        <f t="shared" si="3"/>
        <v>3.8479420079694293E-2</v>
      </c>
      <c r="AR9" s="91">
        <f t="shared" si="3"/>
        <v>7.7351193143573749E-2</v>
      </c>
      <c r="AS9" s="91">
        <f t="shared" si="3"/>
        <v>0.144442531918894</v>
      </c>
    </row>
    <row r="10" spans="1:45" x14ac:dyDescent="0.3">
      <c r="A10" s="223"/>
      <c r="B10" s="21" t="s">
        <v>7</v>
      </c>
      <c r="C10" s="22">
        <v>54.3</v>
      </c>
      <c r="D10" s="23">
        <v>52.86</v>
      </c>
      <c r="E10" s="23">
        <v>74.39</v>
      </c>
      <c r="F10" s="23">
        <v>62.91</v>
      </c>
      <c r="G10" s="23">
        <v>20.48</v>
      </c>
      <c r="H10" s="24">
        <v>82.5</v>
      </c>
      <c r="I10" s="23">
        <v>67.790000000000006</v>
      </c>
      <c r="J10" s="23">
        <v>52.68</v>
      </c>
      <c r="K10" s="23">
        <v>75.78</v>
      </c>
      <c r="L10" s="23">
        <v>72.02</v>
      </c>
      <c r="M10" s="23">
        <v>25.64</v>
      </c>
      <c r="N10" s="24">
        <v>87.41</v>
      </c>
      <c r="O10" s="23">
        <v>64.03</v>
      </c>
      <c r="P10" s="23">
        <v>61.84</v>
      </c>
      <c r="Q10" s="23">
        <v>54.27</v>
      </c>
      <c r="R10" s="23">
        <v>65.09</v>
      </c>
      <c r="S10" s="23">
        <v>27.37</v>
      </c>
      <c r="T10" s="24">
        <v>83.43</v>
      </c>
      <c r="U10" s="23"/>
      <c r="V10" s="23"/>
      <c r="W10" s="23"/>
      <c r="X10" s="10">
        <v>1346082</v>
      </c>
      <c r="Y10" s="194">
        <f t="shared" si="4"/>
        <v>730922.52599999995</v>
      </c>
      <c r="Z10" s="194">
        <f t="shared" si="5"/>
        <v>711538.94519999996</v>
      </c>
      <c r="AA10" s="194">
        <f t="shared" si="6"/>
        <v>1001350.3998</v>
      </c>
      <c r="AB10" s="194">
        <f t="shared" si="7"/>
        <v>846820.18619999988</v>
      </c>
      <c r="AC10" s="194">
        <f t="shared" si="8"/>
        <v>275677.59360000002</v>
      </c>
      <c r="AD10" s="194">
        <f t="shared" si="9"/>
        <v>1110517.6499999999</v>
      </c>
      <c r="AE10" s="47">
        <f t="shared" si="10"/>
        <v>1.0517899191628293</v>
      </c>
      <c r="AF10" s="47">
        <f t="shared" si="11"/>
        <v>1.1255516441102176</v>
      </c>
      <c r="AG10" s="47">
        <f t="shared" si="12"/>
        <v>1.2860245224427833</v>
      </c>
      <c r="AH10" s="47">
        <f t="shared" si="13"/>
        <v>1.2443952999296655</v>
      </c>
      <c r="AI10" s="47">
        <f t="shared" si="14"/>
        <v>1.4405855061718686</v>
      </c>
      <c r="AJ10" s="47">
        <f t="shared" si="15"/>
        <v>1.0090229695626984</v>
      </c>
      <c r="AK10" s="47">
        <f t="shared" si="16"/>
        <v>1.0351526993614018</v>
      </c>
      <c r="AL10" s="47">
        <f t="shared" si="17"/>
        <v>1.2454787851660893</v>
      </c>
      <c r="AM10" s="47">
        <f t="shared" si="18"/>
        <v>1.1697561071489839</v>
      </c>
      <c r="AN10" s="47">
        <f t="shared" si="19"/>
        <v>1.3189635957185497</v>
      </c>
      <c r="AO10" s="91">
        <f t="shared" si="2"/>
        <v>4.2766949600130832E-2</v>
      </c>
      <c r="AP10" s="91">
        <f t="shared" si="3"/>
        <v>9.0398944748815824E-2</v>
      </c>
      <c r="AQ10" s="91">
        <f t="shared" si="3"/>
        <v>4.0545737276693972E-2</v>
      </c>
      <c r="AR10" s="91">
        <f t="shared" si="3"/>
        <v>7.463919278068154E-2</v>
      </c>
      <c r="AS10" s="91">
        <f t="shared" si="3"/>
        <v>0.12162191045331894</v>
      </c>
    </row>
    <row r="11" spans="1:45" x14ac:dyDescent="0.3">
      <c r="A11" s="223"/>
      <c r="B11" s="21" t="s">
        <v>8</v>
      </c>
      <c r="C11" s="22">
        <v>56.8</v>
      </c>
      <c r="D11" s="23">
        <v>55.55</v>
      </c>
      <c r="E11" s="23">
        <v>82.03</v>
      </c>
      <c r="F11" s="23">
        <v>68.349999999999994</v>
      </c>
      <c r="G11" s="23">
        <v>21</v>
      </c>
      <c r="H11" s="24">
        <v>88.19</v>
      </c>
      <c r="I11" s="23">
        <v>61.69</v>
      </c>
      <c r="J11" s="23">
        <v>58.46</v>
      </c>
      <c r="K11" s="23">
        <v>76.67</v>
      </c>
      <c r="L11" s="23">
        <v>75.16</v>
      </c>
      <c r="M11" s="23">
        <v>22.54</v>
      </c>
      <c r="N11" s="24">
        <v>88.38</v>
      </c>
      <c r="O11" s="23">
        <v>68.66</v>
      </c>
      <c r="P11" s="23">
        <v>62.05</v>
      </c>
      <c r="Q11" s="23">
        <v>65.260000000000005</v>
      </c>
      <c r="R11" s="23">
        <v>74</v>
      </c>
      <c r="S11" s="23">
        <v>22.61</v>
      </c>
      <c r="T11" s="24">
        <v>89.47</v>
      </c>
      <c r="U11" s="23"/>
      <c r="V11" s="23"/>
      <c r="W11" s="23"/>
      <c r="X11" s="10">
        <v>1110068</v>
      </c>
      <c r="Y11" s="194">
        <f t="shared" si="4"/>
        <v>630518.62399999995</v>
      </c>
      <c r="Z11" s="194">
        <f t="shared" si="5"/>
        <v>616642.77399999998</v>
      </c>
      <c r="AA11" s="194">
        <f t="shared" si="6"/>
        <v>910588.78040000005</v>
      </c>
      <c r="AB11" s="194">
        <f t="shared" si="7"/>
        <v>758731.478</v>
      </c>
      <c r="AC11" s="194">
        <f t="shared" si="8"/>
        <v>233114.28</v>
      </c>
      <c r="AD11" s="194">
        <f t="shared" si="9"/>
        <v>978968.96920000005</v>
      </c>
      <c r="AE11" s="47">
        <f t="shared" si="10"/>
        <v>1.0292292405663181</v>
      </c>
      <c r="AF11" s="47">
        <f t="shared" si="11"/>
        <v>1.1065140610877116</v>
      </c>
      <c r="AG11" s="47">
        <f t="shared" si="12"/>
        <v>1.3266061574942616</v>
      </c>
      <c r="AH11" s="47">
        <f t="shared" si="13"/>
        <v>1.264770716642811</v>
      </c>
      <c r="AI11" s="47">
        <f t="shared" si="14"/>
        <v>1.3818566388990801</v>
      </c>
      <c r="AJ11" s="47">
        <f t="shared" si="15"/>
        <v>0.98737963328607736</v>
      </c>
      <c r="AK11" s="47">
        <f t="shared" si="16"/>
        <v>1.0176441242922913</v>
      </c>
      <c r="AL11" s="47">
        <f t="shared" si="17"/>
        <v>1.284780963811923</v>
      </c>
      <c r="AM11" s="47">
        <f t="shared" si="18"/>
        <v>1.188909400429065</v>
      </c>
      <c r="AN11" s="47">
        <f t="shared" si="19"/>
        <v>1.2651929325966946</v>
      </c>
      <c r="AO11" s="91">
        <f t="shared" si="2"/>
        <v>4.1849607280240786E-2</v>
      </c>
      <c r="AP11" s="91">
        <f t="shared" si="3"/>
        <v>8.8869936795420212E-2</v>
      </c>
      <c r="AQ11" s="91">
        <f t="shared" si="3"/>
        <v>4.1825193682338613E-2</v>
      </c>
      <c r="AR11" s="91">
        <f t="shared" si="3"/>
        <v>7.5861316213746033E-2</v>
      </c>
      <c r="AS11" s="91">
        <f t="shared" si="3"/>
        <v>0.11666370630238543</v>
      </c>
    </row>
    <row r="12" spans="1:45" x14ac:dyDescent="0.3">
      <c r="A12" s="223"/>
      <c r="B12" s="21" t="s">
        <v>9</v>
      </c>
      <c r="C12" s="22">
        <v>65.34</v>
      </c>
      <c r="D12" s="23">
        <v>55.51</v>
      </c>
      <c r="E12" s="23">
        <v>76.150000000000006</v>
      </c>
      <c r="F12" s="23">
        <v>68.08</v>
      </c>
      <c r="G12" s="23">
        <v>19.86</v>
      </c>
      <c r="H12" s="24">
        <v>88.1</v>
      </c>
      <c r="I12" s="23">
        <v>65.61</v>
      </c>
      <c r="J12" s="23">
        <v>51.93</v>
      </c>
      <c r="K12" s="23">
        <v>74.209999999999994</v>
      </c>
      <c r="L12" s="23">
        <v>68.540000000000006</v>
      </c>
      <c r="M12" s="23">
        <v>28.63</v>
      </c>
      <c r="N12" s="24">
        <v>84.91</v>
      </c>
      <c r="O12" s="23">
        <v>69.13</v>
      </c>
      <c r="P12" s="23">
        <v>67.66</v>
      </c>
      <c r="Q12" s="23">
        <v>65.430000000000007</v>
      </c>
      <c r="R12" s="23">
        <v>71.52</v>
      </c>
      <c r="S12" s="23">
        <v>31.4</v>
      </c>
      <c r="T12" s="24">
        <v>89.36</v>
      </c>
      <c r="U12" s="23"/>
      <c r="V12" s="23"/>
      <c r="W12" s="23"/>
      <c r="X12" s="10">
        <v>286685</v>
      </c>
      <c r="Y12" s="194">
        <f t="shared" si="4"/>
        <v>187319.97900000002</v>
      </c>
      <c r="Z12" s="194">
        <f t="shared" si="5"/>
        <v>159138.84349999999</v>
      </c>
      <c r="AA12" s="194">
        <f t="shared" si="6"/>
        <v>218310.6275</v>
      </c>
      <c r="AB12" s="194">
        <f t="shared" si="7"/>
        <v>195175.14800000002</v>
      </c>
      <c r="AC12" s="194">
        <f t="shared" si="8"/>
        <v>56935.640999999996</v>
      </c>
      <c r="AD12" s="194">
        <f t="shared" si="9"/>
        <v>252569.48499999999</v>
      </c>
      <c r="AE12" s="47">
        <f t="shared" si="10"/>
        <v>1.1851855414475829</v>
      </c>
      <c r="AF12" s="47">
        <f t="shared" si="11"/>
        <v>1.1068468549214339</v>
      </c>
      <c r="AG12" s="47">
        <f t="shared" si="12"/>
        <v>1.232771651991091</v>
      </c>
      <c r="AH12" s="47">
        <f t="shared" si="13"/>
        <v>1.2610614918389551</v>
      </c>
      <c r="AI12" s="47">
        <f t="shared" si="14"/>
        <v>1.3081765896504869</v>
      </c>
      <c r="AJ12" s="47">
        <f t="shared" si="15"/>
        <v>1.1369945772688839</v>
      </c>
      <c r="AK12" s="47">
        <f t="shared" si="16"/>
        <v>1.0179501897110674</v>
      </c>
      <c r="AL12" s="47">
        <f t="shared" si="17"/>
        <v>1.1939048693975187</v>
      </c>
      <c r="AM12" s="47">
        <f t="shared" si="18"/>
        <v>1.1854226560100329</v>
      </c>
      <c r="AN12" s="47">
        <f t="shared" si="19"/>
        <v>1.1977333460096491</v>
      </c>
      <c r="AO12" s="91">
        <f t="shared" si="2"/>
        <v>4.8190964178699058E-2</v>
      </c>
      <c r="AP12" s="91">
        <f t="shared" si="3"/>
        <v>8.8896665210366432E-2</v>
      </c>
      <c r="AQ12" s="91">
        <f t="shared" si="3"/>
        <v>3.8866782593572236E-2</v>
      </c>
      <c r="AR12" s="91">
        <f t="shared" si="3"/>
        <v>7.5638835828922169E-2</v>
      </c>
      <c r="AS12" s="91">
        <f t="shared" si="3"/>
        <v>0.1104432436408378</v>
      </c>
    </row>
    <row r="13" spans="1:45" x14ac:dyDescent="0.3">
      <c r="A13" s="223"/>
      <c r="B13" s="21" t="s">
        <v>10</v>
      </c>
      <c r="C13" s="22">
        <v>67.52</v>
      </c>
      <c r="D13" s="23">
        <v>57.79</v>
      </c>
      <c r="E13" s="23">
        <v>76.709999999999994</v>
      </c>
      <c r="F13" s="23">
        <v>74.400000000000006</v>
      </c>
      <c r="G13" s="23">
        <v>21.94</v>
      </c>
      <c r="H13" s="24">
        <v>85.8</v>
      </c>
      <c r="I13" s="23">
        <v>64.989999999999995</v>
      </c>
      <c r="J13" s="23">
        <v>56.25</v>
      </c>
      <c r="K13" s="23">
        <v>73.25</v>
      </c>
      <c r="L13" s="23">
        <v>68.38</v>
      </c>
      <c r="M13" s="23">
        <v>22.01</v>
      </c>
      <c r="N13" s="24">
        <v>84.31</v>
      </c>
      <c r="O13" s="23">
        <v>69.930000000000007</v>
      </c>
      <c r="P13" s="23">
        <v>63.1</v>
      </c>
      <c r="Q13" s="23">
        <v>66.41</v>
      </c>
      <c r="R13" s="23">
        <v>68.06</v>
      </c>
      <c r="S13" s="23">
        <v>27.9</v>
      </c>
      <c r="T13" s="24">
        <v>84.63</v>
      </c>
      <c r="U13" s="23"/>
      <c r="V13" s="23"/>
      <c r="W13" s="23"/>
      <c r="X13" s="10">
        <v>496891</v>
      </c>
      <c r="Y13" s="194">
        <f t="shared" si="4"/>
        <v>335500.80319999997</v>
      </c>
      <c r="Z13" s="194">
        <f t="shared" si="5"/>
        <v>287153.3089</v>
      </c>
      <c r="AA13" s="194">
        <f t="shared" si="6"/>
        <v>381165.08610000001</v>
      </c>
      <c r="AB13" s="194">
        <f t="shared" si="7"/>
        <v>369686.90400000004</v>
      </c>
      <c r="AC13" s="194">
        <f t="shared" si="8"/>
        <v>109017.88540000001</v>
      </c>
      <c r="AD13" s="194">
        <f t="shared" si="9"/>
        <v>426332.47799999994</v>
      </c>
      <c r="AE13" s="47">
        <f t="shared" si="10"/>
        <v>1.2575587077113304</v>
      </c>
      <c r="AF13" s="47">
        <f t="shared" si="11"/>
        <v>1.1831985344656692</v>
      </c>
      <c r="AG13" s="47">
        <f t="shared" si="12"/>
        <v>1.2751266857180183</v>
      </c>
      <c r="AH13" s="47">
        <f t="shared" si="13"/>
        <v>1.4150711381761363</v>
      </c>
      <c r="AI13" s="47">
        <f t="shared" si="14"/>
        <v>1.4839264388057205</v>
      </c>
      <c r="AJ13" s="47">
        <f t="shared" si="15"/>
        <v>1.2064249699828835</v>
      </c>
      <c r="AK13" s="47">
        <f t="shared" si="16"/>
        <v>1.0881696661736262</v>
      </c>
      <c r="AL13" s="47">
        <f t="shared" si="17"/>
        <v>1.2349245350658526</v>
      </c>
      <c r="AM13" s="47">
        <f t="shared" si="18"/>
        <v>1.3301947588723269</v>
      </c>
      <c r="AN13" s="47">
        <f t="shared" si="19"/>
        <v>1.3586454557009173</v>
      </c>
      <c r="AO13" s="91">
        <f t="shared" si="2"/>
        <v>5.1133737728446871E-2</v>
      </c>
      <c r="AP13" s="91">
        <f t="shared" si="3"/>
        <v>9.5028868292043045E-2</v>
      </c>
      <c r="AQ13" s="91">
        <f t="shared" si="3"/>
        <v>4.0202150652165702E-2</v>
      </c>
      <c r="AR13" s="91">
        <f t="shared" si="3"/>
        <v>8.4876379303809424E-2</v>
      </c>
      <c r="AS13" s="91">
        <f t="shared" si="3"/>
        <v>0.12528098310480318</v>
      </c>
    </row>
    <row r="14" spans="1:45" x14ac:dyDescent="0.3">
      <c r="A14" s="223" t="s">
        <v>155</v>
      </c>
      <c r="B14" s="21" t="s">
        <v>11</v>
      </c>
      <c r="C14" s="22">
        <v>25.44</v>
      </c>
      <c r="D14" s="23">
        <v>26.47</v>
      </c>
      <c r="E14" s="23">
        <v>47.48</v>
      </c>
      <c r="F14" s="23">
        <v>8.26</v>
      </c>
      <c r="G14" s="23">
        <v>6.6</v>
      </c>
      <c r="H14" s="24">
        <v>62.22</v>
      </c>
      <c r="I14" s="23">
        <v>27.19</v>
      </c>
      <c r="J14" s="23">
        <v>16.920000000000002</v>
      </c>
      <c r="K14" s="23">
        <v>48.22</v>
      </c>
      <c r="L14" s="23">
        <v>7.4</v>
      </c>
      <c r="M14" s="23">
        <v>5.59</v>
      </c>
      <c r="N14" s="24">
        <v>60.37</v>
      </c>
      <c r="O14" s="23">
        <v>33</v>
      </c>
      <c r="P14" s="23">
        <v>17.68</v>
      </c>
      <c r="Q14" s="23">
        <v>60.34</v>
      </c>
      <c r="R14" s="23">
        <v>7.12</v>
      </c>
      <c r="S14" s="23">
        <v>4.32</v>
      </c>
      <c r="T14" s="24">
        <v>67.849999999999994</v>
      </c>
      <c r="U14" s="23"/>
      <c r="V14" s="23"/>
      <c r="W14" s="23"/>
      <c r="X14" s="10">
        <v>742304</v>
      </c>
      <c r="Y14" s="194">
        <f t="shared" si="4"/>
        <v>188842.13760000002</v>
      </c>
      <c r="Z14" s="194">
        <f t="shared" si="5"/>
        <v>196487.8688</v>
      </c>
      <c r="AA14" s="194">
        <f t="shared" si="6"/>
        <v>352445.93919999996</v>
      </c>
      <c r="AB14" s="194">
        <f t="shared" si="7"/>
        <v>61314.310400000002</v>
      </c>
      <c r="AC14" s="194">
        <f t="shared" si="8"/>
        <v>48992.063999999991</v>
      </c>
      <c r="AD14" s="194">
        <f t="shared" si="9"/>
        <v>461861.54880000005</v>
      </c>
      <c r="AE14" s="47">
        <f t="shared" si="10"/>
        <v>0.6533865995428052</v>
      </c>
      <c r="AF14" s="47">
        <f t="shared" si="11"/>
        <v>0.74733642636280018</v>
      </c>
      <c r="AG14" s="47">
        <f t="shared" si="12"/>
        <v>1.0883519088999023</v>
      </c>
      <c r="AH14" s="47">
        <f t="shared" si="13"/>
        <v>0.21664200482560425</v>
      </c>
      <c r="AI14" s="47">
        <f t="shared" si="14"/>
        <v>0.61556931938724713</v>
      </c>
      <c r="AJ14" s="47">
        <f t="shared" si="15"/>
        <v>0.62681917266131404</v>
      </c>
      <c r="AK14" s="47">
        <f t="shared" si="16"/>
        <v>0.68731392569029182</v>
      </c>
      <c r="AL14" s="47">
        <f t="shared" si="17"/>
        <v>1.0540383870402856</v>
      </c>
      <c r="AM14" s="47">
        <f t="shared" si="18"/>
        <v>0.20364775423378217</v>
      </c>
      <c r="AN14" s="47">
        <f t="shared" si="19"/>
        <v>0.56359967487841633</v>
      </c>
      <c r="AO14" s="91">
        <f t="shared" si="2"/>
        <v>2.6567426881491163E-2</v>
      </c>
      <c r="AP14" s="91">
        <f t="shared" si="3"/>
        <v>6.0022500672508361E-2</v>
      </c>
      <c r="AQ14" s="91">
        <f t="shared" si="3"/>
        <v>3.4313521859616669E-2</v>
      </c>
      <c r="AR14" s="91">
        <f t="shared" si="3"/>
        <v>1.2994250591822076E-2</v>
      </c>
      <c r="AS14" s="91">
        <f t="shared" si="3"/>
        <v>5.1969644508830792E-2</v>
      </c>
    </row>
    <row r="15" spans="1:45" x14ac:dyDescent="0.3">
      <c r="A15" s="223"/>
      <c r="B15" s="21" t="s">
        <v>12</v>
      </c>
      <c r="C15" s="22">
        <v>14.49</v>
      </c>
      <c r="D15" s="23">
        <v>13.94</v>
      </c>
      <c r="E15" s="23">
        <v>59.1</v>
      </c>
      <c r="F15" s="23">
        <v>6.47</v>
      </c>
      <c r="G15" s="23">
        <v>4.58</v>
      </c>
      <c r="H15" s="24">
        <v>69.05</v>
      </c>
      <c r="I15" s="23">
        <v>24.52</v>
      </c>
      <c r="J15" s="23">
        <v>17.329999999999998</v>
      </c>
      <c r="K15" s="23">
        <v>57.1</v>
      </c>
      <c r="L15" s="23">
        <v>12.7</v>
      </c>
      <c r="M15" s="23">
        <v>7.72</v>
      </c>
      <c r="N15" s="24">
        <v>64.39</v>
      </c>
      <c r="O15" s="23">
        <v>26.93</v>
      </c>
      <c r="P15" s="23">
        <v>22.13</v>
      </c>
      <c r="Q15" s="23">
        <v>66.010000000000005</v>
      </c>
      <c r="R15" s="23">
        <v>16.82</v>
      </c>
      <c r="S15" s="23">
        <v>6.64</v>
      </c>
      <c r="T15" s="24">
        <v>76.209999999999994</v>
      </c>
      <c r="U15" s="23"/>
      <c r="V15" s="23"/>
      <c r="W15" s="23"/>
      <c r="X15" s="10">
        <v>784168</v>
      </c>
      <c r="Y15" s="194">
        <f t="shared" si="4"/>
        <v>113625.94320000001</v>
      </c>
      <c r="Z15" s="194">
        <f t="shared" si="5"/>
        <v>109313.0192</v>
      </c>
      <c r="AA15" s="194">
        <f t="shared" si="6"/>
        <v>463443.28800000006</v>
      </c>
      <c r="AB15" s="194">
        <f t="shared" si="7"/>
        <v>50735.669600000001</v>
      </c>
      <c r="AC15" s="194">
        <f t="shared" si="8"/>
        <v>35914.894399999997</v>
      </c>
      <c r="AD15" s="194">
        <f t="shared" si="9"/>
        <v>541468.00399999996</v>
      </c>
      <c r="AE15" s="47">
        <f t="shared" si="10"/>
        <v>0.33534190376771456</v>
      </c>
      <c r="AF15" s="47">
        <f t="shared" si="11"/>
        <v>0.3546429307503503</v>
      </c>
      <c r="AG15" s="47">
        <f t="shared" si="12"/>
        <v>1.2207098186272538</v>
      </c>
      <c r="AH15" s="47">
        <f t="shared" si="13"/>
        <v>0.15290906166078141</v>
      </c>
      <c r="AI15" s="47">
        <f t="shared" si="14"/>
        <v>0.38491499699255555</v>
      </c>
      <c r="AJ15" s="47">
        <f t="shared" si="15"/>
        <v>0.32170652845563613</v>
      </c>
      <c r="AK15" s="47">
        <f t="shared" si="16"/>
        <v>0.32615970044259929</v>
      </c>
      <c r="AL15" s="47">
        <f t="shared" si="17"/>
        <v>1.1822233211045416</v>
      </c>
      <c r="AM15" s="47">
        <f t="shared" si="18"/>
        <v>0.14373753157556066</v>
      </c>
      <c r="AN15" s="47">
        <f t="shared" si="19"/>
        <v>0.35241842036048238</v>
      </c>
      <c r="AO15" s="91">
        <f t="shared" si="2"/>
        <v>1.3635375312078424E-2</v>
      </c>
      <c r="AP15" s="91">
        <f t="shared" si="3"/>
        <v>2.8483230307751017E-2</v>
      </c>
      <c r="AQ15" s="91">
        <f t="shared" si="3"/>
        <v>3.848649752271216E-2</v>
      </c>
      <c r="AR15" s="91">
        <f t="shared" si="3"/>
        <v>9.1715300852207582E-3</v>
      </c>
      <c r="AS15" s="91">
        <f t="shared" si="3"/>
        <v>3.2496576632073171E-2</v>
      </c>
    </row>
    <row r="16" spans="1:45" x14ac:dyDescent="0.3">
      <c r="A16" s="223"/>
      <c r="B16" s="21" t="s">
        <v>13</v>
      </c>
      <c r="C16" s="22">
        <v>22.74</v>
      </c>
      <c r="D16" s="23">
        <v>25</v>
      </c>
      <c r="E16" s="23">
        <v>53.63</v>
      </c>
      <c r="F16" s="23">
        <v>5.65</v>
      </c>
      <c r="G16" s="23">
        <v>8.4</v>
      </c>
      <c r="H16" s="24">
        <v>64.930000000000007</v>
      </c>
      <c r="I16" s="23">
        <v>33.590000000000003</v>
      </c>
      <c r="J16" s="23">
        <v>26.31</v>
      </c>
      <c r="K16" s="23">
        <v>58.31</v>
      </c>
      <c r="L16" s="23">
        <v>5.38</v>
      </c>
      <c r="M16" s="23">
        <v>9.69</v>
      </c>
      <c r="N16" s="24">
        <v>67.52</v>
      </c>
      <c r="O16" s="23">
        <v>38.35</v>
      </c>
      <c r="P16" s="23">
        <v>25.93</v>
      </c>
      <c r="Q16" s="23">
        <v>66.239999999999995</v>
      </c>
      <c r="R16" s="23">
        <v>12.45</v>
      </c>
      <c r="S16" s="23">
        <v>7.96</v>
      </c>
      <c r="T16" s="24">
        <v>76.08</v>
      </c>
      <c r="U16" s="23"/>
      <c r="V16" s="23"/>
      <c r="W16" s="23"/>
      <c r="X16" s="10">
        <v>929035</v>
      </c>
      <c r="Y16" s="194">
        <f t="shared" si="4"/>
        <v>211262.55899999998</v>
      </c>
      <c r="Z16" s="194">
        <f t="shared" si="5"/>
        <v>232258.75</v>
      </c>
      <c r="AA16" s="194">
        <f t="shared" si="6"/>
        <v>498241.47050000005</v>
      </c>
      <c r="AB16" s="194">
        <f t="shared" si="7"/>
        <v>52490.477500000001</v>
      </c>
      <c r="AC16" s="194">
        <f t="shared" si="8"/>
        <v>78038.94</v>
      </c>
      <c r="AD16" s="194">
        <f t="shared" si="9"/>
        <v>603222.42550000001</v>
      </c>
      <c r="AE16" s="47">
        <f t="shared" si="10"/>
        <v>0.55966504169681686</v>
      </c>
      <c r="AF16" s="47">
        <f t="shared" si="11"/>
        <v>0.67637387135134841</v>
      </c>
      <c r="AG16" s="47">
        <f t="shared" si="12"/>
        <v>1.1780155789051601</v>
      </c>
      <c r="AH16" s="47">
        <f t="shared" si="13"/>
        <v>0.14200239539471898</v>
      </c>
      <c r="AI16" s="47">
        <f t="shared" si="14"/>
        <v>0.75075273053756264</v>
      </c>
      <c r="AJ16" s="47">
        <f t="shared" si="15"/>
        <v>0.53690843774471397</v>
      </c>
      <c r="AK16" s="47">
        <f t="shared" si="16"/>
        <v>0.62205074495747326</v>
      </c>
      <c r="AL16" s="47">
        <f t="shared" si="17"/>
        <v>1.1408751439160865</v>
      </c>
      <c r="AM16" s="47">
        <f t="shared" si="18"/>
        <v>0.13348505033098876</v>
      </c>
      <c r="AN16" s="47">
        <f t="shared" si="19"/>
        <v>0.68737018158449092</v>
      </c>
      <c r="AO16" s="91">
        <f t="shared" si="2"/>
        <v>2.2756603952102883E-2</v>
      </c>
      <c r="AP16" s="91">
        <f t="shared" si="3"/>
        <v>5.4323126393875154E-2</v>
      </c>
      <c r="AQ16" s="91">
        <f t="shared" si="3"/>
        <v>3.7140434989073601E-2</v>
      </c>
      <c r="AR16" s="91">
        <f t="shared" si="3"/>
        <v>8.517345063730225E-3</v>
      </c>
      <c r="AS16" s="91">
        <f t="shared" si="3"/>
        <v>6.3382548953071716E-2</v>
      </c>
    </row>
    <row r="17" spans="1:45" x14ac:dyDescent="0.3">
      <c r="A17" s="223"/>
      <c r="B17" s="21" t="s">
        <v>14</v>
      </c>
      <c r="C17" s="22">
        <v>21.91</v>
      </c>
      <c r="D17" s="23">
        <v>21.58</v>
      </c>
      <c r="E17" s="23">
        <v>50.7</v>
      </c>
      <c r="F17" s="23">
        <v>7.57</v>
      </c>
      <c r="G17" s="23">
        <v>4.18</v>
      </c>
      <c r="H17" s="24">
        <v>63.41</v>
      </c>
      <c r="I17" s="23">
        <v>26</v>
      </c>
      <c r="J17" s="23">
        <v>22.7</v>
      </c>
      <c r="K17" s="23">
        <v>49.41</v>
      </c>
      <c r="L17" s="23">
        <v>7.34</v>
      </c>
      <c r="M17" s="23">
        <v>2.93</v>
      </c>
      <c r="N17" s="24">
        <v>63.16</v>
      </c>
      <c r="O17" s="23">
        <v>25.58</v>
      </c>
      <c r="P17" s="23">
        <v>18.54</v>
      </c>
      <c r="Q17" s="23">
        <v>63.31</v>
      </c>
      <c r="R17" s="23">
        <v>11.12</v>
      </c>
      <c r="S17" s="23">
        <v>5.19</v>
      </c>
      <c r="T17" s="24">
        <v>71.790000000000006</v>
      </c>
      <c r="U17" s="23"/>
      <c r="V17" s="23"/>
      <c r="W17" s="23"/>
      <c r="X17" s="10">
        <v>1032079</v>
      </c>
      <c r="Y17" s="194">
        <f t="shared" si="4"/>
        <v>226128.50890000002</v>
      </c>
      <c r="Z17" s="194">
        <f t="shared" si="5"/>
        <v>222722.64819999997</v>
      </c>
      <c r="AA17" s="194">
        <f t="shared" si="6"/>
        <v>523264.05300000007</v>
      </c>
      <c r="AB17" s="194">
        <f t="shared" si="7"/>
        <v>78128.380300000004</v>
      </c>
      <c r="AC17" s="194">
        <f t="shared" si="8"/>
        <v>43140.902199999997</v>
      </c>
      <c r="AD17" s="194">
        <f t="shared" si="9"/>
        <v>654441.29389999993</v>
      </c>
      <c r="AE17" s="47">
        <f t="shared" si="10"/>
        <v>0.55216356679330936</v>
      </c>
      <c r="AF17" s="47">
        <f t="shared" si="11"/>
        <v>0.59784128621635269</v>
      </c>
      <c r="AG17" s="47">
        <f t="shared" si="12"/>
        <v>1.1403517830523462</v>
      </c>
      <c r="AH17" s="47">
        <f t="shared" si="13"/>
        <v>0.19481874968676061</v>
      </c>
      <c r="AI17" s="47">
        <f t="shared" si="14"/>
        <v>0.38254415076129739</v>
      </c>
      <c r="AJ17" s="47">
        <f t="shared" si="15"/>
        <v>0.52971198116594975</v>
      </c>
      <c r="AK17" s="47">
        <f t="shared" si="16"/>
        <v>0.54982552284908692</v>
      </c>
      <c r="AL17" s="47">
        <f t="shared" si="17"/>
        <v>1.1043988109341907</v>
      </c>
      <c r="AM17" s="47">
        <f t="shared" si="18"/>
        <v>0.18313346429876262</v>
      </c>
      <c r="AN17" s="47">
        <f t="shared" si="19"/>
        <v>0.35024773361076927</v>
      </c>
      <c r="AO17" s="91">
        <f t="shared" si="2"/>
        <v>2.2451585627359605E-2</v>
      </c>
      <c r="AP17" s="91">
        <f t="shared" si="3"/>
        <v>4.8015763367265762E-2</v>
      </c>
      <c r="AQ17" s="91">
        <f t="shared" si="3"/>
        <v>3.5952972118155513E-2</v>
      </c>
      <c r="AR17" s="91">
        <f t="shared" si="3"/>
        <v>1.1685285387997985E-2</v>
      </c>
      <c r="AS17" s="91">
        <f t="shared" si="3"/>
        <v>3.2296417150528112E-2</v>
      </c>
    </row>
    <row r="18" spans="1:45" x14ac:dyDescent="0.3">
      <c r="A18" s="223"/>
      <c r="B18" s="21" t="s">
        <v>15</v>
      </c>
      <c r="C18" s="22">
        <v>24.27</v>
      </c>
      <c r="D18" s="23">
        <v>38.01</v>
      </c>
      <c r="E18" s="23">
        <v>58.7</v>
      </c>
      <c r="F18" s="23">
        <v>14.51</v>
      </c>
      <c r="G18" s="23">
        <v>8.06</v>
      </c>
      <c r="H18" s="24">
        <v>73.709999999999994</v>
      </c>
      <c r="I18" s="23">
        <v>39.17</v>
      </c>
      <c r="J18" s="23">
        <v>40.950000000000003</v>
      </c>
      <c r="K18" s="23">
        <v>59.74</v>
      </c>
      <c r="L18" s="23">
        <v>24.25</v>
      </c>
      <c r="M18" s="23">
        <v>8.7200000000000006</v>
      </c>
      <c r="N18" s="24">
        <v>80</v>
      </c>
      <c r="O18" s="23">
        <v>38.11</v>
      </c>
      <c r="P18" s="23">
        <v>36.299999999999997</v>
      </c>
      <c r="Q18" s="23">
        <v>59.48</v>
      </c>
      <c r="R18" s="23">
        <v>24.7</v>
      </c>
      <c r="S18" s="23">
        <v>7</v>
      </c>
      <c r="T18" s="24">
        <v>78.400000000000006</v>
      </c>
      <c r="U18" s="23"/>
      <c r="V18" s="23"/>
      <c r="W18" s="23"/>
      <c r="X18" s="10">
        <v>2102205</v>
      </c>
      <c r="Y18" s="194">
        <f t="shared" si="4"/>
        <v>510205.15350000001</v>
      </c>
      <c r="Z18" s="194">
        <f t="shared" si="5"/>
        <v>799048.12049999996</v>
      </c>
      <c r="AA18" s="194">
        <f t="shared" si="6"/>
        <v>1233994.335</v>
      </c>
      <c r="AB18" s="194">
        <f t="shared" si="7"/>
        <v>305029.94550000003</v>
      </c>
      <c r="AC18" s="194">
        <f t="shared" si="8"/>
        <v>169437.723</v>
      </c>
      <c r="AD18" s="194">
        <f t="shared" si="9"/>
        <v>1549535.3054999998</v>
      </c>
      <c r="AE18" s="47">
        <f t="shared" si="10"/>
        <v>0.52617049104430569</v>
      </c>
      <c r="AF18" s="47">
        <f t="shared" si="11"/>
        <v>0.90586540621066602</v>
      </c>
      <c r="AG18" s="47">
        <f t="shared" si="12"/>
        <v>1.1357959869033643</v>
      </c>
      <c r="AH18" s="47">
        <f t="shared" si="13"/>
        <v>0.321242965756803</v>
      </c>
      <c r="AI18" s="47">
        <f t="shared" si="14"/>
        <v>0.63455850281679793</v>
      </c>
      <c r="AJ18" s="47">
        <f t="shared" si="15"/>
        <v>0.50477581282807127</v>
      </c>
      <c r="AK18" s="47">
        <f t="shared" si="16"/>
        <v>0.83311061327476488</v>
      </c>
      <c r="AL18" s="47">
        <f t="shared" si="17"/>
        <v>1.0999866497707937</v>
      </c>
      <c r="AM18" s="47">
        <f t="shared" si="18"/>
        <v>0.30197471904137807</v>
      </c>
      <c r="AN18" s="47">
        <f t="shared" si="19"/>
        <v>0.58098569018170454</v>
      </c>
      <c r="AO18" s="91">
        <f t="shared" si="2"/>
        <v>2.139467821623442E-2</v>
      </c>
      <c r="AP18" s="91">
        <f t="shared" si="3"/>
        <v>7.2754792935901147E-2</v>
      </c>
      <c r="AQ18" s="91">
        <f t="shared" si="3"/>
        <v>3.5809337132570507E-2</v>
      </c>
      <c r="AR18" s="91">
        <f t="shared" si="3"/>
        <v>1.926824671542493E-2</v>
      </c>
      <c r="AS18" s="91">
        <f t="shared" si="3"/>
        <v>5.3572812635093392E-2</v>
      </c>
    </row>
    <row r="19" spans="1:45" x14ac:dyDescent="0.3">
      <c r="A19" s="223"/>
      <c r="B19" s="21" t="s">
        <v>16</v>
      </c>
      <c r="C19" s="22">
        <v>19.13</v>
      </c>
      <c r="D19" s="23">
        <v>15.36</v>
      </c>
      <c r="E19" s="23">
        <v>44.28</v>
      </c>
      <c r="F19" s="23">
        <v>3.59</v>
      </c>
      <c r="G19" s="23">
        <v>4.76</v>
      </c>
      <c r="H19" s="24">
        <v>61.31</v>
      </c>
      <c r="I19" s="23">
        <v>25.78</v>
      </c>
      <c r="J19" s="23">
        <v>19.68</v>
      </c>
      <c r="K19" s="23">
        <v>50.66</v>
      </c>
      <c r="L19" s="23">
        <v>6</v>
      </c>
      <c r="M19" s="23">
        <v>5.33</v>
      </c>
      <c r="N19" s="24">
        <v>65.400000000000006</v>
      </c>
      <c r="O19" s="23">
        <v>30.59</v>
      </c>
      <c r="P19" s="23">
        <v>25.16</v>
      </c>
      <c r="Q19" s="23">
        <v>51.04</v>
      </c>
      <c r="R19" s="23">
        <v>7.18</v>
      </c>
      <c r="S19" s="23">
        <v>5.21</v>
      </c>
      <c r="T19" s="24">
        <v>69.12</v>
      </c>
      <c r="U19" s="23"/>
      <c r="V19" s="23"/>
      <c r="W19" s="23"/>
      <c r="X19" s="10">
        <v>1410248</v>
      </c>
      <c r="Y19" s="194">
        <f t="shared" si="4"/>
        <v>269780.4424</v>
      </c>
      <c r="Z19" s="194">
        <f t="shared" si="5"/>
        <v>216614.09279999998</v>
      </c>
      <c r="AA19" s="194">
        <f t="shared" si="6"/>
        <v>624457.81440000003</v>
      </c>
      <c r="AB19" s="194">
        <f t="shared" si="7"/>
        <v>50627.903199999993</v>
      </c>
      <c r="AC19" s="194">
        <f t="shared" si="8"/>
        <v>67127.804799999998</v>
      </c>
      <c r="AD19" s="194">
        <f t="shared" si="9"/>
        <v>864623.04880000011</v>
      </c>
      <c r="AE19" s="47">
        <f t="shared" si="10"/>
        <v>0.49861665039238628</v>
      </c>
      <c r="AF19" s="47">
        <f t="shared" si="11"/>
        <v>0.440100757442968</v>
      </c>
      <c r="AG19" s="47">
        <f t="shared" si="12"/>
        <v>1.0300657236867206</v>
      </c>
      <c r="AH19" s="47">
        <f t="shared" si="13"/>
        <v>9.5555515098505558E-2</v>
      </c>
      <c r="AI19" s="47">
        <f t="shared" si="14"/>
        <v>0.45054551812899846</v>
      </c>
      <c r="AJ19" s="47">
        <f t="shared" si="15"/>
        <v>0.47834234202661463</v>
      </c>
      <c r="AK19" s="47">
        <f t="shared" si="16"/>
        <v>0.40475396170579875</v>
      </c>
      <c r="AL19" s="47">
        <f t="shared" si="17"/>
        <v>0.99758984668633688</v>
      </c>
      <c r="AM19" s="47">
        <f t="shared" si="18"/>
        <v>8.9824067452329306E-2</v>
      </c>
      <c r="AN19" s="47">
        <f t="shared" si="19"/>
        <v>0.41250806292327347</v>
      </c>
      <c r="AO19" s="91">
        <f t="shared" si="2"/>
        <v>2.0274308365771654E-2</v>
      </c>
      <c r="AP19" s="91">
        <f t="shared" ref="AP19:AS34" si="20">AF19-AK19</f>
        <v>3.5346795737169256E-2</v>
      </c>
      <c r="AQ19" s="91">
        <f t="shared" si="20"/>
        <v>3.2475877000383679E-2</v>
      </c>
      <c r="AR19" s="91">
        <f t="shared" si="20"/>
        <v>5.731447646176252E-3</v>
      </c>
      <c r="AS19" s="91">
        <f t="shared" si="20"/>
        <v>3.803745520572499E-2</v>
      </c>
    </row>
    <row r="20" spans="1:45" x14ac:dyDescent="0.3">
      <c r="A20" s="223" t="s">
        <v>156</v>
      </c>
      <c r="B20" s="21" t="s">
        <v>17</v>
      </c>
      <c r="C20" s="22">
        <v>75.19</v>
      </c>
      <c r="D20" s="23">
        <v>67.36</v>
      </c>
      <c r="E20" s="23">
        <v>64.569999999999993</v>
      </c>
      <c r="F20" s="23">
        <v>77.34</v>
      </c>
      <c r="G20" s="23">
        <v>20.260000000000002</v>
      </c>
      <c r="H20" s="24">
        <v>94.68</v>
      </c>
      <c r="I20" s="23">
        <v>88.23</v>
      </c>
      <c r="J20" s="23">
        <v>76.95</v>
      </c>
      <c r="K20" s="23">
        <v>71.63</v>
      </c>
      <c r="L20" s="23">
        <v>78.7</v>
      </c>
      <c r="M20" s="23">
        <v>15.38</v>
      </c>
      <c r="N20" s="24">
        <v>95.02</v>
      </c>
      <c r="O20" s="23">
        <v>83.87</v>
      </c>
      <c r="P20" s="23">
        <v>80.53</v>
      </c>
      <c r="Q20" s="23">
        <v>61.71</v>
      </c>
      <c r="R20" s="23">
        <v>79.89</v>
      </c>
      <c r="S20" s="23">
        <v>16.78</v>
      </c>
      <c r="T20" s="24">
        <v>92.64</v>
      </c>
      <c r="U20" s="23"/>
      <c r="V20" s="23"/>
      <c r="W20" s="23"/>
      <c r="X20" s="10">
        <v>1308632</v>
      </c>
      <c r="Y20" s="194">
        <f t="shared" si="4"/>
        <v>983960.40079999994</v>
      </c>
      <c r="Z20" s="194">
        <f t="shared" si="5"/>
        <v>881494.51519999991</v>
      </c>
      <c r="AA20" s="194">
        <f t="shared" si="6"/>
        <v>844983.68239999993</v>
      </c>
      <c r="AB20" s="194">
        <f t="shared" si="7"/>
        <v>1012095.9888000001</v>
      </c>
      <c r="AC20" s="194">
        <f t="shared" si="8"/>
        <v>265128.8432</v>
      </c>
      <c r="AD20" s="194">
        <f t="shared" si="9"/>
        <v>1239012.7776000001</v>
      </c>
      <c r="AE20" s="47">
        <f t="shared" si="10"/>
        <v>1.269068190497425</v>
      </c>
      <c r="AF20" s="47">
        <f t="shared" si="11"/>
        <v>1.2497871230445912</v>
      </c>
      <c r="AG20" s="47">
        <f t="shared" si="12"/>
        <v>0.97266027053349857</v>
      </c>
      <c r="AH20" s="47">
        <f t="shared" si="13"/>
        <v>1.333025766009406</v>
      </c>
      <c r="AI20" s="47">
        <f t="shared" si="14"/>
        <v>1.2417787652172578</v>
      </c>
      <c r="AJ20" s="47">
        <f t="shared" si="15"/>
        <v>1.2174664643795969</v>
      </c>
      <c r="AK20" s="47">
        <f t="shared" si="16"/>
        <v>1.1494101766156219</v>
      </c>
      <c r="AL20" s="47">
        <f t="shared" si="17"/>
        <v>0.94199427070200348</v>
      </c>
      <c r="AM20" s="47">
        <f t="shared" si="18"/>
        <v>1.2530704920410656</v>
      </c>
      <c r="AN20" s="47">
        <f t="shared" si="19"/>
        <v>1.1369411799860847</v>
      </c>
      <c r="AO20" s="91">
        <f t="shared" si="2"/>
        <v>5.1601726117828095E-2</v>
      </c>
      <c r="AP20" s="91">
        <f t="shared" si="20"/>
        <v>0.10037694642896922</v>
      </c>
      <c r="AQ20" s="91">
        <f t="shared" si="20"/>
        <v>3.0665999831495094E-2</v>
      </c>
      <c r="AR20" s="91">
        <f t="shared" si="20"/>
        <v>7.9955273968340457E-2</v>
      </c>
      <c r="AS20" s="91">
        <f t="shared" si="20"/>
        <v>0.10483758523117315</v>
      </c>
    </row>
    <row r="21" spans="1:45" x14ac:dyDescent="0.3">
      <c r="A21" s="223"/>
      <c r="B21" s="21" t="s">
        <v>18</v>
      </c>
      <c r="C21" s="22">
        <v>66.319999999999993</v>
      </c>
      <c r="D21" s="23">
        <v>56.35</v>
      </c>
      <c r="E21" s="23">
        <v>63.18</v>
      </c>
      <c r="F21" s="23">
        <v>69.400000000000006</v>
      </c>
      <c r="G21" s="23">
        <v>13.03</v>
      </c>
      <c r="H21" s="24">
        <v>89.24</v>
      </c>
      <c r="I21" s="23">
        <v>69.19</v>
      </c>
      <c r="J21" s="23">
        <v>53.05</v>
      </c>
      <c r="K21" s="23">
        <v>53.39</v>
      </c>
      <c r="L21" s="23">
        <v>68.05</v>
      </c>
      <c r="M21" s="23">
        <v>13.27</v>
      </c>
      <c r="N21" s="24">
        <v>83.86</v>
      </c>
      <c r="O21" s="23">
        <v>70.48</v>
      </c>
      <c r="P21" s="23">
        <v>67.17</v>
      </c>
      <c r="Q21" s="23">
        <v>56.92</v>
      </c>
      <c r="R21" s="23">
        <v>72.83</v>
      </c>
      <c r="S21" s="23">
        <v>5.99</v>
      </c>
      <c r="T21" s="24">
        <v>85.71</v>
      </c>
      <c r="U21" s="23"/>
      <c r="V21" s="23"/>
      <c r="W21" s="23"/>
      <c r="X21" s="10">
        <v>1369332</v>
      </c>
      <c r="Y21" s="194">
        <f t="shared" si="4"/>
        <v>908140.98239999998</v>
      </c>
      <c r="Z21" s="194">
        <f t="shared" si="5"/>
        <v>771618.58200000005</v>
      </c>
      <c r="AA21" s="194">
        <f t="shared" si="6"/>
        <v>865143.95760000008</v>
      </c>
      <c r="AB21" s="194">
        <f t="shared" si="7"/>
        <v>950316.40800000017</v>
      </c>
      <c r="AC21" s="194">
        <f t="shared" si="8"/>
        <v>178423.9596</v>
      </c>
      <c r="AD21" s="194">
        <f t="shared" si="9"/>
        <v>1221991.8768</v>
      </c>
      <c r="AE21" s="47">
        <f t="shared" si="10"/>
        <v>1.1875942300786557</v>
      </c>
      <c r="AF21" s="47">
        <f t="shared" si="11"/>
        <v>1.1092426896264485</v>
      </c>
      <c r="AG21" s="47">
        <f t="shared" si="12"/>
        <v>1.0097379980745596</v>
      </c>
      <c r="AH21" s="47">
        <f t="shared" si="13"/>
        <v>1.2690903281372097</v>
      </c>
      <c r="AI21" s="47">
        <f t="shared" si="14"/>
        <v>0.84732084635768901</v>
      </c>
      <c r="AJ21" s="47">
        <f t="shared" si="15"/>
        <v>1.1393053259374124</v>
      </c>
      <c r="AK21" s="47">
        <f t="shared" si="16"/>
        <v>1.0201536023888393</v>
      </c>
      <c r="AL21" s="47">
        <f t="shared" si="17"/>
        <v>0.97790301291388804</v>
      </c>
      <c r="AM21" s="47">
        <f t="shared" si="18"/>
        <v>1.1929699203670374</v>
      </c>
      <c r="AN21" s="47">
        <f t="shared" si="19"/>
        <v>0.77578550211089603</v>
      </c>
      <c r="AO21" s="91">
        <f t="shared" si="2"/>
        <v>4.8288904141243316E-2</v>
      </c>
      <c r="AP21" s="91">
        <f t="shared" si="20"/>
        <v>8.908908723760911E-2</v>
      </c>
      <c r="AQ21" s="91">
        <f t="shared" si="20"/>
        <v>3.1834985160671514E-2</v>
      </c>
      <c r="AR21" s="91">
        <f t="shared" si="20"/>
        <v>7.612040777017226E-2</v>
      </c>
      <c r="AS21" s="91">
        <f t="shared" si="20"/>
        <v>7.1535344246792976E-2</v>
      </c>
    </row>
    <row r="22" spans="1:45" x14ac:dyDescent="0.3">
      <c r="A22" s="223"/>
      <c r="B22" s="21" t="s">
        <v>19</v>
      </c>
      <c r="C22" s="22">
        <v>61.59</v>
      </c>
      <c r="D22" s="23">
        <v>52.77</v>
      </c>
      <c r="E22" s="23">
        <v>61.66</v>
      </c>
      <c r="F22" s="23">
        <v>65.790000000000006</v>
      </c>
      <c r="G22" s="23">
        <v>14.07</v>
      </c>
      <c r="H22" s="24">
        <v>86.4</v>
      </c>
      <c r="I22" s="23">
        <v>69.430000000000007</v>
      </c>
      <c r="J22" s="23">
        <v>44.16</v>
      </c>
      <c r="K22" s="23">
        <v>55.18</v>
      </c>
      <c r="L22" s="23">
        <v>66.489999999999995</v>
      </c>
      <c r="M22" s="23">
        <v>9.61</v>
      </c>
      <c r="N22" s="24">
        <v>85.32</v>
      </c>
      <c r="O22" s="23">
        <v>73.98</v>
      </c>
      <c r="P22" s="23">
        <v>65.41</v>
      </c>
      <c r="Q22" s="23">
        <v>60.39</v>
      </c>
      <c r="R22" s="23">
        <v>69.3</v>
      </c>
      <c r="S22" s="23">
        <v>8.8699999999999992</v>
      </c>
      <c r="T22" s="24">
        <v>88.39</v>
      </c>
      <c r="U22" s="23"/>
      <c r="V22" s="23"/>
      <c r="W22" s="23"/>
      <c r="X22" s="10">
        <v>1226805</v>
      </c>
      <c r="Y22" s="194">
        <f t="shared" si="4"/>
        <v>755589.19949999999</v>
      </c>
      <c r="Z22" s="194">
        <f t="shared" si="5"/>
        <v>647384.99849999999</v>
      </c>
      <c r="AA22" s="194">
        <f t="shared" si="6"/>
        <v>756447.96299999999</v>
      </c>
      <c r="AB22" s="194">
        <f t="shared" si="7"/>
        <v>807115.00950000004</v>
      </c>
      <c r="AC22" s="194">
        <f t="shared" si="8"/>
        <v>172611.46350000001</v>
      </c>
      <c r="AD22" s="194">
        <f t="shared" si="9"/>
        <v>1059959.52</v>
      </c>
      <c r="AE22" s="47">
        <f t="shared" si="10"/>
        <v>1.1391465116853789</v>
      </c>
      <c r="AF22" s="47">
        <f t="shared" si="11"/>
        <v>1.0729156203635686</v>
      </c>
      <c r="AG22" s="47">
        <f t="shared" si="12"/>
        <v>1.0178374303035547</v>
      </c>
      <c r="AH22" s="47">
        <f t="shared" si="13"/>
        <v>1.2426212305692708</v>
      </c>
      <c r="AI22" s="47">
        <f t="shared" si="14"/>
        <v>0.94502520578265758</v>
      </c>
      <c r="AJ22" s="47">
        <f t="shared" si="15"/>
        <v>1.0928275457352297</v>
      </c>
      <c r="AK22" s="47">
        <f t="shared" si="16"/>
        <v>0.98674415022897355</v>
      </c>
      <c r="AL22" s="47">
        <f t="shared" si="17"/>
        <v>0.98574708651984266</v>
      </c>
      <c r="AM22" s="47">
        <f t="shared" si="18"/>
        <v>1.168088446985895</v>
      </c>
      <c r="AN22" s="47">
        <f t="shared" si="19"/>
        <v>0.8652411384979245</v>
      </c>
      <c r="AO22" s="91">
        <f t="shared" si="2"/>
        <v>4.6318965950149282E-2</v>
      </c>
      <c r="AP22" s="91">
        <f t="shared" si="20"/>
        <v>8.617147013459503E-2</v>
      </c>
      <c r="AQ22" s="91">
        <f t="shared" si="20"/>
        <v>3.2090343783712005E-2</v>
      </c>
      <c r="AR22" s="91">
        <f t="shared" si="20"/>
        <v>7.4532783583375783E-2</v>
      </c>
      <c r="AS22" s="91">
        <f t="shared" si="20"/>
        <v>7.9784067284733085E-2</v>
      </c>
    </row>
    <row r="23" spans="1:45" x14ac:dyDescent="0.3">
      <c r="A23" s="223"/>
      <c r="B23" s="21" t="s">
        <v>20</v>
      </c>
      <c r="C23" s="22">
        <v>53.32</v>
      </c>
      <c r="D23" s="23">
        <v>46.78</v>
      </c>
      <c r="E23" s="23">
        <v>59.11</v>
      </c>
      <c r="F23" s="23">
        <v>58.34</v>
      </c>
      <c r="G23" s="23">
        <v>7.08</v>
      </c>
      <c r="H23" s="24">
        <v>77.09</v>
      </c>
      <c r="I23" s="23">
        <v>64.5</v>
      </c>
      <c r="J23" s="23">
        <v>45.47</v>
      </c>
      <c r="K23" s="23">
        <v>56.3</v>
      </c>
      <c r="L23" s="23">
        <v>68.180000000000007</v>
      </c>
      <c r="M23" s="23">
        <v>6.01</v>
      </c>
      <c r="N23" s="24">
        <v>81.89</v>
      </c>
      <c r="O23" s="23">
        <v>70.290000000000006</v>
      </c>
      <c r="P23" s="23">
        <v>52.88</v>
      </c>
      <c r="Q23" s="23">
        <v>62.53</v>
      </c>
      <c r="R23" s="23">
        <v>65.180000000000007</v>
      </c>
      <c r="S23" s="23">
        <v>7.85</v>
      </c>
      <c r="T23" s="24">
        <v>84.48</v>
      </c>
      <c r="U23" s="23"/>
      <c r="V23" s="23"/>
      <c r="W23" s="23"/>
      <c r="X23" s="10">
        <v>1115685</v>
      </c>
      <c r="Y23" s="194">
        <f t="shared" si="4"/>
        <v>594883.24200000009</v>
      </c>
      <c r="Z23" s="194">
        <f t="shared" si="5"/>
        <v>521917.44300000003</v>
      </c>
      <c r="AA23" s="194">
        <f t="shared" si="6"/>
        <v>659481.40350000001</v>
      </c>
      <c r="AB23" s="194">
        <f t="shared" si="7"/>
        <v>650890.62900000007</v>
      </c>
      <c r="AC23" s="194">
        <f t="shared" si="8"/>
        <v>78990.497999999992</v>
      </c>
      <c r="AD23" s="194">
        <f t="shared" si="9"/>
        <v>860081.56650000007</v>
      </c>
      <c r="AE23" s="47">
        <f t="shared" si="10"/>
        <v>1.1052873970715558</v>
      </c>
      <c r="AF23" s="47">
        <f t="shared" si="11"/>
        <v>1.0659930869056522</v>
      </c>
      <c r="AG23" s="47">
        <f t="shared" si="12"/>
        <v>1.0935825041607339</v>
      </c>
      <c r="AH23" s="47">
        <f t="shared" si="13"/>
        <v>1.2349830716057681</v>
      </c>
      <c r="AI23" s="47">
        <f t="shared" si="14"/>
        <v>0.53296445950640847</v>
      </c>
      <c r="AJ23" s="47">
        <f t="shared" si="15"/>
        <v>1.0603451804339943</v>
      </c>
      <c r="AK23" s="47">
        <f t="shared" si="16"/>
        <v>0.980377601672202</v>
      </c>
      <c r="AL23" s="47">
        <f t="shared" si="17"/>
        <v>1.0591040722721519</v>
      </c>
      <c r="AM23" s="47">
        <f t="shared" si="18"/>
        <v>1.1609084270232375</v>
      </c>
      <c r="AN23" s="47">
        <f t="shared" si="19"/>
        <v>0.48796875776487203</v>
      </c>
      <c r="AO23" s="91">
        <f t="shared" si="2"/>
        <v>4.4942216637561483E-2</v>
      </c>
      <c r="AP23" s="91">
        <f t="shared" si="20"/>
        <v>8.5615485233450195E-2</v>
      </c>
      <c r="AQ23" s="91">
        <f t="shared" si="20"/>
        <v>3.4478431888582017E-2</v>
      </c>
      <c r="AR23" s="91">
        <f t="shared" si="20"/>
        <v>7.4074644582530658E-2</v>
      </c>
      <c r="AS23" s="91">
        <f t="shared" si="20"/>
        <v>4.4995701741536442E-2</v>
      </c>
    </row>
    <row r="24" spans="1:45" x14ac:dyDescent="0.3">
      <c r="A24" s="223"/>
      <c r="B24" s="21" t="s">
        <v>21</v>
      </c>
      <c r="C24" s="22">
        <v>63.31</v>
      </c>
      <c r="D24" s="23">
        <v>50.8</v>
      </c>
      <c r="E24" s="23">
        <v>57.28</v>
      </c>
      <c r="F24" s="23">
        <v>70.209999999999994</v>
      </c>
      <c r="G24" s="23">
        <v>11.18</v>
      </c>
      <c r="H24" s="24">
        <v>83.49</v>
      </c>
      <c r="I24" s="23">
        <v>68.95</v>
      </c>
      <c r="J24" s="23">
        <v>57.22</v>
      </c>
      <c r="K24" s="23">
        <v>60.18</v>
      </c>
      <c r="L24" s="23">
        <v>71.02</v>
      </c>
      <c r="M24" s="23">
        <v>13</v>
      </c>
      <c r="N24" s="24">
        <v>84.03</v>
      </c>
      <c r="O24" s="23">
        <v>72.680000000000007</v>
      </c>
      <c r="P24" s="23">
        <v>70.900000000000006</v>
      </c>
      <c r="Q24" s="23">
        <v>61.14</v>
      </c>
      <c r="R24" s="23">
        <v>74.7</v>
      </c>
      <c r="S24" s="23">
        <v>13.68</v>
      </c>
      <c r="T24" s="24">
        <v>85.68</v>
      </c>
      <c r="U24" s="23"/>
      <c r="V24" s="23"/>
      <c r="W24" s="23"/>
      <c r="X24" s="10">
        <v>1513693</v>
      </c>
      <c r="Y24" s="194">
        <f t="shared" si="4"/>
        <v>958319.03830000001</v>
      </c>
      <c r="Z24" s="194">
        <f t="shared" si="5"/>
        <v>768956.04399999988</v>
      </c>
      <c r="AA24" s="194">
        <f t="shared" si="6"/>
        <v>867043.35040000011</v>
      </c>
      <c r="AB24" s="194">
        <f t="shared" si="7"/>
        <v>1062763.8552999999</v>
      </c>
      <c r="AC24" s="194">
        <f t="shared" si="8"/>
        <v>169230.8774</v>
      </c>
      <c r="AD24" s="194">
        <f t="shared" si="9"/>
        <v>1263782.2856999999</v>
      </c>
      <c r="AE24" s="47">
        <f t="shared" si="10"/>
        <v>1.2117721737346816</v>
      </c>
      <c r="AF24" s="47">
        <f t="shared" si="11"/>
        <v>1.0688615823287229</v>
      </c>
      <c r="AG24" s="47">
        <f t="shared" si="12"/>
        <v>0.97849179446750079</v>
      </c>
      <c r="AH24" s="47">
        <f t="shared" si="13"/>
        <v>1.3723255131407035</v>
      </c>
      <c r="AI24" s="47">
        <f t="shared" si="14"/>
        <v>0.77708831709917936</v>
      </c>
      <c r="AJ24" s="47">
        <f t="shared" si="15"/>
        <v>1.1625001674749134</v>
      </c>
      <c r="AK24" s="47">
        <f t="shared" si="16"/>
        <v>0.98301571321140646</v>
      </c>
      <c r="AL24" s="47">
        <f t="shared" si="17"/>
        <v>0.94764193854833023</v>
      </c>
      <c r="AM24" s="47">
        <f t="shared" si="18"/>
        <v>1.2900130288851406</v>
      </c>
      <c r="AN24" s="47">
        <f t="shared" si="19"/>
        <v>0.71148237749223109</v>
      </c>
      <c r="AO24" s="91">
        <f t="shared" si="2"/>
        <v>4.9272006259768242E-2</v>
      </c>
      <c r="AP24" s="91">
        <f t="shared" si="20"/>
        <v>8.5845869117316398E-2</v>
      </c>
      <c r="AQ24" s="91">
        <f t="shared" si="20"/>
        <v>3.0849855919170555E-2</v>
      </c>
      <c r="AR24" s="91">
        <f t="shared" si="20"/>
        <v>8.2312484255562923E-2</v>
      </c>
      <c r="AS24" s="91">
        <f t="shared" si="20"/>
        <v>6.5605939606948271E-2</v>
      </c>
    </row>
    <row r="25" spans="1:45" x14ac:dyDescent="0.3">
      <c r="A25" s="223"/>
      <c r="B25" s="21" t="s">
        <v>22</v>
      </c>
      <c r="C25" s="22">
        <v>67.290000000000006</v>
      </c>
      <c r="D25" s="23">
        <v>51.81</v>
      </c>
      <c r="E25" s="23">
        <v>51.97</v>
      </c>
      <c r="F25" s="23">
        <v>68.64</v>
      </c>
      <c r="G25" s="23">
        <v>10.35</v>
      </c>
      <c r="H25" s="24">
        <v>82.17</v>
      </c>
      <c r="I25" s="23">
        <v>71.81</v>
      </c>
      <c r="J25" s="23">
        <v>54.55</v>
      </c>
      <c r="K25" s="23">
        <v>57.61</v>
      </c>
      <c r="L25" s="23">
        <v>67.95</v>
      </c>
      <c r="M25" s="23">
        <v>10.7</v>
      </c>
      <c r="N25" s="24">
        <v>86.85</v>
      </c>
      <c r="O25" s="23">
        <v>79.94</v>
      </c>
      <c r="P25" s="23">
        <v>68.67</v>
      </c>
      <c r="Q25" s="23">
        <v>62.13</v>
      </c>
      <c r="R25" s="23">
        <v>74.12</v>
      </c>
      <c r="S25" s="23">
        <v>8.61</v>
      </c>
      <c r="T25" s="24">
        <v>87.74</v>
      </c>
      <c r="U25" s="23"/>
      <c r="V25" s="23"/>
      <c r="W25" s="23"/>
      <c r="X25" s="10">
        <v>1696941</v>
      </c>
      <c r="Y25" s="194">
        <f t="shared" si="4"/>
        <v>1141871.5989000001</v>
      </c>
      <c r="Z25" s="194">
        <f t="shared" si="5"/>
        <v>879185.13210000005</v>
      </c>
      <c r="AA25" s="194">
        <f t="shared" si="6"/>
        <v>881900.23769999994</v>
      </c>
      <c r="AB25" s="194">
        <f t="shared" si="7"/>
        <v>1164780.3023999999</v>
      </c>
      <c r="AC25" s="194">
        <f t="shared" si="8"/>
        <v>175633.39349999998</v>
      </c>
      <c r="AD25" s="194">
        <f t="shared" si="9"/>
        <v>1394376.4197</v>
      </c>
      <c r="AE25" s="47">
        <f t="shared" si="10"/>
        <v>1.3086405226886697</v>
      </c>
      <c r="AF25" s="47">
        <f t="shared" si="11"/>
        <v>1.1076244190031099</v>
      </c>
      <c r="AG25" s="47">
        <f t="shared" si="12"/>
        <v>0.90204472185490769</v>
      </c>
      <c r="AH25" s="47">
        <f t="shared" si="13"/>
        <v>1.363190696136513</v>
      </c>
      <c r="AI25" s="47">
        <f t="shared" si="14"/>
        <v>0.73095408925148031</v>
      </c>
      <c r="AJ25" s="47">
        <f t="shared" si="15"/>
        <v>1.2554297414681561</v>
      </c>
      <c r="AK25" s="47">
        <f t="shared" si="16"/>
        <v>1.0186653035508326</v>
      </c>
      <c r="AL25" s="47">
        <f t="shared" si="17"/>
        <v>0.87360508663342262</v>
      </c>
      <c r="AM25" s="47">
        <f t="shared" si="18"/>
        <v>1.2814261208672915</v>
      </c>
      <c r="AN25" s="47">
        <f t="shared" si="19"/>
        <v>0.66924304717340988</v>
      </c>
      <c r="AO25" s="91">
        <f t="shared" si="2"/>
        <v>5.3210781220513592E-2</v>
      </c>
      <c r="AP25" s="91">
        <f t="shared" si="20"/>
        <v>8.8959115452277304E-2</v>
      </c>
      <c r="AQ25" s="91">
        <f t="shared" si="20"/>
        <v>2.8439635221485071E-2</v>
      </c>
      <c r="AR25" s="91">
        <f t="shared" si="20"/>
        <v>8.176457526922154E-2</v>
      </c>
      <c r="AS25" s="91">
        <f t="shared" si="20"/>
        <v>6.1711042078070433E-2</v>
      </c>
    </row>
    <row r="26" spans="1:45" x14ac:dyDescent="0.3">
      <c r="A26" s="223"/>
      <c r="B26" s="21" t="s">
        <v>23</v>
      </c>
      <c r="C26" s="22">
        <v>63.19</v>
      </c>
      <c r="D26" s="23">
        <v>52.13</v>
      </c>
      <c r="E26" s="23">
        <v>55.58</v>
      </c>
      <c r="F26" s="23">
        <v>64.349999999999994</v>
      </c>
      <c r="G26" s="23">
        <v>10.02</v>
      </c>
      <c r="H26" s="24">
        <v>80.849999999999994</v>
      </c>
      <c r="I26" s="23">
        <v>69.069999999999993</v>
      </c>
      <c r="J26" s="23">
        <v>63.94</v>
      </c>
      <c r="K26" s="23">
        <v>58.29</v>
      </c>
      <c r="L26" s="23">
        <v>67.75</v>
      </c>
      <c r="M26" s="23">
        <v>8.7100000000000009</v>
      </c>
      <c r="N26" s="24">
        <v>86.39</v>
      </c>
      <c r="O26" s="23">
        <v>75.069999999999993</v>
      </c>
      <c r="P26" s="23">
        <v>67.510000000000005</v>
      </c>
      <c r="Q26" s="23">
        <v>61.5</v>
      </c>
      <c r="R26" s="23">
        <v>71.06</v>
      </c>
      <c r="S26" s="23">
        <v>12.43</v>
      </c>
      <c r="T26" s="24">
        <v>87.01</v>
      </c>
      <c r="U26" s="23"/>
      <c r="V26" s="23"/>
      <c r="W26" s="23"/>
      <c r="X26" s="10">
        <v>1215413</v>
      </c>
      <c r="Y26" s="194">
        <f t="shared" si="4"/>
        <v>768019.47470000002</v>
      </c>
      <c r="Z26" s="194">
        <f t="shared" si="5"/>
        <v>633594.79690000007</v>
      </c>
      <c r="AA26" s="194">
        <f t="shared" si="6"/>
        <v>675526.54539999994</v>
      </c>
      <c r="AB26" s="194">
        <f t="shared" si="7"/>
        <v>782118.26549999998</v>
      </c>
      <c r="AC26" s="194">
        <f t="shared" si="8"/>
        <v>121784.3826</v>
      </c>
      <c r="AD26" s="194">
        <f t="shared" si="9"/>
        <v>982661.4105</v>
      </c>
      <c r="AE26" s="47">
        <f t="shared" si="10"/>
        <v>1.2489684104164165</v>
      </c>
      <c r="AF26" s="47">
        <f t="shared" si="11"/>
        <v>1.1326609219475714</v>
      </c>
      <c r="AG26" s="47">
        <f t="shared" si="12"/>
        <v>0.98045385403142682</v>
      </c>
      <c r="AH26" s="47">
        <f t="shared" si="13"/>
        <v>1.2988564413443564</v>
      </c>
      <c r="AI26" s="47">
        <f t="shared" si="14"/>
        <v>0.71920174843760565</v>
      </c>
      <c r="AJ26" s="47">
        <f t="shared" si="15"/>
        <v>1.1981839637438818</v>
      </c>
      <c r="AK26" s="47">
        <f t="shared" si="16"/>
        <v>1.0416909938788999</v>
      </c>
      <c r="AL26" s="47">
        <f t="shared" si="17"/>
        <v>0.94954213836525181</v>
      </c>
      <c r="AM26" s="47">
        <f t="shared" si="18"/>
        <v>1.2209506534284014</v>
      </c>
      <c r="AN26" s="47">
        <f t="shared" si="19"/>
        <v>0.65848290164121626</v>
      </c>
      <c r="AO26" s="91">
        <f t="shared" si="2"/>
        <v>5.0784446672534678E-2</v>
      </c>
      <c r="AP26" s="91">
        <f t="shared" si="20"/>
        <v>9.0969928068671546E-2</v>
      </c>
      <c r="AQ26" s="91">
        <f t="shared" si="20"/>
        <v>3.091171566617501E-2</v>
      </c>
      <c r="AR26" s="91">
        <f t="shared" si="20"/>
        <v>7.7905787915955038E-2</v>
      </c>
      <c r="AS26" s="91">
        <f t="shared" si="20"/>
        <v>6.0718846796389392E-2</v>
      </c>
    </row>
    <row r="27" spans="1:45" x14ac:dyDescent="0.3">
      <c r="A27" s="223"/>
      <c r="B27" s="21" t="s">
        <v>24</v>
      </c>
      <c r="C27" s="22">
        <v>59.13</v>
      </c>
      <c r="D27" s="23">
        <v>52.53</v>
      </c>
      <c r="E27" s="23">
        <v>60.84</v>
      </c>
      <c r="F27" s="23">
        <v>67.5</v>
      </c>
      <c r="G27" s="23">
        <v>13.55</v>
      </c>
      <c r="H27" s="24">
        <v>83.72</v>
      </c>
      <c r="I27" s="23">
        <v>73.02</v>
      </c>
      <c r="J27" s="23">
        <v>60.72</v>
      </c>
      <c r="K27" s="23">
        <v>60.86</v>
      </c>
      <c r="L27" s="23">
        <v>70.3</v>
      </c>
      <c r="M27" s="23">
        <v>8.48</v>
      </c>
      <c r="N27" s="24">
        <v>85.18</v>
      </c>
      <c r="O27" s="23">
        <v>76.41</v>
      </c>
      <c r="P27" s="23">
        <v>70.17</v>
      </c>
      <c r="Q27" s="23">
        <v>66.430000000000007</v>
      </c>
      <c r="R27" s="23">
        <v>73.150000000000006</v>
      </c>
      <c r="S27" s="23">
        <v>8.9700000000000006</v>
      </c>
      <c r="T27" s="24">
        <v>87.82</v>
      </c>
      <c r="U27" s="23"/>
      <c r="V27" s="23"/>
      <c r="W27" s="23"/>
      <c r="X27" s="10">
        <v>1203299</v>
      </c>
      <c r="Y27" s="194">
        <f t="shared" si="4"/>
        <v>711510.69870000007</v>
      </c>
      <c r="Z27" s="194">
        <f t="shared" si="5"/>
        <v>632092.96470000001</v>
      </c>
      <c r="AA27" s="194">
        <f t="shared" si="6"/>
        <v>732087.11160000006</v>
      </c>
      <c r="AB27" s="194">
        <f t="shared" si="7"/>
        <v>812226.82499999995</v>
      </c>
      <c r="AC27" s="194">
        <f t="shared" si="8"/>
        <v>163047.01450000002</v>
      </c>
      <c r="AD27" s="194">
        <f t="shared" si="9"/>
        <v>1007401.9228000001</v>
      </c>
      <c r="AE27" s="47">
        <f t="shared" si="10"/>
        <v>1.1286564876889669</v>
      </c>
      <c r="AF27" s="47">
        <f t="shared" si="11"/>
        <v>1.1022253562700743</v>
      </c>
      <c r="AG27" s="47">
        <f t="shared" si="12"/>
        <v>1.0364506435262675</v>
      </c>
      <c r="AH27" s="47">
        <f t="shared" si="13"/>
        <v>1.3157312163090822</v>
      </c>
      <c r="AI27" s="47">
        <f t="shared" si="14"/>
        <v>0.93923250184293949</v>
      </c>
      <c r="AJ27" s="47">
        <f t="shared" si="15"/>
        <v>1.082764057798334</v>
      </c>
      <c r="AK27" s="47">
        <f t="shared" si="16"/>
        <v>1.0136998678097284</v>
      </c>
      <c r="AL27" s="47">
        <f t="shared" si="17"/>
        <v>1.0037734629909749</v>
      </c>
      <c r="AM27" s="47">
        <f t="shared" si="18"/>
        <v>1.2368132744724287</v>
      </c>
      <c r="AN27" s="47">
        <f t="shared" si="19"/>
        <v>0.85993748551479365</v>
      </c>
      <c r="AO27" s="91">
        <f t="shared" si="2"/>
        <v>4.5892429890632913E-2</v>
      </c>
      <c r="AP27" s="91">
        <f t="shared" si="20"/>
        <v>8.8525488460345914E-2</v>
      </c>
      <c r="AQ27" s="91">
        <f t="shared" si="20"/>
        <v>3.267718053529256E-2</v>
      </c>
      <c r="AR27" s="91">
        <f t="shared" si="20"/>
        <v>7.891794183665346E-2</v>
      </c>
      <c r="AS27" s="91">
        <f t="shared" si="20"/>
        <v>7.929501632814584E-2</v>
      </c>
    </row>
    <row r="28" spans="1:45" x14ac:dyDescent="0.3">
      <c r="A28" s="223" t="s">
        <v>157</v>
      </c>
      <c r="B28" s="21" t="s">
        <v>25</v>
      </c>
      <c r="C28" s="22">
        <v>85.77</v>
      </c>
      <c r="D28" s="23">
        <v>93.6</v>
      </c>
      <c r="E28" s="23">
        <v>82.01</v>
      </c>
      <c r="F28" s="23">
        <v>91.65</v>
      </c>
      <c r="G28" s="23">
        <v>30.11</v>
      </c>
      <c r="H28" s="24">
        <v>96.37</v>
      </c>
      <c r="I28" s="23">
        <v>90.51</v>
      </c>
      <c r="J28" s="23">
        <v>91.98</v>
      </c>
      <c r="K28" s="23">
        <v>86.38</v>
      </c>
      <c r="L28" s="23">
        <v>95.59</v>
      </c>
      <c r="M28" s="23">
        <v>29.78</v>
      </c>
      <c r="N28" s="24">
        <v>97.35</v>
      </c>
      <c r="O28" s="23">
        <v>92.37</v>
      </c>
      <c r="P28" s="23">
        <v>94.35</v>
      </c>
      <c r="Q28" s="23">
        <v>87.01</v>
      </c>
      <c r="R28" s="23">
        <v>95.26</v>
      </c>
      <c r="S28" s="23">
        <v>34.340000000000003</v>
      </c>
      <c r="T28" s="24">
        <v>97.43</v>
      </c>
      <c r="U28" s="23"/>
      <c r="V28" s="23"/>
      <c r="W28" s="23"/>
      <c r="X28" s="10">
        <v>1835562</v>
      </c>
      <c r="Y28" s="194">
        <f t="shared" si="4"/>
        <v>1574361.5273999998</v>
      </c>
      <c r="Z28" s="194">
        <f t="shared" si="5"/>
        <v>1718086.0319999999</v>
      </c>
      <c r="AA28" s="194">
        <f t="shared" si="6"/>
        <v>1505344.3962000001</v>
      </c>
      <c r="AB28" s="194">
        <f t="shared" si="7"/>
        <v>1682292.5730000001</v>
      </c>
      <c r="AC28" s="194">
        <f t="shared" si="8"/>
        <v>552687.7182</v>
      </c>
      <c r="AD28" s="194">
        <f t="shared" si="9"/>
        <v>1768931.0993999999</v>
      </c>
      <c r="AE28" s="47">
        <f t="shared" si="10"/>
        <v>1.4222523959975775</v>
      </c>
      <c r="AF28" s="47">
        <f t="shared" si="11"/>
        <v>1.7061853405402136</v>
      </c>
      <c r="AG28" s="47">
        <f t="shared" si="12"/>
        <v>1.2137062622220678</v>
      </c>
      <c r="AH28" s="47">
        <f t="shared" si="13"/>
        <v>1.5519696920286667</v>
      </c>
      <c r="AI28" s="47">
        <f t="shared" si="14"/>
        <v>1.8131424828926173</v>
      </c>
      <c r="AJ28" s="47">
        <f t="shared" si="15"/>
        <v>1.3644220294670562</v>
      </c>
      <c r="AK28" s="47">
        <f t="shared" si="16"/>
        <v>1.5691526640408036</v>
      </c>
      <c r="AL28" s="47">
        <f t="shared" si="17"/>
        <v>1.1754405725868042</v>
      </c>
      <c r="AM28" s="47">
        <f t="shared" si="18"/>
        <v>1.4588820975643917</v>
      </c>
      <c r="AN28" s="47">
        <f t="shared" si="19"/>
        <v>1.6600673257785725</v>
      </c>
      <c r="AO28" s="91">
        <f t="shared" si="2"/>
        <v>5.7830366530521315E-2</v>
      </c>
      <c r="AP28" s="91">
        <f t="shared" si="20"/>
        <v>0.13703267649941009</v>
      </c>
      <c r="AQ28" s="91">
        <f t="shared" si="20"/>
        <v>3.8265689635263556E-2</v>
      </c>
      <c r="AR28" s="91">
        <f t="shared" si="20"/>
        <v>9.3087594464275059E-2</v>
      </c>
      <c r="AS28" s="91">
        <f t="shared" si="20"/>
        <v>0.15307515711404474</v>
      </c>
    </row>
    <row r="29" spans="1:45" x14ac:dyDescent="0.3">
      <c r="A29" s="223"/>
      <c r="B29" s="21" t="s">
        <v>26</v>
      </c>
      <c r="C29" s="22">
        <v>82.73</v>
      </c>
      <c r="D29" s="23">
        <v>91.64</v>
      </c>
      <c r="E29" s="23">
        <v>76.900000000000006</v>
      </c>
      <c r="F29" s="23">
        <v>90.13</v>
      </c>
      <c r="G29" s="23">
        <v>27.7</v>
      </c>
      <c r="H29" s="24">
        <v>94.3</v>
      </c>
      <c r="I29" s="23">
        <v>87.95</v>
      </c>
      <c r="J29" s="23">
        <v>88.61</v>
      </c>
      <c r="K29" s="23">
        <v>82.53</v>
      </c>
      <c r="L29" s="23">
        <v>92.9</v>
      </c>
      <c r="M29" s="23">
        <v>29.49</v>
      </c>
      <c r="N29" s="24">
        <v>95.45</v>
      </c>
      <c r="O29" s="23">
        <v>90.32</v>
      </c>
      <c r="P29" s="23">
        <v>90.52</v>
      </c>
      <c r="Q29" s="23">
        <v>84.02</v>
      </c>
      <c r="R29" s="23">
        <v>93.61</v>
      </c>
      <c r="S29" s="23">
        <v>28.9</v>
      </c>
      <c r="T29" s="24">
        <v>96.37</v>
      </c>
      <c r="U29" s="23"/>
      <c r="V29" s="23"/>
      <c r="W29" s="23"/>
      <c r="X29" s="10">
        <v>836738</v>
      </c>
      <c r="Y29" s="194">
        <f t="shared" si="4"/>
        <v>692233.34740000009</v>
      </c>
      <c r="Z29" s="194">
        <f t="shared" si="5"/>
        <v>766786.70320000011</v>
      </c>
      <c r="AA29" s="194">
        <f t="shared" si="6"/>
        <v>643451.522</v>
      </c>
      <c r="AB29" s="194">
        <f t="shared" si="7"/>
        <v>754151.95939999993</v>
      </c>
      <c r="AC29" s="194">
        <f t="shared" si="8"/>
        <v>231776.42599999998</v>
      </c>
      <c r="AD29" s="194">
        <f t="shared" si="9"/>
        <v>789043.93399999989</v>
      </c>
      <c r="AE29" s="47">
        <f t="shared" si="10"/>
        <v>1.4019562289972491</v>
      </c>
      <c r="AF29" s="47">
        <f t="shared" si="11"/>
        <v>1.7071261077334037</v>
      </c>
      <c r="AG29" s="47">
        <f t="shared" si="12"/>
        <v>1.1630631257248067</v>
      </c>
      <c r="AH29" s="47">
        <f t="shared" si="13"/>
        <v>1.5597331543790891</v>
      </c>
      <c r="AI29" s="47">
        <f t="shared" si="14"/>
        <v>1.704633870863467</v>
      </c>
      <c r="AJ29" s="47">
        <f t="shared" si="15"/>
        <v>1.3449511272228967</v>
      </c>
      <c r="AK29" s="47">
        <f t="shared" si="16"/>
        <v>1.5700178732958356</v>
      </c>
      <c r="AL29" s="47">
        <f t="shared" si="17"/>
        <v>1.1263941111695683</v>
      </c>
      <c r="AM29" s="47">
        <f t="shared" si="18"/>
        <v>1.4661799051802999</v>
      </c>
      <c r="AN29" s="47">
        <f t="shared" si="19"/>
        <v>1.560719589406635</v>
      </c>
      <c r="AO29" s="91">
        <f t="shared" si="2"/>
        <v>5.7005101774352473E-2</v>
      </c>
      <c r="AP29" s="91">
        <f t="shared" si="20"/>
        <v>0.13710823443756803</v>
      </c>
      <c r="AQ29" s="91">
        <f t="shared" si="20"/>
        <v>3.6669014555238411E-2</v>
      </c>
      <c r="AR29" s="91">
        <f t="shared" si="20"/>
        <v>9.3553249198789157E-2</v>
      </c>
      <c r="AS29" s="91">
        <f t="shared" si="20"/>
        <v>0.14391428145683194</v>
      </c>
    </row>
    <row r="30" spans="1:45" x14ac:dyDescent="0.3">
      <c r="A30" s="223"/>
      <c r="B30" s="21" t="s">
        <v>27</v>
      </c>
      <c r="C30" s="22">
        <v>82.65</v>
      </c>
      <c r="D30" s="23">
        <v>89.1</v>
      </c>
      <c r="E30" s="23">
        <v>79.680000000000007</v>
      </c>
      <c r="F30" s="23">
        <v>88.66</v>
      </c>
      <c r="G30" s="23">
        <v>25.45</v>
      </c>
      <c r="H30" s="24">
        <v>95.4</v>
      </c>
      <c r="I30" s="23">
        <v>89</v>
      </c>
      <c r="J30" s="23">
        <v>92.25</v>
      </c>
      <c r="K30" s="23">
        <v>84.7</v>
      </c>
      <c r="L30" s="23">
        <v>94.29</v>
      </c>
      <c r="M30" s="23">
        <v>35.58</v>
      </c>
      <c r="N30" s="24">
        <v>97.1</v>
      </c>
      <c r="O30" s="23">
        <v>89.59</v>
      </c>
      <c r="P30" s="23">
        <v>90.63</v>
      </c>
      <c r="Q30" s="23">
        <v>84.21</v>
      </c>
      <c r="R30" s="23">
        <v>94.84</v>
      </c>
      <c r="S30" s="23">
        <v>34.26</v>
      </c>
      <c r="T30" s="24">
        <v>97.08</v>
      </c>
      <c r="U30" s="23"/>
      <c r="V30" s="23"/>
      <c r="W30" s="23"/>
      <c r="X30" s="10">
        <v>1223348</v>
      </c>
      <c r="Y30" s="194">
        <f t="shared" si="4"/>
        <v>1011097.122</v>
      </c>
      <c r="Z30" s="194">
        <f t="shared" si="5"/>
        <v>1090003.068</v>
      </c>
      <c r="AA30" s="194">
        <f t="shared" si="6"/>
        <v>974763.68640000012</v>
      </c>
      <c r="AB30" s="194">
        <f t="shared" si="7"/>
        <v>1084620.3367999999</v>
      </c>
      <c r="AC30" s="194">
        <f t="shared" si="8"/>
        <v>311342.06599999999</v>
      </c>
      <c r="AD30" s="194">
        <f t="shared" si="9"/>
        <v>1167073.9920000001</v>
      </c>
      <c r="AE30" s="47">
        <f t="shared" si="10"/>
        <v>1.3844510537296961</v>
      </c>
      <c r="AF30" s="47">
        <f t="shared" si="11"/>
        <v>1.6406711664971556</v>
      </c>
      <c r="AG30" s="47">
        <f t="shared" si="12"/>
        <v>1.1912134558461764</v>
      </c>
      <c r="AH30" s="47">
        <f t="shared" si="13"/>
        <v>1.5166032339918132</v>
      </c>
      <c r="AI30" s="47">
        <f t="shared" si="14"/>
        <v>1.548112257290494</v>
      </c>
      <c r="AJ30" s="47">
        <f t="shared" si="15"/>
        <v>1.3281577318790427</v>
      </c>
      <c r="AK30" s="47">
        <f t="shared" si="16"/>
        <v>1.5089002762787866</v>
      </c>
      <c r="AL30" s="47">
        <f t="shared" si="17"/>
        <v>1.1536569186430918</v>
      </c>
      <c r="AM30" s="47">
        <f t="shared" si="18"/>
        <v>1.4256369299884804</v>
      </c>
      <c r="AN30" s="47">
        <f t="shared" si="19"/>
        <v>1.4174123651138706</v>
      </c>
      <c r="AO30" s="91">
        <f t="shared" si="2"/>
        <v>5.6293321850653388E-2</v>
      </c>
      <c r="AP30" s="91">
        <f t="shared" si="20"/>
        <v>0.13177089021836896</v>
      </c>
      <c r="AQ30" s="91">
        <f t="shared" si="20"/>
        <v>3.7556537203084606E-2</v>
      </c>
      <c r="AR30" s="91">
        <f t="shared" si="20"/>
        <v>9.0966304003332832E-2</v>
      </c>
      <c r="AS30" s="91">
        <f t="shared" si="20"/>
        <v>0.13069989217662337</v>
      </c>
    </row>
    <row r="31" spans="1:45" x14ac:dyDescent="0.3">
      <c r="A31" s="223"/>
      <c r="B31" s="21" t="s">
        <v>28</v>
      </c>
      <c r="C31" s="22">
        <v>84.54</v>
      </c>
      <c r="D31" s="23">
        <v>91.75</v>
      </c>
      <c r="E31" s="23">
        <v>82.4</v>
      </c>
      <c r="F31" s="23">
        <v>91.87</v>
      </c>
      <c r="G31" s="23">
        <v>27.66</v>
      </c>
      <c r="H31" s="24">
        <v>95.55</v>
      </c>
      <c r="I31" s="23">
        <v>89.56</v>
      </c>
      <c r="J31" s="23">
        <v>90.21</v>
      </c>
      <c r="K31" s="23">
        <v>85.91</v>
      </c>
      <c r="L31" s="23">
        <v>94.66</v>
      </c>
      <c r="M31" s="23">
        <v>30.81</v>
      </c>
      <c r="N31" s="24">
        <v>96.59</v>
      </c>
      <c r="O31" s="23">
        <v>90.84</v>
      </c>
      <c r="P31" s="23">
        <v>92.2</v>
      </c>
      <c r="Q31" s="23">
        <v>85.59</v>
      </c>
      <c r="R31" s="23">
        <v>94.36</v>
      </c>
      <c r="S31" s="23">
        <v>35.86</v>
      </c>
      <c r="T31" s="24">
        <v>97.67</v>
      </c>
      <c r="U31" s="23"/>
      <c r="V31" s="23"/>
      <c r="W31" s="23"/>
      <c r="X31" s="10">
        <v>1320678</v>
      </c>
      <c r="Y31" s="194">
        <f t="shared" si="4"/>
        <v>1116501.1812</v>
      </c>
      <c r="Z31" s="194">
        <f t="shared" si="5"/>
        <v>1211722.0649999999</v>
      </c>
      <c r="AA31" s="194">
        <f t="shared" si="6"/>
        <v>1088238.672</v>
      </c>
      <c r="AB31" s="194">
        <f t="shared" si="7"/>
        <v>1213306.8785999999</v>
      </c>
      <c r="AC31" s="194">
        <f t="shared" si="8"/>
        <v>365299.53479999996</v>
      </c>
      <c r="AD31" s="194">
        <f t="shared" si="9"/>
        <v>1261907.8289999999</v>
      </c>
      <c r="AE31" s="47">
        <f t="shared" si="10"/>
        <v>1.4138869144127508</v>
      </c>
      <c r="AF31" s="47">
        <f t="shared" si="11"/>
        <v>1.6868155579624702</v>
      </c>
      <c r="AG31" s="47">
        <f t="shared" si="12"/>
        <v>1.2299434955768336</v>
      </c>
      <c r="AH31" s="47">
        <f t="shared" si="13"/>
        <v>1.569045907512242</v>
      </c>
      <c r="AI31" s="47">
        <f t="shared" si="14"/>
        <v>1.6799042221681706</v>
      </c>
      <c r="AJ31" s="47">
        <f t="shared" si="15"/>
        <v>1.3563966976809687</v>
      </c>
      <c r="AK31" s="47">
        <f t="shared" si="16"/>
        <v>1.5513385701017863</v>
      </c>
      <c r="AL31" s="47">
        <f t="shared" si="17"/>
        <v>1.1911658790022204</v>
      </c>
      <c r="AM31" s="47">
        <f t="shared" si="18"/>
        <v>1.4749340766662362</v>
      </c>
      <c r="AN31" s="47">
        <f t="shared" si="19"/>
        <v>1.5380777495267655</v>
      </c>
      <c r="AO31" s="91">
        <f t="shared" si="2"/>
        <v>5.7490216731782118E-2</v>
      </c>
      <c r="AP31" s="91">
        <f t="shared" si="20"/>
        <v>0.13547698786068385</v>
      </c>
      <c r="AQ31" s="91">
        <f t="shared" si="20"/>
        <v>3.8777616574613205E-2</v>
      </c>
      <c r="AR31" s="91">
        <f t="shared" si="20"/>
        <v>9.4111830846005828E-2</v>
      </c>
      <c r="AS31" s="91">
        <f t="shared" si="20"/>
        <v>0.14182647264140513</v>
      </c>
    </row>
    <row r="32" spans="1:45" x14ac:dyDescent="0.3">
      <c r="A32" s="223"/>
      <c r="B32" s="21" t="s">
        <v>29</v>
      </c>
      <c r="C32" s="22">
        <v>83.4</v>
      </c>
      <c r="D32" s="23">
        <v>90.98</v>
      </c>
      <c r="E32" s="23">
        <v>80.97</v>
      </c>
      <c r="F32" s="23">
        <v>90.93</v>
      </c>
      <c r="G32" s="23">
        <v>24.72</v>
      </c>
      <c r="H32" s="24">
        <v>94.25</v>
      </c>
      <c r="I32" s="23">
        <v>87.67</v>
      </c>
      <c r="J32" s="23">
        <v>87.54</v>
      </c>
      <c r="K32" s="23">
        <v>82.96</v>
      </c>
      <c r="L32" s="23">
        <v>91.79</v>
      </c>
      <c r="M32" s="23">
        <v>30.9</v>
      </c>
      <c r="N32" s="24">
        <v>95.88</v>
      </c>
      <c r="O32" s="23">
        <v>89.33</v>
      </c>
      <c r="P32" s="23">
        <v>91.54</v>
      </c>
      <c r="Q32" s="23">
        <v>84.43</v>
      </c>
      <c r="R32" s="23">
        <v>93.89</v>
      </c>
      <c r="S32" s="23">
        <v>35.85</v>
      </c>
      <c r="T32" s="24">
        <v>97.3</v>
      </c>
      <c r="U32" s="23"/>
      <c r="V32" s="23"/>
      <c r="W32" s="23"/>
      <c r="X32" s="10">
        <v>589755</v>
      </c>
      <c r="Y32" s="194">
        <f t="shared" si="4"/>
        <v>491855.67</v>
      </c>
      <c r="Z32" s="194">
        <f t="shared" si="5"/>
        <v>536559.09900000005</v>
      </c>
      <c r="AA32" s="194">
        <f t="shared" si="6"/>
        <v>477524.62349999999</v>
      </c>
      <c r="AB32" s="194">
        <f t="shared" si="7"/>
        <v>536264.2215000001</v>
      </c>
      <c r="AC32" s="194">
        <f t="shared" si="8"/>
        <v>145787.43599999999</v>
      </c>
      <c r="AD32" s="194">
        <f t="shared" si="9"/>
        <v>555844.08750000002</v>
      </c>
      <c r="AE32" s="47">
        <f t="shared" si="10"/>
        <v>1.4140599261983666</v>
      </c>
      <c r="AF32" s="47">
        <f t="shared" si="11"/>
        <v>1.6957303377711965</v>
      </c>
      <c r="AG32" s="47">
        <f t="shared" si="12"/>
        <v>1.2252689279392253</v>
      </c>
      <c r="AH32" s="47">
        <f t="shared" si="13"/>
        <v>1.5744122408653132</v>
      </c>
      <c r="AI32" s="47">
        <f t="shared" si="14"/>
        <v>1.5220542944332869</v>
      </c>
      <c r="AJ32" s="47">
        <f t="shared" si="15"/>
        <v>1.3565626746146806</v>
      </c>
      <c r="AK32" s="47">
        <f t="shared" si="16"/>
        <v>1.5595373572756175</v>
      </c>
      <c r="AL32" s="47">
        <f t="shared" si="17"/>
        <v>1.1866386909736386</v>
      </c>
      <c r="AM32" s="47">
        <f t="shared" si="18"/>
        <v>1.4799785357807203</v>
      </c>
      <c r="AN32" s="47">
        <f t="shared" si="19"/>
        <v>1.3935543544369662</v>
      </c>
      <c r="AO32" s="91">
        <f t="shared" si="2"/>
        <v>5.7497251583686015E-2</v>
      </c>
      <c r="AP32" s="91">
        <f t="shared" si="20"/>
        <v>0.13619298049557904</v>
      </c>
      <c r="AQ32" s="91">
        <f t="shared" si="20"/>
        <v>3.8630236965586651E-2</v>
      </c>
      <c r="AR32" s="91">
        <f t="shared" si="20"/>
        <v>9.4433705084592923E-2</v>
      </c>
      <c r="AS32" s="91">
        <f t="shared" si="20"/>
        <v>0.1284999399963207</v>
      </c>
    </row>
    <row r="33" spans="1:45" x14ac:dyDescent="0.3">
      <c r="A33" s="223" t="s">
        <v>158</v>
      </c>
      <c r="B33" s="21" t="s">
        <v>30</v>
      </c>
      <c r="C33" s="22">
        <v>68.239999999999995</v>
      </c>
      <c r="D33" s="23">
        <v>80.02</v>
      </c>
      <c r="E33" s="23">
        <v>65.14</v>
      </c>
      <c r="F33" s="23">
        <v>80.72</v>
      </c>
      <c r="G33" s="23">
        <v>18.2</v>
      </c>
      <c r="H33" s="24">
        <v>88.43</v>
      </c>
      <c r="I33" s="23">
        <v>68.430000000000007</v>
      </c>
      <c r="J33" s="23">
        <v>80.290000000000006</v>
      </c>
      <c r="K33" s="23">
        <v>65.2</v>
      </c>
      <c r="L33" s="23">
        <v>79.84</v>
      </c>
      <c r="M33" s="23">
        <v>20.71</v>
      </c>
      <c r="N33" s="24">
        <v>87.95</v>
      </c>
      <c r="O33" s="23">
        <v>70.319999999999993</v>
      </c>
      <c r="P33" s="23">
        <v>81.93</v>
      </c>
      <c r="Q33" s="23">
        <v>67.33</v>
      </c>
      <c r="R33" s="23">
        <v>81.510000000000005</v>
      </c>
      <c r="S33" s="23">
        <v>23.39</v>
      </c>
      <c r="T33" s="24">
        <v>89.76</v>
      </c>
      <c r="U33" s="23"/>
      <c r="V33" s="23"/>
      <c r="W33" s="23"/>
      <c r="X33" s="10">
        <v>1324820</v>
      </c>
      <c r="Y33" s="194">
        <f t="shared" si="4"/>
        <v>904057.16799999995</v>
      </c>
      <c r="Z33" s="194">
        <f t="shared" si="5"/>
        <v>1060120.9639999999</v>
      </c>
      <c r="AA33" s="194">
        <f t="shared" si="6"/>
        <v>862987.74800000002</v>
      </c>
      <c r="AB33" s="194">
        <f t="shared" si="7"/>
        <v>1069394.7039999999</v>
      </c>
      <c r="AC33" s="194">
        <f t="shared" si="8"/>
        <v>241117.24</v>
      </c>
      <c r="AD33" s="194">
        <f t="shared" si="9"/>
        <v>1171538.3260000001</v>
      </c>
      <c r="AE33" s="47">
        <f t="shared" si="10"/>
        <v>1.233168765569149</v>
      </c>
      <c r="AF33" s="47">
        <f t="shared" si="11"/>
        <v>1.5896120214663716</v>
      </c>
      <c r="AG33" s="47">
        <f t="shared" si="12"/>
        <v>1.0505984821648946</v>
      </c>
      <c r="AH33" s="47">
        <f t="shared" si="13"/>
        <v>1.4896154006560325</v>
      </c>
      <c r="AI33" s="47">
        <f t="shared" si="14"/>
        <v>1.1943587627114689</v>
      </c>
      <c r="AJ33" s="47">
        <f t="shared" si="15"/>
        <v>1.183026750053799</v>
      </c>
      <c r="AK33" s="47">
        <f t="shared" si="16"/>
        <v>1.4619419584776663</v>
      </c>
      <c r="AL33" s="47">
        <f t="shared" si="17"/>
        <v>1.0174752490555925</v>
      </c>
      <c r="AM33" s="47">
        <f t="shared" si="18"/>
        <v>1.4002678347620416</v>
      </c>
      <c r="AN33" s="47">
        <f t="shared" si="19"/>
        <v>1.093524626962292</v>
      </c>
      <c r="AO33" s="91">
        <f t="shared" si="2"/>
        <v>5.0142015515350025E-2</v>
      </c>
      <c r="AP33" s="91">
        <f t="shared" si="20"/>
        <v>0.12767006298870531</v>
      </c>
      <c r="AQ33" s="91">
        <f t="shared" si="20"/>
        <v>3.3123233109302097E-2</v>
      </c>
      <c r="AR33" s="91">
        <f t="shared" si="20"/>
        <v>8.9347565893990843E-2</v>
      </c>
      <c r="AS33" s="91">
        <f t="shared" si="20"/>
        <v>0.10083413574917688</v>
      </c>
    </row>
    <row r="34" spans="1:45" x14ac:dyDescent="0.3">
      <c r="A34" s="223"/>
      <c r="B34" s="21" t="s">
        <v>31</v>
      </c>
      <c r="C34" s="22">
        <v>57.48</v>
      </c>
      <c r="D34" s="23">
        <v>54.19</v>
      </c>
      <c r="E34" s="23">
        <v>55.23</v>
      </c>
      <c r="F34" s="23">
        <v>60.49</v>
      </c>
      <c r="G34" s="23">
        <v>24.83</v>
      </c>
      <c r="H34" s="24">
        <v>82.32</v>
      </c>
      <c r="I34" s="23">
        <v>53.29</v>
      </c>
      <c r="J34" s="23">
        <v>47.05</v>
      </c>
      <c r="K34" s="23">
        <v>42.68</v>
      </c>
      <c r="L34" s="23">
        <v>48.35</v>
      </c>
      <c r="M34" s="23">
        <v>5.52</v>
      </c>
      <c r="N34" s="24">
        <v>65.94</v>
      </c>
      <c r="O34" s="23">
        <v>89.53</v>
      </c>
      <c r="P34" s="23">
        <v>92.41</v>
      </c>
      <c r="Q34" s="23">
        <v>71.69</v>
      </c>
      <c r="R34" s="23">
        <v>84.49</v>
      </c>
      <c r="S34" s="23">
        <v>12.95</v>
      </c>
      <c r="T34" s="24">
        <v>99.43</v>
      </c>
      <c r="U34" s="23"/>
      <c r="V34" s="23"/>
      <c r="W34" s="23"/>
      <c r="X34" s="10">
        <v>867947</v>
      </c>
      <c r="Y34" s="194">
        <f t="shared" si="4"/>
        <v>498895.93559999997</v>
      </c>
      <c r="Z34" s="194">
        <f t="shared" si="5"/>
        <v>470340.47930000001</v>
      </c>
      <c r="AA34" s="194">
        <f t="shared" si="6"/>
        <v>479367.12809999997</v>
      </c>
      <c r="AB34" s="194">
        <f t="shared" si="7"/>
        <v>525021.14029999997</v>
      </c>
      <c r="AC34" s="194">
        <f t="shared" si="8"/>
        <v>215511.24009999997</v>
      </c>
      <c r="AD34" s="194">
        <f t="shared" si="9"/>
        <v>714493.97039999987</v>
      </c>
      <c r="AE34" s="47">
        <f t="shared" si="10"/>
        <v>1.1158209743546841</v>
      </c>
      <c r="AF34" s="47">
        <f t="shared" si="11"/>
        <v>1.1563944687795071</v>
      </c>
      <c r="AG34" s="47">
        <f t="shared" si="12"/>
        <v>0.95688185938498049</v>
      </c>
      <c r="AH34" s="47">
        <f t="shared" si="13"/>
        <v>1.1991426455573888</v>
      </c>
      <c r="AI34" s="47">
        <f t="shared" si="14"/>
        <v>1.7503882730143574</v>
      </c>
      <c r="AJ34" s="47">
        <f t="shared" si="15"/>
        <v>1.0704504507324588</v>
      </c>
      <c r="AK34" s="47">
        <f t="shared" si="16"/>
        <v>1.0635183753207527</v>
      </c>
      <c r="AL34" s="47">
        <f t="shared" si="17"/>
        <v>0.92671332076196711</v>
      </c>
      <c r="AM34" s="47">
        <f t="shared" si="18"/>
        <v>1.1272177201752749</v>
      </c>
      <c r="AN34" s="47">
        <f t="shared" si="19"/>
        <v>1.6026111609394194</v>
      </c>
      <c r="AO34" s="91">
        <f t="shared" si="2"/>
        <v>4.5370523622225267E-2</v>
      </c>
      <c r="AP34" s="91">
        <f t="shared" si="20"/>
        <v>9.2876093458754472E-2</v>
      </c>
      <c r="AQ34" s="91">
        <f t="shared" si="20"/>
        <v>3.0168538623013386E-2</v>
      </c>
      <c r="AR34" s="91">
        <f t="shared" si="20"/>
        <v>7.1924925382113924E-2</v>
      </c>
      <c r="AS34" s="91">
        <f t="shared" si="20"/>
        <v>0.14777711207493804</v>
      </c>
    </row>
    <row r="35" spans="1:45" x14ac:dyDescent="0.3">
      <c r="A35" s="223"/>
      <c r="B35" s="21" t="s">
        <v>32</v>
      </c>
      <c r="C35" s="22">
        <v>68.709999999999994</v>
      </c>
      <c r="D35" s="23">
        <v>61.02</v>
      </c>
      <c r="E35" s="23">
        <v>65.34</v>
      </c>
      <c r="F35" s="23">
        <v>66.61</v>
      </c>
      <c r="G35" s="23">
        <v>17.41</v>
      </c>
      <c r="H35" s="24">
        <v>87.72</v>
      </c>
      <c r="I35" s="23">
        <v>76.5</v>
      </c>
      <c r="J35" s="23">
        <v>66.97</v>
      </c>
      <c r="K35" s="23">
        <v>67.739999999999995</v>
      </c>
      <c r="L35" s="23">
        <v>71.180000000000007</v>
      </c>
      <c r="M35" s="23">
        <v>7.3</v>
      </c>
      <c r="N35" s="24">
        <v>94.81</v>
      </c>
      <c r="O35" s="23">
        <v>82.92</v>
      </c>
      <c r="P35" s="23">
        <v>91</v>
      </c>
      <c r="Q35" s="23">
        <v>63.98</v>
      </c>
      <c r="R35" s="23">
        <v>72.48</v>
      </c>
      <c r="S35" s="23">
        <v>17.43</v>
      </c>
      <c r="T35" s="24">
        <v>97.32</v>
      </c>
      <c r="U35" s="23"/>
      <c r="V35" s="23"/>
      <c r="W35" s="23"/>
      <c r="X35" s="10">
        <v>1624381</v>
      </c>
      <c r="Y35" s="194">
        <f t="shared" si="4"/>
        <v>1116112.1850999999</v>
      </c>
      <c r="Z35" s="194">
        <f t="shared" si="5"/>
        <v>991197.28620000009</v>
      </c>
      <c r="AA35" s="194">
        <f t="shared" si="6"/>
        <v>1061370.5454000002</v>
      </c>
      <c r="AB35" s="194">
        <f t="shared" si="7"/>
        <v>1082000.1841</v>
      </c>
      <c r="AC35" s="194">
        <f t="shared" si="8"/>
        <v>282804.73210000002</v>
      </c>
      <c r="AD35" s="194">
        <f t="shared" si="9"/>
        <v>1424907.0131999999</v>
      </c>
      <c r="AE35" s="47">
        <f t="shared" si="10"/>
        <v>1.2517120943623641</v>
      </c>
      <c r="AF35" s="47">
        <f t="shared" si="11"/>
        <v>1.2219847800213239</v>
      </c>
      <c r="AG35" s="47">
        <f t="shared" si="12"/>
        <v>1.0623537296924772</v>
      </c>
      <c r="AH35" s="47">
        <f t="shared" si="13"/>
        <v>1.239177262834962</v>
      </c>
      <c r="AI35" s="47">
        <f t="shared" si="14"/>
        <v>1.1517631657548459</v>
      </c>
      <c r="AJ35" s="47">
        <f t="shared" si="15"/>
        <v>1.2008160864446631</v>
      </c>
      <c r="AK35" s="47">
        <f t="shared" si="16"/>
        <v>1.1238407853045214</v>
      </c>
      <c r="AL35" s="47">
        <f t="shared" si="17"/>
        <v>1.0288598775401023</v>
      </c>
      <c r="AM35" s="47">
        <f t="shared" si="18"/>
        <v>1.1648510494400672</v>
      </c>
      <c r="AN35" s="47">
        <f t="shared" si="19"/>
        <v>1.0545251774447268</v>
      </c>
      <c r="AO35" s="91">
        <f t="shared" ref="AO35:AO66" si="21">AE35-AJ35</f>
        <v>5.0896007917700992E-2</v>
      </c>
      <c r="AP35" s="91">
        <f t="shared" ref="AP35:AS50" si="22">AF35-AK35</f>
        <v>9.8143994716802574E-2</v>
      </c>
      <c r="AQ35" s="91">
        <f t="shared" si="22"/>
        <v>3.3493852152374881E-2</v>
      </c>
      <c r="AR35" s="91">
        <f t="shared" si="22"/>
        <v>7.4326213394894758E-2</v>
      </c>
      <c r="AS35" s="91">
        <f t="shared" si="22"/>
        <v>9.7237988310119094E-2</v>
      </c>
    </row>
    <row r="36" spans="1:45" x14ac:dyDescent="0.3">
      <c r="A36" s="223"/>
      <c r="B36" s="21" t="s">
        <v>33</v>
      </c>
      <c r="C36" s="22">
        <v>68.38</v>
      </c>
      <c r="D36" s="23">
        <v>63.57</v>
      </c>
      <c r="E36" s="23">
        <v>65.34</v>
      </c>
      <c r="F36" s="23">
        <v>70.33</v>
      </c>
      <c r="G36" s="23">
        <v>17.84</v>
      </c>
      <c r="H36" s="24">
        <v>90.71</v>
      </c>
      <c r="I36" s="23">
        <v>83.65</v>
      </c>
      <c r="J36" s="23">
        <v>65.209999999999994</v>
      </c>
      <c r="K36" s="23">
        <v>64.62</v>
      </c>
      <c r="L36" s="23">
        <v>77.989999999999995</v>
      </c>
      <c r="M36" s="23">
        <v>7.73</v>
      </c>
      <c r="N36" s="24">
        <v>97.39</v>
      </c>
      <c r="O36" s="23">
        <v>89.58</v>
      </c>
      <c r="P36" s="23">
        <v>90.89</v>
      </c>
      <c r="Q36" s="23">
        <v>71.45</v>
      </c>
      <c r="R36" s="23">
        <v>76.95</v>
      </c>
      <c r="S36" s="23">
        <v>15.16</v>
      </c>
      <c r="T36" s="24">
        <v>97.86</v>
      </c>
      <c r="U36" s="23"/>
      <c r="V36" s="23"/>
      <c r="W36" s="23"/>
      <c r="X36" s="10">
        <v>2411912</v>
      </c>
      <c r="Y36" s="194">
        <f t="shared" si="4"/>
        <v>1649265.4256</v>
      </c>
      <c r="Z36" s="194">
        <f t="shared" si="5"/>
        <v>1533252.4584000001</v>
      </c>
      <c r="AA36" s="194">
        <f t="shared" si="6"/>
        <v>1575943.3008000001</v>
      </c>
      <c r="AB36" s="194">
        <f t="shared" si="7"/>
        <v>1696297.7096000002</v>
      </c>
      <c r="AC36" s="194">
        <f t="shared" si="8"/>
        <v>430285.10079999996</v>
      </c>
      <c r="AD36" s="194">
        <f t="shared" si="9"/>
        <v>2187845.3751999997</v>
      </c>
      <c r="AE36" s="47">
        <f t="shared" si="10"/>
        <v>1.2046393695224127</v>
      </c>
      <c r="AF36" s="47">
        <f t="shared" si="11"/>
        <v>1.2310884617031039</v>
      </c>
      <c r="AG36" s="47">
        <f t="shared" si="12"/>
        <v>1.0273362271924165</v>
      </c>
      <c r="AH36" s="47">
        <f t="shared" si="13"/>
        <v>1.2652550400028497</v>
      </c>
      <c r="AI36" s="47">
        <f t="shared" si="14"/>
        <v>1.1413076291287547</v>
      </c>
      <c r="AJ36" s="47">
        <f t="shared" si="15"/>
        <v>1.1556573910264551</v>
      </c>
      <c r="AK36" s="47">
        <f t="shared" si="16"/>
        <v>1.1322133026530885</v>
      </c>
      <c r="AL36" s="47">
        <f t="shared" si="17"/>
        <v>0.99494640566440062</v>
      </c>
      <c r="AM36" s="47">
        <f t="shared" si="18"/>
        <v>1.1893646739328076</v>
      </c>
      <c r="AN36" s="47">
        <f t="shared" si="19"/>
        <v>1.0449523529754858</v>
      </c>
      <c r="AO36" s="91">
        <f t="shared" si="21"/>
        <v>4.8981978495957534E-2</v>
      </c>
      <c r="AP36" s="91">
        <f t="shared" si="22"/>
        <v>9.8875159050015426E-2</v>
      </c>
      <c r="AQ36" s="91">
        <f t="shared" si="22"/>
        <v>3.2389821528015839E-2</v>
      </c>
      <c r="AR36" s="91">
        <f t="shared" si="22"/>
        <v>7.589036607004207E-2</v>
      </c>
      <c r="AS36" s="91">
        <f t="shared" si="22"/>
        <v>9.6355276153268887E-2</v>
      </c>
    </row>
    <row r="37" spans="1:45" x14ac:dyDescent="0.3">
      <c r="A37" s="223" t="s">
        <v>159</v>
      </c>
      <c r="B37" s="21" t="s">
        <v>34</v>
      </c>
      <c r="C37" s="22">
        <v>49.99</v>
      </c>
      <c r="D37" s="23">
        <v>52.92</v>
      </c>
      <c r="E37" s="23">
        <v>53.12</v>
      </c>
      <c r="F37" s="23">
        <v>54.21</v>
      </c>
      <c r="G37" s="23">
        <v>9.44</v>
      </c>
      <c r="H37" s="24">
        <v>79.7</v>
      </c>
      <c r="I37" s="23">
        <v>55.34</v>
      </c>
      <c r="J37" s="23">
        <v>57.9</v>
      </c>
      <c r="K37" s="23">
        <v>55.36</v>
      </c>
      <c r="L37" s="23">
        <v>58.14</v>
      </c>
      <c r="M37" s="23">
        <v>10.4</v>
      </c>
      <c r="N37" s="24">
        <v>83.51</v>
      </c>
      <c r="O37" s="23">
        <v>64.37</v>
      </c>
      <c r="P37" s="23">
        <v>64.48</v>
      </c>
      <c r="Q37" s="23">
        <v>61.19</v>
      </c>
      <c r="R37" s="23">
        <v>67.569999999999993</v>
      </c>
      <c r="S37" s="23">
        <v>17.88</v>
      </c>
      <c r="T37" s="24">
        <v>87.07</v>
      </c>
      <c r="U37" s="23"/>
      <c r="V37" s="23"/>
      <c r="W37" s="23"/>
      <c r="X37" s="10">
        <v>2700441</v>
      </c>
      <c r="Y37" s="194">
        <f t="shared" si="4"/>
        <v>1349950.4558999999</v>
      </c>
      <c r="Z37" s="194">
        <f t="shared" si="5"/>
        <v>1429073.3772</v>
      </c>
      <c r="AA37" s="194">
        <f t="shared" si="6"/>
        <v>1434474.2592</v>
      </c>
      <c r="AB37" s="194">
        <f t="shared" si="7"/>
        <v>1463909.0661000002</v>
      </c>
      <c r="AC37" s="194">
        <f t="shared" si="8"/>
        <v>254921.63039999999</v>
      </c>
      <c r="AD37" s="194">
        <f t="shared" si="9"/>
        <v>2152251.477</v>
      </c>
      <c r="AE37" s="47">
        <f t="shared" si="10"/>
        <v>1.0023235590793658</v>
      </c>
      <c r="AF37" s="47">
        <f t="shared" si="11"/>
        <v>1.166416704293769</v>
      </c>
      <c r="AG37" s="47">
        <f t="shared" si="12"/>
        <v>0.95057937003534265</v>
      </c>
      <c r="AH37" s="47">
        <f t="shared" si="13"/>
        <v>1.1099763139267769</v>
      </c>
      <c r="AI37" s="47">
        <f t="shared" si="14"/>
        <v>0.68734805827434609</v>
      </c>
      <c r="AJ37" s="47">
        <f t="shared" si="15"/>
        <v>0.96156796677601841</v>
      </c>
      <c r="AK37" s="47">
        <f t="shared" si="16"/>
        <v>1.0727356726349291</v>
      </c>
      <c r="AL37" s="47">
        <f t="shared" si="17"/>
        <v>0.92060953608156382</v>
      </c>
      <c r="AM37" s="47">
        <f t="shared" si="18"/>
        <v>1.0433996111042463</v>
      </c>
      <c r="AN37" s="47">
        <f t="shared" si="19"/>
        <v>0.62931846986355477</v>
      </c>
      <c r="AO37" s="91">
        <f t="shared" si="21"/>
        <v>4.0755592303347354E-2</v>
      </c>
      <c r="AP37" s="91">
        <f t="shared" si="22"/>
        <v>9.3681031658839897E-2</v>
      </c>
      <c r="AQ37" s="91">
        <f t="shared" si="22"/>
        <v>2.9969833953778835E-2</v>
      </c>
      <c r="AR37" s="91">
        <f t="shared" si="22"/>
        <v>6.6576702822530587E-2</v>
      </c>
      <c r="AS37" s="91">
        <f t="shared" si="22"/>
        <v>5.8029588410791311E-2</v>
      </c>
    </row>
    <row r="38" spans="1:45" x14ac:dyDescent="0.3">
      <c r="A38" s="223"/>
      <c r="B38" s="21" t="s">
        <v>35</v>
      </c>
      <c r="C38" s="22">
        <v>54.76</v>
      </c>
      <c r="D38" s="23">
        <v>51.66</v>
      </c>
      <c r="E38" s="23">
        <v>57.79</v>
      </c>
      <c r="F38" s="23">
        <v>51.61</v>
      </c>
      <c r="G38" s="23">
        <v>11.67</v>
      </c>
      <c r="H38" s="24">
        <v>85.11</v>
      </c>
      <c r="I38" s="23">
        <v>60.75</v>
      </c>
      <c r="J38" s="23">
        <v>59.51</v>
      </c>
      <c r="K38" s="23">
        <v>63.1</v>
      </c>
      <c r="L38" s="23">
        <v>58.47</v>
      </c>
      <c r="M38" s="23">
        <v>13.64</v>
      </c>
      <c r="N38" s="24">
        <v>89.28</v>
      </c>
      <c r="O38" s="23">
        <v>64.86</v>
      </c>
      <c r="P38" s="23">
        <v>66.64</v>
      </c>
      <c r="Q38" s="23">
        <v>62.65</v>
      </c>
      <c r="R38" s="23">
        <v>64.709999999999994</v>
      </c>
      <c r="S38" s="23">
        <v>20.420000000000002</v>
      </c>
      <c r="T38" s="24">
        <v>90.34</v>
      </c>
      <c r="U38" s="23"/>
      <c r="V38" s="23"/>
      <c r="W38" s="23"/>
      <c r="X38" s="10">
        <v>1022205</v>
      </c>
      <c r="Y38" s="194">
        <f t="shared" si="4"/>
        <v>559759.45799999998</v>
      </c>
      <c r="Z38" s="194">
        <f t="shared" si="5"/>
        <v>528071.103</v>
      </c>
      <c r="AA38" s="194">
        <f t="shared" si="6"/>
        <v>590732.26949999994</v>
      </c>
      <c r="AB38" s="194">
        <f t="shared" si="7"/>
        <v>527560.00049999997</v>
      </c>
      <c r="AC38" s="194">
        <f t="shared" si="8"/>
        <v>119291.3235</v>
      </c>
      <c r="AD38" s="194">
        <f t="shared" si="9"/>
        <v>869998.67550000001</v>
      </c>
      <c r="AE38" s="47">
        <f t="shared" si="10"/>
        <v>1.0281724718075631</v>
      </c>
      <c r="AF38" s="47">
        <f t="shared" si="11"/>
        <v>1.0662671457723474</v>
      </c>
      <c r="AG38" s="47">
        <f t="shared" si="12"/>
        <v>0.96841329651729335</v>
      </c>
      <c r="AH38" s="47">
        <f t="shared" si="13"/>
        <v>0.98956857217999306</v>
      </c>
      <c r="AI38" s="47">
        <f t="shared" si="14"/>
        <v>0.79570722740276167</v>
      </c>
      <c r="AJ38" s="47">
        <f t="shared" si="15"/>
        <v>0.98636583392208566</v>
      </c>
      <c r="AK38" s="47">
        <f t="shared" si="16"/>
        <v>0.98062964943662756</v>
      </c>
      <c r="AL38" s="47">
        <f t="shared" si="17"/>
        <v>0.93788119513771517</v>
      </c>
      <c r="AM38" s="47">
        <f t="shared" si="18"/>
        <v>0.93021396080142138</v>
      </c>
      <c r="AN38" s="47">
        <f t="shared" si="19"/>
        <v>0.72852938010135238</v>
      </c>
      <c r="AO38" s="91">
        <f t="shared" si="21"/>
        <v>4.1806637885477449E-2</v>
      </c>
      <c r="AP38" s="91">
        <f t="shared" si="22"/>
        <v>8.563749633571982E-2</v>
      </c>
      <c r="AQ38" s="91">
        <f t="shared" si="22"/>
        <v>3.053210137957818E-2</v>
      </c>
      <c r="AR38" s="91">
        <f t="shared" si="22"/>
        <v>5.9354611378571676E-2</v>
      </c>
      <c r="AS38" s="91">
        <f t="shared" si="22"/>
        <v>6.7177847301409299E-2</v>
      </c>
    </row>
    <row r="39" spans="1:45" x14ac:dyDescent="0.3">
      <c r="A39" s="223"/>
      <c r="B39" s="21" t="s">
        <v>36</v>
      </c>
      <c r="C39" s="22">
        <v>57.6</v>
      </c>
      <c r="D39" s="23">
        <v>58.55</v>
      </c>
      <c r="E39" s="23">
        <v>56.8</v>
      </c>
      <c r="F39" s="23">
        <v>58.28</v>
      </c>
      <c r="G39" s="23">
        <v>14.86</v>
      </c>
      <c r="H39" s="24">
        <v>85.55</v>
      </c>
      <c r="I39" s="23">
        <v>59.14</v>
      </c>
      <c r="J39" s="23">
        <v>55.96</v>
      </c>
      <c r="K39" s="23">
        <v>59.75</v>
      </c>
      <c r="L39" s="23">
        <v>57.05</v>
      </c>
      <c r="M39" s="23">
        <v>11.15</v>
      </c>
      <c r="N39" s="24">
        <v>88.96</v>
      </c>
      <c r="O39" s="23">
        <v>67</v>
      </c>
      <c r="P39" s="23">
        <v>65.680000000000007</v>
      </c>
      <c r="Q39" s="23">
        <v>60.85</v>
      </c>
      <c r="R39" s="23">
        <v>61.31</v>
      </c>
      <c r="S39" s="23">
        <v>17.48</v>
      </c>
      <c r="T39" s="24">
        <v>87.9</v>
      </c>
      <c r="U39" s="23"/>
      <c r="V39" s="23"/>
      <c r="W39" s="23"/>
      <c r="X39" s="10">
        <v>581641</v>
      </c>
      <c r="Y39" s="194">
        <f t="shared" si="4"/>
        <v>335025.21600000001</v>
      </c>
      <c r="Z39" s="194">
        <f t="shared" si="5"/>
        <v>340550.80549999996</v>
      </c>
      <c r="AA39" s="194">
        <f t="shared" si="6"/>
        <v>330372.08799999999</v>
      </c>
      <c r="AB39" s="194">
        <f t="shared" si="7"/>
        <v>338980.37480000005</v>
      </c>
      <c r="AC39" s="194">
        <f t="shared" si="8"/>
        <v>86431.852599999998</v>
      </c>
      <c r="AD39" s="194">
        <f t="shared" si="9"/>
        <v>497593.87549999997</v>
      </c>
      <c r="AE39" s="47">
        <f t="shared" si="10"/>
        <v>1.0759339031188648</v>
      </c>
      <c r="AF39" s="47">
        <f t="shared" si="11"/>
        <v>1.2022619486072055</v>
      </c>
      <c r="AG39" s="47">
        <f t="shared" si="12"/>
        <v>0.9469280068055379</v>
      </c>
      <c r="AH39" s="47">
        <f t="shared" si="13"/>
        <v>1.1117116446150566</v>
      </c>
      <c r="AI39" s="47">
        <f t="shared" si="14"/>
        <v>1.0080030188916627</v>
      </c>
      <c r="AJ39" s="47">
        <f t="shared" si="15"/>
        <v>1.0321852322394351</v>
      </c>
      <c r="AK39" s="47">
        <f t="shared" si="16"/>
        <v>1.1057019977293727</v>
      </c>
      <c r="AL39" s="47">
        <f t="shared" si="17"/>
        <v>0.9170732929071187</v>
      </c>
      <c r="AM39" s="47">
        <f t="shared" si="18"/>
        <v>1.0450308561520643</v>
      </c>
      <c r="AN39" s="47">
        <f t="shared" si="19"/>
        <v>0.92290202879070393</v>
      </c>
      <c r="AO39" s="91">
        <f t="shared" si="21"/>
        <v>4.3748670879429685E-2</v>
      </c>
      <c r="AP39" s="91">
        <f t="shared" si="22"/>
        <v>9.6559950877832756E-2</v>
      </c>
      <c r="AQ39" s="91">
        <f t="shared" si="22"/>
        <v>2.9854713898419205E-2</v>
      </c>
      <c r="AR39" s="91">
        <f t="shared" si="22"/>
        <v>6.6680788462992302E-2</v>
      </c>
      <c r="AS39" s="91">
        <f t="shared" si="22"/>
        <v>8.5100990100958729E-2</v>
      </c>
    </row>
    <row r="40" spans="1:45" x14ac:dyDescent="0.3">
      <c r="A40" s="223"/>
      <c r="B40" s="21" t="s">
        <v>37</v>
      </c>
      <c r="C40" s="22">
        <v>61.69</v>
      </c>
      <c r="D40" s="23">
        <v>54.01</v>
      </c>
      <c r="E40" s="23">
        <v>48.56</v>
      </c>
      <c r="F40" s="23">
        <v>59.1</v>
      </c>
      <c r="G40" s="23">
        <v>12.53</v>
      </c>
      <c r="H40" s="24">
        <v>88.12</v>
      </c>
      <c r="I40" s="23">
        <v>63.85</v>
      </c>
      <c r="J40" s="23">
        <v>56.99</v>
      </c>
      <c r="K40" s="23">
        <v>55.37</v>
      </c>
      <c r="L40" s="23">
        <v>65.89</v>
      </c>
      <c r="M40" s="23">
        <v>12.84</v>
      </c>
      <c r="N40" s="24">
        <v>91.49</v>
      </c>
      <c r="O40" s="23">
        <v>67.78</v>
      </c>
      <c r="P40" s="23">
        <v>66.209999999999994</v>
      </c>
      <c r="Q40" s="23">
        <v>53.14</v>
      </c>
      <c r="R40" s="23">
        <v>68.03</v>
      </c>
      <c r="S40" s="23">
        <v>20.6</v>
      </c>
      <c r="T40" s="24">
        <v>90.35</v>
      </c>
      <c r="U40" s="23"/>
      <c r="V40" s="23"/>
      <c r="W40" s="23"/>
      <c r="X40" s="10">
        <v>2177880</v>
      </c>
      <c r="Y40" s="194">
        <f t="shared" si="4"/>
        <v>1343534.1719999998</v>
      </c>
      <c r="Z40" s="194">
        <f t="shared" si="5"/>
        <v>1176272.9879999999</v>
      </c>
      <c r="AA40" s="194">
        <f t="shared" si="6"/>
        <v>1057578.5280000002</v>
      </c>
      <c r="AB40" s="194">
        <f t="shared" si="7"/>
        <v>1287127.08</v>
      </c>
      <c r="AC40" s="194">
        <f t="shared" si="8"/>
        <v>272888.364</v>
      </c>
      <c r="AD40" s="194">
        <f t="shared" si="9"/>
        <v>1919147.8560000001</v>
      </c>
      <c r="AE40" s="47">
        <f t="shared" si="10"/>
        <v>1.1187251582546656</v>
      </c>
      <c r="AF40" s="47">
        <f t="shared" si="11"/>
        <v>1.0766930389306371</v>
      </c>
      <c r="AG40" s="47">
        <f t="shared" si="12"/>
        <v>0.78594621972284529</v>
      </c>
      <c r="AH40" s="47">
        <f t="shared" si="13"/>
        <v>1.0944744254597814</v>
      </c>
      <c r="AI40" s="47">
        <f t="shared" si="14"/>
        <v>0.82516275988149745</v>
      </c>
      <c r="AJ40" s="47">
        <f t="shared" si="15"/>
        <v>1.0732365472803778</v>
      </c>
      <c r="AK40" s="47">
        <f t="shared" si="16"/>
        <v>0.99021818453631083</v>
      </c>
      <c r="AL40" s="47">
        <f t="shared" si="17"/>
        <v>0.7611669341164069</v>
      </c>
      <c r="AM40" s="47">
        <f t="shared" si="18"/>
        <v>1.0288275304256747</v>
      </c>
      <c r="AN40" s="47">
        <f t="shared" si="19"/>
        <v>0.75549811945455991</v>
      </c>
      <c r="AO40" s="91">
        <f t="shared" si="21"/>
        <v>4.5488610974287802E-2</v>
      </c>
      <c r="AP40" s="91">
        <f t="shared" si="22"/>
        <v>8.6474854394326228E-2</v>
      </c>
      <c r="AQ40" s="91">
        <f t="shared" si="22"/>
        <v>2.4779285606438384E-2</v>
      </c>
      <c r="AR40" s="91">
        <f t="shared" si="22"/>
        <v>6.56468950341067E-2</v>
      </c>
      <c r="AS40" s="91">
        <f t="shared" si="22"/>
        <v>6.9664640426937541E-2</v>
      </c>
    </row>
    <row r="41" spans="1:45" x14ac:dyDescent="0.3">
      <c r="A41" s="223"/>
      <c r="B41" s="21" t="s">
        <v>38</v>
      </c>
      <c r="C41" s="22">
        <v>64.680000000000007</v>
      </c>
      <c r="D41" s="23">
        <v>59.16</v>
      </c>
      <c r="E41" s="23">
        <v>53.52</v>
      </c>
      <c r="F41" s="23">
        <v>61.31</v>
      </c>
      <c r="G41" s="23">
        <v>14.89</v>
      </c>
      <c r="H41" s="24">
        <v>91.43</v>
      </c>
      <c r="I41" s="23">
        <v>67.48</v>
      </c>
      <c r="J41" s="23">
        <v>65.37</v>
      </c>
      <c r="K41" s="23">
        <v>61.43</v>
      </c>
      <c r="L41" s="23">
        <v>62.38</v>
      </c>
      <c r="M41" s="23">
        <v>14.1</v>
      </c>
      <c r="N41" s="24">
        <v>92.83</v>
      </c>
      <c r="O41" s="23">
        <v>67.05</v>
      </c>
      <c r="P41" s="23">
        <v>62.97</v>
      </c>
      <c r="Q41" s="23">
        <v>59.58</v>
      </c>
      <c r="R41" s="23">
        <v>66.86</v>
      </c>
      <c r="S41" s="23">
        <v>15.83</v>
      </c>
      <c r="T41" s="24">
        <v>91.27</v>
      </c>
      <c r="U41" s="23"/>
      <c r="V41" s="23"/>
      <c r="W41" s="23"/>
      <c r="X41" s="10">
        <v>649946</v>
      </c>
      <c r="Y41" s="194">
        <f t="shared" si="4"/>
        <v>420385.07280000002</v>
      </c>
      <c r="Z41" s="194">
        <f t="shared" si="5"/>
        <v>384508.05359999998</v>
      </c>
      <c r="AA41" s="194">
        <f t="shared" si="6"/>
        <v>347851.0992</v>
      </c>
      <c r="AB41" s="194">
        <f t="shared" si="7"/>
        <v>398481.89259999996</v>
      </c>
      <c r="AC41" s="194">
        <f t="shared" si="8"/>
        <v>96776.959399999992</v>
      </c>
      <c r="AD41" s="194">
        <f t="shared" si="9"/>
        <v>594245.62780000002</v>
      </c>
      <c r="AE41" s="47">
        <f t="shared" si="10"/>
        <v>1.1304839854025479</v>
      </c>
      <c r="AF41" s="47">
        <f t="shared" si="11"/>
        <v>1.1366628395136977</v>
      </c>
      <c r="AG41" s="47">
        <f t="shared" si="12"/>
        <v>0.8348645583876374</v>
      </c>
      <c r="AH41" s="47">
        <f t="shared" si="13"/>
        <v>1.0942970333258457</v>
      </c>
      <c r="AI41" s="47">
        <f t="shared" si="14"/>
        <v>0.94508096316169621</v>
      </c>
      <c r="AJ41" s="47">
        <f t="shared" si="15"/>
        <v>1.0845172474194078</v>
      </c>
      <c r="AK41" s="47">
        <f t="shared" si="16"/>
        <v>1.045371496495439</v>
      </c>
      <c r="AL41" s="47">
        <f t="shared" si="17"/>
        <v>0.8085429770684025</v>
      </c>
      <c r="AM41" s="47">
        <f t="shared" si="18"/>
        <v>1.0286607783236354</v>
      </c>
      <c r="AN41" s="47">
        <f t="shared" si="19"/>
        <v>0.86529218854169476</v>
      </c>
      <c r="AO41" s="91">
        <f t="shared" si="21"/>
        <v>4.5966737983140105E-2</v>
      </c>
      <c r="AP41" s="91">
        <f t="shared" si="22"/>
        <v>9.1291343018258697E-2</v>
      </c>
      <c r="AQ41" s="91">
        <f t="shared" si="22"/>
        <v>2.6321581319234899E-2</v>
      </c>
      <c r="AR41" s="91">
        <f t="shared" si="22"/>
        <v>6.5636255002210264E-2</v>
      </c>
      <c r="AS41" s="91">
        <f t="shared" si="22"/>
        <v>7.9788774620001446E-2</v>
      </c>
    </row>
    <row r="42" spans="1:45" x14ac:dyDescent="0.3">
      <c r="A42" s="223"/>
      <c r="B42" s="21" t="s">
        <v>39</v>
      </c>
      <c r="C42" s="22">
        <v>55.77</v>
      </c>
      <c r="D42" s="23">
        <v>60.85</v>
      </c>
      <c r="E42" s="23">
        <v>52.5</v>
      </c>
      <c r="F42" s="23">
        <v>51.78</v>
      </c>
      <c r="G42" s="23">
        <v>10.66</v>
      </c>
      <c r="H42" s="24">
        <v>85.14</v>
      </c>
      <c r="I42" s="23">
        <v>59.55</v>
      </c>
      <c r="J42" s="23">
        <v>61.16</v>
      </c>
      <c r="K42" s="23">
        <v>59.94</v>
      </c>
      <c r="L42" s="23">
        <v>56.78</v>
      </c>
      <c r="M42" s="23">
        <v>11.51</v>
      </c>
      <c r="N42" s="24">
        <v>89.93</v>
      </c>
      <c r="O42" s="23">
        <v>64.17</v>
      </c>
      <c r="P42" s="23">
        <v>67.52</v>
      </c>
      <c r="Q42" s="23">
        <v>61.17</v>
      </c>
      <c r="R42" s="23">
        <v>60.81</v>
      </c>
      <c r="S42" s="23">
        <v>17.75</v>
      </c>
      <c r="T42" s="24">
        <v>89.64</v>
      </c>
      <c r="U42" s="23"/>
      <c r="V42" s="23"/>
      <c r="W42" s="23"/>
      <c r="X42" s="10">
        <v>313571</v>
      </c>
      <c r="Y42" s="194">
        <f t="shared" si="4"/>
        <v>174878.54670000001</v>
      </c>
      <c r="Z42" s="194">
        <f t="shared" si="5"/>
        <v>190807.9535</v>
      </c>
      <c r="AA42" s="194">
        <f t="shared" si="6"/>
        <v>164624.77499999999</v>
      </c>
      <c r="AB42" s="194">
        <f t="shared" si="7"/>
        <v>162367.0638</v>
      </c>
      <c r="AC42" s="194">
        <f t="shared" si="8"/>
        <v>33426.668599999997</v>
      </c>
      <c r="AD42" s="194">
        <f t="shared" si="9"/>
        <v>266974.34940000001</v>
      </c>
      <c r="AE42" s="47">
        <f t="shared" si="10"/>
        <v>1.0467672382777098</v>
      </c>
      <c r="AF42" s="47">
        <f t="shared" si="11"/>
        <v>1.2555070425921542</v>
      </c>
      <c r="AG42" s="47">
        <f t="shared" si="12"/>
        <v>0.87945636692965978</v>
      </c>
      <c r="AH42" s="47">
        <f t="shared" si="13"/>
        <v>0.9924783132781988</v>
      </c>
      <c r="AI42" s="47">
        <f t="shared" si="14"/>
        <v>0.72658528152783375</v>
      </c>
      <c r="AJ42" s="47">
        <f t="shared" si="15"/>
        <v>1.004204516476646</v>
      </c>
      <c r="AK42" s="47">
        <f t="shared" si="16"/>
        <v>1.154670699480808</v>
      </c>
      <c r="AL42" s="47">
        <f t="shared" si="17"/>
        <v>0.85172889659175899</v>
      </c>
      <c r="AM42" s="47">
        <f t="shared" si="18"/>
        <v>0.93294917478048489</v>
      </c>
      <c r="AN42" s="47">
        <f t="shared" si="19"/>
        <v>0.66524307749476419</v>
      </c>
      <c r="AO42" s="91">
        <f t="shared" si="21"/>
        <v>4.2562721801063796E-2</v>
      </c>
      <c r="AP42" s="91">
        <f t="shared" si="22"/>
        <v>0.10083634311134615</v>
      </c>
      <c r="AQ42" s="91">
        <f t="shared" si="22"/>
        <v>2.7727470337900795E-2</v>
      </c>
      <c r="AR42" s="91">
        <f t="shared" si="22"/>
        <v>5.9529138497713907E-2</v>
      </c>
      <c r="AS42" s="91">
        <f t="shared" si="22"/>
        <v>6.1342204033069558E-2</v>
      </c>
    </row>
    <row r="43" spans="1:45" x14ac:dyDescent="0.3">
      <c r="A43" s="223"/>
      <c r="B43" s="21" t="s">
        <v>40</v>
      </c>
      <c r="C43" s="22">
        <v>61.09</v>
      </c>
      <c r="D43" s="23">
        <v>59.28</v>
      </c>
      <c r="E43" s="23">
        <v>60.08</v>
      </c>
      <c r="F43" s="23">
        <v>56</v>
      </c>
      <c r="G43" s="23">
        <v>13.95</v>
      </c>
      <c r="H43" s="24">
        <v>88.57</v>
      </c>
      <c r="I43" s="23">
        <v>60.99</v>
      </c>
      <c r="J43" s="23">
        <v>58.98</v>
      </c>
      <c r="K43" s="23">
        <v>67.849999999999994</v>
      </c>
      <c r="L43" s="23">
        <v>61.46</v>
      </c>
      <c r="M43" s="23">
        <v>13.41</v>
      </c>
      <c r="N43" s="24">
        <v>90.93</v>
      </c>
      <c r="O43" s="23">
        <v>67.52</v>
      </c>
      <c r="P43" s="23">
        <v>68.75</v>
      </c>
      <c r="Q43" s="23">
        <v>62.5</v>
      </c>
      <c r="R43" s="23">
        <v>58.83</v>
      </c>
      <c r="S43" s="23">
        <v>16.28</v>
      </c>
      <c r="T43" s="24">
        <v>92.06</v>
      </c>
      <c r="U43" s="23"/>
      <c r="V43" s="23"/>
      <c r="W43" s="23"/>
      <c r="X43" s="10">
        <v>1320586</v>
      </c>
      <c r="Y43" s="194">
        <f t="shared" si="4"/>
        <v>806745.9874000001</v>
      </c>
      <c r="Z43" s="194">
        <f t="shared" si="5"/>
        <v>782843.38079999993</v>
      </c>
      <c r="AA43" s="194">
        <f t="shared" si="6"/>
        <v>793408.06880000001</v>
      </c>
      <c r="AB43" s="194">
        <f t="shared" si="7"/>
        <v>739528.16</v>
      </c>
      <c r="AC43" s="194">
        <f t="shared" si="8"/>
        <v>184221.747</v>
      </c>
      <c r="AD43" s="194">
        <f t="shared" si="9"/>
        <v>1169643.0201999999</v>
      </c>
      <c r="AE43" s="47">
        <f t="shared" si="10"/>
        <v>1.1022157268905355</v>
      </c>
      <c r="AF43" s="47">
        <f t="shared" si="11"/>
        <v>1.1757466953029045</v>
      </c>
      <c r="AG43" s="47">
        <f t="shared" si="12"/>
        <v>0.96745755211748707</v>
      </c>
      <c r="AH43" s="47">
        <f t="shared" si="13"/>
        <v>1.0317963989221661</v>
      </c>
      <c r="AI43" s="47">
        <f t="shared" si="14"/>
        <v>0.91400926946881544</v>
      </c>
      <c r="AJ43" s="47">
        <f t="shared" si="15"/>
        <v>1.0573984077837704</v>
      </c>
      <c r="AK43" s="47">
        <f t="shared" si="16"/>
        <v>1.0813163232240537</v>
      </c>
      <c r="AL43" s="47">
        <f t="shared" si="17"/>
        <v>0.93695558341474483</v>
      </c>
      <c r="AM43" s="47">
        <f t="shared" si="18"/>
        <v>0.96990895018789536</v>
      </c>
      <c r="AN43" s="47">
        <f t="shared" si="19"/>
        <v>0.83684373292233205</v>
      </c>
      <c r="AO43" s="91">
        <f t="shared" si="21"/>
        <v>4.4817319106765119E-2</v>
      </c>
      <c r="AP43" s="91">
        <f t="shared" si="22"/>
        <v>9.4430372078850855E-2</v>
      </c>
      <c r="AQ43" s="91">
        <f t="shared" si="22"/>
        <v>3.0501968702742244E-2</v>
      </c>
      <c r="AR43" s="91">
        <f t="shared" si="22"/>
        <v>6.1887448734270767E-2</v>
      </c>
      <c r="AS43" s="91">
        <f t="shared" si="22"/>
        <v>7.7165536546483393E-2</v>
      </c>
    </row>
    <row r="44" spans="1:45" x14ac:dyDescent="0.3">
      <c r="A44" s="223"/>
      <c r="B44" s="21" t="s">
        <v>41</v>
      </c>
      <c r="C44" s="22">
        <v>68.180000000000007</v>
      </c>
      <c r="D44" s="23">
        <v>66.75</v>
      </c>
      <c r="E44" s="23">
        <v>61.35</v>
      </c>
      <c r="F44" s="23">
        <v>61.93</v>
      </c>
      <c r="G44" s="23">
        <v>18.11</v>
      </c>
      <c r="H44" s="24">
        <v>91.66</v>
      </c>
      <c r="I44" s="23">
        <v>71.09</v>
      </c>
      <c r="J44" s="23">
        <v>71.33</v>
      </c>
      <c r="K44" s="23">
        <v>67.11</v>
      </c>
      <c r="L44" s="23">
        <v>66.45</v>
      </c>
      <c r="M44" s="23">
        <v>17.989999999999998</v>
      </c>
      <c r="N44" s="24">
        <v>94.24</v>
      </c>
      <c r="O44" s="23">
        <v>72.62</v>
      </c>
      <c r="P44" s="23">
        <v>75.95</v>
      </c>
      <c r="Q44" s="23">
        <v>65.75</v>
      </c>
      <c r="R44" s="23">
        <v>71.37</v>
      </c>
      <c r="S44" s="23">
        <v>23.75</v>
      </c>
      <c r="T44" s="24">
        <v>93.87</v>
      </c>
      <c r="U44" s="23"/>
      <c r="V44" s="23"/>
      <c r="W44" s="23"/>
      <c r="X44" s="10">
        <v>6641649</v>
      </c>
      <c r="Y44" s="194">
        <f t="shared" si="4"/>
        <v>4528276.2882000003</v>
      </c>
      <c r="Z44" s="194">
        <f t="shared" si="5"/>
        <v>4433300.7074999996</v>
      </c>
      <c r="AA44" s="194">
        <f t="shared" si="6"/>
        <v>4074651.6615000004</v>
      </c>
      <c r="AB44" s="194">
        <f t="shared" si="7"/>
        <v>4113173.2256999998</v>
      </c>
      <c r="AC44" s="194">
        <f t="shared" si="8"/>
        <v>1202802.6339</v>
      </c>
      <c r="AD44" s="194">
        <f t="shared" si="9"/>
        <v>6087735.4734000005</v>
      </c>
      <c r="AE44" s="47">
        <f t="shared" si="10"/>
        <v>1.1886671671155269</v>
      </c>
      <c r="AF44" s="47">
        <f t="shared" si="11"/>
        <v>1.279274177356218</v>
      </c>
      <c r="AG44" s="47">
        <f t="shared" si="12"/>
        <v>0.95460422891680485</v>
      </c>
      <c r="AH44" s="47">
        <f t="shared" si="13"/>
        <v>1.1025895005539821</v>
      </c>
      <c r="AI44" s="47">
        <f t="shared" si="14"/>
        <v>1.1465727994708566</v>
      </c>
      <c r="AJ44" s="47">
        <f t="shared" si="15"/>
        <v>1.1403346361593241</v>
      </c>
      <c r="AK44" s="47">
        <f t="shared" si="16"/>
        <v>1.176528971232129</v>
      </c>
      <c r="AL44" s="47">
        <f t="shared" si="17"/>
        <v>0.92450749934950116</v>
      </c>
      <c r="AM44" s="47">
        <f t="shared" si="18"/>
        <v>1.0364558609505095</v>
      </c>
      <c r="AN44" s="47">
        <f t="shared" si="19"/>
        <v>1.049773009560421</v>
      </c>
      <c r="AO44" s="91">
        <f t="shared" si="21"/>
        <v>4.8332530956202824E-2</v>
      </c>
      <c r="AP44" s="91">
        <f t="shared" si="22"/>
        <v>0.10274520612408899</v>
      </c>
      <c r="AQ44" s="91">
        <f t="shared" si="22"/>
        <v>3.0096729567303693E-2</v>
      </c>
      <c r="AR44" s="91">
        <f t="shared" si="22"/>
        <v>6.6133639603472627E-2</v>
      </c>
      <c r="AS44" s="91">
        <f t="shared" si="22"/>
        <v>9.6799789910435585E-2</v>
      </c>
    </row>
    <row r="45" spans="1:45" x14ac:dyDescent="0.3">
      <c r="A45" s="223"/>
      <c r="B45" s="21" t="s">
        <v>42</v>
      </c>
      <c r="C45" s="22">
        <v>53.31</v>
      </c>
      <c r="D45" s="23">
        <v>51.39</v>
      </c>
      <c r="E45" s="23">
        <v>52.31</v>
      </c>
      <c r="F45" s="23">
        <v>47.25</v>
      </c>
      <c r="G45" s="23">
        <v>11.72</v>
      </c>
      <c r="H45" s="24">
        <v>84.75</v>
      </c>
      <c r="I45" s="23">
        <v>60.29</v>
      </c>
      <c r="J45" s="23">
        <v>61.46</v>
      </c>
      <c r="K45" s="23">
        <v>61.16</v>
      </c>
      <c r="L45" s="23">
        <v>57.73</v>
      </c>
      <c r="M45" s="23">
        <v>13.99</v>
      </c>
      <c r="N45" s="24">
        <v>88.27</v>
      </c>
      <c r="O45" s="23">
        <v>67.099999999999994</v>
      </c>
      <c r="P45" s="23">
        <v>62.81</v>
      </c>
      <c r="Q45" s="23">
        <v>59.1</v>
      </c>
      <c r="R45" s="23">
        <v>60.97</v>
      </c>
      <c r="S45" s="23">
        <v>14.98</v>
      </c>
      <c r="T45" s="24">
        <v>90.06</v>
      </c>
      <c r="U45" s="23"/>
      <c r="V45" s="23"/>
      <c r="W45" s="23"/>
      <c r="X45" s="10">
        <v>2407733</v>
      </c>
      <c r="Y45" s="194">
        <f t="shared" si="4"/>
        <v>1283562.4623</v>
      </c>
      <c r="Z45" s="194">
        <f t="shared" si="5"/>
        <v>1237333.9887000001</v>
      </c>
      <c r="AA45" s="194">
        <f t="shared" si="6"/>
        <v>1259485.1322999999</v>
      </c>
      <c r="AB45" s="194">
        <f t="shared" si="7"/>
        <v>1137653.8425</v>
      </c>
      <c r="AC45" s="194">
        <f t="shared" si="8"/>
        <v>282186.3076</v>
      </c>
      <c r="AD45" s="194">
        <f t="shared" si="9"/>
        <v>2040553.7175</v>
      </c>
      <c r="AE45" s="47">
        <f t="shared" si="10"/>
        <v>1.0051991174828059</v>
      </c>
      <c r="AF45" s="47">
        <f t="shared" si="11"/>
        <v>1.0651999251639244</v>
      </c>
      <c r="AG45" s="47">
        <f t="shared" si="12"/>
        <v>0.88030598181885444</v>
      </c>
      <c r="AH45" s="47">
        <f t="shared" si="13"/>
        <v>0.90981843304516186</v>
      </c>
      <c r="AI45" s="47">
        <f t="shared" si="14"/>
        <v>0.80251090403621606</v>
      </c>
      <c r="AJ45" s="47">
        <f t="shared" si="15"/>
        <v>0.96432660177196838</v>
      </c>
      <c r="AK45" s="47">
        <f t="shared" si="16"/>
        <v>0.97964814290211699</v>
      </c>
      <c r="AL45" s="47">
        <f t="shared" si="17"/>
        <v>0.85255172485170783</v>
      </c>
      <c r="AM45" s="47">
        <f t="shared" si="18"/>
        <v>0.85524725825583736</v>
      </c>
      <c r="AN45" s="47">
        <f t="shared" si="19"/>
        <v>0.73475865407233232</v>
      </c>
      <c r="AO45" s="91">
        <f t="shared" si="21"/>
        <v>4.0872515710837498E-2</v>
      </c>
      <c r="AP45" s="91">
        <f t="shared" si="22"/>
        <v>8.5551782261807374E-2</v>
      </c>
      <c r="AQ45" s="91">
        <f t="shared" si="22"/>
        <v>2.7754256967146618E-2</v>
      </c>
      <c r="AR45" s="91">
        <f t="shared" si="22"/>
        <v>5.4571174789324495E-2</v>
      </c>
      <c r="AS45" s="91">
        <f t="shared" si="22"/>
        <v>6.7752249963883737E-2</v>
      </c>
    </row>
    <row r="46" spans="1:45" x14ac:dyDescent="0.3">
      <c r="A46" s="223"/>
      <c r="B46" s="21" t="s">
        <v>43</v>
      </c>
      <c r="C46" s="22">
        <v>52.23</v>
      </c>
      <c r="D46" s="23">
        <v>53.68</v>
      </c>
      <c r="E46" s="23">
        <v>58.9</v>
      </c>
      <c r="F46" s="23">
        <v>46.22</v>
      </c>
      <c r="G46" s="23">
        <v>12.86</v>
      </c>
      <c r="H46" s="24">
        <v>83.16</v>
      </c>
      <c r="I46" s="23">
        <v>60.27</v>
      </c>
      <c r="J46" s="23">
        <v>56.85</v>
      </c>
      <c r="K46" s="23">
        <v>61.63</v>
      </c>
      <c r="L46" s="23">
        <v>55.32</v>
      </c>
      <c r="M46" s="23">
        <v>11.66</v>
      </c>
      <c r="N46" s="24">
        <v>90.33</v>
      </c>
      <c r="O46" s="23">
        <v>62.57</v>
      </c>
      <c r="P46" s="23">
        <v>59.29</v>
      </c>
      <c r="Q46" s="23">
        <v>65.290000000000006</v>
      </c>
      <c r="R46" s="23">
        <v>59.02</v>
      </c>
      <c r="S46" s="23">
        <v>16.649999999999999</v>
      </c>
      <c r="T46" s="24">
        <v>90.07</v>
      </c>
      <c r="U46" s="23"/>
      <c r="V46" s="23"/>
      <c r="W46" s="23"/>
      <c r="X46" s="10">
        <v>2034877</v>
      </c>
      <c r="Y46" s="194">
        <f t="shared" si="4"/>
        <v>1062816.2571</v>
      </c>
      <c r="Z46" s="194">
        <f t="shared" si="5"/>
        <v>1092321.9735999999</v>
      </c>
      <c r="AA46" s="194">
        <f t="shared" si="6"/>
        <v>1198542.5530000001</v>
      </c>
      <c r="AB46" s="194">
        <f t="shared" si="7"/>
        <v>940520.14939999999</v>
      </c>
      <c r="AC46" s="194">
        <f t="shared" si="8"/>
        <v>261685.18219999998</v>
      </c>
      <c r="AD46" s="194">
        <f t="shared" si="9"/>
        <v>1692203.7131999999</v>
      </c>
      <c r="AE46" s="47">
        <f t="shared" si="10"/>
        <v>1.0036647424266016</v>
      </c>
      <c r="AF46" s="47">
        <f t="shared" si="11"/>
        <v>1.1339404374507625</v>
      </c>
      <c r="AG46" s="47">
        <f t="shared" si="12"/>
        <v>1.0101583403731293</v>
      </c>
      <c r="AH46" s="47">
        <f t="shared" si="13"/>
        <v>0.90700166846359542</v>
      </c>
      <c r="AI46" s="47">
        <f t="shared" si="14"/>
        <v>0.89740714951143907</v>
      </c>
      <c r="AJ46" s="47">
        <f t="shared" si="15"/>
        <v>0.96285461611454115</v>
      </c>
      <c r="AK46" s="47">
        <f t="shared" si="16"/>
        <v>1.0428677447938257</v>
      </c>
      <c r="AL46" s="47">
        <f t="shared" si="17"/>
        <v>0.97831010267480634</v>
      </c>
      <c r="AM46" s="47">
        <f t="shared" si="18"/>
        <v>0.85259944403484622</v>
      </c>
      <c r="AN46" s="47">
        <f t="shared" si="19"/>
        <v>0.82164325246371539</v>
      </c>
      <c r="AO46" s="91">
        <f t="shared" si="21"/>
        <v>4.0810126312060491E-2</v>
      </c>
      <c r="AP46" s="91">
        <f t="shared" si="22"/>
        <v>9.1072692656936738E-2</v>
      </c>
      <c r="AQ46" s="91">
        <f t="shared" si="22"/>
        <v>3.1848237698323012E-2</v>
      </c>
      <c r="AR46" s="91">
        <f t="shared" si="22"/>
        <v>5.4402224428749202E-2</v>
      </c>
      <c r="AS46" s="91">
        <f t="shared" si="22"/>
        <v>7.5763897047723683E-2</v>
      </c>
    </row>
    <row r="47" spans="1:45" x14ac:dyDescent="0.3">
      <c r="A47" s="223"/>
      <c r="B47" s="21" t="s">
        <v>44</v>
      </c>
      <c r="C47" s="22">
        <v>52.82</v>
      </c>
      <c r="D47" s="23">
        <v>57.02</v>
      </c>
      <c r="E47" s="23">
        <v>60.84</v>
      </c>
      <c r="F47" s="23">
        <v>42.88</v>
      </c>
      <c r="G47" s="23">
        <v>8.85</v>
      </c>
      <c r="H47" s="24">
        <v>84.77</v>
      </c>
      <c r="I47" s="23">
        <v>60.75</v>
      </c>
      <c r="J47" s="23">
        <v>61.24</v>
      </c>
      <c r="K47" s="23">
        <v>64.19</v>
      </c>
      <c r="L47" s="23">
        <v>55.46</v>
      </c>
      <c r="M47" s="23">
        <v>12.8</v>
      </c>
      <c r="N47" s="24">
        <v>88.29</v>
      </c>
      <c r="O47" s="23">
        <v>62.25</v>
      </c>
      <c r="P47" s="23">
        <v>63.64</v>
      </c>
      <c r="Q47" s="23">
        <v>64.349999999999994</v>
      </c>
      <c r="R47" s="23">
        <v>56.68</v>
      </c>
      <c r="S47" s="23">
        <v>17.48</v>
      </c>
      <c r="T47" s="24">
        <v>89.39</v>
      </c>
      <c r="U47" s="23"/>
      <c r="V47" s="23"/>
      <c r="W47" s="23"/>
      <c r="X47" s="10">
        <v>1065424</v>
      </c>
      <c r="Y47" s="194">
        <f t="shared" si="4"/>
        <v>562756.95680000004</v>
      </c>
      <c r="Z47" s="194">
        <f t="shared" si="5"/>
        <v>607504.7648</v>
      </c>
      <c r="AA47" s="194">
        <f t="shared" si="6"/>
        <v>648203.96160000004</v>
      </c>
      <c r="AB47" s="194">
        <f t="shared" si="7"/>
        <v>456853.81120000005</v>
      </c>
      <c r="AC47" s="194">
        <f t="shared" si="8"/>
        <v>94290.024000000005</v>
      </c>
      <c r="AD47" s="194">
        <f t="shared" si="9"/>
        <v>903159.92479999992</v>
      </c>
      <c r="AE47" s="47">
        <f t="shared" si="10"/>
        <v>0.99572482908250803</v>
      </c>
      <c r="AF47" s="47">
        <f t="shared" si="11"/>
        <v>1.1816184030762729</v>
      </c>
      <c r="AG47" s="47">
        <f t="shared" si="12"/>
        <v>1.0236126917071975</v>
      </c>
      <c r="AH47" s="47">
        <f t="shared" si="13"/>
        <v>0.82547745968350394</v>
      </c>
      <c r="AI47" s="47">
        <f t="shared" si="14"/>
        <v>0.60584862249836391</v>
      </c>
      <c r="AJ47" s="47">
        <f t="shared" si="15"/>
        <v>0.95523754849051912</v>
      </c>
      <c r="AK47" s="47">
        <f t="shared" si="16"/>
        <v>1.0867164434080265</v>
      </c>
      <c r="AL47" s="47">
        <f t="shared" si="17"/>
        <v>0.99134026567894806</v>
      </c>
      <c r="AM47" s="47">
        <f t="shared" si="18"/>
        <v>0.77596508105839412</v>
      </c>
      <c r="AN47" s="47">
        <f t="shared" si="19"/>
        <v>0.55469965105718388</v>
      </c>
      <c r="AO47" s="91">
        <f t="shared" si="21"/>
        <v>4.0487280591988917E-2</v>
      </c>
      <c r="AP47" s="91">
        <f t="shared" si="22"/>
        <v>9.4901959668246327E-2</v>
      </c>
      <c r="AQ47" s="91">
        <f t="shared" si="22"/>
        <v>3.2272426028249424E-2</v>
      </c>
      <c r="AR47" s="91">
        <f t="shared" si="22"/>
        <v>4.9512378625109821E-2</v>
      </c>
      <c r="AS47" s="91">
        <f t="shared" si="22"/>
        <v>5.1148971441180024E-2</v>
      </c>
    </row>
    <row r="48" spans="1:45" x14ac:dyDescent="0.3">
      <c r="A48" s="223"/>
      <c r="B48" s="21" t="s">
        <v>45</v>
      </c>
      <c r="C48" s="22">
        <v>62.7</v>
      </c>
      <c r="D48" s="23">
        <v>55.99</v>
      </c>
      <c r="E48" s="23">
        <v>60.36</v>
      </c>
      <c r="F48" s="23">
        <v>59.98</v>
      </c>
      <c r="G48" s="23">
        <v>16.260000000000002</v>
      </c>
      <c r="H48" s="24">
        <v>91.05</v>
      </c>
      <c r="I48" s="23">
        <v>69.239999999999995</v>
      </c>
      <c r="J48" s="23">
        <v>69.7</v>
      </c>
      <c r="K48" s="23">
        <v>70.37</v>
      </c>
      <c r="L48" s="23">
        <v>70.28</v>
      </c>
      <c r="M48" s="23">
        <v>16.68</v>
      </c>
      <c r="N48" s="24">
        <v>93.96</v>
      </c>
      <c r="O48" s="23">
        <v>71.53</v>
      </c>
      <c r="P48" s="23">
        <v>71.34</v>
      </c>
      <c r="Q48" s="23">
        <v>67.680000000000007</v>
      </c>
      <c r="R48" s="23">
        <v>71.17</v>
      </c>
      <c r="S48" s="23">
        <v>18.96</v>
      </c>
      <c r="T48" s="24">
        <v>93.51</v>
      </c>
      <c r="U48" s="23"/>
      <c r="V48" s="23"/>
      <c r="W48" s="23"/>
      <c r="X48" s="10">
        <v>7566431</v>
      </c>
      <c r="Y48" s="194">
        <f t="shared" si="4"/>
        <v>4744152.2370000007</v>
      </c>
      <c r="Z48" s="194">
        <f t="shared" si="5"/>
        <v>4236444.7169000003</v>
      </c>
      <c r="AA48" s="194">
        <f t="shared" si="6"/>
        <v>4567097.7516000001</v>
      </c>
      <c r="AB48" s="194">
        <f t="shared" si="7"/>
        <v>4538345.3137999997</v>
      </c>
      <c r="AC48" s="194">
        <f t="shared" si="8"/>
        <v>1230301.6806000001</v>
      </c>
      <c r="AD48" s="194">
        <f t="shared" si="9"/>
        <v>6889235.4254999999</v>
      </c>
      <c r="AE48" s="47">
        <f t="shared" si="10"/>
        <v>1.1004510108382612</v>
      </c>
      <c r="AF48" s="47">
        <f t="shared" si="11"/>
        <v>1.0802461665408205</v>
      </c>
      <c r="AG48" s="47">
        <f t="shared" si="12"/>
        <v>0.94549213550951394</v>
      </c>
      <c r="AH48" s="47">
        <f t="shared" si="13"/>
        <v>1.0750264177867583</v>
      </c>
      <c r="AI48" s="47">
        <f t="shared" si="14"/>
        <v>1.0363432626595175</v>
      </c>
      <c r="AJ48" s="47">
        <f t="shared" si="15"/>
        <v>1.055705447051728</v>
      </c>
      <c r="AK48" s="47">
        <f t="shared" si="16"/>
        <v>0.99348594186766348</v>
      </c>
      <c r="AL48" s="47">
        <f t="shared" si="17"/>
        <v>0.91568269171233763</v>
      </c>
      <c r="AM48" s="47">
        <f t="shared" si="18"/>
        <v>1.0105460199211875</v>
      </c>
      <c r="AN48" s="47">
        <f t="shared" si="19"/>
        <v>0.94884963805335787</v>
      </c>
      <c r="AO48" s="91">
        <f t="shared" si="21"/>
        <v>4.4745563786533271E-2</v>
      </c>
      <c r="AP48" s="91">
        <f t="shared" si="22"/>
        <v>8.6760224673157027E-2</v>
      </c>
      <c r="AQ48" s="91">
        <f t="shared" si="22"/>
        <v>2.9809443797176316E-2</v>
      </c>
      <c r="AR48" s="91">
        <f t="shared" si="22"/>
        <v>6.4480397865570804E-2</v>
      </c>
      <c r="AS48" s="91">
        <f t="shared" si="22"/>
        <v>8.7493624606159615E-2</v>
      </c>
    </row>
    <row r="49" spans="1:45" x14ac:dyDescent="0.3">
      <c r="A49" s="223"/>
      <c r="B49" s="21" t="s">
        <v>46</v>
      </c>
      <c r="C49" s="22">
        <v>58.08</v>
      </c>
      <c r="D49" s="23">
        <v>55.9</v>
      </c>
      <c r="E49" s="23">
        <v>56.88</v>
      </c>
      <c r="F49" s="23">
        <v>53.46</v>
      </c>
      <c r="G49" s="23">
        <v>15.17</v>
      </c>
      <c r="H49" s="24">
        <v>87.47</v>
      </c>
      <c r="I49" s="23">
        <v>61.49</v>
      </c>
      <c r="J49" s="23">
        <v>63.35</v>
      </c>
      <c r="K49" s="23">
        <v>66.14</v>
      </c>
      <c r="L49" s="23">
        <v>61.1</v>
      </c>
      <c r="M49" s="23">
        <v>14.01</v>
      </c>
      <c r="N49" s="24">
        <v>91.27</v>
      </c>
      <c r="O49" s="23">
        <v>67.17</v>
      </c>
      <c r="P49" s="23">
        <v>70.5</v>
      </c>
      <c r="Q49" s="23">
        <v>65.72</v>
      </c>
      <c r="R49" s="23">
        <v>64.53</v>
      </c>
      <c r="S49" s="23">
        <v>20.66</v>
      </c>
      <c r="T49" s="24">
        <v>92.91</v>
      </c>
      <c r="U49" s="23"/>
      <c r="V49" s="23"/>
      <c r="W49" s="23"/>
      <c r="X49" s="10">
        <v>4974969</v>
      </c>
      <c r="Y49" s="194">
        <f t="shared" si="4"/>
        <v>2889461.9951999998</v>
      </c>
      <c r="Z49" s="194">
        <f t="shared" si="5"/>
        <v>2781007.6709999996</v>
      </c>
      <c r="AA49" s="194">
        <f t="shared" si="6"/>
        <v>2829762.3672000002</v>
      </c>
      <c r="AB49" s="194">
        <f t="shared" si="7"/>
        <v>2659618.4273999999</v>
      </c>
      <c r="AC49" s="194">
        <f t="shared" si="8"/>
        <v>754702.79730000009</v>
      </c>
      <c r="AD49" s="194">
        <f t="shared" si="9"/>
        <v>4351605.3843</v>
      </c>
      <c r="AE49" s="47">
        <f t="shared" si="10"/>
        <v>1.0610860480574371</v>
      </c>
      <c r="AF49" s="47">
        <f t="shared" si="11"/>
        <v>1.1226513367310056</v>
      </c>
      <c r="AG49" s="47">
        <f t="shared" si="12"/>
        <v>0.92744700055478158</v>
      </c>
      <c r="AH49" s="47">
        <f t="shared" si="13"/>
        <v>0.99738412946246624</v>
      </c>
      <c r="AI49" s="47">
        <f t="shared" si="14"/>
        <v>1.0064437135208342</v>
      </c>
      <c r="AJ49" s="47">
        <f t="shared" si="15"/>
        <v>1.0179411075023936</v>
      </c>
      <c r="AK49" s="47">
        <f t="shared" si="16"/>
        <v>1.032485330850788</v>
      </c>
      <c r="AL49" s="47">
        <f t="shared" si="17"/>
        <v>0.89820648315693019</v>
      </c>
      <c r="AM49" s="47">
        <f t="shared" si="18"/>
        <v>0.93756073868017309</v>
      </c>
      <c r="AN49" s="47">
        <f t="shared" si="19"/>
        <v>0.921474368294385</v>
      </c>
      <c r="AO49" s="91">
        <f t="shared" si="21"/>
        <v>4.3144940555043476E-2</v>
      </c>
      <c r="AP49" s="91">
        <f t="shared" si="22"/>
        <v>9.0166005880217615E-2</v>
      </c>
      <c r="AQ49" s="91">
        <f t="shared" si="22"/>
        <v>2.9240517397851384E-2</v>
      </c>
      <c r="AR49" s="91">
        <f t="shared" si="22"/>
        <v>5.9823390782293151E-2</v>
      </c>
      <c r="AS49" s="91">
        <f t="shared" si="22"/>
        <v>8.4969345226449167E-2</v>
      </c>
    </row>
    <row r="50" spans="1:45" x14ac:dyDescent="0.3">
      <c r="A50" s="223"/>
      <c r="B50" s="21" t="s">
        <v>47</v>
      </c>
      <c r="C50" s="22">
        <v>64.12</v>
      </c>
      <c r="D50" s="23">
        <v>57.79</v>
      </c>
      <c r="E50" s="23">
        <v>60.24</v>
      </c>
      <c r="F50" s="23">
        <v>54.93</v>
      </c>
      <c r="G50" s="23">
        <v>12.41</v>
      </c>
      <c r="H50" s="24">
        <v>90.16</v>
      </c>
      <c r="I50" s="23">
        <v>68.81</v>
      </c>
      <c r="J50" s="23">
        <v>57.83</v>
      </c>
      <c r="K50" s="23">
        <v>68.03</v>
      </c>
      <c r="L50" s="23">
        <v>65.55</v>
      </c>
      <c r="M50" s="23">
        <v>11.87</v>
      </c>
      <c r="N50" s="24">
        <v>93.13</v>
      </c>
      <c r="O50" s="23">
        <v>69.14</v>
      </c>
      <c r="P50" s="23">
        <v>69.97</v>
      </c>
      <c r="Q50" s="23">
        <v>68.61</v>
      </c>
      <c r="R50" s="23">
        <v>67.64</v>
      </c>
      <c r="S50" s="23">
        <v>14.51</v>
      </c>
      <c r="T50" s="24">
        <v>92.95</v>
      </c>
      <c r="U50" s="23"/>
      <c r="V50" s="23"/>
      <c r="W50" s="23"/>
      <c r="X50" s="10">
        <v>1188220</v>
      </c>
      <c r="Y50" s="194">
        <f t="shared" si="4"/>
        <v>761886.66400000011</v>
      </c>
      <c r="Z50" s="194">
        <f t="shared" si="5"/>
        <v>686672.33799999999</v>
      </c>
      <c r="AA50" s="194">
        <f t="shared" si="6"/>
        <v>715783.728</v>
      </c>
      <c r="AB50" s="194">
        <f t="shared" si="7"/>
        <v>652689.24600000004</v>
      </c>
      <c r="AC50" s="194">
        <f t="shared" si="8"/>
        <v>147458.10199999998</v>
      </c>
      <c r="AD50" s="194">
        <f t="shared" si="9"/>
        <v>1071299.152</v>
      </c>
      <c r="AE50" s="47">
        <f t="shared" si="10"/>
        <v>1.1364824501437698</v>
      </c>
      <c r="AF50" s="47">
        <f t="shared" si="11"/>
        <v>1.1259808591077463</v>
      </c>
      <c r="AG50" s="47">
        <f t="shared" si="12"/>
        <v>0.95292714844356452</v>
      </c>
      <c r="AH50" s="47">
        <f t="shared" si="13"/>
        <v>0.99423333783508205</v>
      </c>
      <c r="AI50" s="47">
        <f t="shared" si="14"/>
        <v>0.79876847402383444</v>
      </c>
      <c r="AJ50" s="47">
        <f t="shared" si="15"/>
        <v>1.0902718079031426</v>
      </c>
      <c r="AK50" s="47">
        <f t="shared" si="16"/>
        <v>1.0355474418555584</v>
      </c>
      <c r="AL50" s="47">
        <f t="shared" si="17"/>
        <v>0.92288329381221523</v>
      </c>
      <c r="AM50" s="47">
        <f t="shared" si="18"/>
        <v>0.93459893245292769</v>
      </c>
      <c r="AN50" s="47">
        <f t="shared" si="19"/>
        <v>0.73133217995836397</v>
      </c>
      <c r="AO50" s="91">
        <f t="shared" si="21"/>
        <v>4.6210642240627209E-2</v>
      </c>
      <c r="AP50" s="91">
        <f t="shared" si="22"/>
        <v>9.0433417252187898E-2</v>
      </c>
      <c r="AQ50" s="91">
        <f t="shared" si="22"/>
        <v>3.0043854631349287E-2</v>
      </c>
      <c r="AR50" s="91">
        <f t="shared" si="22"/>
        <v>5.9634405382154365E-2</v>
      </c>
      <c r="AS50" s="91">
        <f t="shared" si="22"/>
        <v>6.743629406547047E-2</v>
      </c>
    </row>
    <row r="51" spans="1:45" x14ac:dyDescent="0.3">
      <c r="A51" s="223"/>
      <c r="B51" s="21" t="s">
        <v>48</v>
      </c>
      <c r="C51" s="22">
        <v>53.37</v>
      </c>
      <c r="D51" s="23">
        <v>57.22</v>
      </c>
      <c r="E51" s="23">
        <v>61.47</v>
      </c>
      <c r="F51" s="23">
        <v>50.54</v>
      </c>
      <c r="G51" s="23">
        <v>13.66</v>
      </c>
      <c r="H51" s="24">
        <v>86.45</v>
      </c>
      <c r="I51" s="23">
        <v>57.95</v>
      </c>
      <c r="J51" s="23">
        <v>58.61</v>
      </c>
      <c r="K51" s="23">
        <v>64.77</v>
      </c>
      <c r="L51" s="23">
        <v>57.68</v>
      </c>
      <c r="M51" s="23">
        <v>12.72</v>
      </c>
      <c r="N51" s="24">
        <v>90.87</v>
      </c>
      <c r="O51" s="23">
        <v>63.53</v>
      </c>
      <c r="P51" s="23">
        <v>66.84</v>
      </c>
      <c r="Q51" s="23">
        <v>65.849999999999994</v>
      </c>
      <c r="R51" s="23">
        <v>58.22</v>
      </c>
      <c r="S51" s="23">
        <v>15.73</v>
      </c>
      <c r="T51" s="24">
        <v>90.99</v>
      </c>
      <c r="U51" s="23"/>
      <c r="V51" s="23"/>
      <c r="W51" s="23"/>
      <c r="X51" s="10">
        <v>8427405</v>
      </c>
      <c r="Y51" s="194">
        <f t="shared" si="4"/>
        <v>4497706.0484999996</v>
      </c>
      <c r="Z51" s="194">
        <f t="shared" si="5"/>
        <v>4822161.1409999998</v>
      </c>
      <c r="AA51" s="194">
        <f t="shared" si="6"/>
        <v>5180325.8534999993</v>
      </c>
      <c r="AB51" s="194">
        <f t="shared" si="7"/>
        <v>4259210.4869999997</v>
      </c>
      <c r="AC51" s="194">
        <f t="shared" si="8"/>
        <v>1151183.523</v>
      </c>
      <c r="AD51" s="194">
        <f t="shared" si="9"/>
        <v>7285491.6224999996</v>
      </c>
      <c r="AE51" s="47">
        <f t="shared" si="10"/>
        <v>0.98654142982230675</v>
      </c>
      <c r="AF51" s="47">
        <f t="shared" si="11"/>
        <v>1.1627198111337234</v>
      </c>
      <c r="AG51" s="47">
        <f t="shared" si="12"/>
        <v>1.0141141799535429</v>
      </c>
      <c r="AH51" s="47">
        <f t="shared" si="13"/>
        <v>0.95403183186713658</v>
      </c>
      <c r="AI51" s="47">
        <f t="shared" si="14"/>
        <v>0.91695651172348724</v>
      </c>
      <c r="AJ51" s="47">
        <f t="shared" si="15"/>
        <v>0.94642755647273735</v>
      </c>
      <c r="AK51" s="47">
        <f t="shared" si="16"/>
        <v>1.0693356963176299</v>
      </c>
      <c r="AL51" s="47">
        <f t="shared" si="17"/>
        <v>0.98214122267986448</v>
      </c>
      <c r="AM51" s="47">
        <f t="shared" si="18"/>
        <v>0.89680872453005256</v>
      </c>
      <c r="AN51" s="47">
        <f t="shared" si="19"/>
        <v>0.83954215326949022</v>
      </c>
      <c r="AO51" s="91">
        <f t="shared" si="21"/>
        <v>4.0113873349569396E-2</v>
      </c>
      <c r="AP51" s="91">
        <f t="shared" ref="AP51:AS66" si="23">AF51-AK51</f>
        <v>9.3384114816093433E-2</v>
      </c>
      <c r="AQ51" s="91">
        <f t="shared" si="23"/>
        <v>3.1972957273678437E-2</v>
      </c>
      <c r="AR51" s="91">
        <f t="shared" si="23"/>
        <v>5.7223107337084023E-2</v>
      </c>
      <c r="AS51" s="91">
        <f t="shared" si="23"/>
        <v>7.7414358453997023E-2</v>
      </c>
    </row>
    <row r="52" spans="1:45" x14ac:dyDescent="0.3">
      <c r="A52" s="223"/>
      <c r="B52" s="21" t="s">
        <v>49</v>
      </c>
      <c r="C52" s="22">
        <v>51.64</v>
      </c>
      <c r="D52" s="23">
        <v>61.43</v>
      </c>
      <c r="E52" s="23">
        <v>57.49</v>
      </c>
      <c r="F52" s="23">
        <v>47.69</v>
      </c>
      <c r="G52" s="23">
        <v>11.84</v>
      </c>
      <c r="H52" s="24">
        <v>88.08</v>
      </c>
      <c r="I52" s="23">
        <v>57.45</v>
      </c>
      <c r="J52" s="23">
        <v>54.2</v>
      </c>
      <c r="K52" s="23">
        <v>62.61</v>
      </c>
      <c r="L52" s="23">
        <v>58.43</v>
      </c>
      <c r="M52" s="23">
        <v>11.77</v>
      </c>
      <c r="N52" s="24">
        <v>90.32</v>
      </c>
      <c r="O52" s="23">
        <v>62.1</v>
      </c>
      <c r="P52" s="23">
        <v>65</v>
      </c>
      <c r="Q52" s="23">
        <v>65.11</v>
      </c>
      <c r="R52" s="23">
        <v>63.7</v>
      </c>
      <c r="S52" s="23">
        <v>20.149999999999999</v>
      </c>
      <c r="T52" s="24">
        <v>92.88</v>
      </c>
      <c r="U52" s="23"/>
      <c r="V52" s="23"/>
      <c r="W52" s="23"/>
      <c r="X52" s="10">
        <v>1487663</v>
      </c>
      <c r="Y52" s="194">
        <f t="shared" si="4"/>
        <v>768229.17320000008</v>
      </c>
      <c r="Z52" s="194">
        <f t="shared" si="5"/>
        <v>913871.38089999999</v>
      </c>
      <c r="AA52" s="194">
        <f t="shared" si="6"/>
        <v>855257.45870000008</v>
      </c>
      <c r="AB52" s="194">
        <f t="shared" si="7"/>
        <v>709466.48470000003</v>
      </c>
      <c r="AC52" s="194">
        <f t="shared" si="8"/>
        <v>176139.29919999998</v>
      </c>
      <c r="AD52" s="194">
        <f t="shared" si="9"/>
        <v>1310333.5703999999</v>
      </c>
      <c r="AE52" s="47">
        <f t="shared" si="10"/>
        <v>0.93689743641085588</v>
      </c>
      <c r="AF52" s="47">
        <f t="shared" si="11"/>
        <v>1.225167381620422</v>
      </c>
      <c r="AG52" s="47">
        <f t="shared" si="12"/>
        <v>0.93090131222085837</v>
      </c>
      <c r="AH52" s="47">
        <f t="shared" si="13"/>
        <v>0.88357341830792102</v>
      </c>
      <c r="AI52" s="47">
        <f t="shared" si="14"/>
        <v>0.78007692892640712</v>
      </c>
      <c r="AJ52" s="47">
        <f t="shared" si="15"/>
        <v>0.89880214312703421</v>
      </c>
      <c r="AK52" s="47">
        <f t="shared" si="16"/>
        <v>1.1267677755084249</v>
      </c>
      <c r="AL52" s="47">
        <f t="shared" si="17"/>
        <v>0.90155188740262704</v>
      </c>
      <c r="AM52" s="47">
        <f t="shared" si="18"/>
        <v>0.8305764271518965</v>
      </c>
      <c r="AN52" s="47">
        <f t="shared" si="19"/>
        <v>0.71421867477202405</v>
      </c>
      <c r="AO52" s="91">
        <f t="shared" si="21"/>
        <v>3.8095293283821663E-2</v>
      </c>
      <c r="AP52" s="91">
        <f t="shared" si="23"/>
        <v>9.8399606111997162E-2</v>
      </c>
      <c r="AQ52" s="91">
        <f t="shared" si="23"/>
        <v>2.9349424818231329E-2</v>
      </c>
      <c r="AR52" s="91">
        <f t="shared" si="23"/>
        <v>5.299699115602452E-2</v>
      </c>
      <c r="AS52" s="91">
        <f t="shared" si="23"/>
        <v>6.5858254154383067E-2</v>
      </c>
    </row>
    <row r="53" spans="1:45" x14ac:dyDescent="0.3">
      <c r="A53" s="223"/>
      <c r="B53" s="21" t="s">
        <v>50</v>
      </c>
      <c r="C53" s="22">
        <v>61.52</v>
      </c>
      <c r="D53" s="23">
        <v>70.8</v>
      </c>
      <c r="E53" s="23">
        <v>76.3</v>
      </c>
      <c r="F53" s="23">
        <v>74.92</v>
      </c>
      <c r="G53" s="23">
        <v>14.99</v>
      </c>
      <c r="H53" s="24">
        <v>87.49</v>
      </c>
      <c r="I53" s="23">
        <v>56.02</v>
      </c>
      <c r="J53" s="23">
        <v>62.75</v>
      </c>
      <c r="K53" s="23">
        <v>60.95</v>
      </c>
      <c r="L53" s="23">
        <v>52.21</v>
      </c>
      <c r="M53" s="23">
        <v>3.27</v>
      </c>
      <c r="N53" s="24">
        <v>92.54</v>
      </c>
      <c r="O53" s="23">
        <v>56.92</v>
      </c>
      <c r="P53" s="23">
        <v>70.849999999999994</v>
      </c>
      <c r="Q53" s="23">
        <v>68.94</v>
      </c>
      <c r="R53" s="23">
        <v>62.73</v>
      </c>
      <c r="S53" s="23">
        <v>9.76</v>
      </c>
      <c r="T53" s="24">
        <v>93.98</v>
      </c>
      <c r="U53" s="23"/>
      <c r="V53" s="23"/>
      <c r="W53" s="23"/>
      <c r="X53" s="10">
        <v>84829</v>
      </c>
      <c r="Y53" s="194">
        <f t="shared" si="4"/>
        <v>52186.800799999997</v>
      </c>
      <c r="Z53" s="194">
        <f t="shared" si="5"/>
        <v>60058.932000000001</v>
      </c>
      <c r="AA53" s="194">
        <f t="shared" si="6"/>
        <v>64724.527000000002</v>
      </c>
      <c r="AB53" s="194">
        <f t="shared" si="7"/>
        <v>63553.8868</v>
      </c>
      <c r="AC53" s="194">
        <f t="shared" si="8"/>
        <v>12715.867099999999</v>
      </c>
      <c r="AD53" s="194">
        <f t="shared" si="9"/>
        <v>74216.892099999997</v>
      </c>
      <c r="AE53" s="47">
        <f t="shared" si="10"/>
        <v>1.1236758140880976</v>
      </c>
      <c r="AF53" s="47">
        <f t="shared" si="11"/>
        <v>1.4215660976351532</v>
      </c>
      <c r="AG53" s="47">
        <f t="shared" si="12"/>
        <v>1.243812053760452</v>
      </c>
      <c r="AH53" s="47">
        <f t="shared" si="13"/>
        <v>1.3974361625769507</v>
      </c>
      <c r="AI53" s="47">
        <f t="shared" si="14"/>
        <v>0.99427439075910873</v>
      </c>
      <c r="AJ53" s="47">
        <f t="shared" si="15"/>
        <v>1.0779859039335662</v>
      </c>
      <c r="AK53" s="47">
        <f t="shared" si="16"/>
        <v>1.3073926825019011</v>
      </c>
      <c r="AL53" s="47">
        <f t="shared" si="17"/>
        <v>1.2045971897564884</v>
      </c>
      <c r="AM53" s="47">
        <f t="shared" si="18"/>
        <v>1.3136175342494634</v>
      </c>
      <c r="AN53" s="47">
        <f t="shared" si="19"/>
        <v>0.91033244465396346</v>
      </c>
      <c r="AO53" s="91">
        <f t="shared" si="21"/>
        <v>4.5689910154531388E-2</v>
      </c>
      <c r="AP53" s="91">
        <f t="shared" si="23"/>
        <v>0.11417341513325208</v>
      </c>
      <c r="AQ53" s="91">
        <f t="shared" si="23"/>
        <v>3.9214864003963568E-2</v>
      </c>
      <c r="AR53" s="91">
        <f t="shared" si="23"/>
        <v>8.3818628327487321E-2</v>
      </c>
      <c r="AS53" s="91">
        <f t="shared" si="23"/>
        <v>8.3941946105145271E-2</v>
      </c>
    </row>
    <row r="54" spans="1:45" x14ac:dyDescent="0.3">
      <c r="A54" s="223"/>
      <c r="B54" s="21" t="s">
        <v>52</v>
      </c>
      <c r="C54" s="22">
        <v>30.72</v>
      </c>
      <c r="D54" s="23">
        <v>48.78</v>
      </c>
      <c r="E54" s="23">
        <v>57.8</v>
      </c>
      <c r="F54" s="23">
        <v>40.49</v>
      </c>
      <c r="G54" s="23">
        <v>12.64</v>
      </c>
      <c r="H54" s="24">
        <v>85.31</v>
      </c>
      <c r="I54" s="23">
        <v>54.63</v>
      </c>
      <c r="J54" s="23">
        <v>68.28</v>
      </c>
      <c r="K54" s="23">
        <v>78.290000000000006</v>
      </c>
      <c r="L54" s="23">
        <v>70.94</v>
      </c>
      <c r="M54" s="23">
        <v>14.1</v>
      </c>
      <c r="N54" s="24">
        <v>90.11</v>
      </c>
      <c r="O54" s="23">
        <v>66.58</v>
      </c>
      <c r="P54" s="23">
        <v>81.790000000000006</v>
      </c>
      <c r="Q54" s="23">
        <v>71.989999999999995</v>
      </c>
      <c r="R54" s="23">
        <v>70.099999999999994</v>
      </c>
      <c r="S54" s="23">
        <v>15.36</v>
      </c>
      <c r="T54" s="24">
        <v>96.2</v>
      </c>
      <c r="U54" s="23"/>
      <c r="V54" s="23"/>
      <c r="W54" s="23"/>
      <c r="X54" s="10">
        <v>84689</v>
      </c>
      <c r="Y54" s="194">
        <f t="shared" si="4"/>
        <v>26016.460800000001</v>
      </c>
      <c r="Z54" s="194">
        <f t="shared" si="5"/>
        <v>41311.294199999997</v>
      </c>
      <c r="AA54" s="194">
        <f t="shared" si="6"/>
        <v>48950.241999999998</v>
      </c>
      <c r="AB54" s="194">
        <f t="shared" si="7"/>
        <v>34290.576100000006</v>
      </c>
      <c r="AC54" s="194">
        <f t="shared" si="8"/>
        <v>10704.6896</v>
      </c>
      <c r="AD54" s="194">
        <f t="shared" si="9"/>
        <v>72248.185899999997</v>
      </c>
      <c r="AE54" s="47">
        <f t="shared" si="10"/>
        <v>0.57544575727312242</v>
      </c>
      <c r="AF54" s="47">
        <f t="shared" si="11"/>
        <v>1.0044632927781523</v>
      </c>
      <c r="AG54" s="47">
        <f t="shared" si="12"/>
        <v>0.96631013874253879</v>
      </c>
      <c r="AH54" s="47">
        <f t="shared" si="13"/>
        <v>0.77453395255061253</v>
      </c>
      <c r="AI54" s="47">
        <f t="shared" si="14"/>
        <v>0.85982519968306337</v>
      </c>
      <c r="AJ54" s="47">
        <f t="shared" si="15"/>
        <v>0.55204749184907542</v>
      </c>
      <c r="AK54" s="47">
        <f t="shared" si="16"/>
        <v>0.92378958741668216</v>
      </c>
      <c r="AL54" s="47">
        <f t="shared" si="17"/>
        <v>0.93584434564954311</v>
      </c>
      <c r="AM54" s="47">
        <f t="shared" si="18"/>
        <v>0.72807718033130542</v>
      </c>
      <c r="AN54" s="47">
        <f t="shared" si="19"/>
        <v>0.78723417124820938</v>
      </c>
      <c r="AO54" s="91">
        <f t="shared" si="21"/>
        <v>2.3398265424046993E-2</v>
      </c>
      <c r="AP54" s="91">
        <f t="shared" si="23"/>
        <v>8.0673705361470116E-2</v>
      </c>
      <c r="AQ54" s="91">
        <f t="shared" si="23"/>
        <v>3.0465793092995685E-2</v>
      </c>
      <c r="AR54" s="91">
        <f t="shared" si="23"/>
        <v>4.6456772219307108E-2</v>
      </c>
      <c r="AS54" s="91">
        <f t="shared" si="23"/>
        <v>7.2591028434853988E-2</v>
      </c>
    </row>
    <row r="55" spans="1:45" x14ac:dyDescent="0.3">
      <c r="A55" s="223"/>
      <c r="B55" s="21" t="s">
        <v>53</v>
      </c>
      <c r="C55" s="22">
        <v>48.39</v>
      </c>
      <c r="D55" s="23">
        <v>59.04</v>
      </c>
      <c r="E55" s="23">
        <v>60.61</v>
      </c>
      <c r="F55" s="23">
        <v>57.62</v>
      </c>
      <c r="G55" s="23">
        <v>10.16</v>
      </c>
      <c r="H55" s="24">
        <v>86.84</v>
      </c>
      <c r="I55" s="23">
        <v>50.58</v>
      </c>
      <c r="J55" s="23">
        <v>63.59</v>
      </c>
      <c r="K55" s="23">
        <v>62.11</v>
      </c>
      <c r="L55" s="23">
        <v>59.71</v>
      </c>
      <c r="M55" s="23">
        <v>9.9</v>
      </c>
      <c r="N55" s="24">
        <v>89.87</v>
      </c>
      <c r="O55" s="23">
        <v>52.56</v>
      </c>
      <c r="P55" s="23">
        <v>70.239999999999995</v>
      </c>
      <c r="Q55" s="23">
        <v>66.72</v>
      </c>
      <c r="R55" s="23">
        <v>66.680000000000007</v>
      </c>
      <c r="S55" s="23">
        <v>14.97</v>
      </c>
      <c r="T55" s="24">
        <v>92.01</v>
      </c>
      <c r="U55" s="23"/>
      <c r="V55" s="23"/>
      <c r="W55" s="23"/>
      <c r="X55" s="10">
        <v>2206901</v>
      </c>
      <c r="Y55" s="194">
        <f t="shared" si="4"/>
        <v>1067919.3939</v>
      </c>
      <c r="Z55" s="194">
        <f t="shared" si="5"/>
        <v>1302954.3503999999</v>
      </c>
      <c r="AA55" s="194">
        <f t="shared" si="6"/>
        <v>1337602.6961000001</v>
      </c>
      <c r="AB55" s="194">
        <f t="shared" si="7"/>
        <v>1271616.3561999998</v>
      </c>
      <c r="AC55" s="194">
        <f t="shared" si="8"/>
        <v>224221.1416</v>
      </c>
      <c r="AD55" s="194">
        <f t="shared" si="9"/>
        <v>1916472.8284</v>
      </c>
      <c r="AE55" s="47">
        <f t="shared" si="10"/>
        <v>0.89046925709436808</v>
      </c>
      <c r="AF55" s="47">
        <f t="shared" si="11"/>
        <v>1.1943146249481411</v>
      </c>
      <c r="AG55" s="47">
        <f t="shared" si="12"/>
        <v>0.9954354638026176</v>
      </c>
      <c r="AH55" s="47">
        <f t="shared" si="13"/>
        <v>1.0827945586232353</v>
      </c>
      <c r="AI55" s="47">
        <f t="shared" si="14"/>
        <v>0.67894865201608889</v>
      </c>
      <c r="AJ55" s="47">
        <f t="shared" si="15"/>
        <v>0.85426178529340924</v>
      </c>
      <c r="AK55" s="47">
        <f t="shared" si="16"/>
        <v>1.098392965237236</v>
      </c>
      <c r="AL55" s="47">
        <f t="shared" si="17"/>
        <v>0.9640514084546058</v>
      </c>
      <c r="AM55" s="47">
        <f t="shared" si="18"/>
        <v>1.0178482254061936</v>
      </c>
      <c r="AN55" s="47">
        <f t="shared" si="19"/>
        <v>0.62162818627203686</v>
      </c>
      <c r="AO55" s="91">
        <f t="shared" si="21"/>
        <v>3.6207471800958846E-2</v>
      </c>
      <c r="AP55" s="91">
        <f t="shared" si="23"/>
        <v>9.5921659710905161E-2</v>
      </c>
      <c r="AQ55" s="91">
        <f t="shared" si="23"/>
        <v>3.1384055348011808E-2</v>
      </c>
      <c r="AR55" s="91">
        <f t="shared" si="23"/>
        <v>6.4946333217041685E-2</v>
      </c>
      <c r="AS55" s="91">
        <f t="shared" si="23"/>
        <v>5.7320465744052029E-2</v>
      </c>
    </row>
    <row r="56" spans="1:45" x14ac:dyDescent="0.3">
      <c r="A56" s="25" t="s">
        <v>160</v>
      </c>
      <c r="B56" s="21" t="s">
        <v>54</v>
      </c>
      <c r="C56" s="22">
        <v>49.46</v>
      </c>
      <c r="D56" s="23">
        <v>34.42</v>
      </c>
      <c r="E56" s="23">
        <v>57.98</v>
      </c>
      <c r="F56" s="23">
        <v>49.32</v>
      </c>
      <c r="G56" s="23">
        <v>19.34</v>
      </c>
      <c r="H56" s="24">
        <v>81.99</v>
      </c>
      <c r="I56" s="23">
        <v>57.43</v>
      </c>
      <c r="J56" s="23">
        <v>40.21</v>
      </c>
      <c r="K56" s="23">
        <v>53.53</v>
      </c>
      <c r="L56" s="23">
        <v>48.74</v>
      </c>
      <c r="M56" s="23">
        <v>19.71</v>
      </c>
      <c r="N56" s="24">
        <v>78.22</v>
      </c>
      <c r="O56" s="23">
        <v>58.57</v>
      </c>
      <c r="P56" s="23">
        <v>47.4</v>
      </c>
      <c r="Q56" s="23">
        <v>61.72</v>
      </c>
      <c r="R56" s="23">
        <v>55.65</v>
      </c>
      <c r="S56" s="23">
        <v>25.16</v>
      </c>
      <c r="T56" s="24">
        <v>82.34</v>
      </c>
      <c r="U56" s="23"/>
      <c r="V56" s="23"/>
      <c r="W56" s="23"/>
      <c r="X56" s="10">
        <v>1374071</v>
      </c>
      <c r="Y56" s="194">
        <f t="shared" si="4"/>
        <v>679615.51659999997</v>
      </c>
      <c r="Z56" s="194">
        <f t="shared" si="5"/>
        <v>472955.23820000002</v>
      </c>
      <c r="AA56" s="194">
        <f t="shared" si="6"/>
        <v>796686.36580000003</v>
      </c>
      <c r="AB56" s="194">
        <f t="shared" si="7"/>
        <v>677691.81719999993</v>
      </c>
      <c r="AC56" s="194">
        <f t="shared" si="8"/>
        <v>265745.33140000002</v>
      </c>
      <c r="AD56" s="194">
        <f t="shared" si="9"/>
        <v>1126600.8129</v>
      </c>
      <c r="AE56" s="47">
        <f t="shared" si="10"/>
        <v>0.96399847882629686</v>
      </c>
      <c r="AF56" s="47">
        <f t="shared" si="11"/>
        <v>0.7374663286589771</v>
      </c>
      <c r="AG56" s="47">
        <f t="shared" si="12"/>
        <v>1.0085698108041246</v>
      </c>
      <c r="AH56" s="47">
        <f t="shared" si="13"/>
        <v>0.98164578690587001</v>
      </c>
      <c r="AI56" s="47">
        <f t="shared" si="14"/>
        <v>1.3688587001204684</v>
      </c>
      <c r="AJ56" s="47">
        <f t="shared" si="15"/>
        <v>0.92480122697263611</v>
      </c>
      <c r="AK56" s="47">
        <f t="shared" si="16"/>
        <v>0.67823654720256354</v>
      </c>
      <c r="AL56" s="47">
        <f t="shared" si="17"/>
        <v>0.9767716562118679</v>
      </c>
      <c r="AM56" s="47">
        <f t="shared" si="18"/>
        <v>0.92276638649721177</v>
      </c>
      <c r="AN56" s="47">
        <f t="shared" si="19"/>
        <v>1.2532923491221846</v>
      </c>
      <c r="AO56" s="91">
        <f t="shared" si="21"/>
        <v>3.9197251853660742E-2</v>
      </c>
      <c r="AP56" s="91">
        <f t="shared" si="23"/>
        <v>5.9229781456413555E-2</v>
      </c>
      <c r="AQ56" s="91">
        <f t="shared" si="23"/>
        <v>3.1798154592256656E-2</v>
      </c>
      <c r="AR56" s="91">
        <f t="shared" si="23"/>
        <v>5.8879400408658245E-2</v>
      </c>
      <c r="AS56" s="91">
        <f t="shared" si="23"/>
        <v>0.11556635099828383</v>
      </c>
    </row>
    <row r="57" spans="1:45" x14ac:dyDescent="0.3">
      <c r="A57" s="223" t="s">
        <v>161</v>
      </c>
      <c r="B57" s="21" t="s">
        <v>55</v>
      </c>
      <c r="C57" s="22">
        <v>42.43</v>
      </c>
      <c r="D57" s="23">
        <v>23.98</v>
      </c>
      <c r="E57" s="23">
        <v>42.37</v>
      </c>
      <c r="F57" s="23">
        <v>41.19</v>
      </c>
      <c r="G57" s="23">
        <v>8.3000000000000007</v>
      </c>
      <c r="H57" s="24">
        <v>76.53</v>
      </c>
      <c r="I57" s="23">
        <v>47.46</v>
      </c>
      <c r="J57" s="23">
        <v>32.78</v>
      </c>
      <c r="K57" s="23">
        <v>49.24</v>
      </c>
      <c r="L57" s="23">
        <v>44.12</v>
      </c>
      <c r="M57" s="23">
        <v>10.199999999999999</v>
      </c>
      <c r="N57" s="24">
        <v>79.27</v>
      </c>
      <c r="O57" s="23">
        <v>54.8</v>
      </c>
      <c r="P57" s="23">
        <v>36.6</v>
      </c>
      <c r="Q57" s="23">
        <v>49.57</v>
      </c>
      <c r="R57" s="23">
        <v>51.57</v>
      </c>
      <c r="S57" s="23">
        <v>14.58</v>
      </c>
      <c r="T57" s="24">
        <v>81.3</v>
      </c>
      <c r="U57" s="23"/>
      <c r="V57" s="23"/>
      <c r="W57" s="23"/>
      <c r="X57" s="10">
        <v>4328565</v>
      </c>
      <c r="Y57" s="194">
        <f t="shared" si="4"/>
        <v>1836610.1294999998</v>
      </c>
      <c r="Z57" s="194">
        <f t="shared" si="5"/>
        <v>1037989.887</v>
      </c>
      <c r="AA57" s="194">
        <f t="shared" si="6"/>
        <v>1834012.9904999998</v>
      </c>
      <c r="AB57" s="194">
        <f t="shared" si="7"/>
        <v>1782935.9235</v>
      </c>
      <c r="AC57" s="194">
        <f t="shared" si="8"/>
        <v>359270.89500000002</v>
      </c>
      <c r="AD57" s="194">
        <f t="shared" si="9"/>
        <v>3312650.7944999998</v>
      </c>
      <c r="AE57" s="47">
        <f t="shared" si="10"/>
        <v>0.88598106720664072</v>
      </c>
      <c r="AF57" s="47">
        <f t="shared" si="11"/>
        <v>0.55043961431851374</v>
      </c>
      <c r="AG57" s="47">
        <f t="shared" si="12"/>
        <v>0.7896150011402131</v>
      </c>
      <c r="AH57" s="47">
        <f t="shared" si="13"/>
        <v>0.87831986254082628</v>
      </c>
      <c r="AI57" s="47">
        <f t="shared" si="14"/>
        <v>0.62937489622583853</v>
      </c>
      <c r="AJ57" s="47">
        <f t="shared" si="15"/>
        <v>0.84995609020547724</v>
      </c>
      <c r="AK57" s="47">
        <f t="shared" si="16"/>
        <v>0.50623092736690345</v>
      </c>
      <c r="AL57" s="47">
        <f t="shared" si="17"/>
        <v>0.76472004631839197</v>
      </c>
      <c r="AM57" s="47">
        <f t="shared" si="18"/>
        <v>0.82563798119091114</v>
      </c>
      <c r="AN57" s="47">
        <f t="shared" si="19"/>
        <v>0.5762397113010963</v>
      </c>
      <c r="AO57" s="91">
        <f t="shared" si="21"/>
        <v>3.6024977001163472E-2</v>
      </c>
      <c r="AP57" s="91">
        <f t="shared" si="23"/>
        <v>4.4208686951610288E-2</v>
      </c>
      <c r="AQ57" s="91">
        <f t="shared" si="23"/>
        <v>2.4894954821821136E-2</v>
      </c>
      <c r="AR57" s="91">
        <f t="shared" si="23"/>
        <v>5.2681881349915138E-2</v>
      </c>
      <c r="AS57" s="91">
        <f t="shared" si="23"/>
        <v>5.3135184924742229E-2</v>
      </c>
    </row>
    <row r="58" spans="1:45" x14ac:dyDescent="0.3">
      <c r="A58" s="223"/>
      <c r="B58" s="21" t="s">
        <v>56</v>
      </c>
      <c r="C58" s="22">
        <v>47.35</v>
      </c>
      <c r="D58" s="23">
        <v>28.58</v>
      </c>
      <c r="E58" s="23">
        <v>37.82</v>
      </c>
      <c r="F58" s="23">
        <v>44.3</v>
      </c>
      <c r="G58" s="23">
        <v>10.65</v>
      </c>
      <c r="H58" s="24">
        <v>75.81</v>
      </c>
      <c r="I58" s="23">
        <v>51.49</v>
      </c>
      <c r="J58" s="23">
        <v>36.119999999999997</v>
      </c>
      <c r="K58" s="23">
        <v>50.63</v>
      </c>
      <c r="L58" s="23">
        <v>54.53</v>
      </c>
      <c r="M58" s="23">
        <v>12.09</v>
      </c>
      <c r="N58" s="24">
        <v>77.48</v>
      </c>
      <c r="O58" s="23">
        <v>58.4</v>
      </c>
      <c r="P58" s="23">
        <v>39.6</v>
      </c>
      <c r="Q58" s="23">
        <v>50.62</v>
      </c>
      <c r="R58" s="23">
        <v>53.7</v>
      </c>
      <c r="S58" s="23">
        <v>15.62</v>
      </c>
      <c r="T58" s="24">
        <v>85.02</v>
      </c>
      <c r="U58" s="23"/>
      <c r="V58" s="23"/>
      <c r="W58" s="23"/>
      <c r="X58" s="10">
        <v>125653</v>
      </c>
      <c r="Y58" s="194">
        <f t="shared" si="4"/>
        <v>59496.695500000002</v>
      </c>
      <c r="Z58" s="194">
        <f t="shared" si="5"/>
        <v>35911.627399999998</v>
      </c>
      <c r="AA58" s="194">
        <f t="shared" si="6"/>
        <v>47521.964599999999</v>
      </c>
      <c r="AB58" s="194">
        <f t="shared" si="7"/>
        <v>55664.278999999995</v>
      </c>
      <c r="AC58" s="194">
        <f t="shared" si="8"/>
        <v>13382.0445</v>
      </c>
      <c r="AD58" s="194">
        <f t="shared" si="9"/>
        <v>95257.539300000004</v>
      </c>
      <c r="AE58" s="47">
        <f t="shared" si="10"/>
        <v>0.99810586985776395</v>
      </c>
      <c r="AF58" s="47">
        <f t="shared" si="11"/>
        <v>0.66225911475656218</v>
      </c>
      <c r="AG58" s="47">
        <f t="shared" si="12"/>
        <v>0.71151435690489295</v>
      </c>
      <c r="AH58" s="47">
        <f t="shared" si="13"/>
        <v>0.95360793252571163</v>
      </c>
      <c r="AI58" s="47">
        <f t="shared" si="14"/>
        <v>0.81524125406563397</v>
      </c>
      <c r="AJ58" s="47">
        <f t="shared" si="15"/>
        <v>0.95752177349584244</v>
      </c>
      <c r="AK58" s="47">
        <f t="shared" si="16"/>
        <v>0.60906961835490625</v>
      </c>
      <c r="AL58" s="47">
        <f t="shared" si="17"/>
        <v>0.68908175653047443</v>
      </c>
      <c r="AM58" s="47">
        <f t="shared" si="18"/>
        <v>0.89641025079467596</v>
      </c>
      <c r="AN58" s="47">
        <f t="shared" si="19"/>
        <v>0.74641424006679069</v>
      </c>
      <c r="AO58" s="91">
        <f t="shared" si="21"/>
        <v>4.0584096361921507E-2</v>
      </c>
      <c r="AP58" s="91">
        <f t="shared" si="23"/>
        <v>5.3189496401655934E-2</v>
      </c>
      <c r="AQ58" s="91">
        <f t="shared" si="23"/>
        <v>2.2432600374418521E-2</v>
      </c>
      <c r="AR58" s="91">
        <f t="shared" si="23"/>
        <v>5.7197681731035677E-2</v>
      </c>
      <c r="AS58" s="91">
        <f t="shared" si="23"/>
        <v>6.8827013998843278E-2</v>
      </c>
    </row>
    <row r="59" spans="1:45" x14ac:dyDescent="0.3">
      <c r="A59" s="223"/>
      <c r="B59" s="21" t="s">
        <v>57</v>
      </c>
      <c r="C59" s="22">
        <v>41.81</v>
      </c>
      <c r="D59" s="23">
        <v>24.47</v>
      </c>
      <c r="E59" s="23">
        <v>41.33</v>
      </c>
      <c r="F59" s="23">
        <v>40.06</v>
      </c>
      <c r="G59" s="23">
        <v>9.02</v>
      </c>
      <c r="H59" s="24">
        <v>75.959999999999994</v>
      </c>
      <c r="I59" s="23">
        <v>50.15</v>
      </c>
      <c r="J59" s="23">
        <v>33.380000000000003</v>
      </c>
      <c r="K59" s="23">
        <v>52.18</v>
      </c>
      <c r="L59" s="23">
        <v>45.78</v>
      </c>
      <c r="M59" s="23">
        <v>10.31</v>
      </c>
      <c r="N59" s="24">
        <v>79.72</v>
      </c>
      <c r="O59" s="23">
        <v>57.05</v>
      </c>
      <c r="P59" s="23">
        <v>35.53</v>
      </c>
      <c r="Q59" s="23">
        <v>51.57</v>
      </c>
      <c r="R59" s="23">
        <v>50.87</v>
      </c>
      <c r="S59" s="23">
        <v>14.25</v>
      </c>
      <c r="T59" s="24">
        <v>85.16</v>
      </c>
      <c r="U59" s="23"/>
      <c r="V59" s="23"/>
      <c r="W59" s="23"/>
      <c r="X59" s="10">
        <v>1532980</v>
      </c>
      <c r="Y59" s="194">
        <f t="shared" si="4"/>
        <v>640938.93800000008</v>
      </c>
      <c r="Z59" s="194">
        <f t="shared" si="5"/>
        <v>375120.20600000001</v>
      </c>
      <c r="AA59" s="194">
        <f t="shared" si="6"/>
        <v>633580.63399999996</v>
      </c>
      <c r="AB59" s="194">
        <f t="shared" si="7"/>
        <v>614111.78800000006</v>
      </c>
      <c r="AC59" s="194">
        <f t="shared" si="8"/>
        <v>138274.796</v>
      </c>
      <c r="AD59" s="194">
        <f t="shared" si="9"/>
        <v>1164451.608</v>
      </c>
      <c r="AE59" s="47">
        <f t="shared" si="10"/>
        <v>0.87958605307347149</v>
      </c>
      <c r="AF59" s="47">
        <f t="shared" si="11"/>
        <v>0.56590200119728784</v>
      </c>
      <c r="AG59" s="47">
        <f t="shared" si="12"/>
        <v>0.77601316489194061</v>
      </c>
      <c r="AH59" s="47">
        <f t="shared" si="13"/>
        <v>0.86063422819449209</v>
      </c>
      <c r="AI59" s="47">
        <f t="shared" si="14"/>
        <v>0.68910375861999995</v>
      </c>
      <c r="AJ59" s="47">
        <f t="shared" si="15"/>
        <v>0.84382110446974989</v>
      </c>
      <c r="AK59" s="47">
        <f t="shared" si="16"/>
        <v>0.5204514490105695</v>
      </c>
      <c r="AL59" s="47">
        <f t="shared" si="17"/>
        <v>0.75154704829939023</v>
      </c>
      <c r="AM59" s="47">
        <f t="shared" si="18"/>
        <v>0.80901313634731731</v>
      </c>
      <c r="AN59" s="47">
        <f t="shared" si="19"/>
        <v>0.63092594462363438</v>
      </c>
      <c r="AO59" s="91">
        <f t="shared" si="21"/>
        <v>3.5764948603721591E-2</v>
      </c>
      <c r="AP59" s="91">
        <f t="shared" si="23"/>
        <v>4.545055218671834E-2</v>
      </c>
      <c r="AQ59" s="91">
        <f t="shared" si="23"/>
        <v>2.446611659255038E-2</v>
      </c>
      <c r="AR59" s="91">
        <f t="shared" si="23"/>
        <v>5.1621091847174783E-2</v>
      </c>
      <c r="AS59" s="91">
        <f t="shared" si="23"/>
        <v>5.8177813996365568E-2</v>
      </c>
    </row>
    <row r="60" spans="1:45" x14ac:dyDescent="0.3">
      <c r="A60" s="223"/>
      <c r="B60" s="21" t="s">
        <v>58</v>
      </c>
      <c r="C60" s="22">
        <v>47.32</v>
      </c>
      <c r="D60" s="23">
        <v>27.08</v>
      </c>
      <c r="E60" s="23">
        <v>43.28</v>
      </c>
      <c r="F60" s="23">
        <v>46.95</v>
      </c>
      <c r="G60" s="23">
        <v>9.85</v>
      </c>
      <c r="H60" s="24">
        <v>78.8</v>
      </c>
      <c r="I60" s="23">
        <v>49.73</v>
      </c>
      <c r="J60" s="23">
        <v>32.07</v>
      </c>
      <c r="K60" s="23">
        <v>48.52</v>
      </c>
      <c r="L60" s="23">
        <v>47.57</v>
      </c>
      <c r="M60" s="23">
        <v>10.3</v>
      </c>
      <c r="N60" s="24">
        <v>79.56</v>
      </c>
      <c r="O60" s="23">
        <v>58.11</v>
      </c>
      <c r="P60" s="23">
        <v>37.700000000000003</v>
      </c>
      <c r="Q60" s="23">
        <v>51.19</v>
      </c>
      <c r="R60" s="23">
        <v>54.74</v>
      </c>
      <c r="S60" s="23">
        <v>14.65</v>
      </c>
      <c r="T60" s="24">
        <v>83.77</v>
      </c>
      <c r="U60" s="23"/>
      <c r="V60" s="23"/>
      <c r="W60" s="23"/>
      <c r="X60" s="10">
        <v>10010833</v>
      </c>
      <c r="Y60" s="194">
        <f t="shared" si="4"/>
        <v>4737126.1755999997</v>
      </c>
      <c r="Z60" s="194">
        <f t="shared" si="5"/>
        <v>2710933.5763999997</v>
      </c>
      <c r="AA60" s="194">
        <f t="shared" si="6"/>
        <v>4332688.5224000001</v>
      </c>
      <c r="AB60" s="194">
        <f t="shared" si="7"/>
        <v>4700086.0935000004</v>
      </c>
      <c r="AC60" s="194">
        <f t="shared" si="8"/>
        <v>986067.05050000001</v>
      </c>
      <c r="AD60" s="194">
        <f t="shared" si="9"/>
        <v>7888536.4040000001</v>
      </c>
      <c r="AE60" s="47">
        <f t="shared" si="10"/>
        <v>0.95962519407591051</v>
      </c>
      <c r="AF60" s="47">
        <f t="shared" si="11"/>
        <v>0.60369094113812682</v>
      </c>
      <c r="AG60" s="47">
        <f t="shared" si="12"/>
        <v>0.78333886504214001</v>
      </c>
      <c r="AH60" s="47">
        <f t="shared" si="13"/>
        <v>0.97230384815005821</v>
      </c>
      <c r="AI60" s="47">
        <f t="shared" si="14"/>
        <v>0.72539248205065388</v>
      </c>
      <c r="AJ60" s="47">
        <f t="shared" si="15"/>
        <v>0.92060576485117895</v>
      </c>
      <c r="AK60" s="47">
        <f t="shared" si="16"/>
        <v>0.55520536136142284</v>
      </c>
      <c r="AL60" s="47">
        <f t="shared" si="17"/>
        <v>0.75864178402513704</v>
      </c>
      <c r="AM60" s="47">
        <f t="shared" si="18"/>
        <v>0.91398477995077088</v>
      </c>
      <c r="AN60" s="47">
        <f t="shared" si="19"/>
        <v>0.66415098051013388</v>
      </c>
      <c r="AO60" s="91">
        <f t="shared" si="21"/>
        <v>3.9019429224731561E-2</v>
      </c>
      <c r="AP60" s="91">
        <f t="shared" si="23"/>
        <v>4.848557977670398E-2</v>
      </c>
      <c r="AQ60" s="91">
        <f t="shared" si="23"/>
        <v>2.4697081017002964E-2</v>
      </c>
      <c r="AR60" s="91">
        <f t="shared" si="23"/>
        <v>5.8319068199287338E-2</v>
      </c>
      <c r="AS60" s="91">
        <f t="shared" si="23"/>
        <v>6.1241501540519994E-2</v>
      </c>
    </row>
    <row r="61" spans="1:45" x14ac:dyDescent="0.3">
      <c r="A61" s="223"/>
      <c r="B61" s="21" t="s">
        <v>59</v>
      </c>
      <c r="C61" s="22">
        <v>44.24</v>
      </c>
      <c r="D61" s="23">
        <v>29.44</v>
      </c>
      <c r="E61" s="23">
        <v>44</v>
      </c>
      <c r="F61" s="23">
        <v>45.49</v>
      </c>
      <c r="G61" s="23">
        <v>9.48</v>
      </c>
      <c r="H61" s="24">
        <v>78.069999999999993</v>
      </c>
      <c r="I61" s="23">
        <v>48.13</v>
      </c>
      <c r="J61" s="23">
        <v>38.39</v>
      </c>
      <c r="K61" s="23">
        <v>50.97</v>
      </c>
      <c r="L61" s="23">
        <v>48.12</v>
      </c>
      <c r="M61" s="23">
        <v>16.899999999999999</v>
      </c>
      <c r="N61" s="24">
        <v>85</v>
      </c>
      <c r="O61" s="23">
        <v>53.12</v>
      </c>
      <c r="P61" s="23">
        <v>46.89</v>
      </c>
      <c r="Q61" s="23">
        <v>49.14</v>
      </c>
      <c r="R61" s="23">
        <v>55</v>
      </c>
      <c r="S61" s="23">
        <v>21.47</v>
      </c>
      <c r="T61" s="24">
        <v>83.81</v>
      </c>
      <c r="U61" s="23"/>
      <c r="V61" s="23"/>
      <c r="W61" s="23"/>
      <c r="X61" s="10">
        <v>530313</v>
      </c>
      <c r="Y61" s="194">
        <f t="shared" si="4"/>
        <v>234610.4712</v>
      </c>
      <c r="Z61" s="194">
        <f t="shared" si="5"/>
        <v>156124.14720000001</v>
      </c>
      <c r="AA61" s="194">
        <f t="shared" si="6"/>
        <v>233337.72</v>
      </c>
      <c r="AB61" s="194">
        <f t="shared" si="7"/>
        <v>241239.38370000001</v>
      </c>
      <c r="AC61" s="194">
        <f t="shared" si="8"/>
        <v>50273.672400000003</v>
      </c>
      <c r="AD61" s="194">
        <f t="shared" si="9"/>
        <v>414015.35909999994</v>
      </c>
      <c r="AE61" s="47">
        <f t="shared" si="10"/>
        <v>0.90555339248138855</v>
      </c>
      <c r="AF61" s="47">
        <f t="shared" si="11"/>
        <v>0.6624389235014011</v>
      </c>
      <c r="AG61" s="47">
        <f t="shared" si="12"/>
        <v>0.80381690754627155</v>
      </c>
      <c r="AH61" s="47">
        <f t="shared" si="13"/>
        <v>0.95087708805739224</v>
      </c>
      <c r="AI61" s="47">
        <f t="shared" si="14"/>
        <v>0.7046722920292251</v>
      </c>
      <c r="AJ61" s="47">
        <f t="shared" si="15"/>
        <v>0.86873258293483546</v>
      </c>
      <c r="AK61" s="47">
        <f t="shared" si="16"/>
        <v>0.60923498571815693</v>
      </c>
      <c r="AL61" s="47">
        <f t="shared" si="17"/>
        <v>0.77847419550371377</v>
      </c>
      <c r="AM61" s="47">
        <f t="shared" si="18"/>
        <v>0.89384320317349686</v>
      </c>
      <c r="AN61" s="47">
        <f t="shared" si="19"/>
        <v>0.64518009942216681</v>
      </c>
      <c r="AO61" s="91">
        <f t="shared" si="21"/>
        <v>3.682080954655309E-2</v>
      </c>
      <c r="AP61" s="91">
        <f t="shared" si="23"/>
        <v>5.3203937783244171E-2</v>
      </c>
      <c r="AQ61" s="91">
        <f t="shared" si="23"/>
        <v>2.534271204255778E-2</v>
      </c>
      <c r="AR61" s="91">
        <f t="shared" si="23"/>
        <v>5.703388488389538E-2</v>
      </c>
      <c r="AS61" s="91">
        <f t="shared" si="23"/>
        <v>5.9492192607058292E-2</v>
      </c>
    </row>
    <row r="62" spans="1:45" x14ac:dyDescent="0.3">
      <c r="A62" s="223"/>
      <c r="B62" s="21" t="s">
        <v>60</v>
      </c>
      <c r="C62" s="22">
        <v>49.22</v>
      </c>
      <c r="D62" s="23">
        <v>32.31</v>
      </c>
      <c r="E62" s="23">
        <v>42.07</v>
      </c>
      <c r="F62" s="23">
        <v>46.46</v>
      </c>
      <c r="G62" s="23">
        <v>9.34</v>
      </c>
      <c r="H62" s="24">
        <v>80.709999999999994</v>
      </c>
      <c r="I62" s="23">
        <v>54.71</v>
      </c>
      <c r="J62" s="23">
        <v>40.729999999999997</v>
      </c>
      <c r="K62" s="23">
        <v>45.24</v>
      </c>
      <c r="L62" s="23">
        <v>52.49</v>
      </c>
      <c r="M62" s="23">
        <v>13.72</v>
      </c>
      <c r="N62" s="24">
        <v>80.849999999999994</v>
      </c>
      <c r="O62" s="23">
        <v>57.49</v>
      </c>
      <c r="P62" s="23">
        <v>40.700000000000003</v>
      </c>
      <c r="Q62" s="23">
        <v>50.6</v>
      </c>
      <c r="R62" s="23">
        <v>56.56</v>
      </c>
      <c r="S62" s="23">
        <v>13.44</v>
      </c>
      <c r="T62" s="24">
        <v>84.46</v>
      </c>
      <c r="U62" s="23"/>
      <c r="V62" s="23"/>
      <c r="W62" s="23"/>
      <c r="X62" s="10">
        <v>543721</v>
      </c>
      <c r="Y62" s="194">
        <f t="shared" si="4"/>
        <v>267619.47620000003</v>
      </c>
      <c r="Z62" s="194">
        <f t="shared" si="5"/>
        <v>175676.25510000001</v>
      </c>
      <c r="AA62" s="194">
        <f t="shared" si="6"/>
        <v>228743.42469999997</v>
      </c>
      <c r="AB62" s="194">
        <f t="shared" si="7"/>
        <v>252612.77660000001</v>
      </c>
      <c r="AC62" s="194">
        <f t="shared" si="8"/>
        <v>50783.541399999995</v>
      </c>
      <c r="AD62" s="194">
        <f t="shared" si="9"/>
        <v>438837.21909999999</v>
      </c>
      <c r="AE62" s="47">
        <f t="shared" si="10"/>
        <v>0.9745348739076386</v>
      </c>
      <c r="AF62" s="47">
        <f t="shared" si="11"/>
        <v>0.70323718554513648</v>
      </c>
      <c r="AG62" s="47">
        <f t="shared" si="12"/>
        <v>0.7434192535136519</v>
      </c>
      <c r="AH62" s="47">
        <f t="shared" si="13"/>
        <v>0.939386865599243</v>
      </c>
      <c r="AI62" s="47">
        <f t="shared" si="14"/>
        <v>0.67155651417203399</v>
      </c>
      <c r="AJ62" s="47">
        <f t="shared" si="15"/>
        <v>0.93490920049449988</v>
      </c>
      <c r="AK62" s="47">
        <f t="shared" si="16"/>
        <v>0.64675652576016229</v>
      </c>
      <c r="AL62" s="47">
        <f t="shared" si="17"/>
        <v>0.71998075664724315</v>
      </c>
      <c r="AM62" s="47">
        <f t="shared" si="18"/>
        <v>0.88304216760732257</v>
      </c>
      <c r="AN62" s="47">
        <f t="shared" si="19"/>
        <v>0.61486013212386581</v>
      </c>
      <c r="AO62" s="91">
        <f t="shared" si="21"/>
        <v>3.9625673413138718E-2</v>
      </c>
      <c r="AP62" s="91">
        <f t="shared" si="23"/>
        <v>5.6480659784974185E-2</v>
      </c>
      <c r="AQ62" s="91">
        <f t="shared" si="23"/>
        <v>2.3438496866408753E-2</v>
      </c>
      <c r="AR62" s="91">
        <f t="shared" si="23"/>
        <v>5.6344697991920434E-2</v>
      </c>
      <c r="AS62" s="91">
        <f t="shared" si="23"/>
        <v>5.6696382048168181E-2</v>
      </c>
    </row>
    <row r="63" spans="1:45" x14ac:dyDescent="0.3">
      <c r="A63" s="223"/>
      <c r="B63" s="21" t="s">
        <v>61</v>
      </c>
      <c r="C63" s="22">
        <v>40.729999999999997</v>
      </c>
      <c r="D63" s="23">
        <v>27.31</v>
      </c>
      <c r="E63" s="23">
        <v>38.29</v>
      </c>
      <c r="F63" s="23">
        <v>42.18</v>
      </c>
      <c r="G63" s="23">
        <v>8.94</v>
      </c>
      <c r="H63" s="24">
        <v>75.8</v>
      </c>
      <c r="I63" s="23">
        <v>49.29</v>
      </c>
      <c r="J63" s="23">
        <v>34.03</v>
      </c>
      <c r="K63" s="23">
        <v>49.01</v>
      </c>
      <c r="L63" s="23">
        <v>47.07</v>
      </c>
      <c r="M63" s="23">
        <v>10.96</v>
      </c>
      <c r="N63" s="24">
        <v>79.62</v>
      </c>
      <c r="O63" s="23">
        <v>55.8</v>
      </c>
      <c r="P63" s="23">
        <v>36.15</v>
      </c>
      <c r="Q63" s="23">
        <v>50.13</v>
      </c>
      <c r="R63" s="23">
        <v>53.95</v>
      </c>
      <c r="S63" s="23">
        <v>15.92</v>
      </c>
      <c r="T63" s="24">
        <v>82.01</v>
      </c>
      <c r="U63" s="23"/>
      <c r="V63" s="23"/>
      <c r="W63" s="23"/>
      <c r="X63" s="10">
        <v>4884590</v>
      </c>
      <c r="Y63" s="194">
        <f t="shared" si="4"/>
        <v>1989493.507</v>
      </c>
      <c r="Z63" s="194">
        <f t="shared" si="5"/>
        <v>1333981.5289999999</v>
      </c>
      <c r="AA63" s="194">
        <f t="shared" si="6"/>
        <v>1870309.5109999999</v>
      </c>
      <c r="AB63" s="194">
        <f t="shared" si="7"/>
        <v>2060320.0619999999</v>
      </c>
      <c r="AC63" s="194">
        <f t="shared" si="8"/>
        <v>436682.34599999996</v>
      </c>
      <c r="AD63" s="194">
        <f t="shared" si="9"/>
        <v>3702519.22</v>
      </c>
      <c r="AE63" s="47">
        <f t="shared" si="10"/>
        <v>0.85867402856186392</v>
      </c>
      <c r="AF63" s="47">
        <f t="shared" si="11"/>
        <v>0.6329140125590943</v>
      </c>
      <c r="AG63" s="47">
        <f t="shared" si="12"/>
        <v>0.7204515839749166</v>
      </c>
      <c r="AH63" s="47">
        <f t="shared" si="13"/>
        <v>0.90809230434319133</v>
      </c>
      <c r="AI63" s="47">
        <f t="shared" si="14"/>
        <v>0.68443364533328188</v>
      </c>
      <c r="AJ63" s="47">
        <f t="shared" si="15"/>
        <v>0.82375938616666389</v>
      </c>
      <c r="AK63" s="47">
        <f t="shared" si="16"/>
        <v>0.58208137493515755</v>
      </c>
      <c r="AL63" s="47">
        <f t="shared" si="17"/>
        <v>0.69773721101028729</v>
      </c>
      <c r="AM63" s="47">
        <f t="shared" si="18"/>
        <v>0.85362466325650788</v>
      </c>
      <c r="AN63" s="47">
        <f t="shared" si="19"/>
        <v>0.62665010720428471</v>
      </c>
      <c r="AO63" s="91">
        <f t="shared" si="21"/>
        <v>3.4914642395200035E-2</v>
      </c>
      <c r="AP63" s="91">
        <f t="shared" si="23"/>
        <v>5.0832637623936749E-2</v>
      </c>
      <c r="AQ63" s="91">
        <f t="shared" si="23"/>
        <v>2.2714372964629304E-2</v>
      </c>
      <c r="AR63" s="91">
        <f t="shared" si="23"/>
        <v>5.4467641086683449E-2</v>
      </c>
      <c r="AS63" s="91">
        <f t="shared" si="23"/>
        <v>5.7783538128997169E-2</v>
      </c>
    </row>
    <row r="64" spans="1:45" x14ac:dyDescent="0.3">
      <c r="A64" s="223"/>
      <c r="B64" s="21" t="s">
        <v>62</v>
      </c>
      <c r="C64" s="22">
        <v>45.97</v>
      </c>
      <c r="D64" s="23">
        <v>26.9</v>
      </c>
      <c r="E64" s="23">
        <v>43.76</v>
      </c>
      <c r="F64" s="23">
        <v>44.55</v>
      </c>
      <c r="G64" s="23">
        <v>7.72</v>
      </c>
      <c r="H64" s="24">
        <v>80.17</v>
      </c>
      <c r="I64" s="23">
        <v>51.2</v>
      </c>
      <c r="J64" s="23">
        <v>36.08</v>
      </c>
      <c r="K64" s="23">
        <v>47.64</v>
      </c>
      <c r="L64" s="23">
        <v>47.62</v>
      </c>
      <c r="M64" s="23">
        <v>11.77</v>
      </c>
      <c r="N64" s="24">
        <v>81.180000000000007</v>
      </c>
      <c r="O64" s="23">
        <v>54.49</v>
      </c>
      <c r="P64" s="23">
        <v>39.549999999999997</v>
      </c>
      <c r="Q64" s="23">
        <v>48.95</v>
      </c>
      <c r="R64" s="23">
        <v>51.6</v>
      </c>
      <c r="S64" s="23">
        <v>14.7</v>
      </c>
      <c r="T64" s="24">
        <v>82.59</v>
      </c>
      <c r="U64" s="23"/>
      <c r="V64" s="23"/>
      <c r="W64" s="23"/>
      <c r="X64" s="10">
        <v>1210414</v>
      </c>
      <c r="Y64" s="194">
        <f t="shared" si="4"/>
        <v>556427.31579999998</v>
      </c>
      <c r="Z64" s="194">
        <f t="shared" si="5"/>
        <v>325601.36599999998</v>
      </c>
      <c r="AA64" s="194">
        <f t="shared" si="6"/>
        <v>529677.16639999999</v>
      </c>
      <c r="AB64" s="194">
        <f t="shared" si="7"/>
        <v>539239.43699999992</v>
      </c>
      <c r="AC64" s="194">
        <f t="shared" si="8"/>
        <v>93443.960800000001</v>
      </c>
      <c r="AD64" s="194">
        <f t="shared" si="9"/>
        <v>970388.90379999997</v>
      </c>
      <c r="AE64" s="47">
        <f t="shared" si="10"/>
        <v>0.91631699837959646</v>
      </c>
      <c r="AF64" s="47">
        <f t="shared" si="11"/>
        <v>0.58943051119275436</v>
      </c>
      <c r="AG64" s="47">
        <f t="shared" si="12"/>
        <v>0.7784918486116813</v>
      </c>
      <c r="AH64" s="47">
        <f t="shared" si="13"/>
        <v>0.90683536863417236</v>
      </c>
      <c r="AI64" s="47">
        <f t="shared" si="14"/>
        <v>0.55881551317760236</v>
      </c>
      <c r="AJ64" s="47">
        <f t="shared" si="15"/>
        <v>0.87905852862868361</v>
      </c>
      <c r="AK64" s="47">
        <f t="shared" si="16"/>
        <v>0.54209026119764847</v>
      </c>
      <c r="AL64" s="47">
        <f t="shared" si="17"/>
        <v>0.75394758416336394</v>
      </c>
      <c r="AM64" s="47">
        <f t="shared" si="18"/>
        <v>0.85244311891766178</v>
      </c>
      <c r="AN64" s="47">
        <f t="shared" si="19"/>
        <v>0.51163732763260406</v>
      </c>
      <c r="AO64" s="91">
        <f t="shared" si="21"/>
        <v>3.7258469750912848E-2</v>
      </c>
      <c r="AP64" s="91">
        <f t="shared" si="23"/>
        <v>4.7340249995105887E-2</v>
      </c>
      <c r="AQ64" s="91">
        <f t="shared" si="23"/>
        <v>2.4544264448317366E-2</v>
      </c>
      <c r="AR64" s="91">
        <f t="shared" si="23"/>
        <v>5.4392249716510577E-2</v>
      </c>
      <c r="AS64" s="91">
        <f t="shared" si="23"/>
        <v>4.7178185544998308E-2</v>
      </c>
    </row>
    <row r="65" spans="1:45" x14ac:dyDescent="0.3">
      <c r="A65" s="223"/>
      <c r="B65" s="21" t="s">
        <v>63</v>
      </c>
      <c r="C65" s="22">
        <v>45.5</v>
      </c>
      <c r="D65" s="23">
        <v>26.3</v>
      </c>
      <c r="E65" s="23">
        <v>44.77</v>
      </c>
      <c r="F65" s="23">
        <v>43.27</v>
      </c>
      <c r="G65" s="23">
        <v>9.75</v>
      </c>
      <c r="H65" s="24">
        <v>80.650000000000006</v>
      </c>
      <c r="I65" s="23">
        <v>51.42</v>
      </c>
      <c r="J65" s="23">
        <v>33.76</v>
      </c>
      <c r="K65" s="23">
        <v>51.45</v>
      </c>
      <c r="L65" s="23">
        <v>48.5</v>
      </c>
      <c r="M65" s="23">
        <v>13.96</v>
      </c>
      <c r="N65" s="24">
        <v>82.73</v>
      </c>
      <c r="O65" s="23">
        <v>57</v>
      </c>
      <c r="P65" s="23">
        <v>36.93</v>
      </c>
      <c r="Q65" s="23">
        <v>51.35</v>
      </c>
      <c r="R65" s="23">
        <v>52.9</v>
      </c>
      <c r="S65" s="23">
        <v>15.66</v>
      </c>
      <c r="T65" s="24">
        <v>83.44</v>
      </c>
      <c r="U65" s="23"/>
      <c r="V65" s="23"/>
      <c r="W65" s="23"/>
      <c r="X65" s="10">
        <v>4459453</v>
      </c>
      <c r="Y65" s="194">
        <f t="shared" si="4"/>
        <v>2029051.115</v>
      </c>
      <c r="Z65" s="194">
        <f t="shared" si="5"/>
        <v>1172836.139</v>
      </c>
      <c r="AA65" s="194">
        <f t="shared" si="6"/>
        <v>1996497.1081000001</v>
      </c>
      <c r="AB65" s="194">
        <f t="shared" si="7"/>
        <v>1929605.3130999999</v>
      </c>
      <c r="AC65" s="194">
        <f t="shared" si="8"/>
        <v>434796.66749999998</v>
      </c>
      <c r="AD65" s="194">
        <f t="shared" si="9"/>
        <v>3596548.8445000006</v>
      </c>
      <c r="AE65" s="47">
        <f t="shared" si="10"/>
        <v>0.90155068545450123</v>
      </c>
      <c r="AF65" s="47">
        <f t="shared" si="11"/>
        <v>0.57285352946210644</v>
      </c>
      <c r="AG65" s="47">
        <f t="shared" si="12"/>
        <v>0.79171953783818738</v>
      </c>
      <c r="AH65" s="47">
        <f t="shared" si="13"/>
        <v>0.87553830023098989</v>
      </c>
      <c r="AI65" s="47">
        <f t="shared" si="14"/>
        <v>0.70155751518848097</v>
      </c>
      <c r="AJ65" s="47">
        <f t="shared" si="15"/>
        <v>0.86489263043388931</v>
      </c>
      <c r="AK65" s="47">
        <f t="shared" si="16"/>
        <v>0.52684466364951466</v>
      </c>
      <c r="AL65" s="47">
        <f t="shared" si="17"/>
        <v>0.76675823125513942</v>
      </c>
      <c r="AM65" s="47">
        <f t="shared" si="18"/>
        <v>0.82302325779913188</v>
      </c>
      <c r="AN65" s="47">
        <f t="shared" si="19"/>
        <v>0.64232828865208236</v>
      </c>
      <c r="AO65" s="91">
        <f t="shared" si="21"/>
        <v>3.6658055020611924E-2</v>
      </c>
      <c r="AP65" s="91">
        <f t="shared" si="23"/>
        <v>4.6008865812591782E-2</v>
      </c>
      <c r="AQ65" s="91">
        <f t="shared" si="23"/>
        <v>2.496130658304796E-2</v>
      </c>
      <c r="AR65" s="91">
        <f t="shared" si="23"/>
        <v>5.2515042431858006E-2</v>
      </c>
      <c r="AS65" s="91">
        <f t="shared" si="23"/>
        <v>5.9229226536398616E-2</v>
      </c>
    </row>
    <row r="66" spans="1:45" x14ac:dyDescent="0.3">
      <c r="A66" s="223"/>
      <c r="B66" s="21" t="s">
        <v>64</v>
      </c>
      <c r="C66" s="22">
        <v>45.28</v>
      </c>
      <c r="D66" s="23">
        <v>27.02</v>
      </c>
      <c r="E66" s="23">
        <v>48.47</v>
      </c>
      <c r="F66" s="23">
        <v>39.51</v>
      </c>
      <c r="G66" s="23">
        <v>9.58</v>
      </c>
      <c r="H66" s="24">
        <v>79.23</v>
      </c>
      <c r="I66" s="23">
        <v>48.67</v>
      </c>
      <c r="J66" s="23">
        <v>30.22</v>
      </c>
      <c r="K66" s="23">
        <v>55.86</v>
      </c>
      <c r="L66" s="23">
        <v>44.62</v>
      </c>
      <c r="M66" s="23">
        <v>10.64</v>
      </c>
      <c r="N66" s="24">
        <v>82.29</v>
      </c>
      <c r="O66" s="23">
        <v>57.22</v>
      </c>
      <c r="P66" s="23">
        <v>38.43</v>
      </c>
      <c r="Q66" s="23">
        <v>55.2</v>
      </c>
      <c r="R66" s="23">
        <v>52.83</v>
      </c>
      <c r="S66" s="23">
        <v>14.54</v>
      </c>
      <c r="T66" s="24">
        <v>83.91</v>
      </c>
      <c r="U66" s="23"/>
      <c r="V66" s="23"/>
      <c r="W66" s="23"/>
      <c r="X66" s="10">
        <v>3701343</v>
      </c>
      <c r="Y66" s="194">
        <f t="shared" si="4"/>
        <v>1675968.1103999999</v>
      </c>
      <c r="Z66" s="194">
        <f t="shared" si="5"/>
        <v>1000102.8785999999</v>
      </c>
      <c r="AA66" s="194">
        <f t="shared" si="6"/>
        <v>1794040.9521000001</v>
      </c>
      <c r="AB66" s="194">
        <f t="shared" si="7"/>
        <v>1462400.6193000001</v>
      </c>
      <c r="AC66" s="194">
        <f t="shared" si="8"/>
        <v>354588.6594</v>
      </c>
      <c r="AD66" s="194">
        <f t="shared" si="9"/>
        <v>2932574.0589000001</v>
      </c>
      <c r="AE66" s="47">
        <f t="shared" si="10"/>
        <v>0.91327145832613699</v>
      </c>
      <c r="AF66" s="47">
        <f t="shared" si="11"/>
        <v>0.59908425430473278</v>
      </c>
      <c r="AG66" s="47">
        <f t="shared" si="12"/>
        <v>0.87251319520541493</v>
      </c>
      <c r="AH66" s="47">
        <f t="shared" si="13"/>
        <v>0.81378559723177268</v>
      </c>
      <c r="AI66" s="47">
        <f t="shared" si="14"/>
        <v>0.70167966457607112</v>
      </c>
      <c r="AJ66" s="47">
        <f t="shared" si="15"/>
        <v>0.87613682362592993</v>
      </c>
      <c r="AK66" s="47">
        <f t="shared" si="16"/>
        <v>0.55096866166340919</v>
      </c>
      <c r="AL66" s="47">
        <f t="shared" si="17"/>
        <v>0.84500462894880113</v>
      </c>
      <c r="AM66" s="47">
        <f t="shared" si="18"/>
        <v>0.76497449992422273</v>
      </c>
      <c r="AN66" s="47">
        <f t="shared" si="19"/>
        <v>0.64244012553700192</v>
      </c>
      <c r="AO66" s="91">
        <f t="shared" si="21"/>
        <v>3.7134634700207059E-2</v>
      </c>
      <c r="AP66" s="91">
        <f t="shared" si="23"/>
        <v>4.811559264132359E-2</v>
      </c>
      <c r="AQ66" s="91">
        <f t="shared" si="23"/>
        <v>2.7508566256613798E-2</v>
      </c>
      <c r="AR66" s="91">
        <f t="shared" si="23"/>
        <v>4.8811097307549955E-2</v>
      </c>
      <c r="AS66" s="91">
        <f t="shared" si="23"/>
        <v>5.92395390390692E-2</v>
      </c>
    </row>
    <row r="67" spans="1:45" x14ac:dyDescent="0.3">
      <c r="A67" s="223"/>
      <c r="B67" s="21" t="s">
        <v>65</v>
      </c>
      <c r="C67" s="22">
        <v>37.83</v>
      </c>
      <c r="D67" s="23">
        <v>24.09</v>
      </c>
      <c r="E67" s="23">
        <v>45.76</v>
      </c>
      <c r="F67" s="23">
        <v>36</v>
      </c>
      <c r="G67" s="23">
        <v>8.61</v>
      </c>
      <c r="H67" s="24">
        <v>73.650000000000006</v>
      </c>
      <c r="I67" s="23">
        <v>45.8</v>
      </c>
      <c r="J67" s="23">
        <v>27.06</v>
      </c>
      <c r="K67" s="23">
        <v>49.59</v>
      </c>
      <c r="L67" s="23">
        <v>38.78</v>
      </c>
      <c r="M67" s="23">
        <v>10.36</v>
      </c>
      <c r="N67" s="24">
        <v>79.069999999999993</v>
      </c>
      <c r="O67" s="23">
        <v>52.49</v>
      </c>
      <c r="P67" s="23">
        <v>38.950000000000003</v>
      </c>
      <c r="Q67" s="23">
        <v>54.42</v>
      </c>
      <c r="R67" s="23">
        <v>45.47</v>
      </c>
      <c r="S67" s="23">
        <v>11.41</v>
      </c>
      <c r="T67" s="24">
        <v>84.57</v>
      </c>
      <c r="U67" s="23"/>
      <c r="V67" s="23"/>
      <c r="W67" s="23"/>
      <c r="X67" s="10">
        <v>873744</v>
      </c>
      <c r="Y67" s="194">
        <f t="shared" si="4"/>
        <v>330537.35519999999</v>
      </c>
      <c r="Z67" s="194">
        <f t="shared" si="5"/>
        <v>210484.9296</v>
      </c>
      <c r="AA67" s="194">
        <f t="shared" si="6"/>
        <v>399825.25439999998</v>
      </c>
      <c r="AB67" s="194">
        <f t="shared" si="7"/>
        <v>314547.84000000003</v>
      </c>
      <c r="AC67" s="194">
        <f t="shared" si="8"/>
        <v>75229.358399999997</v>
      </c>
      <c r="AD67" s="194">
        <f t="shared" si="9"/>
        <v>643512.45600000001</v>
      </c>
      <c r="AE67" s="47">
        <f t="shared" si="10"/>
        <v>0.82081770030198864</v>
      </c>
      <c r="AF67" s="47">
        <f t="shared" si="11"/>
        <v>0.5745876210162929</v>
      </c>
      <c r="AG67" s="47">
        <f t="shared" si="12"/>
        <v>0.88613910945041297</v>
      </c>
      <c r="AH67" s="47">
        <f t="shared" si="13"/>
        <v>0.79766837694969084</v>
      </c>
      <c r="AI67" s="47">
        <f t="shared" si="14"/>
        <v>0.67841186916020424</v>
      </c>
      <c r="AJ67" s="47">
        <f t="shared" si="15"/>
        <v>0.78744233837833433</v>
      </c>
      <c r="AK67" s="47">
        <f t="shared" si="16"/>
        <v>0.52843948123309581</v>
      </c>
      <c r="AL67" s="47">
        <f t="shared" si="17"/>
        <v>0.85820094583426898</v>
      </c>
      <c r="AM67" s="47">
        <f t="shared" si="18"/>
        <v>0.74982399521217813</v>
      </c>
      <c r="AN67" s="47">
        <f t="shared" si="19"/>
        <v>0.62113672148727783</v>
      </c>
      <c r="AO67" s="91">
        <f t="shared" ref="AO67:AO98" si="24">AE67-AJ67</f>
        <v>3.3375361923654312E-2</v>
      </c>
      <c r="AP67" s="91">
        <f t="shared" ref="AP67:AS82" si="25">AF67-AK67</f>
        <v>4.6148139783197095E-2</v>
      </c>
      <c r="AQ67" s="91">
        <f t="shared" si="25"/>
        <v>2.7938163616143985E-2</v>
      </c>
      <c r="AR67" s="91">
        <f t="shared" si="25"/>
        <v>4.7844381737512709E-2</v>
      </c>
      <c r="AS67" s="91">
        <f t="shared" si="25"/>
        <v>5.7275147672926408E-2</v>
      </c>
    </row>
    <row r="68" spans="1:45" x14ac:dyDescent="0.3">
      <c r="A68" s="223"/>
      <c r="B68" s="21" t="s">
        <v>66</v>
      </c>
      <c r="C68" s="22">
        <v>38.619999999999997</v>
      </c>
      <c r="D68" s="23">
        <v>23.13</v>
      </c>
      <c r="E68" s="23">
        <v>44.55</v>
      </c>
      <c r="F68" s="23">
        <v>37.270000000000003</v>
      </c>
      <c r="G68" s="23">
        <v>8.3699999999999992</v>
      </c>
      <c r="H68" s="24">
        <v>75.69</v>
      </c>
      <c r="I68" s="23">
        <v>43.46</v>
      </c>
      <c r="J68" s="23">
        <v>28.1</v>
      </c>
      <c r="K68" s="23">
        <v>50.14</v>
      </c>
      <c r="L68" s="23">
        <v>37.25</v>
      </c>
      <c r="M68" s="23">
        <v>11.47</v>
      </c>
      <c r="N68" s="24">
        <v>76.459999999999994</v>
      </c>
      <c r="O68" s="23">
        <v>54.49</v>
      </c>
      <c r="P68" s="23">
        <v>32.17</v>
      </c>
      <c r="Q68" s="23">
        <v>51.66</v>
      </c>
      <c r="R68" s="23">
        <v>45.82</v>
      </c>
      <c r="S68" s="23">
        <v>12.25</v>
      </c>
      <c r="T68" s="24">
        <v>80.47</v>
      </c>
      <c r="U68" s="23"/>
      <c r="V68" s="23"/>
      <c r="W68" s="23"/>
      <c r="X68" s="10">
        <v>1520321</v>
      </c>
      <c r="Y68" s="194">
        <f t="shared" ref="Y68:Y131" si="26">C68*$X68/100</f>
        <v>587147.97019999998</v>
      </c>
      <c r="Z68" s="194">
        <f t="shared" ref="Z68:Z131" si="27">D68*$X68/100</f>
        <v>351650.24729999999</v>
      </c>
      <c r="AA68" s="194">
        <f t="shared" ref="AA68:AA131" si="28">E68*$X68/100</f>
        <v>677303.00549999997</v>
      </c>
      <c r="AB68" s="194">
        <f t="shared" ref="AB68:AB131" si="29">F68*$X68/100</f>
        <v>566623.63670000003</v>
      </c>
      <c r="AC68" s="194">
        <f t="shared" ref="AC68:AC131" si="30">G68*$X68/100</f>
        <v>127250.8677</v>
      </c>
      <c r="AD68" s="194">
        <f t="shared" ref="AD68:AD131" si="31">H68*$X68/100</f>
        <v>1150730.9649</v>
      </c>
      <c r="AE68" s="47">
        <f t="shared" ref="AE68:AE131" si="32">(Y68/Y$142)/($AD68/$AD$142)</f>
        <v>0.81537405311055999</v>
      </c>
      <c r="AF68" s="47">
        <f t="shared" ref="AF68:AF131" si="33">(Z68/Z$142)/($AD68/$AD$142)</f>
        <v>0.53682081117615532</v>
      </c>
      <c r="AG68" s="47">
        <f t="shared" ref="AG68:AG131" si="34">(AA68/AA$142)/($AD68/$AD$142)</f>
        <v>0.83945581710647554</v>
      </c>
      <c r="AH68" s="47">
        <f t="shared" ref="AH68:AH131" si="35">(AB68/AB$142)/($AD68/$AD$142)</f>
        <v>0.80355112414548679</v>
      </c>
      <c r="AI68" s="47">
        <f t="shared" ref="AI68:AI131" si="36">(AC68/AC$142)/($AD68/$AD$142)</f>
        <v>0.64172652395444296</v>
      </c>
      <c r="AJ68" s="47">
        <f t="shared" ref="AJ68:AJ131" si="37">(C68/C$142)/($H68/$H$142)</f>
        <v>0.78222003594486078</v>
      </c>
      <c r="AK68" s="47">
        <f t="shared" ref="AK68:AK131" si="38">(D68/D$142)/($H68/$H$142)</f>
        <v>0.49370592159870658</v>
      </c>
      <c r="AL68" s="47">
        <f t="shared" ref="AL68:AL131" si="39">(E68/E$142)/($H68/$H$142)</f>
        <v>0.81298948273896299</v>
      </c>
      <c r="AM68" s="47">
        <f t="shared" ref="AM68:AM131" si="40">(F68/F$142)/($H68/$H$142)</f>
        <v>0.75535389351658744</v>
      </c>
      <c r="AN68" s="47">
        <f t="shared" ref="AN68:AN131" si="41">(G68/G$142)/($H68/$H$142)</f>
        <v>0.58754854875093887</v>
      </c>
      <c r="AO68" s="91">
        <f t="shared" si="24"/>
        <v>3.3154017165699212E-2</v>
      </c>
      <c r="AP68" s="91">
        <f t="shared" si="25"/>
        <v>4.3114889577448745E-2</v>
      </c>
      <c r="AQ68" s="91">
        <f t="shared" si="25"/>
        <v>2.6466334367512556E-2</v>
      </c>
      <c r="AR68" s="91">
        <f t="shared" si="25"/>
        <v>4.8197230628899357E-2</v>
      </c>
      <c r="AS68" s="91">
        <f t="shared" si="25"/>
        <v>5.4177975203504092E-2</v>
      </c>
    </row>
    <row r="69" spans="1:45" x14ac:dyDescent="0.3">
      <c r="A69" s="223"/>
      <c r="B69" s="21" t="s">
        <v>67</v>
      </c>
      <c r="C69" s="22">
        <v>39.9</v>
      </c>
      <c r="D69" s="23">
        <v>26.49</v>
      </c>
      <c r="E69" s="23">
        <v>45.14</v>
      </c>
      <c r="F69" s="23">
        <v>37.53</v>
      </c>
      <c r="G69" s="23">
        <v>7.58</v>
      </c>
      <c r="H69" s="24">
        <v>75.81</v>
      </c>
      <c r="I69" s="23">
        <v>48.13</v>
      </c>
      <c r="J69" s="23">
        <v>35.71</v>
      </c>
      <c r="K69" s="23">
        <v>50.12</v>
      </c>
      <c r="L69" s="23">
        <v>43.51</v>
      </c>
      <c r="M69" s="23">
        <v>10.24</v>
      </c>
      <c r="N69" s="24">
        <v>80.760000000000005</v>
      </c>
      <c r="O69" s="23">
        <v>59.5</v>
      </c>
      <c r="P69" s="23">
        <v>39.24</v>
      </c>
      <c r="Q69" s="23">
        <v>53.58</v>
      </c>
      <c r="R69" s="23">
        <v>49.9</v>
      </c>
      <c r="S69" s="23">
        <v>13.3</v>
      </c>
      <c r="T69" s="24">
        <v>83.79</v>
      </c>
      <c r="U69" s="23"/>
      <c r="V69" s="23"/>
      <c r="W69" s="23"/>
      <c r="X69" s="10">
        <v>5773076</v>
      </c>
      <c r="Y69" s="194">
        <f t="shared" si="26"/>
        <v>2303457.324</v>
      </c>
      <c r="Z69" s="194">
        <f t="shared" si="27"/>
        <v>1529287.8323999997</v>
      </c>
      <c r="AA69" s="194">
        <f t="shared" si="28"/>
        <v>2605966.5064000003</v>
      </c>
      <c r="AB69" s="194">
        <f t="shared" si="29"/>
        <v>2166635.4227999998</v>
      </c>
      <c r="AC69" s="194">
        <f t="shared" si="30"/>
        <v>437599.16079999995</v>
      </c>
      <c r="AD69" s="194">
        <f t="shared" si="31"/>
        <v>4376568.9155999999</v>
      </c>
      <c r="AE69" s="47">
        <f t="shared" si="32"/>
        <v>0.84106492518109366</v>
      </c>
      <c r="AF69" s="47">
        <f t="shared" si="33"/>
        <v>0.61382938942971765</v>
      </c>
      <c r="AG69" s="47">
        <f t="shared" si="34"/>
        <v>0.84922681308003367</v>
      </c>
      <c r="AH69" s="47">
        <f t="shared" si="35"/>
        <v>0.80787597534288846</v>
      </c>
      <c r="AI69" s="47">
        <f t="shared" si="36"/>
        <v>0.58023743716596288</v>
      </c>
      <c r="AJ69" s="47">
        <f t="shared" si="37"/>
        <v>0.80686628854243114</v>
      </c>
      <c r="AK69" s="47">
        <f t="shared" si="38"/>
        <v>0.56452953779641246</v>
      </c>
      <c r="AL69" s="47">
        <f t="shared" si="39"/>
        <v>0.82245241908475986</v>
      </c>
      <c r="AM69" s="47">
        <f t="shared" si="40"/>
        <v>0.75941933887864987</v>
      </c>
      <c r="AN69" s="47">
        <f t="shared" si="41"/>
        <v>0.53125069856396945</v>
      </c>
      <c r="AO69" s="91">
        <f t="shared" si="24"/>
        <v>3.4198636638662516E-2</v>
      </c>
      <c r="AP69" s="91">
        <f t="shared" si="25"/>
        <v>4.9299851633305192E-2</v>
      </c>
      <c r="AQ69" s="91">
        <f t="shared" si="25"/>
        <v>2.6774393995273815E-2</v>
      </c>
      <c r="AR69" s="91">
        <f t="shared" si="25"/>
        <v>4.8456636464238589E-2</v>
      </c>
      <c r="AS69" s="91">
        <f t="shared" si="25"/>
        <v>4.8986738601993429E-2</v>
      </c>
    </row>
    <row r="70" spans="1:45" x14ac:dyDescent="0.3">
      <c r="A70" s="223"/>
      <c r="B70" s="21" t="s">
        <v>68</v>
      </c>
      <c r="C70" s="22">
        <v>37.880000000000003</v>
      </c>
      <c r="D70" s="23">
        <v>22.96</v>
      </c>
      <c r="E70" s="23">
        <v>43.38</v>
      </c>
      <c r="F70" s="23">
        <v>31.87</v>
      </c>
      <c r="G70" s="23">
        <v>7.74</v>
      </c>
      <c r="H70" s="24">
        <v>70.680000000000007</v>
      </c>
      <c r="I70" s="23">
        <v>40.159999999999997</v>
      </c>
      <c r="J70" s="23">
        <v>26.21</v>
      </c>
      <c r="K70" s="23">
        <v>45.24</v>
      </c>
      <c r="L70" s="23">
        <v>31.36</v>
      </c>
      <c r="M70" s="23">
        <v>10.02</v>
      </c>
      <c r="N70" s="24">
        <v>72.900000000000006</v>
      </c>
      <c r="O70" s="23">
        <v>50.21</v>
      </c>
      <c r="P70" s="23">
        <v>33.08</v>
      </c>
      <c r="Q70" s="23">
        <v>49.92</v>
      </c>
      <c r="R70" s="23">
        <v>41.06</v>
      </c>
      <c r="S70" s="23">
        <v>14.78</v>
      </c>
      <c r="T70" s="24">
        <v>78.67</v>
      </c>
      <c r="U70" s="23"/>
      <c r="V70" s="23"/>
      <c r="W70" s="23"/>
      <c r="X70" s="10">
        <v>1300645</v>
      </c>
      <c r="Y70" s="194">
        <f t="shared" si="26"/>
        <v>492684.326</v>
      </c>
      <c r="Z70" s="194">
        <f t="shared" si="27"/>
        <v>298628.092</v>
      </c>
      <c r="AA70" s="194">
        <f t="shared" si="28"/>
        <v>564219.80099999998</v>
      </c>
      <c r="AB70" s="194">
        <f t="shared" si="29"/>
        <v>414515.56150000001</v>
      </c>
      <c r="AC70" s="194">
        <f t="shared" si="30"/>
        <v>100669.92300000001</v>
      </c>
      <c r="AD70" s="194">
        <f t="shared" si="31"/>
        <v>919295.88600000006</v>
      </c>
      <c r="AE70" s="47">
        <f t="shared" si="32"/>
        <v>0.85643923026504898</v>
      </c>
      <c r="AF70" s="47">
        <f t="shared" si="33"/>
        <v>0.57064702745824369</v>
      </c>
      <c r="AG70" s="47">
        <f t="shared" si="34"/>
        <v>0.87534981976106174</v>
      </c>
      <c r="AH70" s="47">
        <f t="shared" si="35"/>
        <v>0.73583111477391316</v>
      </c>
      <c r="AI70" s="47">
        <f t="shared" si="36"/>
        <v>0.63548815065897701</v>
      </c>
      <c r="AJ70" s="47">
        <f t="shared" si="37"/>
        <v>0.82161545725772289</v>
      </c>
      <c r="AK70" s="47">
        <f t="shared" si="38"/>
        <v>0.52481537737251693</v>
      </c>
      <c r="AL70" s="47">
        <f t="shared" si="39"/>
        <v>0.8477518205022162</v>
      </c>
      <c r="AM70" s="47">
        <f t="shared" si="40"/>
        <v>0.69169575004476458</v>
      </c>
      <c r="AN70" s="47">
        <f t="shared" si="41"/>
        <v>0.58183685219563508</v>
      </c>
      <c r="AO70" s="91">
        <f t="shared" si="24"/>
        <v>3.4823773007326086E-2</v>
      </c>
      <c r="AP70" s="91">
        <f t="shared" si="25"/>
        <v>4.5831650085726761E-2</v>
      </c>
      <c r="AQ70" s="91">
        <f t="shared" si="25"/>
        <v>2.759799925884554E-2</v>
      </c>
      <c r="AR70" s="91">
        <f t="shared" si="25"/>
        <v>4.4135364729148585E-2</v>
      </c>
      <c r="AS70" s="91">
        <f t="shared" si="25"/>
        <v>5.3651298463341934E-2</v>
      </c>
    </row>
    <row r="71" spans="1:45" x14ac:dyDescent="0.3">
      <c r="A71" s="223"/>
      <c r="B71" s="21" t="s">
        <v>69</v>
      </c>
      <c r="C71" s="22">
        <v>35.159999999999997</v>
      </c>
      <c r="D71" s="23">
        <v>18.53</v>
      </c>
      <c r="E71" s="23">
        <v>35.08</v>
      </c>
      <c r="F71" s="23">
        <v>27.82</v>
      </c>
      <c r="G71" s="23">
        <v>6.81</v>
      </c>
      <c r="H71" s="24">
        <v>65.13</v>
      </c>
      <c r="I71" s="23">
        <v>39.57</v>
      </c>
      <c r="J71" s="23">
        <v>23.89</v>
      </c>
      <c r="K71" s="23">
        <v>43.5</v>
      </c>
      <c r="L71" s="23">
        <v>29.35</v>
      </c>
      <c r="M71" s="23">
        <v>12.11</v>
      </c>
      <c r="N71" s="24">
        <v>69.989999999999995</v>
      </c>
      <c r="O71" s="23">
        <v>43.55</v>
      </c>
      <c r="P71" s="23">
        <v>30.25</v>
      </c>
      <c r="Q71" s="23">
        <v>46.7</v>
      </c>
      <c r="R71" s="23">
        <v>31.22</v>
      </c>
      <c r="S71" s="23">
        <v>11.44</v>
      </c>
      <c r="T71" s="24">
        <v>72.540000000000006</v>
      </c>
      <c r="U71" s="23"/>
      <c r="V71" s="23"/>
      <c r="W71" s="23"/>
      <c r="X71" s="10">
        <v>303790</v>
      </c>
      <c r="Y71" s="194">
        <f t="shared" si="26"/>
        <v>106812.56399999998</v>
      </c>
      <c r="Z71" s="194">
        <f t="shared" si="27"/>
        <v>56292.287000000004</v>
      </c>
      <c r="AA71" s="194">
        <f t="shared" si="28"/>
        <v>106569.53199999999</v>
      </c>
      <c r="AB71" s="194">
        <f t="shared" si="29"/>
        <v>84514.378000000012</v>
      </c>
      <c r="AC71" s="194">
        <f t="shared" si="30"/>
        <v>20688.098999999998</v>
      </c>
      <c r="AD71" s="194">
        <f t="shared" si="31"/>
        <v>197858.427</v>
      </c>
      <c r="AE71" s="47">
        <f t="shared" si="32"/>
        <v>0.86268234702591373</v>
      </c>
      <c r="AF71" s="47">
        <f t="shared" si="33"/>
        <v>0.4997888437282984</v>
      </c>
      <c r="AG71" s="47">
        <f t="shared" si="34"/>
        <v>0.76818734136711908</v>
      </c>
      <c r="AH71" s="47">
        <f t="shared" si="35"/>
        <v>0.69705761010987877</v>
      </c>
      <c r="AI71" s="47">
        <f t="shared" si="36"/>
        <v>0.60677694491201628</v>
      </c>
      <c r="AJ71" s="47">
        <f t="shared" si="37"/>
        <v>0.82760472193748769</v>
      </c>
      <c r="AK71" s="47">
        <f t="shared" si="38"/>
        <v>0.45964818531720836</v>
      </c>
      <c r="AL71" s="47">
        <f t="shared" si="39"/>
        <v>0.74396795707171681</v>
      </c>
      <c r="AM71" s="47">
        <f t="shared" si="40"/>
        <v>0.6552478914913874</v>
      </c>
      <c r="AN71" s="47">
        <f t="shared" si="41"/>
        <v>0.55554959954233218</v>
      </c>
      <c r="AO71" s="91">
        <f t="shared" si="24"/>
        <v>3.5077625088426045E-2</v>
      </c>
      <c r="AP71" s="91">
        <f t="shared" si="25"/>
        <v>4.0140658411090047E-2</v>
      </c>
      <c r="AQ71" s="91">
        <f t="shared" si="25"/>
        <v>2.4219384295402269E-2</v>
      </c>
      <c r="AR71" s="91">
        <f t="shared" si="25"/>
        <v>4.1809718618491365E-2</v>
      </c>
      <c r="AS71" s="91">
        <f t="shared" si="25"/>
        <v>5.1227345369684096E-2</v>
      </c>
    </row>
    <row r="72" spans="1:45" x14ac:dyDescent="0.3">
      <c r="A72" s="223"/>
      <c r="B72" s="21" t="s">
        <v>70</v>
      </c>
      <c r="C72" s="22">
        <v>23.85</v>
      </c>
      <c r="D72" s="23">
        <v>17.3</v>
      </c>
      <c r="E72" s="23">
        <v>41.54</v>
      </c>
      <c r="F72" s="23">
        <v>21.82</v>
      </c>
      <c r="G72" s="23">
        <v>5.24</v>
      </c>
      <c r="H72" s="24">
        <v>65.56</v>
      </c>
      <c r="I72" s="23">
        <v>30.19</v>
      </c>
      <c r="J72" s="23">
        <v>21.96</v>
      </c>
      <c r="K72" s="23">
        <v>47.35</v>
      </c>
      <c r="L72" s="23">
        <v>25.94</v>
      </c>
      <c r="M72" s="23">
        <v>7.86</v>
      </c>
      <c r="N72" s="24">
        <v>69.430000000000007</v>
      </c>
      <c r="O72" s="23">
        <v>37.96</v>
      </c>
      <c r="P72" s="23">
        <v>25</v>
      </c>
      <c r="Q72" s="23">
        <v>48.94</v>
      </c>
      <c r="R72" s="23">
        <v>27.38</v>
      </c>
      <c r="S72" s="23">
        <v>9.33</v>
      </c>
      <c r="T72" s="24">
        <v>75.55</v>
      </c>
      <c r="U72" s="23"/>
      <c r="V72" s="23"/>
      <c r="W72" s="23"/>
      <c r="X72" s="10">
        <v>5740291</v>
      </c>
      <c r="Y72" s="194">
        <f t="shared" si="26"/>
        <v>1369059.4035</v>
      </c>
      <c r="Z72" s="194">
        <f t="shared" si="27"/>
        <v>993070.34299999999</v>
      </c>
      <c r="AA72" s="194">
        <f t="shared" si="28"/>
        <v>2384516.8813999998</v>
      </c>
      <c r="AB72" s="194">
        <f t="shared" si="29"/>
        <v>1252531.4961999999</v>
      </c>
      <c r="AC72" s="194">
        <f t="shared" si="30"/>
        <v>300791.24839999998</v>
      </c>
      <c r="AD72" s="194">
        <f t="shared" si="31"/>
        <v>3763334.7796000005</v>
      </c>
      <c r="AE72" s="47">
        <f t="shared" si="32"/>
        <v>0.5813431526019105</v>
      </c>
      <c r="AF72" s="47">
        <f t="shared" si="33"/>
        <v>0.46355297716679972</v>
      </c>
      <c r="AG72" s="47">
        <f t="shared" si="34"/>
        <v>0.90368315536170474</v>
      </c>
      <c r="AH72" s="47">
        <f t="shared" si="35"/>
        <v>0.54313579651310151</v>
      </c>
      <c r="AI72" s="47">
        <f t="shared" si="36"/>
        <v>0.46382630945032649</v>
      </c>
      <c r="AJ72" s="47">
        <f t="shared" si="37"/>
        <v>0.55770509251525735</v>
      </c>
      <c r="AK72" s="47">
        <f t="shared" si="38"/>
        <v>0.42632261089233392</v>
      </c>
      <c r="AL72" s="47">
        <f t="shared" si="39"/>
        <v>0.87519186366450519</v>
      </c>
      <c r="AM72" s="47">
        <f t="shared" si="40"/>
        <v>0.5105583531361283</v>
      </c>
      <c r="AN72" s="47">
        <f t="shared" si="41"/>
        <v>0.4246676190205127</v>
      </c>
      <c r="AO72" s="91">
        <f t="shared" si="24"/>
        <v>2.3638060086653145E-2</v>
      </c>
      <c r="AP72" s="91">
        <f t="shared" si="25"/>
        <v>3.7230366274465798E-2</v>
      </c>
      <c r="AQ72" s="91">
        <f t="shared" si="25"/>
        <v>2.849129169719955E-2</v>
      </c>
      <c r="AR72" s="91">
        <f t="shared" si="25"/>
        <v>3.2577443376973214E-2</v>
      </c>
      <c r="AS72" s="91">
        <f t="shared" si="25"/>
        <v>3.9158690429813792E-2</v>
      </c>
    </row>
    <row r="73" spans="1:45" x14ac:dyDescent="0.3">
      <c r="A73" s="223"/>
      <c r="B73" s="21" t="s">
        <v>71</v>
      </c>
      <c r="C73" s="22">
        <v>28.88</v>
      </c>
      <c r="D73" s="23">
        <v>17.55</v>
      </c>
      <c r="E73" s="23">
        <v>37.89</v>
      </c>
      <c r="F73" s="23">
        <v>24.62</v>
      </c>
      <c r="G73" s="23">
        <v>7.33</v>
      </c>
      <c r="H73" s="24">
        <v>64.05</v>
      </c>
      <c r="I73" s="23">
        <v>36.03</v>
      </c>
      <c r="J73" s="23">
        <v>23.44</v>
      </c>
      <c r="K73" s="23">
        <v>46.66</v>
      </c>
      <c r="L73" s="23">
        <v>28.7</v>
      </c>
      <c r="M73" s="23">
        <v>9.2200000000000006</v>
      </c>
      <c r="N73" s="24">
        <v>67.349999999999994</v>
      </c>
      <c r="O73" s="23">
        <v>40.869999999999997</v>
      </c>
      <c r="P73" s="23">
        <v>25.14</v>
      </c>
      <c r="Q73" s="23">
        <v>47.86</v>
      </c>
      <c r="R73" s="23">
        <v>33.83</v>
      </c>
      <c r="S73" s="23">
        <v>13.15</v>
      </c>
      <c r="T73" s="24">
        <v>71.91</v>
      </c>
      <c r="U73" s="23"/>
      <c r="V73" s="23"/>
      <c r="W73" s="23"/>
      <c r="X73" s="10">
        <v>3975528</v>
      </c>
      <c r="Y73" s="194">
        <f t="shared" si="26"/>
        <v>1148132.4864000001</v>
      </c>
      <c r="Z73" s="194">
        <f t="shared" si="27"/>
        <v>697705.16400000011</v>
      </c>
      <c r="AA73" s="194">
        <f t="shared" si="28"/>
        <v>1506327.5592000003</v>
      </c>
      <c r="AB73" s="194">
        <f t="shared" si="29"/>
        <v>978774.99360000005</v>
      </c>
      <c r="AC73" s="194">
        <f t="shared" si="30"/>
        <v>291406.20240000001</v>
      </c>
      <c r="AD73" s="194">
        <f t="shared" si="31"/>
        <v>2546325.6839999999</v>
      </c>
      <c r="AE73" s="47">
        <f t="shared" si="32"/>
        <v>0.72054511435654911</v>
      </c>
      <c r="AF73" s="47">
        <f t="shared" si="33"/>
        <v>0.48133805991762418</v>
      </c>
      <c r="AG73" s="47">
        <f t="shared" si="34"/>
        <v>0.84371177648296336</v>
      </c>
      <c r="AH73" s="47">
        <f t="shared" si="35"/>
        <v>0.62728014320102676</v>
      </c>
      <c r="AI73" s="47">
        <f t="shared" si="36"/>
        <v>0.66412201635363544</v>
      </c>
      <c r="AJ73" s="47">
        <f t="shared" si="37"/>
        <v>0.69124694746136273</v>
      </c>
      <c r="AK73" s="47">
        <f t="shared" si="38"/>
        <v>0.44267928054336142</v>
      </c>
      <c r="AL73" s="47">
        <f t="shared" si="39"/>
        <v>0.81711126037340143</v>
      </c>
      <c r="AM73" s="47">
        <f t="shared" si="40"/>
        <v>0.58965569738503776</v>
      </c>
      <c r="AN73" s="47">
        <f t="shared" si="41"/>
        <v>0.60805329425627253</v>
      </c>
      <c r="AO73" s="91">
        <f t="shared" si="24"/>
        <v>2.9298166895186384E-2</v>
      </c>
      <c r="AP73" s="91">
        <f t="shared" si="25"/>
        <v>3.8658779374262764E-2</v>
      </c>
      <c r="AQ73" s="91">
        <f t="shared" si="25"/>
        <v>2.6600516109561934E-2</v>
      </c>
      <c r="AR73" s="91">
        <f t="shared" si="25"/>
        <v>3.7624445815989005E-2</v>
      </c>
      <c r="AS73" s="91">
        <f t="shared" si="25"/>
        <v>5.6068722097362911E-2</v>
      </c>
    </row>
    <row r="74" spans="1:45" x14ac:dyDescent="0.3">
      <c r="A74" s="223"/>
      <c r="B74" s="21" t="s">
        <v>72</v>
      </c>
      <c r="C74" s="22">
        <v>32.200000000000003</v>
      </c>
      <c r="D74" s="23">
        <v>17.3</v>
      </c>
      <c r="E74" s="23">
        <v>38.94</v>
      </c>
      <c r="F74" s="23">
        <v>20.34</v>
      </c>
      <c r="G74" s="23">
        <v>5.23</v>
      </c>
      <c r="H74" s="24">
        <v>65.92</v>
      </c>
      <c r="I74" s="23">
        <v>37.47</v>
      </c>
      <c r="J74" s="23">
        <v>21.77</v>
      </c>
      <c r="K74" s="23">
        <v>40.46</v>
      </c>
      <c r="L74" s="23">
        <v>27.79</v>
      </c>
      <c r="M74" s="23">
        <v>8.58</v>
      </c>
      <c r="N74" s="24">
        <v>66.87</v>
      </c>
      <c r="O74" s="23">
        <v>44.32</v>
      </c>
      <c r="P74" s="23">
        <v>28.55</v>
      </c>
      <c r="Q74" s="23">
        <v>45.75</v>
      </c>
      <c r="R74" s="23">
        <v>30.16</v>
      </c>
      <c r="S74" s="23">
        <v>10.94</v>
      </c>
      <c r="T74" s="24">
        <v>75.38</v>
      </c>
      <c r="U74" s="23"/>
      <c r="V74" s="23"/>
      <c r="W74" s="23"/>
      <c r="X74" s="10">
        <v>558587</v>
      </c>
      <c r="Y74" s="194">
        <f t="shared" si="26"/>
        <v>179865.01400000002</v>
      </c>
      <c r="Z74" s="194">
        <f t="shared" si="27"/>
        <v>96635.550999999992</v>
      </c>
      <c r="AA74" s="194">
        <f t="shared" si="28"/>
        <v>217513.77779999998</v>
      </c>
      <c r="AB74" s="194">
        <f t="shared" si="29"/>
        <v>113616.5958</v>
      </c>
      <c r="AC74" s="194">
        <f t="shared" si="30"/>
        <v>29214.100100000003</v>
      </c>
      <c r="AD74" s="194">
        <f t="shared" si="31"/>
        <v>368220.55040000001</v>
      </c>
      <c r="AE74" s="47">
        <f t="shared" si="32"/>
        <v>0.7805878659371861</v>
      </c>
      <c r="AF74" s="47">
        <f t="shared" si="33"/>
        <v>0.46102143784974808</v>
      </c>
      <c r="AG74" s="47">
        <f t="shared" si="34"/>
        <v>0.84249510900093472</v>
      </c>
      <c r="AH74" s="47">
        <f t="shared" si="35"/>
        <v>0.50353118808745101</v>
      </c>
      <c r="AI74" s="47">
        <f t="shared" si="36"/>
        <v>0.46041294673846123</v>
      </c>
      <c r="AJ74" s="47">
        <f t="shared" si="37"/>
        <v>0.74884829388692264</v>
      </c>
      <c r="AK74" s="47">
        <f t="shared" si="38"/>
        <v>0.4239943927503248</v>
      </c>
      <c r="AL74" s="47">
        <f t="shared" si="39"/>
        <v>0.81593295194224524</v>
      </c>
      <c r="AM74" s="47">
        <f t="shared" si="40"/>
        <v>0.47332924066698967</v>
      </c>
      <c r="AN74" s="47">
        <f t="shared" si="41"/>
        <v>0.42154243059077678</v>
      </c>
      <c r="AO74" s="91">
        <f t="shared" si="24"/>
        <v>3.1739572050263454E-2</v>
      </c>
      <c r="AP74" s="91">
        <f t="shared" si="25"/>
        <v>3.7027045099423284E-2</v>
      </c>
      <c r="AQ74" s="91">
        <f t="shared" si="25"/>
        <v>2.6562157058689473E-2</v>
      </c>
      <c r="AR74" s="91">
        <f t="shared" si="25"/>
        <v>3.0201947420461339E-2</v>
      </c>
      <c r="AS74" s="91">
        <f t="shared" si="25"/>
        <v>3.8870516147684442E-2</v>
      </c>
    </row>
    <row r="75" spans="1:45" x14ac:dyDescent="0.3">
      <c r="A75" s="223"/>
      <c r="B75" s="21" t="s">
        <v>73</v>
      </c>
      <c r="C75" s="22">
        <v>28.57</v>
      </c>
      <c r="D75" s="23">
        <v>16.55</v>
      </c>
      <c r="E75" s="23">
        <v>36.57</v>
      </c>
      <c r="F75" s="23">
        <v>21.49</v>
      </c>
      <c r="G75" s="23">
        <v>6.5</v>
      </c>
      <c r="H75" s="24">
        <v>63.75</v>
      </c>
      <c r="I75" s="23">
        <v>31.56</v>
      </c>
      <c r="J75" s="23">
        <v>17.489999999999998</v>
      </c>
      <c r="K75" s="23">
        <v>40.590000000000003</v>
      </c>
      <c r="L75" s="23">
        <v>21.77</v>
      </c>
      <c r="M75" s="23">
        <v>6</v>
      </c>
      <c r="N75" s="24">
        <v>66.540000000000006</v>
      </c>
      <c r="O75" s="23">
        <v>39.1</v>
      </c>
      <c r="P75" s="23">
        <v>24.51</v>
      </c>
      <c r="Q75" s="23">
        <v>44.76</v>
      </c>
      <c r="R75" s="23">
        <v>26.73</v>
      </c>
      <c r="S75" s="23">
        <v>8.49</v>
      </c>
      <c r="T75" s="24">
        <v>73.19</v>
      </c>
      <c r="U75" s="23"/>
      <c r="V75" s="23"/>
      <c r="W75" s="23"/>
      <c r="X75" s="10">
        <v>1912021</v>
      </c>
      <c r="Y75" s="194">
        <f t="shared" si="26"/>
        <v>546264.39969999995</v>
      </c>
      <c r="Z75" s="194">
        <f t="shared" si="27"/>
        <v>316439.4755</v>
      </c>
      <c r="AA75" s="194">
        <f t="shared" si="28"/>
        <v>699226.0797</v>
      </c>
      <c r="AB75" s="194">
        <f t="shared" si="29"/>
        <v>410893.31290000002</v>
      </c>
      <c r="AC75" s="194">
        <f t="shared" si="30"/>
        <v>124281.36500000001</v>
      </c>
      <c r="AD75" s="194">
        <f t="shared" si="31"/>
        <v>1218913.3875</v>
      </c>
      <c r="AE75" s="47">
        <f t="shared" si="32"/>
        <v>0.71616513464478904</v>
      </c>
      <c r="AF75" s="47">
        <f t="shared" si="33"/>
        <v>0.45604744343608011</v>
      </c>
      <c r="AG75" s="47">
        <f t="shared" si="34"/>
        <v>0.81815089732658308</v>
      </c>
      <c r="AH75" s="47">
        <f t="shared" si="35"/>
        <v>0.55010912872801243</v>
      </c>
      <c r="AI75" s="47">
        <f t="shared" si="36"/>
        <v>0.59169269124131785</v>
      </c>
      <c r="AJ75" s="47">
        <f t="shared" si="37"/>
        <v>0.68704506260311826</v>
      </c>
      <c r="AK75" s="47">
        <f t="shared" si="38"/>
        <v>0.41941988586664697</v>
      </c>
      <c r="AL75" s="47">
        <f t="shared" si="39"/>
        <v>0.79235626374317036</v>
      </c>
      <c r="AM75" s="47">
        <f t="shared" si="40"/>
        <v>0.51711342285234418</v>
      </c>
      <c r="AN75" s="47">
        <f t="shared" si="41"/>
        <v>0.5417388390043445</v>
      </c>
      <c r="AO75" s="91">
        <f t="shared" si="24"/>
        <v>2.9120072041670775E-2</v>
      </c>
      <c r="AP75" s="91">
        <f t="shared" si="25"/>
        <v>3.6627557569433145E-2</v>
      </c>
      <c r="AQ75" s="91">
        <f t="shared" si="25"/>
        <v>2.5794633583412718E-2</v>
      </c>
      <c r="AR75" s="91">
        <f t="shared" si="25"/>
        <v>3.2995705875668246E-2</v>
      </c>
      <c r="AS75" s="91">
        <f t="shared" si="25"/>
        <v>4.9953852236973351E-2</v>
      </c>
    </row>
    <row r="76" spans="1:45" x14ac:dyDescent="0.3">
      <c r="A76" s="223"/>
      <c r="B76" s="21" t="s">
        <v>74</v>
      </c>
      <c r="C76" s="22">
        <v>25.7</v>
      </c>
      <c r="D76" s="23">
        <v>15.49</v>
      </c>
      <c r="E76" s="23">
        <v>40.57</v>
      </c>
      <c r="F76" s="23">
        <v>25.85</v>
      </c>
      <c r="G76" s="23">
        <v>4.9800000000000004</v>
      </c>
      <c r="H76" s="24">
        <v>69.489999999999995</v>
      </c>
      <c r="I76" s="23">
        <v>32.93</v>
      </c>
      <c r="J76" s="23">
        <v>20.41</v>
      </c>
      <c r="K76" s="23">
        <v>43.61</v>
      </c>
      <c r="L76" s="23">
        <v>25.99</v>
      </c>
      <c r="M76" s="23">
        <v>7.8</v>
      </c>
      <c r="N76" s="24">
        <v>68.52</v>
      </c>
      <c r="O76" s="23">
        <v>38.4</v>
      </c>
      <c r="P76" s="23">
        <v>27.1</v>
      </c>
      <c r="Q76" s="23">
        <v>45.33</v>
      </c>
      <c r="R76" s="23">
        <v>29.2</v>
      </c>
      <c r="S76" s="23">
        <v>9.9700000000000006</v>
      </c>
      <c r="T76" s="24">
        <v>71.59</v>
      </c>
      <c r="U76" s="23"/>
      <c r="V76" s="23"/>
      <c r="W76" s="23"/>
      <c r="X76" s="10">
        <v>4908548</v>
      </c>
      <c r="Y76" s="194">
        <f t="shared" si="26"/>
        <v>1261496.8359999999</v>
      </c>
      <c r="Z76" s="194">
        <f t="shared" si="27"/>
        <v>760334.08519999997</v>
      </c>
      <c r="AA76" s="194">
        <f t="shared" si="28"/>
        <v>1991397.9236000001</v>
      </c>
      <c r="AB76" s="194">
        <f t="shared" si="29"/>
        <v>1268859.6580000001</v>
      </c>
      <c r="AC76" s="194">
        <f t="shared" si="30"/>
        <v>244445.69040000002</v>
      </c>
      <c r="AD76" s="194">
        <f t="shared" si="31"/>
        <v>3410950.0052</v>
      </c>
      <c r="AE76" s="47">
        <f t="shared" si="32"/>
        <v>0.59100878250960986</v>
      </c>
      <c r="AF76" s="47">
        <f t="shared" si="33"/>
        <v>0.39158073977919061</v>
      </c>
      <c r="AG76" s="47">
        <f t="shared" si="34"/>
        <v>0.83266696676095153</v>
      </c>
      <c r="AH76" s="47">
        <f t="shared" si="35"/>
        <v>0.60705894278417805</v>
      </c>
      <c r="AI76" s="47">
        <f t="shared" si="36"/>
        <v>0.41588194682541446</v>
      </c>
      <c r="AJ76" s="47">
        <f t="shared" si="37"/>
        <v>0.56697770714530027</v>
      </c>
      <c r="AK76" s="47">
        <f t="shared" si="38"/>
        <v>0.36013084066062723</v>
      </c>
      <c r="AL76" s="47">
        <f t="shared" si="39"/>
        <v>0.80641467103556208</v>
      </c>
      <c r="AM76" s="47">
        <f t="shared" si="40"/>
        <v>0.57064737046285385</v>
      </c>
      <c r="AN76" s="47">
        <f t="shared" si="41"/>
        <v>0.38077097515504016</v>
      </c>
      <c r="AO76" s="91">
        <f t="shared" si="24"/>
        <v>2.4031075364309595E-2</v>
      </c>
      <c r="AP76" s="91">
        <f t="shared" si="25"/>
        <v>3.1449899118563385E-2</v>
      </c>
      <c r="AQ76" s="91">
        <f t="shared" si="25"/>
        <v>2.6252295725389452E-2</v>
      </c>
      <c r="AR76" s="91">
        <f t="shared" si="25"/>
        <v>3.6411572321324193E-2</v>
      </c>
      <c r="AS76" s="91">
        <f t="shared" si="25"/>
        <v>3.5110971670374302E-2</v>
      </c>
    </row>
    <row r="77" spans="1:45" x14ac:dyDescent="0.3">
      <c r="A77" s="223"/>
      <c r="B77" s="21" t="s">
        <v>75</v>
      </c>
      <c r="C77" s="22">
        <v>38.479999999999997</v>
      </c>
      <c r="D77" s="23">
        <v>24.72</v>
      </c>
      <c r="E77" s="23">
        <v>40.92</v>
      </c>
      <c r="F77" s="23">
        <v>36.49</v>
      </c>
      <c r="G77" s="23">
        <v>7.28</v>
      </c>
      <c r="H77" s="24">
        <v>70.27</v>
      </c>
      <c r="I77" s="23">
        <v>43.7</v>
      </c>
      <c r="J77" s="23">
        <v>29.44</v>
      </c>
      <c r="K77" s="23">
        <v>46.91</v>
      </c>
      <c r="L77" s="23">
        <v>36.24</v>
      </c>
      <c r="M77" s="23">
        <v>9.27</v>
      </c>
      <c r="N77" s="24">
        <v>73.23</v>
      </c>
      <c r="O77" s="23">
        <v>51.51</v>
      </c>
      <c r="P77" s="23">
        <v>34.619999999999997</v>
      </c>
      <c r="Q77" s="23">
        <v>49.14</v>
      </c>
      <c r="R77" s="23">
        <v>42.77</v>
      </c>
      <c r="S77" s="23">
        <v>12.67</v>
      </c>
      <c r="T77" s="24">
        <v>80.8</v>
      </c>
      <c r="U77" s="23"/>
      <c r="V77" s="23"/>
      <c r="W77" s="23"/>
      <c r="X77" s="10">
        <v>1622257</v>
      </c>
      <c r="Y77" s="194">
        <f t="shared" si="26"/>
        <v>624244.49359999993</v>
      </c>
      <c r="Z77" s="194">
        <f t="shared" si="27"/>
        <v>401021.93040000001</v>
      </c>
      <c r="AA77" s="194">
        <f t="shared" si="28"/>
        <v>663827.56440000003</v>
      </c>
      <c r="AB77" s="194">
        <f t="shared" si="29"/>
        <v>591961.57929999998</v>
      </c>
      <c r="AC77" s="194">
        <f t="shared" si="30"/>
        <v>118100.30960000001</v>
      </c>
      <c r="AD77" s="194">
        <f t="shared" si="31"/>
        <v>1139959.9939000001</v>
      </c>
      <c r="AE77" s="47">
        <f t="shared" si="32"/>
        <v>0.87508095645140327</v>
      </c>
      <c r="AF77" s="47">
        <f t="shared" si="33"/>
        <v>0.6179747483366218</v>
      </c>
      <c r="AG77" s="47">
        <f t="shared" si="34"/>
        <v>0.83052806253149003</v>
      </c>
      <c r="AH77" s="47">
        <f t="shared" si="35"/>
        <v>0.84741575742214914</v>
      </c>
      <c r="AI77" s="47">
        <f t="shared" si="36"/>
        <v>0.60120760146051067</v>
      </c>
      <c r="AJ77" s="47">
        <f t="shared" si="37"/>
        <v>0.83949919009412577</v>
      </c>
      <c r="AK77" s="47">
        <f t="shared" si="38"/>
        <v>0.5683419612287427</v>
      </c>
      <c r="AL77" s="47">
        <f t="shared" si="39"/>
        <v>0.80434320210568788</v>
      </c>
      <c r="AM77" s="47">
        <f t="shared" si="40"/>
        <v>0.79658751330454913</v>
      </c>
      <c r="AN77" s="47">
        <f t="shared" si="41"/>
        <v>0.55045044976391355</v>
      </c>
      <c r="AO77" s="91">
        <f t="shared" si="24"/>
        <v>3.55817663572775E-2</v>
      </c>
      <c r="AP77" s="91">
        <f t="shared" si="25"/>
        <v>4.9632787107879106E-2</v>
      </c>
      <c r="AQ77" s="91">
        <f t="shared" si="25"/>
        <v>2.6184860425802148E-2</v>
      </c>
      <c r="AR77" s="91">
        <f t="shared" si="25"/>
        <v>5.0828244117600008E-2</v>
      </c>
      <c r="AS77" s="91">
        <f t="shared" si="25"/>
        <v>5.0757151696597114E-2</v>
      </c>
    </row>
    <row r="78" spans="1:45" x14ac:dyDescent="0.3">
      <c r="A78" s="25" t="s">
        <v>162</v>
      </c>
      <c r="B78" s="21" t="s">
        <v>76</v>
      </c>
      <c r="C78" s="22">
        <v>38.630000000000003</v>
      </c>
      <c r="D78" s="23">
        <v>50.26</v>
      </c>
      <c r="E78" s="23">
        <v>71.72</v>
      </c>
      <c r="F78" s="23">
        <v>40.54</v>
      </c>
      <c r="G78" s="23">
        <v>3.41</v>
      </c>
      <c r="H78" s="24">
        <v>85.5</v>
      </c>
      <c r="I78" s="23">
        <v>47.19</v>
      </c>
      <c r="J78" s="23">
        <v>53.34</v>
      </c>
      <c r="K78" s="23">
        <v>78.180000000000007</v>
      </c>
      <c r="L78" s="23">
        <v>52.12</v>
      </c>
      <c r="M78" s="23">
        <v>2.4300000000000002</v>
      </c>
      <c r="N78" s="24">
        <v>90.52</v>
      </c>
      <c r="O78" s="23">
        <v>54.01</v>
      </c>
      <c r="P78" s="23">
        <v>57.25</v>
      </c>
      <c r="Q78" s="23">
        <v>78.62</v>
      </c>
      <c r="R78" s="23">
        <v>64.709999999999994</v>
      </c>
      <c r="S78" s="23">
        <v>2.42</v>
      </c>
      <c r="T78" s="24">
        <v>90.64</v>
      </c>
      <c r="U78" s="23"/>
      <c r="V78" s="23"/>
      <c r="W78" s="23"/>
      <c r="X78" s="10">
        <v>875899</v>
      </c>
      <c r="Y78" s="194">
        <f t="shared" si="26"/>
        <v>338359.78370000003</v>
      </c>
      <c r="Z78" s="194">
        <f t="shared" si="27"/>
        <v>440226.83739999996</v>
      </c>
      <c r="AA78" s="194">
        <f t="shared" si="28"/>
        <v>628194.76280000003</v>
      </c>
      <c r="AB78" s="194">
        <f t="shared" si="29"/>
        <v>355089.4546</v>
      </c>
      <c r="AC78" s="194">
        <f t="shared" si="30"/>
        <v>29868.155900000002</v>
      </c>
      <c r="AD78" s="194">
        <f t="shared" si="31"/>
        <v>748893.64500000002</v>
      </c>
      <c r="AE78" s="47">
        <f t="shared" si="32"/>
        <v>0.72200751243879202</v>
      </c>
      <c r="AF78" s="47">
        <f t="shared" si="33"/>
        <v>1.0326391493630558</v>
      </c>
      <c r="AG78" s="47">
        <f t="shared" si="34"/>
        <v>1.1963625395857778</v>
      </c>
      <c r="AH78" s="47">
        <f t="shared" si="35"/>
        <v>0.773767091459862</v>
      </c>
      <c r="AI78" s="47">
        <f t="shared" si="36"/>
        <v>0.23144686444844256</v>
      </c>
      <c r="AJ78" s="47">
        <f t="shared" si="37"/>
        <v>0.69264988280875828</v>
      </c>
      <c r="AK78" s="47">
        <f t="shared" si="38"/>
        <v>0.94970249345995794</v>
      </c>
      <c r="AL78" s="47">
        <f t="shared" si="39"/>
        <v>1.1586436622461889</v>
      </c>
      <c r="AM78" s="47">
        <f t="shared" si="40"/>
        <v>0.72735631579228732</v>
      </c>
      <c r="AN78" s="47">
        <f t="shared" si="41"/>
        <v>0.21190688594522167</v>
      </c>
      <c r="AO78" s="91">
        <f t="shared" si="24"/>
        <v>2.9357629630033744E-2</v>
      </c>
      <c r="AP78" s="91">
        <f t="shared" si="25"/>
        <v>8.2936655903097845E-2</v>
      </c>
      <c r="AQ78" s="91">
        <f t="shared" si="25"/>
        <v>3.7718877339588897E-2</v>
      </c>
      <c r="AR78" s="91">
        <f t="shared" si="25"/>
        <v>4.6410775667574677E-2</v>
      </c>
      <c r="AS78" s="91">
        <f t="shared" si="25"/>
        <v>1.9539978503220895E-2</v>
      </c>
    </row>
    <row r="79" spans="1:45" x14ac:dyDescent="0.3">
      <c r="A79" s="25" t="s">
        <v>163</v>
      </c>
      <c r="B79" s="21" t="s">
        <v>77</v>
      </c>
      <c r="C79" s="22">
        <v>46.6</v>
      </c>
      <c r="D79" s="23">
        <v>69.569999999999993</v>
      </c>
      <c r="E79" s="23">
        <v>64.66</v>
      </c>
      <c r="F79" s="23">
        <v>71.58</v>
      </c>
      <c r="G79" s="23">
        <v>8.85</v>
      </c>
      <c r="H79" s="24">
        <v>83.72</v>
      </c>
      <c r="I79" s="23">
        <v>56.22</v>
      </c>
      <c r="J79" s="23">
        <v>76.290000000000006</v>
      </c>
      <c r="K79" s="23">
        <v>67.09</v>
      </c>
      <c r="L79" s="23">
        <v>76.400000000000006</v>
      </c>
      <c r="M79" s="23">
        <v>12.21</v>
      </c>
      <c r="N79" s="24">
        <v>86.88</v>
      </c>
      <c r="O79" s="23">
        <v>61.82</v>
      </c>
      <c r="P79" s="23">
        <v>77.430000000000007</v>
      </c>
      <c r="Q79" s="23">
        <v>69.760000000000005</v>
      </c>
      <c r="R79" s="23">
        <v>80.23</v>
      </c>
      <c r="S79" s="23">
        <v>13.43</v>
      </c>
      <c r="T79" s="24">
        <v>89.79</v>
      </c>
      <c r="U79" s="23"/>
      <c r="V79" s="23"/>
      <c r="W79" s="23"/>
      <c r="X79" s="10">
        <v>1919968</v>
      </c>
      <c r="Y79" s="194">
        <f t="shared" si="26"/>
        <v>894705.08799999999</v>
      </c>
      <c r="Z79" s="194">
        <f t="shared" si="27"/>
        <v>1335721.7375999999</v>
      </c>
      <c r="AA79" s="194">
        <f t="shared" si="28"/>
        <v>1241451.3088</v>
      </c>
      <c r="AB79" s="194">
        <f t="shared" si="29"/>
        <v>1374313.0944000001</v>
      </c>
      <c r="AC79" s="194">
        <f t="shared" si="30"/>
        <v>169917.16800000001</v>
      </c>
      <c r="AD79" s="194">
        <f t="shared" si="31"/>
        <v>1607397.2096000002</v>
      </c>
      <c r="AE79" s="47">
        <f t="shared" si="32"/>
        <v>0.88948743998487834</v>
      </c>
      <c r="AF79" s="47">
        <f t="shared" si="33"/>
        <v>1.4597719024502012</v>
      </c>
      <c r="AG79" s="47">
        <f t="shared" si="34"/>
        <v>1.1015269331099351</v>
      </c>
      <c r="AH79" s="47">
        <f t="shared" si="35"/>
        <v>1.3952598587170979</v>
      </c>
      <c r="AI79" s="47">
        <f t="shared" si="36"/>
        <v>0.61344705839926295</v>
      </c>
      <c r="AJ79" s="47">
        <f t="shared" si="37"/>
        <v>0.85331988996114261</v>
      </c>
      <c r="AK79" s="47">
        <f t="shared" si="38"/>
        <v>1.3425299791266476</v>
      </c>
      <c r="AL79" s="47">
        <f t="shared" si="39"/>
        <v>1.0667980295364305</v>
      </c>
      <c r="AM79" s="47">
        <f t="shared" si="40"/>
        <v>1.3115717657294288</v>
      </c>
      <c r="AN79" s="47">
        <f t="shared" si="41"/>
        <v>0.56165658648014194</v>
      </c>
      <c r="AO79" s="91">
        <f t="shared" si="24"/>
        <v>3.6167550023735728E-2</v>
      </c>
      <c r="AP79" s="91">
        <f t="shared" si="25"/>
        <v>0.11724192332355354</v>
      </c>
      <c r="AQ79" s="91">
        <f t="shared" si="25"/>
        <v>3.4728903573504555E-2</v>
      </c>
      <c r="AR79" s="91">
        <f t="shared" si="25"/>
        <v>8.3688092987669105E-2</v>
      </c>
      <c r="AS79" s="91">
        <f t="shared" si="25"/>
        <v>5.1790471919121006E-2</v>
      </c>
    </row>
    <row r="80" spans="1:45" x14ac:dyDescent="0.3">
      <c r="A80" s="227" t="s">
        <v>164</v>
      </c>
      <c r="B80" s="21" t="s">
        <v>78</v>
      </c>
      <c r="C80" s="22">
        <v>53.85</v>
      </c>
      <c r="D80" s="23">
        <v>62.25</v>
      </c>
      <c r="E80" s="23">
        <v>65.150000000000006</v>
      </c>
      <c r="F80" s="23">
        <v>69.900000000000006</v>
      </c>
      <c r="G80" s="23">
        <v>11.07</v>
      </c>
      <c r="H80" s="24">
        <v>81.55</v>
      </c>
      <c r="I80" s="23">
        <v>62.12</v>
      </c>
      <c r="J80" s="23">
        <v>65.64</v>
      </c>
      <c r="K80" s="23">
        <v>64.959999999999994</v>
      </c>
      <c r="L80" s="23">
        <v>77.3</v>
      </c>
      <c r="M80" s="23">
        <v>16.18</v>
      </c>
      <c r="N80" s="24">
        <v>86.12</v>
      </c>
      <c r="O80" s="23">
        <v>67.87</v>
      </c>
      <c r="P80" s="23">
        <v>66.38</v>
      </c>
      <c r="Q80" s="23">
        <v>67.64</v>
      </c>
      <c r="R80" s="23">
        <v>78.87</v>
      </c>
      <c r="S80" s="23">
        <v>19.489999999999998</v>
      </c>
      <c r="T80" s="24">
        <v>86.65</v>
      </c>
      <c r="U80" s="23"/>
      <c r="V80" s="23"/>
      <c r="W80" s="23"/>
      <c r="X80" s="10">
        <v>810538</v>
      </c>
      <c r="Y80" s="194">
        <f t="shared" si="26"/>
        <v>436474.71300000005</v>
      </c>
      <c r="Z80" s="194">
        <f t="shared" si="27"/>
        <v>504559.90500000003</v>
      </c>
      <c r="AA80" s="194">
        <f t="shared" si="28"/>
        <v>528065.50699999998</v>
      </c>
      <c r="AB80" s="194">
        <f t="shared" si="29"/>
        <v>566566.06200000003</v>
      </c>
      <c r="AC80" s="194">
        <f t="shared" si="30"/>
        <v>89726.556599999996</v>
      </c>
      <c r="AD80" s="194">
        <f t="shared" si="31"/>
        <v>660993.73899999994</v>
      </c>
      <c r="AE80" s="47">
        <f t="shared" si="32"/>
        <v>1.0552244980981436</v>
      </c>
      <c r="AF80" s="47">
        <f t="shared" si="33"/>
        <v>1.3409346304407017</v>
      </c>
      <c r="AG80" s="47">
        <f t="shared" si="34"/>
        <v>1.1394075542290711</v>
      </c>
      <c r="AH80" s="47">
        <f t="shared" si="35"/>
        <v>1.3987684752939222</v>
      </c>
      <c r="AI80" s="47">
        <f t="shared" si="36"/>
        <v>0.78774688179529018</v>
      </c>
      <c r="AJ80" s="47">
        <f t="shared" si="37"/>
        <v>1.0123178946930578</v>
      </c>
      <c r="AK80" s="47">
        <f t="shared" si="38"/>
        <v>1.2332371505398034</v>
      </c>
      <c r="AL80" s="47">
        <f t="shared" si="39"/>
        <v>1.1034843517250479</v>
      </c>
      <c r="AM80" s="47">
        <f t="shared" si="40"/>
        <v>1.3148699344613555</v>
      </c>
      <c r="AN80" s="47">
        <f t="shared" si="41"/>
        <v>0.72124108931915953</v>
      </c>
      <c r="AO80" s="91">
        <f t="shared" si="24"/>
        <v>4.2906603405085786E-2</v>
      </c>
      <c r="AP80" s="91">
        <f t="shared" si="25"/>
        <v>0.10769747990089829</v>
      </c>
      <c r="AQ80" s="91">
        <f t="shared" si="25"/>
        <v>3.5923202504023255E-2</v>
      </c>
      <c r="AR80" s="91">
        <f t="shared" si="25"/>
        <v>8.3898540832566759E-2</v>
      </c>
      <c r="AS80" s="91">
        <f t="shared" si="25"/>
        <v>6.6505792476130643E-2</v>
      </c>
    </row>
    <row r="81" spans="1:45" x14ac:dyDescent="0.3">
      <c r="A81" s="227"/>
      <c r="B81" s="21" t="s">
        <v>79</v>
      </c>
      <c r="C81" s="22">
        <v>46.16</v>
      </c>
      <c r="D81" s="23">
        <v>51.63</v>
      </c>
      <c r="E81" s="23">
        <v>58.68</v>
      </c>
      <c r="F81" s="23">
        <v>62.59</v>
      </c>
      <c r="G81" s="23">
        <v>8</v>
      </c>
      <c r="H81" s="24">
        <v>80.34</v>
      </c>
      <c r="I81" s="23">
        <v>50.32</v>
      </c>
      <c r="J81" s="23">
        <v>54.39</v>
      </c>
      <c r="K81" s="23">
        <v>59.99</v>
      </c>
      <c r="L81" s="23">
        <v>63.53</v>
      </c>
      <c r="M81" s="23">
        <v>12.43</v>
      </c>
      <c r="N81" s="24">
        <v>80.34</v>
      </c>
      <c r="O81" s="23">
        <v>56.65</v>
      </c>
      <c r="P81" s="23">
        <v>59.6</v>
      </c>
      <c r="Q81" s="23">
        <v>64.14</v>
      </c>
      <c r="R81" s="23">
        <v>69.62</v>
      </c>
      <c r="S81" s="23">
        <v>13.49</v>
      </c>
      <c r="T81" s="24">
        <v>85.12</v>
      </c>
      <c r="U81" s="23"/>
      <c r="V81" s="23"/>
      <c r="W81" s="23"/>
      <c r="X81" s="10">
        <v>1983646</v>
      </c>
      <c r="Y81" s="194">
        <f t="shared" si="26"/>
        <v>915650.99360000005</v>
      </c>
      <c r="Z81" s="194">
        <f t="shared" si="27"/>
        <v>1024156.4298</v>
      </c>
      <c r="AA81" s="194">
        <f t="shared" si="28"/>
        <v>1164003.4728000001</v>
      </c>
      <c r="AB81" s="194">
        <f t="shared" si="29"/>
        <v>1241564.0314</v>
      </c>
      <c r="AC81" s="194">
        <f t="shared" si="30"/>
        <v>158691.68</v>
      </c>
      <c r="AD81" s="194">
        <f t="shared" si="31"/>
        <v>1593661.1964000002</v>
      </c>
      <c r="AE81" s="47">
        <f t="shared" si="32"/>
        <v>0.91815730891315173</v>
      </c>
      <c r="AF81" s="47">
        <f t="shared" si="33"/>
        <v>1.1289183025905434</v>
      </c>
      <c r="AG81" s="47">
        <f t="shared" si="34"/>
        <v>1.0417102023346865</v>
      </c>
      <c r="AH81" s="47">
        <f t="shared" si="35"/>
        <v>1.2713518215926602</v>
      </c>
      <c r="AI81" s="47">
        <f t="shared" si="36"/>
        <v>0.57785808876327904</v>
      </c>
      <c r="AJ81" s="47">
        <f t="shared" si="37"/>
        <v>0.88082401008620093</v>
      </c>
      <c r="AK81" s="47">
        <f t="shared" si="38"/>
        <v>1.0382489638748726</v>
      </c>
      <c r="AL81" s="47">
        <f t="shared" si="39"/>
        <v>1.0088671986086881</v>
      </c>
      <c r="AM81" s="47">
        <f t="shared" si="40"/>
        <v>1.1950957687858967</v>
      </c>
      <c r="AN81" s="47">
        <f t="shared" si="41"/>
        <v>0.52907222744148086</v>
      </c>
      <c r="AO81" s="91">
        <f t="shared" si="24"/>
        <v>3.73332988269508E-2</v>
      </c>
      <c r="AP81" s="91">
        <f t="shared" si="25"/>
        <v>9.0669338715670733E-2</v>
      </c>
      <c r="AQ81" s="91">
        <f t="shared" si="25"/>
        <v>3.2843003725998354E-2</v>
      </c>
      <c r="AR81" s="91">
        <f t="shared" si="25"/>
        <v>7.6256052806763508E-2</v>
      </c>
      <c r="AS81" s="91">
        <f t="shared" si="25"/>
        <v>4.8785861321798185E-2</v>
      </c>
    </row>
    <row r="82" spans="1:45" x14ac:dyDescent="0.3">
      <c r="A82" s="25" t="s">
        <v>165</v>
      </c>
      <c r="B82" s="21" t="s">
        <v>80</v>
      </c>
      <c r="C82" s="22">
        <v>72.13</v>
      </c>
      <c r="D82" s="23">
        <v>60.14</v>
      </c>
      <c r="E82" s="23">
        <v>62.51</v>
      </c>
      <c r="F82" s="23">
        <v>70.599999999999994</v>
      </c>
      <c r="G82" s="23">
        <v>15.74</v>
      </c>
      <c r="H82" s="24">
        <v>92.59</v>
      </c>
      <c r="I82" s="23">
        <v>78.569999999999993</v>
      </c>
      <c r="J82" s="23">
        <v>62.9</v>
      </c>
      <c r="K82" s="23">
        <v>59.53</v>
      </c>
      <c r="L82" s="23">
        <v>70.63</v>
      </c>
      <c r="M82" s="23">
        <v>18.149999999999999</v>
      </c>
      <c r="N82" s="24">
        <v>96.37</v>
      </c>
      <c r="O82" s="23">
        <v>80.97</v>
      </c>
      <c r="P82" s="23">
        <v>78.2</v>
      </c>
      <c r="Q82" s="23">
        <v>61.95</v>
      </c>
      <c r="R82" s="23">
        <v>71.760000000000005</v>
      </c>
      <c r="S82" s="23">
        <v>23.42</v>
      </c>
      <c r="T82" s="24">
        <v>97.31</v>
      </c>
      <c r="U82" s="23"/>
      <c r="V82" s="23"/>
      <c r="W82" s="23"/>
      <c r="X82" s="10">
        <v>613894</v>
      </c>
      <c r="Y82" s="194">
        <f t="shared" si="26"/>
        <v>442801.74219999998</v>
      </c>
      <c r="Z82" s="194">
        <f t="shared" si="27"/>
        <v>369195.85160000005</v>
      </c>
      <c r="AA82" s="194">
        <f t="shared" si="28"/>
        <v>383745.13939999999</v>
      </c>
      <c r="AB82" s="194">
        <f t="shared" si="29"/>
        <v>433409.16399999999</v>
      </c>
      <c r="AC82" s="194">
        <f t="shared" si="30"/>
        <v>96626.915600000008</v>
      </c>
      <c r="AD82" s="194">
        <f t="shared" si="31"/>
        <v>568404.45460000006</v>
      </c>
      <c r="AE82" s="47">
        <f t="shared" si="32"/>
        <v>1.2449014450944302</v>
      </c>
      <c r="AF82" s="47">
        <f t="shared" si="33"/>
        <v>1.1410155316020916</v>
      </c>
      <c r="AG82" s="47">
        <f t="shared" si="34"/>
        <v>0.96288418715900725</v>
      </c>
      <c r="AH82" s="47">
        <f t="shared" si="35"/>
        <v>1.2443233259355873</v>
      </c>
      <c r="AI82" s="47">
        <f t="shared" si="36"/>
        <v>0.98651497288927881</v>
      </c>
      <c r="AJ82" s="47">
        <f t="shared" si="37"/>
        <v>1.1942823657616866</v>
      </c>
      <c r="AK82" s="47">
        <f t="shared" si="38"/>
        <v>1.0493746010960738</v>
      </c>
      <c r="AL82" s="47">
        <f t="shared" si="39"/>
        <v>0.93252640735067671</v>
      </c>
      <c r="AM82" s="47">
        <f t="shared" si="40"/>
        <v>1.1696884501760481</v>
      </c>
      <c r="AN82" s="47">
        <f t="shared" si="41"/>
        <v>0.90322811821833959</v>
      </c>
      <c r="AO82" s="91">
        <f t="shared" si="24"/>
        <v>5.0619079332743677E-2</v>
      </c>
      <c r="AP82" s="91">
        <f t="shared" si="25"/>
        <v>9.1640930506017737E-2</v>
      </c>
      <c r="AQ82" s="91">
        <f t="shared" si="25"/>
        <v>3.0357779808330543E-2</v>
      </c>
      <c r="AR82" s="91">
        <f t="shared" si="25"/>
        <v>7.4634875759539199E-2</v>
      </c>
      <c r="AS82" s="91">
        <f t="shared" si="25"/>
        <v>8.3286854670939214E-2</v>
      </c>
    </row>
    <row r="83" spans="1:45" x14ac:dyDescent="0.3">
      <c r="A83" s="223" t="s">
        <v>166</v>
      </c>
      <c r="B83" s="21" t="s">
        <v>81</v>
      </c>
      <c r="C83" s="22">
        <v>56.29</v>
      </c>
      <c r="D83" s="23">
        <v>68.010000000000005</v>
      </c>
      <c r="E83" s="23">
        <v>73.08</v>
      </c>
      <c r="F83" s="23">
        <v>61.25</v>
      </c>
      <c r="G83" s="23">
        <v>17.41</v>
      </c>
      <c r="H83" s="24">
        <v>86.17</v>
      </c>
      <c r="I83" s="23">
        <v>73.3</v>
      </c>
      <c r="J83" s="23">
        <v>79.23</v>
      </c>
      <c r="K83" s="23">
        <v>81.87</v>
      </c>
      <c r="L83" s="23">
        <v>68.12</v>
      </c>
      <c r="M83" s="23">
        <v>31.91</v>
      </c>
      <c r="N83" s="24">
        <v>93.15</v>
      </c>
      <c r="O83" s="23">
        <v>78.44</v>
      </c>
      <c r="P83" s="23">
        <v>88.8</v>
      </c>
      <c r="Q83" s="23">
        <v>83.91</v>
      </c>
      <c r="R83" s="23">
        <v>75.64</v>
      </c>
      <c r="S83" s="23">
        <v>26.79</v>
      </c>
      <c r="T83" s="24">
        <v>94.93</v>
      </c>
      <c r="U83" s="23"/>
      <c r="V83" s="23"/>
      <c r="W83" s="23"/>
      <c r="X83" s="10">
        <v>1752286</v>
      </c>
      <c r="Y83" s="194">
        <f t="shared" si="26"/>
        <v>986361.78940000001</v>
      </c>
      <c r="Z83" s="194">
        <f t="shared" si="27"/>
        <v>1191729.7086000002</v>
      </c>
      <c r="AA83" s="194">
        <f t="shared" si="28"/>
        <v>1280570.6088</v>
      </c>
      <c r="AB83" s="194">
        <f t="shared" si="29"/>
        <v>1073275.175</v>
      </c>
      <c r="AC83" s="194">
        <f t="shared" si="30"/>
        <v>305072.9926</v>
      </c>
      <c r="AD83" s="194">
        <f t="shared" si="31"/>
        <v>1509944.8462</v>
      </c>
      <c r="AE83" s="47">
        <f t="shared" si="32"/>
        <v>1.0438985123946054</v>
      </c>
      <c r="AF83" s="47">
        <f t="shared" si="33"/>
        <v>1.3864649605663208</v>
      </c>
      <c r="AG83" s="47">
        <f t="shared" si="34"/>
        <v>1.2095702192399282</v>
      </c>
      <c r="AH83" s="47">
        <f t="shared" si="35"/>
        <v>1.1599589644158237</v>
      </c>
      <c r="AI83" s="47">
        <f t="shared" si="36"/>
        <v>1.1724807345945814</v>
      </c>
      <c r="AJ83" s="47">
        <f t="shared" si="37"/>
        <v>1.0014524361831445</v>
      </c>
      <c r="AK83" s="47">
        <f t="shared" si="38"/>
        <v>1.275110701503881</v>
      </c>
      <c r="AL83" s="47">
        <f t="shared" si="39"/>
        <v>1.1714349306267229</v>
      </c>
      <c r="AM83" s="47">
        <f t="shared" si="40"/>
        <v>1.0903842876490391</v>
      </c>
      <c r="AN83" s="47">
        <f t="shared" si="41"/>
        <v>1.0734936586451369</v>
      </c>
      <c r="AO83" s="91">
        <f t="shared" si="24"/>
        <v>4.2446076211460904E-2</v>
      </c>
      <c r="AP83" s="91">
        <f t="shared" ref="AP83:AS98" si="42">AF83-AK83</f>
        <v>0.1113542590624399</v>
      </c>
      <c r="AQ83" s="91">
        <f t="shared" si="42"/>
        <v>3.8135288613205365E-2</v>
      </c>
      <c r="AR83" s="91">
        <f t="shared" si="42"/>
        <v>6.9574676766784638E-2</v>
      </c>
      <c r="AS83" s="91">
        <f t="shared" si="42"/>
        <v>9.8987075949444447E-2</v>
      </c>
    </row>
    <row r="84" spans="1:45" x14ac:dyDescent="0.3">
      <c r="A84" s="223"/>
      <c r="B84" s="21" t="s">
        <v>82</v>
      </c>
      <c r="C84" s="22">
        <v>51.83</v>
      </c>
      <c r="D84" s="23">
        <v>54.78</v>
      </c>
      <c r="E84" s="23">
        <v>70.5</v>
      </c>
      <c r="F84" s="23">
        <v>49.25</v>
      </c>
      <c r="G84" s="23">
        <v>9.11</v>
      </c>
      <c r="H84" s="24">
        <v>83.21</v>
      </c>
      <c r="I84" s="23">
        <v>57.13</v>
      </c>
      <c r="J84" s="23">
        <v>63.14</v>
      </c>
      <c r="K84" s="23">
        <v>73.73</v>
      </c>
      <c r="L84" s="23">
        <v>51.28</v>
      </c>
      <c r="M84" s="23">
        <v>28.63</v>
      </c>
      <c r="N84" s="24">
        <v>85.91</v>
      </c>
      <c r="O84" s="23">
        <v>62.82</v>
      </c>
      <c r="P84" s="23">
        <v>74.930000000000007</v>
      </c>
      <c r="Q84" s="23">
        <v>78.45</v>
      </c>
      <c r="R84" s="23">
        <v>53.58</v>
      </c>
      <c r="S84" s="23">
        <v>29.39</v>
      </c>
      <c r="T84" s="24">
        <v>90.63</v>
      </c>
      <c r="U84" s="23"/>
      <c r="V84" s="23"/>
      <c r="W84" s="23"/>
      <c r="X84" s="10">
        <v>1278874</v>
      </c>
      <c r="Y84" s="194">
        <f t="shared" si="26"/>
        <v>662840.39419999998</v>
      </c>
      <c r="Z84" s="194">
        <f t="shared" si="27"/>
        <v>700567.17720000003</v>
      </c>
      <c r="AA84" s="194">
        <f t="shared" si="28"/>
        <v>901606.17</v>
      </c>
      <c r="AB84" s="194">
        <f t="shared" si="29"/>
        <v>629845.44499999995</v>
      </c>
      <c r="AC84" s="194">
        <f t="shared" si="30"/>
        <v>116505.42139999999</v>
      </c>
      <c r="AD84" s="194">
        <f t="shared" si="31"/>
        <v>1064151.0554</v>
      </c>
      <c r="AE84" s="47">
        <f t="shared" si="32"/>
        <v>0.99537976970386444</v>
      </c>
      <c r="AF84" s="47">
        <f t="shared" si="33"/>
        <v>1.1564815865754901</v>
      </c>
      <c r="AG84" s="47">
        <f t="shared" si="34"/>
        <v>1.2083764000818547</v>
      </c>
      <c r="AH84" s="47">
        <f t="shared" si="35"/>
        <v>0.96588036665781296</v>
      </c>
      <c r="AI84" s="47">
        <f t="shared" si="36"/>
        <v>0.63533955163864519</v>
      </c>
      <c r="AJ84" s="47">
        <f t="shared" si="37"/>
        <v>0.95490651961053952</v>
      </c>
      <c r="AK84" s="47">
        <f t="shared" si="38"/>
        <v>1.0635984962304825</v>
      </c>
      <c r="AL84" s="47">
        <f t="shared" si="39"/>
        <v>1.1702787501583434</v>
      </c>
      <c r="AM84" s="47">
        <f t="shared" si="40"/>
        <v>0.90794658075061552</v>
      </c>
      <c r="AN84" s="47">
        <f t="shared" si="41"/>
        <v>0.58170079869701419</v>
      </c>
      <c r="AO84" s="91">
        <f t="shared" si="24"/>
        <v>4.047325009332492E-2</v>
      </c>
      <c r="AP84" s="91">
        <f t="shared" si="42"/>
        <v>9.2883090345007524E-2</v>
      </c>
      <c r="AQ84" s="91">
        <f t="shared" si="42"/>
        <v>3.8097649923511279E-2</v>
      </c>
      <c r="AR84" s="91">
        <f t="shared" si="42"/>
        <v>5.7933785907197444E-2</v>
      </c>
      <c r="AS84" s="91">
        <f t="shared" si="42"/>
        <v>5.3638752941631007E-2</v>
      </c>
    </row>
    <row r="85" spans="1:45" x14ac:dyDescent="0.3">
      <c r="A85" s="223"/>
      <c r="B85" s="21" t="s">
        <v>83</v>
      </c>
      <c r="C85" s="22">
        <v>59.3</v>
      </c>
      <c r="D85" s="23">
        <v>58.58</v>
      </c>
      <c r="E85" s="23">
        <v>73.77</v>
      </c>
      <c r="F85" s="23">
        <v>55.76</v>
      </c>
      <c r="G85" s="23">
        <v>17.93</v>
      </c>
      <c r="H85" s="24">
        <v>85.05</v>
      </c>
      <c r="I85" s="23">
        <v>62.47</v>
      </c>
      <c r="J85" s="23">
        <v>62.56</v>
      </c>
      <c r="K85" s="23">
        <v>73.56</v>
      </c>
      <c r="L85" s="23">
        <v>51.56</v>
      </c>
      <c r="M85" s="23">
        <v>28.78</v>
      </c>
      <c r="N85" s="24">
        <v>84.26</v>
      </c>
      <c r="O85" s="23">
        <v>67.930000000000007</v>
      </c>
      <c r="P85" s="23">
        <v>73.02</v>
      </c>
      <c r="Q85" s="23">
        <v>77.930000000000007</v>
      </c>
      <c r="R85" s="23">
        <v>57.71</v>
      </c>
      <c r="S85" s="23">
        <v>27.58</v>
      </c>
      <c r="T85" s="24">
        <v>86.22</v>
      </c>
      <c r="U85" s="23"/>
      <c r="V85" s="23"/>
      <c r="W85" s="23"/>
      <c r="X85" s="10">
        <v>1058236</v>
      </c>
      <c r="Y85" s="194">
        <f t="shared" si="26"/>
        <v>627533.94799999997</v>
      </c>
      <c r="Z85" s="194">
        <f t="shared" si="27"/>
        <v>619914.64879999997</v>
      </c>
      <c r="AA85" s="194">
        <f t="shared" si="28"/>
        <v>780660.69719999994</v>
      </c>
      <c r="AB85" s="194">
        <f t="shared" si="29"/>
        <v>590072.39359999995</v>
      </c>
      <c r="AC85" s="194">
        <f t="shared" si="30"/>
        <v>189741.71480000002</v>
      </c>
      <c r="AD85" s="194">
        <f t="shared" si="31"/>
        <v>900029.71799999999</v>
      </c>
      <c r="AE85" s="47">
        <f t="shared" si="32"/>
        <v>1.1142008832469585</v>
      </c>
      <c r="AF85" s="47">
        <f t="shared" si="33"/>
        <v>1.2099495596696843</v>
      </c>
      <c r="AG85" s="47">
        <f t="shared" si="34"/>
        <v>1.2370695166384955</v>
      </c>
      <c r="AH85" s="47">
        <f t="shared" si="35"/>
        <v>1.0698947898818807</v>
      </c>
      <c r="AI85" s="47">
        <f t="shared" si="36"/>
        <v>1.2234015005919556</v>
      </c>
      <c r="AJ85" s="47">
        <f t="shared" si="37"/>
        <v>1.0688962343336357</v>
      </c>
      <c r="AK85" s="47">
        <f t="shared" si="38"/>
        <v>1.1127721765031386</v>
      </c>
      <c r="AL85" s="47">
        <f t="shared" si="39"/>
        <v>1.1980672311149219</v>
      </c>
      <c r="AM85" s="47">
        <f t="shared" si="40"/>
        <v>1.0057221885537062</v>
      </c>
      <c r="AN85" s="47">
        <f t="shared" si="41"/>
        <v>1.1201154220384906</v>
      </c>
      <c r="AO85" s="91">
        <f t="shared" si="24"/>
        <v>4.5304648913322865E-2</v>
      </c>
      <c r="AP85" s="91">
        <f t="shared" si="42"/>
        <v>9.7177383166545672E-2</v>
      </c>
      <c r="AQ85" s="91">
        <f t="shared" si="42"/>
        <v>3.9002285523573654E-2</v>
      </c>
      <c r="AR85" s="91">
        <f t="shared" si="42"/>
        <v>6.4172601328174483E-2</v>
      </c>
      <c r="AS85" s="91">
        <f t="shared" si="42"/>
        <v>0.10328607855346505</v>
      </c>
    </row>
    <row r="86" spans="1:45" x14ac:dyDescent="0.3">
      <c r="A86" s="223"/>
      <c r="B86" s="21" t="s">
        <v>84</v>
      </c>
      <c r="C86" s="22">
        <v>48.78</v>
      </c>
      <c r="D86" s="23">
        <v>53.8</v>
      </c>
      <c r="E86" s="23">
        <v>62.14</v>
      </c>
      <c r="F86" s="23">
        <v>47.53</v>
      </c>
      <c r="G86" s="23">
        <v>11.56</v>
      </c>
      <c r="H86" s="24">
        <v>76.62</v>
      </c>
      <c r="I86" s="23">
        <v>59.61</v>
      </c>
      <c r="J86" s="23">
        <v>59.16</v>
      </c>
      <c r="K86" s="23">
        <v>71.14</v>
      </c>
      <c r="L86" s="23">
        <v>50.9</v>
      </c>
      <c r="M86" s="23">
        <v>25.74</v>
      </c>
      <c r="N86" s="24">
        <v>82.16</v>
      </c>
      <c r="O86" s="23">
        <v>69.31</v>
      </c>
      <c r="P86" s="23">
        <v>71.92</v>
      </c>
      <c r="Q86" s="23">
        <v>74.98</v>
      </c>
      <c r="R86" s="23">
        <v>56.61</v>
      </c>
      <c r="S86" s="23">
        <v>25.77</v>
      </c>
      <c r="T86" s="24">
        <v>86.33</v>
      </c>
      <c r="U86" s="23"/>
      <c r="V86" s="23"/>
      <c r="W86" s="23"/>
      <c r="X86" s="10">
        <v>989343</v>
      </c>
      <c r="Y86" s="194">
        <f t="shared" si="26"/>
        <v>482601.51539999997</v>
      </c>
      <c r="Z86" s="194">
        <f t="shared" si="27"/>
        <v>532266.53399999999</v>
      </c>
      <c r="AA86" s="194">
        <f t="shared" si="28"/>
        <v>614777.7402</v>
      </c>
      <c r="AB86" s="194">
        <f t="shared" si="29"/>
        <v>470234.7279</v>
      </c>
      <c r="AC86" s="194">
        <f t="shared" si="30"/>
        <v>114368.0508</v>
      </c>
      <c r="AD86" s="194">
        <f t="shared" si="31"/>
        <v>758034.60660000006</v>
      </c>
      <c r="AE86" s="47">
        <f t="shared" si="32"/>
        <v>1.0173790054246163</v>
      </c>
      <c r="AF86" s="47">
        <f t="shared" si="33"/>
        <v>1.233480659940567</v>
      </c>
      <c r="AG86" s="47">
        <f t="shared" si="34"/>
        <v>1.1566920244858392</v>
      </c>
      <c r="AH86" s="47">
        <f t="shared" si="35"/>
        <v>1.0123211072284017</v>
      </c>
      <c r="AI86" s="47">
        <f t="shared" si="36"/>
        <v>0.87554550691783439</v>
      </c>
      <c r="AJ86" s="47">
        <f t="shared" si="37"/>
        <v>0.97601124190406685</v>
      </c>
      <c r="AK86" s="47">
        <f t="shared" si="38"/>
        <v>1.134413370927055</v>
      </c>
      <c r="AL86" s="47">
        <f t="shared" si="39"/>
        <v>1.1202238777931415</v>
      </c>
      <c r="AM86" s="47">
        <f t="shared" si="40"/>
        <v>0.95160179216618279</v>
      </c>
      <c r="AN86" s="47">
        <f t="shared" si="41"/>
        <v>0.80162728631659075</v>
      </c>
      <c r="AO86" s="91">
        <f t="shared" si="24"/>
        <v>4.1367763520549494E-2</v>
      </c>
      <c r="AP86" s="91">
        <f t="shared" si="42"/>
        <v>9.9067289013512028E-2</v>
      </c>
      <c r="AQ86" s="91">
        <f t="shared" si="42"/>
        <v>3.6468146692697712E-2</v>
      </c>
      <c r="AR86" s="91">
        <f t="shared" si="42"/>
        <v>6.0719315062218948E-2</v>
      </c>
      <c r="AS86" s="91">
        <f t="shared" si="42"/>
        <v>7.3918220601243645E-2</v>
      </c>
    </row>
    <row r="87" spans="1:45" x14ac:dyDescent="0.3">
      <c r="A87" s="223"/>
      <c r="B87" s="21" t="s">
        <v>85</v>
      </c>
      <c r="C87" s="22">
        <v>45.79</v>
      </c>
      <c r="D87" s="23">
        <v>41.36</v>
      </c>
      <c r="E87" s="23">
        <v>65.510000000000005</v>
      </c>
      <c r="F87" s="23">
        <v>37.520000000000003</v>
      </c>
      <c r="G87" s="23">
        <v>12.77</v>
      </c>
      <c r="H87" s="24">
        <v>77.33</v>
      </c>
      <c r="I87" s="23">
        <v>59.11</v>
      </c>
      <c r="J87" s="23">
        <v>51.49</v>
      </c>
      <c r="K87" s="23">
        <v>73.650000000000006</v>
      </c>
      <c r="L87" s="23">
        <v>45.03</v>
      </c>
      <c r="M87" s="23">
        <v>25.01</v>
      </c>
      <c r="N87" s="24">
        <v>81.41</v>
      </c>
      <c r="O87" s="23">
        <v>63.27</v>
      </c>
      <c r="P87" s="23">
        <v>66.930000000000007</v>
      </c>
      <c r="Q87" s="23">
        <v>75.03</v>
      </c>
      <c r="R87" s="23">
        <v>51.04</v>
      </c>
      <c r="S87" s="23">
        <v>27.51</v>
      </c>
      <c r="T87" s="24">
        <v>86.03</v>
      </c>
      <c r="U87" s="23"/>
      <c r="V87" s="23"/>
      <c r="W87" s="23"/>
      <c r="X87" s="10">
        <v>879596</v>
      </c>
      <c r="Y87" s="194">
        <f t="shared" si="26"/>
        <v>402767.00839999993</v>
      </c>
      <c r="Z87" s="194">
        <f t="shared" si="27"/>
        <v>363800.9056</v>
      </c>
      <c r="AA87" s="194">
        <f t="shared" si="28"/>
        <v>576223.33960000006</v>
      </c>
      <c r="AB87" s="194">
        <f t="shared" si="29"/>
        <v>330024.4192</v>
      </c>
      <c r="AC87" s="194">
        <f t="shared" si="30"/>
        <v>112324.40919999999</v>
      </c>
      <c r="AD87" s="194">
        <f t="shared" si="31"/>
        <v>680191.58679999993</v>
      </c>
      <c r="AE87" s="47">
        <f t="shared" si="32"/>
        <v>0.94624970329342184</v>
      </c>
      <c r="AF87" s="47">
        <f t="shared" si="33"/>
        <v>0.9395604697316069</v>
      </c>
      <c r="AG87" s="47">
        <f t="shared" si="34"/>
        <v>1.2082261444560864</v>
      </c>
      <c r="AH87" s="47">
        <f t="shared" si="35"/>
        <v>0.7917853190896067</v>
      </c>
      <c r="AI87" s="47">
        <f t="shared" si="36"/>
        <v>0.9583097887791906</v>
      </c>
      <c r="AJ87" s="47">
        <f t="shared" si="37"/>
        <v>0.90777413642157068</v>
      </c>
      <c r="AK87" s="47">
        <f t="shared" si="38"/>
        <v>0.86409944985225418</v>
      </c>
      <c r="AL87" s="47">
        <f t="shared" si="39"/>
        <v>1.1701332317868192</v>
      </c>
      <c r="AM87" s="47">
        <f t="shared" si="40"/>
        <v>0.74429380487721553</v>
      </c>
      <c r="AN87" s="47">
        <f t="shared" si="41"/>
        <v>0.87740416615692851</v>
      </c>
      <c r="AO87" s="91">
        <f t="shared" si="24"/>
        <v>3.8475566871851163E-2</v>
      </c>
      <c r="AP87" s="91">
        <f t="shared" si="42"/>
        <v>7.546101987935272E-2</v>
      </c>
      <c r="AQ87" s="91">
        <f t="shared" si="42"/>
        <v>3.8092912669267287E-2</v>
      </c>
      <c r="AR87" s="91">
        <f t="shared" si="42"/>
        <v>4.7491514212391173E-2</v>
      </c>
      <c r="AS87" s="91">
        <f t="shared" si="42"/>
        <v>8.0905622622262086E-2</v>
      </c>
    </row>
    <row r="88" spans="1:45" x14ac:dyDescent="0.3">
      <c r="A88" s="223"/>
      <c r="B88" s="21" t="s">
        <v>86</v>
      </c>
      <c r="C88" s="22">
        <v>44.86</v>
      </c>
      <c r="D88" s="23">
        <v>45.63</v>
      </c>
      <c r="E88" s="23">
        <v>67.040000000000006</v>
      </c>
      <c r="F88" s="23">
        <v>34.340000000000003</v>
      </c>
      <c r="G88" s="23">
        <v>11.88</v>
      </c>
      <c r="H88" s="24">
        <v>75.180000000000007</v>
      </c>
      <c r="I88" s="23">
        <v>54.86</v>
      </c>
      <c r="J88" s="23">
        <v>55.86</v>
      </c>
      <c r="K88" s="23">
        <v>72.06</v>
      </c>
      <c r="L88" s="23">
        <v>42.21</v>
      </c>
      <c r="M88" s="23">
        <v>27.74</v>
      </c>
      <c r="N88" s="24">
        <v>77.84</v>
      </c>
      <c r="O88" s="23">
        <v>63.59</v>
      </c>
      <c r="P88" s="23">
        <v>64.66</v>
      </c>
      <c r="Q88" s="23">
        <v>73.680000000000007</v>
      </c>
      <c r="R88" s="23">
        <v>47.56</v>
      </c>
      <c r="S88" s="23">
        <v>28.65</v>
      </c>
      <c r="T88" s="24">
        <v>84.04</v>
      </c>
      <c r="U88" s="23"/>
      <c r="V88" s="23"/>
      <c r="W88" s="23"/>
      <c r="X88" s="10">
        <v>1126360</v>
      </c>
      <c r="Y88" s="194">
        <f t="shared" si="26"/>
        <v>505285.09600000002</v>
      </c>
      <c r="Z88" s="194">
        <f t="shared" si="27"/>
        <v>513958.06800000003</v>
      </c>
      <c r="AA88" s="194">
        <f t="shared" si="28"/>
        <v>755111.74400000006</v>
      </c>
      <c r="AB88" s="194">
        <f t="shared" si="29"/>
        <v>386792.02400000003</v>
      </c>
      <c r="AC88" s="194">
        <f t="shared" si="30"/>
        <v>133811.568</v>
      </c>
      <c r="AD88" s="194">
        <f t="shared" si="31"/>
        <v>846797.44800000009</v>
      </c>
      <c r="AE88" s="47">
        <f t="shared" si="32"/>
        <v>0.95354253568615743</v>
      </c>
      <c r="AF88" s="47">
        <f t="shared" si="33"/>
        <v>1.0662041383091507</v>
      </c>
      <c r="AG88" s="47">
        <f t="shared" si="34"/>
        <v>1.2718044026373347</v>
      </c>
      <c r="AH88" s="47">
        <f t="shared" si="35"/>
        <v>0.74540207078822607</v>
      </c>
      <c r="AI88" s="47">
        <f t="shared" si="36"/>
        <v>0.91701651362189607</v>
      </c>
      <c r="AJ88" s="47">
        <f t="shared" si="37"/>
        <v>0.91477043412643744</v>
      </c>
      <c r="AK88" s="47">
        <f t="shared" si="38"/>
        <v>0.98057170243264125</v>
      </c>
      <c r="AL88" s="47">
        <f t="shared" si="39"/>
        <v>1.2317069968128127</v>
      </c>
      <c r="AM88" s="47">
        <f t="shared" si="40"/>
        <v>0.70069263732779241</v>
      </c>
      <c r="AN88" s="47">
        <f t="shared" si="41"/>
        <v>0.8395970894876712</v>
      </c>
      <c r="AO88" s="91">
        <f t="shared" si="24"/>
        <v>3.8772101559719996E-2</v>
      </c>
      <c r="AP88" s="91">
        <f t="shared" si="42"/>
        <v>8.5632435876509483E-2</v>
      </c>
      <c r="AQ88" s="91">
        <f t="shared" si="42"/>
        <v>4.0097405824522037E-2</v>
      </c>
      <c r="AR88" s="91">
        <f t="shared" si="42"/>
        <v>4.4709433460433656E-2</v>
      </c>
      <c r="AS88" s="91">
        <f t="shared" si="42"/>
        <v>7.7419424134224868E-2</v>
      </c>
    </row>
    <row r="89" spans="1:45" x14ac:dyDescent="0.3">
      <c r="A89" s="223"/>
      <c r="B89" s="21" t="s">
        <v>87</v>
      </c>
      <c r="C89" s="22">
        <v>39.85</v>
      </c>
      <c r="D89" s="23">
        <v>45.31</v>
      </c>
      <c r="E89" s="23">
        <v>68.2</v>
      </c>
      <c r="F89" s="23">
        <v>40.33</v>
      </c>
      <c r="G89" s="23">
        <v>13.92</v>
      </c>
      <c r="H89" s="24">
        <v>76.14</v>
      </c>
      <c r="I89" s="23">
        <v>53.5</v>
      </c>
      <c r="J89" s="23">
        <v>50.62</v>
      </c>
      <c r="K89" s="23">
        <v>72.739999999999995</v>
      </c>
      <c r="L89" s="23">
        <v>44.18</v>
      </c>
      <c r="M89" s="23">
        <v>25.16</v>
      </c>
      <c r="N89" s="24">
        <v>81.36</v>
      </c>
      <c r="O89" s="23">
        <v>58.32</v>
      </c>
      <c r="P89" s="23">
        <v>63.69</v>
      </c>
      <c r="Q89" s="23">
        <v>74.290000000000006</v>
      </c>
      <c r="R89" s="23">
        <v>45.69</v>
      </c>
      <c r="S89" s="23">
        <v>21.6</v>
      </c>
      <c r="T89" s="24">
        <v>83.21</v>
      </c>
      <c r="U89" s="23"/>
      <c r="V89" s="23"/>
      <c r="W89" s="23"/>
      <c r="X89" s="10">
        <v>1450960</v>
      </c>
      <c r="Y89" s="194">
        <f t="shared" si="26"/>
        <v>578207.56000000006</v>
      </c>
      <c r="Z89" s="194">
        <f t="shared" si="27"/>
        <v>657429.97600000002</v>
      </c>
      <c r="AA89" s="194">
        <f t="shared" si="28"/>
        <v>989554.72</v>
      </c>
      <c r="AB89" s="194">
        <f t="shared" si="29"/>
        <v>585172.16799999995</v>
      </c>
      <c r="AC89" s="194">
        <f t="shared" si="30"/>
        <v>201973.63199999998</v>
      </c>
      <c r="AD89" s="194">
        <f t="shared" si="31"/>
        <v>1104760.9440000001</v>
      </c>
      <c r="AE89" s="47">
        <f t="shared" si="32"/>
        <v>0.83637024967279361</v>
      </c>
      <c r="AF89" s="47">
        <f t="shared" si="33"/>
        <v>1.0453781204111683</v>
      </c>
      <c r="AG89" s="47">
        <f t="shared" si="34"/>
        <v>1.2774977443763198</v>
      </c>
      <c r="AH89" s="47">
        <f t="shared" si="35"/>
        <v>0.86438649912491705</v>
      </c>
      <c r="AI89" s="47">
        <f t="shared" si="36"/>
        <v>1.0609365222112006</v>
      </c>
      <c r="AJ89" s="47">
        <f t="shared" si="37"/>
        <v>0.80236250376924312</v>
      </c>
      <c r="AK89" s="47">
        <f t="shared" si="38"/>
        <v>0.96141833105527763</v>
      </c>
      <c r="AL89" s="47">
        <f t="shared" si="39"/>
        <v>1.2372208390676536</v>
      </c>
      <c r="AM89" s="47">
        <f t="shared" si="40"/>
        <v>0.81254034497370009</v>
      </c>
      <c r="AN89" s="47">
        <f t="shared" si="41"/>
        <v>0.97136660348842274</v>
      </c>
      <c r="AO89" s="91">
        <f t="shared" si="24"/>
        <v>3.400774590355049E-2</v>
      </c>
      <c r="AP89" s="91">
        <f t="shared" si="42"/>
        <v>8.3959789355890657E-2</v>
      </c>
      <c r="AQ89" s="91">
        <f t="shared" si="42"/>
        <v>4.0276905308666233E-2</v>
      </c>
      <c r="AR89" s="91">
        <f t="shared" si="42"/>
        <v>5.1846154151216961E-2</v>
      </c>
      <c r="AS89" s="91">
        <f t="shared" si="42"/>
        <v>8.9569918722777864E-2</v>
      </c>
    </row>
    <row r="90" spans="1:45" x14ac:dyDescent="0.3">
      <c r="A90" s="223"/>
      <c r="B90" s="21" t="s">
        <v>88</v>
      </c>
      <c r="C90" s="22">
        <v>45.25</v>
      </c>
      <c r="D90" s="23">
        <v>46.87</v>
      </c>
      <c r="E90" s="23">
        <v>67.209999999999994</v>
      </c>
      <c r="F90" s="23">
        <v>40.200000000000003</v>
      </c>
      <c r="G90" s="23">
        <v>9.6199999999999992</v>
      </c>
      <c r="H90" s="24">
        <v>76.459999999999994</v>
      </c>
      <c r="I90" s="23">
        <v>55.44</v>
      </c>
      <c r="J90" s="23">
        <v>51.44</v>
      </c>
      <c r="K90" s="23">
        <v>69.3</v>
      </c>
      <c r="L90" s="23">
        <v>48.75</v>
      </c>
      <c r="M90" s="23">
        <v>29.36</v>
      </c>
      <c r="N90" s="24">
        <v>80</v>
      </c>
      <c r="O90" s="23">
        <v>60.93</v>
      </c>
      <c r="P90" s="23">
        <v>69.45</v>
      </c>
      <c r="Q90" s="23">
        <v>76.13</v>
      </c>
      <c r="R90" s="23">
        <v>52.48</v>
      </c>
      <c r="S90" s="23">
        <v>26.9</v>
      </c>
      <c r="T90" s="24">
        <v>84.51</v>
      </c>
      <c r="U90" s="23"/>
      <c r="V90" s="23"/>
      <c r="W90" s="23"/>
      <c r="X90" s="10">
        <v>1237101</v>
      </c>
      <c r="Y90" s="194">
        <f t="shared" si="26"/>
        <v>559788.20250000001</v>
      </c>
      <c r="Z90" s="194">
        <f t="shared" si="27"/>
        <v>579829.23869999999</v>
      </c>
      <c r="AA90" s="194">
        <f t="shared" si="28"/>
        <v>831455.58209999988</v>
      </c>
      <c r="AB90" s="194">
        <f t="shared" si="29"/>
        <v>497314.60200000001</v>
      </c>
      <c r="AC90" s="194">
        <f t="shared" si="30"/>
        <v>119009.11619999999</v>
      </c>
      <c r="AD90" s="194">
        <f t="shared" si="31"/>
        <v>945887.42459999991</v>
      </c>
      <c r="AE90" s="47">
        <f t="shared" si="32"/>
        <v>0.94573053809108709</v>
      </c>
      <c r="AF90" s="47">
        <f t="shared" si="33"/>
        <v>1.0768442075495339</v>
      </c>
      <c r="AG90" s="47">
        <f t="shared" si="34"/>
        <v>1.2536844568720888</v>
      </c>
      <c r="AH90" s="47">
        <f t="shared" si="35"/>
        <v>0.8579942648611687</v>
      </c>
      <c r="AI90" s="47">
        <f t="shared" si="36"/>
        <v>0.73013608970204458</v>
      </c>
      <c r="AJ90" s="47">
        <f t="shared" si="37"/>
        <v>0.90727608105461055</v>
      </c>
      <c r="AK90" s="47">
        <f t="shared" si="38"/>
        <v>0.9903572120120635</v>
      </c>
      <c r="AL90" s="47">
        <f t="shared" si="39"/>
        <v>1.2141583360795738</v>
      </c>
      <c r="AM90" s="47">
        <f t="shared" si="40"/>
        <v>0.80653151878416918</v>
      </c>
      <c r="AN90" s="47">
        <f t="shared" si="41"/>
        <v>0.66849410750797678</v>
      </c>
      <c r="AO90" s="91">
        <f t="shared" si="24"/>
        <v>3.8454457036476541E-2</v>
      </c>
      <c r="AP90" s="91">
        <f t="shared" si="42"/>
        <v>8.6486995537470412E-2</v>
      </c>
      <c r="AQ90" s="91">
        <f t="shared" si="42"/>
        <v>3.9526120792515052E-2</v>
      </c>
      <c r="AR90" s="91">
        <f t="shared" si="42"/>
        <v>5.1462746076999522E-2</v>
      </c>
      <c r="AS90" s="91">
        <f t="shared" si="42"/>
        <v>6.1641982194067801E-2</v>
      </c>
    </row>
    <row r="91" spans="1:45" x14ac:dyDescent="0.3">
      <c r="A91" s="25" t="s">
        <v>89</v>
      </c>
      <c r="B91" s="21" t="s">
        <v>89</v>
      </c>
      <c r="C91" s="22">
        <v>57.8</v>
      </c>
      <c r="D91" s="23">
        <v>50.04</v>
      </c>
      <c r="E91" s="23">
        <v>70.66</v>
      </c>
      <c r="F91" s="23">
        <v>53.88</v>
      </c>
      <c r="G91" s="23">
        <v>30.24</v>
      </c>
      <c r="H91" s="24">
        <v>85.1</v>
      </c>
      <c r="I91" s="23">
        <v>62.81</v>
      </c>
      <c r="J91" s="23">
        <v>55.26</v>
      </c>
      <c r="K91" s="23">
        <v>72.489999999999995</v>
      </c>
      <c r="L91" s="23">
        <v>60.32</v>
      </c>
      <c r="M91" s="23">
        <v>32.97</v>
      </c>
      <c r="N91" s="24">
        <v>86.43</v>
      </c>
      <c r="O91" s="23">
        <v>64.62</v>
      </c>
      <c r="P91" s="23">
        <v>63.38</v>
      </c>
      <c r="Q91" s="23">
        <v>75.569999999999993</v>
      </c>
      <c r="R91" s="23">
        <v>62.82</v>
      </c>
      <c r="S91" s="23">
        <v>35.44</v>
      </c>
      <c r="T91" s="24">
        <v>86.81</v>
      </c>
      <c r="U91" s="23"/>
      <c r="V91" s="23"/>
      <c r="W91" s="23"/>
      <c r="X91" s="10">
        <v>493559</v>
      </c>
      <c r="Y91" s="194">
        <f t="shared" si="26"/>
        <v>285277.10200000001</v>
      </c>
      <c r="Z91" s="194">
        <f t="shared" si="27"/>
        <v>246976.92359999998</v>
      </c>
      <c r="AA91" s="194">
        <f t="shared" si="28"/>
        <v>348748.78939999995</v>
      </c>
      <c r="AB91" s="194">
        <f t="shared" si="29"/>
        <v>265929.58920000005</v>
      </c>
      <c r="AC91" s="194">
        <f t="shared" si="30"/>
        <v>149252.24160000001</v>
      </c>
      <c r="AD91" s="194">
        <f t="shared" si="31"/>
        <v>420018.70899999997</v>
      </c>
      <c r="AE91" s="47">
        <f t="shared" si="32"/>
        <v>1.0853789669023231</v>
      </c>
      <c r="AF91" s="47">
        <f t="shared" si="33"/>
        <v>1.0329515636008584</v>
      </c>
      <c r="AG91" s="47">
        <f t="shared" si="34"/>
        <v>1.1842208761860993</v>
      </c>
      <c r="AH91" s="47">
        <f t="shared" si="35"/>
        <v>1.0332148808105284</v>
      </c>
      <c r="AI91" s="47">
        <f t="shared" si="36"/>
        <v>2.0621263132514009</v>
      </c>
      <c r="AJ91" s="47">
        <f t="shared" si="37"/>
        <v>1.0412462492095158</v>
      </c>
      <c r="AK91" s="47">
        <f t="shared" si="38"/>
        <v>0.94998981607484878</v>
      </c>
      <c r="AL91" s="47">
        <f t="shared" si="39"/>
        <v>1.1468848007960177</v>
      </c>
      <c r="AM91" s="47">
        <f t="shared" si="40"/>
        <v>0.97124235111916346</v>
      </c>
      <c r="AN91" s="47">
        <f t="shared" si="41"/>
        <v>1.8880306134548956</v>
      </c>
      <c r="AO91" s="91">
        <f t="shared" si="24"/>
        <v>4.4132717692807244E-2</v>
      </c>
      <c r="AP91" s="91">
        <f t="shared" si="42"/>
        <v>8.2961747526009599E-2</v>
      </c>
      <c r="AQ91" s="91">
        <f t="shared" si="42"/>
        <v>3.7336075390081547E-2</v>
      </c>
      <c r="AR91" s="91">
        <f t="shared" si="42"/>
        <v>6.1972529691364908E-2</v>
      </c>
      <c r="AS91" s="91">
        <f t="shared" si="42"/>
        <v>0.1740956997965053</v>
      </c>
    </row>
    <row r="92" spans="1:45" x14ac:dyDescent="0.3">
      <c r="A92" s="223" t="s">
        <v>167</v>
      </c>
      <c r="B92" s="21" t="s">
        <v>90</v>
      </c>
      <c r="C92" s="22">
        <v>76.08</v>
      </c>
      <c r="D92" s="23">
        <v>80.98</v>
      </c>
      <c r="E92" s="23">
        <v>65.52</v>
      </c>
      <c r="F92" s="23">
        <v>84.82</v>
      </c>
      <c r="G92" s="23">
        <v>34.69</v>
      </c>
      <c r="H92" s="24">
        <v>89.52</v>
      </c>
      <c r="I92" s="23">
        <v>83.7</v>
      </c>
      <c r="J92" s="23">
        <v>85.23</v>
      </c>
      <c r="K92" s="23">
        <v>69.680000000000007</v>
      </c>
      <c r="L92" s="23">
        <v>86.84</v>
      </c>
      <c r="M92" s="23">
        <v>35.159999999999997</v>
      </c>
      <c r="N92" s="24">
        <v>94.22</v>
      </c>
      <c r="O92" s="23">
        <v>88.89</v>
      </c>
      <c r="P92" s="23">
        <v>88.53</v>
      </c>
      <c r="Q92" s="23">
        <v>72.209999999999994</v>
      </c>
      <c r="R92" s="23">
        <v>89.14</v>
      </c>
      <c r="S92" s="23">
        <v>43.46</v>
      </c>
      <c r="T92" s="24">
        <v>92.45</v>
      </c>
      <c r="U92" s="23"/>
      <c r="V92" s="23"/>
      <c r="W92" s="23"/>
      <c r="X92" s="10">
        <v>583990</v>
      </c>
      <c r="Y92" s="194">
        <f t="shared" si="26"/>
        <v>444299.59199999995</v>
      </c>
      <c r="Z92" s="194">
        <f t="shared" si="27"/>
        <v>472915.10200000001</v>
      </c>
      <c r="AA92" s="194">
        <f t="shared" si="28"/>
        <v>382630.24799999996</v>
      </c>
      <c r="AB92" s="194">
        <f t="shared" si="29"/>
        <v>495340.31799999997</v>
      </c>
      <c r="AC92" s="194">
        <f t="shared" si="30"/>
        <v>202586.13099999996</v>
      </c>
      <c r="AD92" s="194">
        <f t="shared" si="31"/>
        <v>522787.848</v>
      </c>
      <c r="AE92" s="47">
        <f t="shared" si="32"/>
        <v>1.3581056419211059</v>
      </c>
      <c r="AF92" s="47">
        <f t="shared" si="33"/>
        <v>1.5890951982595849</v>
      </c>
      <c r="AG92" s="47">
        <f t="shared" si="34"/>
        <v>1.0438604783325318</v>
      </c>
      <c r="AH92" s="47">
        <f t="shared" si="35"/>
        <v>1.546218339516334</v>
      </c>
      <c r="AI92" s="47">
        <f t="shared" si="36"/>
        <v>2.248781519422447</v>
      </c>
      <c r="AJ92" s="47">
        <f t="shared" si="37"/>
        <v>1.3028835538581938</v>
      </c>
      <c r="AK92" s="47">
        <f t="shared" si="38"/>
        <v>1.4614666440481618</v>
      </c>
      <c r="AL92" s="47">
        <f t="shared" si="39"/>
        <v>1.0109496807782206</v>
      </c>
      <c r="AM92" s="47">
        <f t="shared" si="40"/>
        <v>1.4534757128520353</v>
      </c>
      <c r="AN92" s="47">
        <f t="shared" si="41"/>
        <v>2.058927391769128</v>
      </c>
      <c r="AO92" s="91">
        <f t="shared" si="24"/>
        <v>5.5222088062912178E-2</v>
      </c>
      <c r="AP92" s="91">
        <f t="shared" si="42"/>
        <v>0.12762855421142305</v>
      </c>
      <c r="AQ92" s="91">
        <f t="shared" si="42"/>
        <v>3.2910797554311255E-2</v>
      </c>
      <c r="AR92" s="91">
        <f t="shared" si="42"/>
        <v>9.2742626664298777E-2</v>
      </c>
      <c r="AS92" s="91">
        <f t="shared" si="42"/>
        <v>0.18985412765331899</v>
      </c>
    </row>
    <row r="93" spans="1:45" x14ac:dyDescent="0.3">
      <c r="A93" s="223"/>
      <c r="B93" s="21" t="s">
        <v>91</v>
      </c>
      <c r="C93" s="22">
        <v>76.48</v>
      </c>
      <c r="D93" s="23">
        <v>75.7</v>
      </c>
      <c r="E93" s="23">
        <v>65.540000000000006</v>
      </c>
      <c r="F93" s="23">
        <v>86.32</v>
      </c>
      <c r="G93" s="23">
        <v>39.090000000000003</v>
      </c>
      <c r="H93" s="24">
        <v>94.3</v>
      </c>
      <c r="I93" s="23">
        <v>87.1</v>
      </c>
      <c r="J93" s="23">
        <v>83.46</v>
      </c>
      <c r="K93" s="23">
        <v>73.45</v>
      </c>
      <c r="L93" s="23">
        <v>89.03</v>
      </c>
      <c r="M93" s="23">
        <v>45.74</v>
      </c>
      <c r="N93" s="24">
        <v>93.97</v>
      </c>
      <c r="O93" s="23">
        <v>90.17</v>
      </c>
      <c r="P93" s="23">
        <v>84.02</v>
      </c>
      <c r="Q93" s="23">
        <v>74.459999999999994</v>
      </c>
      <c r="R93" s="23">
        <v>88.5</v>
      </c>
      <c r="S93" s="23">
        <v>44.45</v>
      </c>
      <c r="T93" s="24">
        <v>95.6</v>
      </c>
      <c r="U93" s="23"/>
      <c r="V93" s="23"/>
      <c r="W93" s="23"/>
      <c r="X93" s="10">
        <v>647672</v>
      </c>
      <c r="Y93" s="194">
        <f t="shared" si="26"/>
        <v>495339.54560000001</v>
      </c>
      <c r="Z93" s="194">
        <f t="shared" si="27"/>
        <v>490287.70399999997</v>
      </c>
      <c r="AA93" s="194">
        <f t="shared" si="28"/>
        <v>424484.22880000004</v>
      </c>
      <c r="AB93" s="194">
        <f t="shared" si="29"/>
        <v>559070.47039999999</v>
      </c>
      <c r="AC93" s="194">
        <f t="shared" si="30"/>
        <v>253174.98480000001</v>
      </c>
      <c r="AD93" s="194">
        <f t="shared" si="31"/>
        <v>610754.696</v>
      </c>
      <c r="AE93" s="47">
        <f t="shared" si="32"/>
        <v>1.2960426978569997</v>
      </c>
      <c r="AF93" s="47">
        <f t="shared" si="33"/>
        <v>1.4101860143541969</v>
      </c>
      <c r="AG93" s="47">
        <f t="shared" si="34"/>
        <v>0.99125041950590176</v>
      </c>
      <c r="AH93" s="47">
        <f t="shared" si="35"/>
        <v>1.4937996880728166</v>
      </c>
      <c r="AI93" s="47">
        <f t="shared" si="36"/>
        <v>2.4055645491715856</v>
      </c>
      <c r="AJ93" s="47">
        <f t="shared" si="37"/>
        <v>1.2433441582256393</v>
      </c>
      <c r="AK93" s="47">
        <f t="shared" si="38"/>
        <v>1.2969265932834435</v>
      </c>
      <c r="AL93" s="47">
        <f t="shared" si="39"/>
        <v>0.95999831009172309</v>
      </c>
      <c r="AM93" s="47">
        <f t="shared" si="40"/>
        <v>1.4042011474000164</v>
      </c>
      <c r="AN93" s="47">
        <f t="shared" si="41"/>
        <v>2.2024739620904468</v>
      </c>
      <c r="AO93" s="91">
        <f t="shared" si="24"/>
        <v>5.2698539631360397E-2</v>
      </c>
      <c r="AP93" s="91">
        <f t="shared" si="42"/>
        <v>0.11325942107075337</v>
      </c>
      <c r="AQ93" s="91">
        <f t="shared" si="42"/>
        <v>3.1252109414178664E-2</v>
      </c>
      <c r="AR93" s="91">
        <f t="shared" si="42"/>
        <v>8.9598540672800153E-2</v>
      </c>
      <c r="AS93" s="91">
        <f t="shared" si="42"/>
        <v>0.20309058708113881</v>
      </c>
    </row>
    <row r="94" spans="1:45" x14ac:dyDescent="0.3">
      <c r="A94" s="223"/>
      <c r="B94" s="21" t="s">
        <v>92</v>
      </c>
      <c r="C94" s="22">
        <v>83.82</v>
      </c>
      <c r="D94" s="23">
        <v>81.209999999999994</v>
      </c>
      <c r="E94" s="23">
        <v>69.87</v>
      </c>
      <c r="F94" s="23">
        <v>91.09</v>
      </c>
      <c r="G94" s="23">
        <v>34.619999999999997</v>
      </c>
      <c r="H94" s="24">
        <v>96.13</v>
      </c>
      <c r="I94" s="23">
        <v>84.95</v>
      </c>
      <c r="J94" s="23">
        <v>84.45</v>
      </c>
      <c r="K94" s="23">
        <v>66.17</v>
      </c>
      <c r="L94" s="23">
        <v>87.73</v>
      </c>
      <c r="M94" s="23">
        <v>42.58</v>
      </c>
      <c r="N94" s="24">
        <v>93.53</v>
      </c>
      <c r="O94" s="23">
        <v>92.6</v>
      </c>
      <c r="P94" s="23">
        <v>87.96</v>
      </c>
      <c r="Q94" s="23">
        <v>77.48</v>
      </c>
      <c r="R94" s="23">
        <v>95.04</v>
      </c>
      <c r="S94" s="23">
        <v>49.32</v>
      </c>
      <c r="T94" s="24">
        <v>94.57</v>
      </c>
      <c r="U94" s="23"/>
      <c r="V94" s="23"/>
      <c r="W94" s="23"/>
      <c r="X94" s="10">
        <v>492167</v>
      </c>
      <c r="Y94" s="194">
        <f t="shared" si="26"/>
        <v>412534.37939999998</v>
      </c>
      <c r="Z94" s="194">
        <f t="shared" si="27"/>
        <v>399688.82069999998</v>
      </c>
      <c r="AA94" s="194">
        <f t="shared" si="28"/>
        <v>343877.08289999998</v>
      </c>
      <c r="AB94" s="194">
        <f t="shared" si="29"/>
        <v>448314.9203</v>
      </c>
      <c r="AC94" s="194">
        <f t="shared" si="30"/>
        <v>170388.21539999999</v>
      </c>
      <c r="AD94" s="194">
        <f t="shared" si="31"/>
        <v>473120.13709999999</v>
      </c>
      <c r="AE94" s="47">
        <f t="shared" si="32"/>
        <v>1.3933872657286028</v>
      </c>
      <c r="AF94" s="47">
        <f t="shared" si="33"/>
        <v>1.4840303561686568</v>
      </c>
      <c r="AG94" s="47">
        <f t="shared" si="34"/>
        <v>1.0366220458737794</v>
      </c>
      <c r="AH94" s="47">
        <f t="shared" si="35"/>
        <v>1.5463378461487285</v>
      </c>
      <c r="AI94" s="47">
        <f t="shared" si="36"/>
        <v>2.08992720096483</v>
      </c>
      <c r="AJ94" s="47">
        <f t="shared" si="37"/>
        <v>1.3367305875448923</v>
      </c>
      <c r="AK94" s="47">
        <f t="shared" si="38"/>
        <v>1.364840109435101</v>
      </c>
      <c r="AL94" s="47">
        <f t="shared" si="39"/>
        <v>1.003939461371121</v>
      </c>
      <c r="AM94" s="47">
        <f t="shared" si="40"/>
        <v>1.4535880514417874</v>
      </c>
      <c r="AN94" s="47">
        <f t="shared" si="41"/>
        <v>1.9134844019773918</v>
      </c>
      <c r="AO94" s="91">
        <f t="shared" si="24"/>
        <v>5.6656678183710563E-2</v>
      </c>
      <c r="AP94" s="91">
        <f t="shared" si="42"/>
        <v>0.11919024673355572</v>
      </c>
      <c r="AQ94" s="91">
        <f t="shared" si="42"/>
        <v>3.2682584502658374E-2</v>
      </c>
      <c r="AR94" s="91">
        <f t="shared" si="42"/>
        <v>9.2749794706941113E-2</v>
      </c>
      <c r="AS94" s="91">
        <f t="shared" si="42"/>
        <v>0.1764427989874382</v>
      </c>
    </row>
    <row r="95" spans="1:45" x14ac:dyDescent="0.3">
      <c r="A95" s="223"/>
      <c r="B95" s="21" t="s">
        <v>93</v>
      </c>
      <c r="C95" s="22">
        <v>79.150000000000006</v>
      </c>
      <c r="D95" s="23">
        <v>81.93</v>
      </c>
      <c r="E95" s="23">
        <v>71.33</v>
      </c>
      <c r="F95" s="23">
        <v>90.49</v>
      </c>
      <c r="G95" s="23">
        <v>38.409999999999997</v>
      </c>
      <c r="H95" s="24">
        <v>94.71</v>
      </c>
      <c r="I95" s="23">
        <v>85.68</v>
      </c>
      <c r="J95" s="23">
        <v>88.69</v>
      </c>
      <c r="K95" s="23">
        <v>75.52</v>
      </c>
      <c r="L95" s="23">
        <v>91.68</v>
      </c>
      <c r="M95" s="23">
        <v>39.880000000000003</v>
      </c>
      <c r="N95" s="24">
        <v>95.47</v>
      </c>
      <c r="O95" s="23">
        <v>89.98</v>
      </c>
      <c r="P95" s="23">
        <v>86.48</v>
      </c>
      <c r="Q95" s="23">
        <v>72.02</v>
      </c>
      <c r="R95" s="23">
        <v>90.31</v>
      </c>
      <c r="S95" s="23">
        <v>45.49</v>
      </c>
      <c r="T95" s="24">
        <v>94.54</v>
      </c>
      <c r="U95" s="23"/>
      <c r="V95" s="23"/>
      <c r="W95" s="23"/>
      <c r="X95" s="10">
        <v>1156431</v>
      </c>
      <c r="Y95" s="194">
        <f t="shared" si="26"/>
        <v>915315.13650000002</v>
      </c>
      <c r="Z95" s="194">
        <f t="shared" si="27"/>
        <v>947463.91830000014</v>
      </c>
      <c r="AA95" s="194">
        <f t="shared" si="28"/>
        <v>824882.23230000003</v>
      </c>
      <c r="AB95" s="194">
        <f t="shared" si="29"/>
        <v>1046454.4118999999</v>
      </c>
      <c r="AC95" s="194">
        <f t="shared" si="30"/>
        <v>444185.14709999994</v>
      </c>
      <c r="AD95" s="194">
        <f t="shared" si="31"/>
        <v>1095255.8000999999</v>
      </c>
      <c r="AE95" s="47">
        <f t="shared" si="32"/>
        <v>1.3354825126529275</v>
      </c>
      <c r="AF95" s="47">
        <f t="shared" si="33"/>
        <v>1.5196351647760331</v>
      </c>
      <c r="AG95" s="47">
        <f t="shared" si="34"/>
        <v>1.0741502335820743</v>
      </c>
      <c r="AH95" s="47">
        <f t="shared" si="35"/>
        <v>1.5591840272154105</v>
      </c>
      <c r="AI95" s="47">
        <f t="shared" si="36"/>
        <v>2.353485396310051</v>
      </c>
      <c r="AJ95" s="47">
        <f t="shared" si="37"/>
        <v>1.281180306223773</v>
      </c>
      <c r="AK95" s="47">
        <f t="shared" si="38"/>
        <v>1.3975853094737076</v>
      </c>
      <c r="AL95" s="47">
        <f t="shared" si="39"/>
        <v>1.0402844616574523</v>
      </c>
      <c r="AM95" s="47">
        <f t="shared" si="40"/>
        <v>1.4656637148239473</v>
      </c>
      <c r="AN95" s="47">
        <f t="shared" si="41"/>
        <v>2.1547916090291834</v>
      </c>
      <c r="AO95" s="91">
        <f t="shared" si="24"/>
        <v>5.4302206429154509E-2</v>
      </c>
      <c r="AP95" s="91">
        <f t="shared" si="42"/>
        <v>0.12204985530232548</v>
      </c>
      <c r="AQ95" s="91">
        <f t="shared" si="42"/>
        <v>3.3865771924622035E-2</v>
      </c>
      <c r="AR95" s="91">
        <f t="shared" si="42"/>
        <v>9.352031239146319E-2</v>
      </c>
      <c r="AS95" s="91">
        <f t="shared" si="42"/>
        <v>0.19869378728086762</v>
      </c>
    </row>
    <row r="96" spans="1:45" x14ac:dyDescent="0.3">
      <c r="A96" s="223"/>
      <c r="B96" s="21" t="s">
        <v>94</v>
      </c>
      <c r="C96" s="22">
        <v>82</v>
      </c>
      <c r="D96" s="23">
        <v>80.930000000000007</v>
      </c>
      <c r="E96" s="23">
        <v>63.64</v>
      </c>
      <c r="F96" s="23">
        <v>90.26</v>
      </c>
      <c r="G96" s="23">
        <v>37.799999999999997</v>
      </c>
      <c r="H96" s="24">
        <v>94.21</v>
      </c>
      <c r="I96" s="23">
        <v>88.17</v>
      </c>
      <c r="J96" s="23">
        <v>87.1</v>
      </c>
      <c r="K96" s="23">
        <v>72.459999999999994</v>
      </c>
      <c r="L96" s="23">
        <v>91.15</v>
      </c>
      <c r="M96" s="23">
        <v>39.49</v>
      </c>
      <c r="N96" s="24">
        <v>94.55</v>
      </c>
      <c r="O96" s="23">
        <v>89.81</v>
      </c>
      <c r="P96" s="23">
        <v>85.92</v>
      </c>
      <c r="Q96" s="23">
        <v>71.12</v>
      </c>
      <c r="R96" s="23">
        <v>90.28</v>
      </c>
      <c r="S96" s="23">
        <v>42.02</v>
      </c>
      <c r="T96" s="24">
        <v>93.63</v>
      </c>
      <c r="U96" s="23"/>
      <c r="V96" s="23"/>
      <c r="W96" s="23"/>
      <c r="X96" s="10">
        <v>2071972</v>
      </c>
      <c r="Y96" s="194">
        <f t="shared" si="26"/>
        <v>1699017.04</v>
      </c>
      <c r="Z96" s="194">
        <f t="shared" si="27"/>
        <v>1676846.9396000002</v>
      </c>
      <c r="AA96" s="194">
        <f t="shared" si="28"/>
        <v>1318602.9808</v>
      </c>
      <c r="AB96" s="194">
        <f t="shared" si="29"/>
        <v>1870161.9272</v>
      </c>
      <c r="AC96" s="194">
        <f t="shared" si="30"/>
        <v>783205.41599999997</v>
      </c>
      <c r="AD96" s="194">
        <f t="shared" si="31"/>
        <v>1952004.8211999997</v>
      </c>
      <c r="AE96" s="47">
        <f t="shared" si="32"/>
        <v>1.3909130171236006</v>
      </c>
      <c r="AF96" s="47">
        <f t="shared" si="33"/>
        <v>1.5090539033782442</v>
      </c>
      <c r="AG96" s="47">
        <f t="shared" si="34"/>
        <v>0.96343364130106479</v>
      </c>
      <c r="AH96" s="47">
        <f t="shared" si="35"/>
        <v>1.5634750346039099</v>
      </c>
      <c r="AI96" s="47">
        <f t="shared" si="36"/>
        <v>2.3284013010520939</v>
      </c>
      <c r="AJ96" s="47">
        <f t="shared" si="37"/>
        <v>1.3343569446439953</v>
      </c>
      <c r="AK96" s="47">
        <f t="shared" si="38"/>
        <v>1.3878538845711845</v>
      </c>
      <c r="AL96" s="47">
        <f t="shared" si="39"/>
        <v>0.93305853832128538</v>
      </c>
      <c r="AM96" s="47">
        <f t="shared" si="40"/>
        <v>1.4696973463386294</v>
      </c>
      <c r="AN96" s="47">
        <f t="shared" si="41"/>
        <v>2.1318252468555832</v>
      </c>
      <c r="AO96" s="91">
        <f t="shared" si="24"/>
        <v>5.6556072479605257E-2</v>
      </c>
      <c r="AP96" s="91">
        <f t="shared" si="42"/>
        <v>0.12120001880705966</v>
      </c>
      <c r="AQ96" s="91">
        <f t="shared" si="42"/>
        <v>3.0375102979779411E-2</v>
      </c>
      <c r="AR96" s="91">
        <f t="shared" si="42"/>
        <v>9.3777688265280545E-2</v>
      </c>
      <c r="AS96" s="91">
        <f t="shared" si="42"/>
        <v>0.1965760541965107</v>
      </c>
    </row>
    <row r="97" spans="1:45" x14ac:dyDescent="0.3">
      <c r="A97" s="223"/>
      <c r="B97" s="21" t="s">
        <v>95</v>
      </c>
      <c r="C97" s="22">
        <v>77.22</v>
      </c>
      <c r="D97" s="23">
        <v>71.87</v>
      </c>
      <c r="E97" s="23">
        <v>69.05</v>
      </c>
      <c r="F97" s="23">
        <v>89.85</v>
      </c>
      <c r="G97" s="23">
        <v>32.119999999999997</v>
      </c>
      <c r="H97" s="24">
        <v>94.46</v>
      </c>
      <c r="I97" s="23">
        <v>86.93</v>
      </c>
      <c r="J97" s="23">
        <v>87.44</v>
      </c>
      <c r="K97" s="23">
        <v>75.150000000000006</v>
      </c>
      <c r="L97" s="23">
        <v>89.77</v>
      </c>
      <c r="M97" s="23">
        <v>27.45</v>
      </c>
      <c r="N97" s="24">
        <v>94.65</v>
      </c>
      <c r="O97" s="23">
        <v>89.14</v>
      </c>
      <c r="P97" s="23">
        <v>84.61</v>
      </c>
      <c r="Q97" s="23">
        <v>68.099999999999994</v>
      </c>
      <c r="R97" s="23">
        <v>91.84</v>
      </c>
      <c r="S97" s="23">
        <v>46.94</v>
      </c>
      <c r="T97" s="24">
        <v>94.93</v>
      </c>
      <c r="U97" s="23"/>
      <c r="V97" s="23"/>
      <c r="W97" s="23"/>
      <c r="X97" s="10">
        <v>416546</v>
      </c>
      <c r="Y97" s="194">
        <f t="shared" si="26"/>
        <v>321656.82120000001</v>
      </c>
      <c r="Z97" s="194">
        <f t="shared" si="27"/>
        <v>299371.61020000005</v>
      </c>
      <c r="AA97" s="194">
        <f t="shared" si="28"/>
        <v>287625.01299999998</v>
      </c>
      <c r="AB97" s="194">
        <f t="shared" si="29"/>
        <v>374266.58099999995</v>
      </c>
      <c r="AC97" s="194">
        <f t="shared" si="30"/>
        <v>133794.57519999999</v>
      </c>
      <c r="AD97" s="194">
        <f t="shared" si="31"/>
        <v>393469.35159999994</v>
      </c>
      <c r="AE97" s="47">
        <f t="shared" si="32"/>
        <v>1.3063663317035752</v>
      </c>
      <c r="AF97" s="47">
        <f t="shared" si="33"/>
        <v>1.3365706497573626</v>
      </c>
      <c r="AG97" s="47">
        <f t="shared" si="34"/>
        <v>1.0425679776375016</v>
      </c>
      <c r="AH97" s="47">
        <f t="shared" si="35"/>
        <v>1.5522539214766611</v>
      </c>
      <c r="AI97" s="47">
        <f t="shared" si="36"/>
        <v>1.9732887167873818</v>
      </c>
      <c r="AJ97" s="47">
        <f t="shared" si="37"/>
        <v>1.2532480216215163</v>
      </c>
      <c r="AK97" s="47">
        <f t="shared" si="38"/>
        <v>1.2292236639903782</v>
      </c>
      <c r="AL97" s="47">
        <f t="shared" si="39"/>
        <v>1.0096979300010149</v>
      </c>
      <c r="AM97" s="47">
        <f t="shared" si="40"/>
        <v>1.4591492788472535</v>
      </c>
      <c r="AN97" s="47">
        <f t="shared" si="41"/>
        <v>1.8066931606170229</v>
      </c>
      <c r="AO97" s="91">
        <f t="shared" si="24"/>
        <v>5.3118310082058917E-2</v>
      </c>
      <c r="AP97" s="91">
        <f t="shared" si="42"/>
        <v>0.10734698576698443</v>
      </c>
      <c r="AQ97" s="91">
        <f t="shared" si="42"/>
        <v>3.287004763648671E-2</v>
      </c>
      <c r="AR97" s="91">
        <f t="shared" si="42"/>
        <v>9.3104642629407541E-2</v>
      </c>
      <c r="AS97" s="91">
        <f t="shared" si="42"/>
        <v>0.16659555617035893</v>
      </c>
    </row>
    <row r="98" spans="1:45" x14ac:dyDescent="0.3">
      <c r="A98" s="223"/>
      <c r="B98" s="21" t="s">
        <v>96</v>
      </c>
      <c r="C98" s="22">
        <v>89.35</v>
      </c>
      <c r="D98" s="23">
        <v>90.11</v>
      </c>
      <c r="E98" s="23">
        <v>69.72</v>
      </c>
      <c r="F98" s="23">
        <v>94.63</v>
      </c>
      <c r="G98" s="23">
        <v>41.8</v>
      </c>
      <c r="H98" s="24">
        <v>97.76</v>
      </c>
      <c r="I98" s="23">
        <v>90.33</v>
      </c>
      <c r="J98" s="23">
        <v>88.82</v>
      </c>
      <c r="K98" s="23">
        <v>69.64</v>
      </c>
      <c r="L98" s="23">
        <v>91.99</v>
      </c>
      <c r="M98" s="23">
        <v>36.06</v>
      </c>
      <c r="N98" s="24">
        <v>94.27</v>
      </c>
      <c r="O98" s="23">
        <v>93.24</v>
      </c>
      <c r="P98" s="23">
        <v>90.99</v>
      </c>
      <c r="Q98" s="23">
        <v>73.69</v>
      </c>
      <c r="R98" s="23">
        <v>93.19</v>
      </c>
      <c r="S98" s="23">
        <v>47.84</v>
      </c>
      <c r="T98" s="24">
        <v>94.32</v>
      </c>
      <c r="U98" s="23"/>
      <c r="V98" s="23"/>
      <c r="W98" s="23"/>
      <c r="X98" s="10">
        <v>1306912</v>
      </c>
      <c r="Y98" s="194">
        <f t="shared" si="26"/>
        <v>1167725.872</v>
      </c>
      <c r="Z98" s="194">
        <f t="shared" si="27"/>
        <v>1177658.4031999998</v>
      </c>
      <c r="AA98" s="194">
        <f t="shared" si="28"/>
        <v>911179.04639999999</v>
      </c>
      <c r="AB98" s="194">
        <f t="shared" si="29"/>
        <v>1236730.8255999999</v>
      </c>
      <c r="AC98" s="194">
        <f t="shared" si="30"/>
        <v>546289.2159999999</v>
      </c>
      <c r="AD98" s="194">
        <f t="shared" si="31"/>
        <v>1277637.1712</v>
      </c>
      <c r="AE98" s="47">
        <f t="shared" si="32"/>
        <v>1.4605501945925567</v>
      </c>
      <c r="AF98" s="47">
        <f t="shared" si="33"/>
        <v>1.6192131166600765</v>
      </c>
      <c r="AG98" s="47">
        <f t="shared" si="34"/>
        <v>1.0171495829251183</v>
      </c>
      <c r="AH98" s="47">
        <f t="shared" si="35"/>
        <v>1.5796478207164601</v>
      </c>
      <c r="AI98" s="47">
        <f t="shared" si="36"/>
        <v>2.4812934328737586</v>
      </c>
      <c r="AJ98" s="47">
        <f t="shared" si="37"/>
        <v>1.401162596914953</v>
      </c>
      <c r="AK98" s="47">
        <f t="shared" si="38"/>
        <v>1.4891656347560129</v>
      </c>
      <c r="AL98" s="47">
        <f t="shared" si="39"/>
        <v>0.98508092557009086</v>
      </c>
      <c r="AM98" s="47">
        <f t="shared" si="40"/>
        <v>1.4849000840264359</v>
      </c>
      <c r="AN98" s="47">
        <f t="shared" si="41"/>
        <v>2.2718094096009489</v>
      </c>
      <c r="AO98" s="91">
        <f t="shared" si="24"/>
        <v>5.938759767760371E-2</v>
      </c>
      <c r="AP98" s="91">
        <f t="shared" si="42"/>
        <v>0.13004748190406357</v>
      </c>
      <c r="AQ98" s="91">
        <f t="shared" si="42"/>
        <v>3.2068657355027397E-2</v>
      </c>
      <c r="AR98" s="91">
        <f t="shared" si="42"/>
        <v>9.4747736690024231E-2</v>
      </c>
      <c r="AS98" s="91">
        <f t="shared" si="42"/>
        <v>0.20948402327280968</v>
      </c>
    </row>
    <row r="99" spans="1:45" x14ac:dyDescent="0.3">
      <c r="A99" s="223"/>
      <c r="B99" s="21" t="s">
        <v>97</v>
      </c>
      <c r="C99" s="22">
        <v>83.68</v>
      </c>
      <c r="D99" s="23">
        <v>83.51</v>
      </c>
      <c r="E99" s="23">
        <v>68.73</v>
      </c>
      <c r="F99" s="23">
        <v>92.52</v>
      </c>
      <c r="G99" s="23">
        <v>33.71</v>
      </c>
      <c r="H99" s="24">
        <v>97.42</v>
      </c>
      <c r="I99" s="23">
        <v>87.7</v>
      </c>
      <c r="J99" s="23">
        <v>86.95</v>
      </c>
      <c r="K99" s="23">
        <v>72.89</v>
      </c>
      <c r="L99" s="23">
        <v>89.96</v>
      </c>
      <c r="M99" s="23">
        <v>34.799999999999997</v>
      </c>
      <c r="N99" s="24">
        <v>93.39</v>
      </c>
      <c r="O99" s="23">
        <v>89.47</v>
      </c>
      <c r="P99" s="23">
        <v>89.19</v>
      </c>
      <c r="Q99" s="23">
        <v>74.89</v>
      </c>
      <c r="R99" s="23">
        <v>92.14</v>
      </c>
      <c r="S99" s="23">
        <v>39.729999999999997</v>
      </c>
      <c r="T99" s="24">
        <v>94.5</v>
      </c>
      <c r="U99" s="23"/>
      <c r="V99" s="23"/>
      <c r="W99" s="23"/>
      <c r="X99" s="10">
        <v>2853359</v>
      </c>
      <c r="Y99" s="194">
        <f t="shared" si="26"/>
        <v>2387690.8111999999</v>
      </c>
      <c r="Z99" s="194">
        <f t="shared" si="27"/>
        <v>2382840.1009</v>
      </c>
      <c r="AA99" s="194">
        <f t="shared" si="28"/>
        <v>1961113.6407000003</v>
      </c>
      <c r="AB99" s="194">
        <f t="shared" si="29"/>
        <v>2639927.7467999998</v>
      </c>
      <c r="AC99" s="194">
        <f t="shared" si="30"/>
        <v>961867.31889999995</v>
      </c>
      <c r="AD99" s="194">
        <f t="shared" si="31"/>
        <v>2779742.3378000003</v>
      </c>
      <c r="AE99" s="47">
        <f t="shared" si="32"/>
        <v>1.3726400593758203</v>
      </c>
      <c r="AF99" s="47">
        <f t="shared" si="33"/>
        <v>1.5058529874917115</v>
      </c>
      <c r="AG99" s="47">
        <f t="shared" si="34"/>
        <v>1.0062058975814667</v>
      </c>
      <c r="AH99" s="47">
        <f t="shared" si="35"/>
        <v>1.549815943576534</v>
      </c>
      <c r="AI99" s="47">
        <f t="shared" si="36"/>
        <v>2.0080460332521075</v>
      </c>
      <c r="AJ99" s="47">
        <f t="shared" si="37"/>
        <v>1.3168269857107189</v>
      </c>
      <c r="AK99" s="47">
        <f t="shared" si="38"/>
        <v>1.3849100509961452</v>
      </c>
      <c r="AL99" s="47">
        <f t="shared" si="39"/>
        <v>0.9744822723646599</v>
      </c>
      <c r="AM99" s="47">
        <f t="shared" si="40"/>
        <v>1.4568575315721484</v>
      </c>
      <c r="AN99" s="47">
        <f t="shared" si="41"/>
        <v>1.8385160790799933</v>
      </c>
      <c r="AO99" s="91">
        <f t="shared" ref="AO99:AO130" si="43">AE99-AJ99</f>
        <v>5.5813073665101465E-2</v>
      </c>
      <c r="AP99" s="91">
        <f t="shared" ref="AP99:AS114" si="44">AF99-AK99</f>
        <v>0.12094293649556631</v>
      </c>
      <c r="AQ99" s="91">
        <f t="shared" si="44"/>
        <v>3.1723625216806828E-2</v>
      </c>
      <c r="AR99" s="91">
        <f t="shared" si="44"/>
        <v>9.2958412004385593E-2</v>
      </c>
      <c r="AS99" s="91">
        <f t="shared" si="44"/>
        <v>0.16952995417211425</v>
      </c>
    </row>
    <row r="100" spans="1:45" x14ac:dyDescent="0.3">
      <c r="A100" s="223"/>
      <c r="B100" s="21" t="s">
        <v>98</v>
      </c>
      <c r="C100" s="22">
        <v>81.75</v>
      </c>
      <c r="D100" s="23">
        <v>81.599999999999994</v>
      </c>
      <c r="E100" s="23">
        <v>65.010000000000005</v>
      </c>
      <c r="F100" s="23">
        <v>90.98</v>
      </c>
      <c r="G100" s="23">
        <v>36.369999999999997</v>
      </c>
      <c r="H100" s="24">
        <v>94.42</v>
      </c>
      <c r="I100" s="23">
        <v>85.29</v>
      </c>
      <c r="J100" s="23">
        <v>85.89</v>
      </c>
      <c r="K100" s="23">
        <v>70.209999999999994</v>
      </c>
      <c r="L100" s="23">
        <v>88.15</v>
      </c>
      <c r="M100" s="23">
        <v>36.83</v>
      </c>
      <c r="N100" s="24">
        <v>91.06</v>
      </c>
      <c r="O100" s="23">
        <v>88.66</v>
      </c>
      <c r="P100" s="23">
        <v>87.76</v>
      </c>
      <c r="Q100" s="23">
        <v>73.88</v>
      </c>
      <c r="R100" s="23">
        <v>90.82</v>
      </c>
      <c r="S100" s="23">
        <v>40.92</v>
      </c>
      <c r="T100" s="24">
        <v>93.6</v>
      </c>
      <c r="U100" s="23"/>
      <c r="V100" s="23"/>
      <c r="W100" s="23"/>
      <c r="X100" s="10">
        <v>3709139</v>
      </c>
      <c r="Y100" s="194">
        <f t="shared" si="26"/>
        <v>3032221.1324999998</v>
      </c>
      <c r="Z100" s="194">
        <f t="shared" si="27"/>
        <v>3026657.4239999996</v>
      </c>
      <c r="AA100" s="194">
        <f t="shared" si="28"/>
        <v>2411311.2639000001</v>
      </c>
      <c r="AB100" s="194">
        <f t="shared" si="29"/>
        <v>3374574.6622000001</v>
      </c>
      <c r="AC100" s="194">
        <f t="shared" si="30"/>
        <v>1349013.8542999998</v>
      </c>
      <c r="AD100" s="194">
        <f t="shared" si="31"/>
        <v>3502169.0438000001</v>
      </c>
      <c r="AE100" s="47">
        <f t="shared" si="32"/>
        <v>1.3835883234881734</v>
      </c>
      <c r="AF100" s="47">
        <f t="shared" si="33"/>
        <v>1.5181629172185522</v>
      </c>
      <c r="AG100" s="47">
        <f t="shared" si="34"/>
        <v>0.98198490016768725</v>
      </c>
      <c r="AH100" s="47">
        <f t="shared" si="35"/>
        <v>1.5724417340529677</v>
      </c>
      <c r="AI100" s="47">
        <f t="shared" si="36"/>
        <v>2.2353335795113134</v>
      </c>
      <c r="AJ100" s="47">
        <f t="shared" si="37"/>
        <v>1.3273300812100519</v>
      </c>
      <c r="AK100" s="47">
        <f t="shared" si="38"/>
        <v>1.3962313058247156</v>
      </c>
      <c r="AL100" s="47">
        <f t="shared" si="39"/>
        <v>0.95102491373115294</v>
      </c>
      <c r="AM100" s="47">
        <f t="shared" si="40"/>
        <v>1.4781262205413026</v>
      </c>
      <c r="AN100" s="47">
        <f t="shared" si="41"/>
        <v>2.0466147986573664</v>
      </c>
      <c r="AO100" s="91">
        <f t="shared" si="43"/>
        <v>5.6258242278121484E-2</v>
      </c>
      <c r="AP100" s="91">
        <f t="shared" si="44"/>
        <v>0.12193161139383668</v>
      </c>
      <c r="AQ100" s="91">
        <f t="shared" si="44"/>
        <v>3.0959986436534304E-2</v>
      </c>
      <c r="AR100" s="91">
        <f t="shared" si="44"/>
        <v>9.4315513511665117E-2</v>
      </c>
      <c r="AS100" s="91">
        <f t="shared" si="44"/>
        <v>0.188718780853947</v>
      </c>
    </row>
    <row r="101" spans="1:45" x14ac:dyDescent="0.3">
      <c r="A101" s="223"/>
      <c r="B101" s="21" t="s">
        <v>99</v>
      </c>
      <c r="C101" s="22">
        <v>75.28</v>
      </c>
      <c r="D101" s="23">
        <v>75.77</v>
      </c>
      <c r="E101" s="23">
        <v>60.87</v>
      </c>
      <c r="F101" s="23">
        <v>87.59</v>
      </c>
      <c r="G101" s="23">
        <v>29.51</v>
      </c>
      <c r="H101" s="24">
        <v>93.21</v>
      </c>
      <c r="I101" s="23">
        <v>86.73</v>
      </c>
      <c r="J101" s="23">
        <v>83.46</v>
      </c>
      <c r="K101" s="23">
        <v>69.900000000000006</v>
      </c>
      <c r="L101" s="23">
        <v>88.48</v>
      </c>
      <c r="M101" s="23">
        <v>37.6</v>
      </c>
      <c r="N101" s="24">
        <v>92.38</v>
      </c>
      <c r="O101" s="23">
        <v>93.32</v>
      </c>
      <c r="P101" s="23">
        <v>90.94</v>
      </c>
      <c r="Q101" s="23">
        <v>72.05</v>
      </c>
      <c r="R101" s="23">
        <v>95.23</v>
      </c>
      <c r="S101" s="23">
        <v>51.65</v>
      </c>
      <c r="T101" s="24">
        <v>99.23</v>
      </c>
      <c r="U101" s="23"/>
      <c r="V101" s="23"/>
      <c r="W101" s="23"/>
      <c r="X101" s="10">
        <v>383032</v>
      </c>
      <c r="Y101" s="194">
        <f t="shared" si="26"/>
        <v>288346.48960000003</v>
      </c>
      <c r="Z101" s="194">
        <f t="shared" si="27"/>
        <v>290223.34639999998</v>
      </c>
      <c r="AA101" s="194">
        <f t="shared" si="28"/>
        <v>233151.5784</v>
      </c>
      <c r="AB101" s="194">
        <f t="shared" si="29"/>
        <v>335497.72880000004</v>
      </c>
      <c r="AC101" s="194">
        <f t="shared" si="30"/>
        <v>113032.7432</v>
      </c>
      <c r="AD101" s="194">
        <f t="shared" si="31"/>
        <v>357024.12719999999</v>
      </c>
      <c r="AE101" s="47">
        <f t="shared" si="32"/>
        <v>1.2906254519740605</v>
      </c>
      <c r="AF101" s="47">
        <f t="shared" si="33"/>
        <v>1.4279960157591238</v>
      </c>
      <c r="AG101" s="47">
        <f t="shared" si="34"/>
        <v>0.93138541663594554</v>
      </c>
      <c r="AH101" s="47">
        <f t="shared" si="35"/>
        <v>1.5335030491309278</v>
      </c>
      <c r="AI101" s="47">
        <f t="shared" si="36"/>
        <v>1.8372562725299688</v>
      </c>
      <c r="AJ101" s="47">
        <f t="shared" si="37"/>
        <v>1.2381471835940461</v>
      </c>
      <c r="AK101" s="47">
        <f t="shared" si="38"/>
        <v>1.3133061802410146</v>
      </c>
      <c r="AL101" s="47">
        <f t="shared" si="39"/>
        <v>0.90202072899022845</v>
      </c>
      <c r="AM101" s="47">
        <f t="shared" si="40"/>
        <v>1.4415230892899384</v>
      </c>
      <c r="AN101" s="47">
        <f t="shared" si="41"/>
        <v>1.682145300706281</v>
      </c>
      <c r="AO101" s="91">
        <f t="shared" si="43"/>
        <v>5.2478268380014459E-2</v>
      </c>
      <c r="AP101" s="91">
        <f t="shared" si="44"/>
        <v>0.11468983551810918</v>
      </c>
      <c r="AQ101" s="91">
        <f t="shared" si="44"/>
        <v>2.9364687645717091E-2</v>
      </c>
      <c r="AR101" s="91">
        <f t="shared" si="44"/>
        <v>9.1979959840989389E-2</v>
      </c>
      <c r="AS101" s="91">
        <f t="shared" si="44"/>
        <v>0.15511097182368783</v>
      </c>
    </row>
    <row r="102" spans="1:45" x14ac:dyDescent="0.3">
      <c r="A102" s="223"/>
      <c r="B102" s="21" t="s">
        <v>100</v>
      </c>
      <c r="C102" s="22">
        <v>80.099999999999994</v>
      </c>
      <c r="D102" s="23">
        <v>79.599999999999994</v>
      </c>
      <c r="E102" s="23">
        <v>67.040000000000006</v>
      </c>
      <c r="F102" s="23">
        <v>89.31</v>
      </c>
      <c r="G102" s="23">
        <v>37.21</v>
      </c>
      <c r="H102" s="24">
        <v>95.96</v>
      </c>
      <c r="I102" s="23">
        <v>85.35</v>
      </c>
      <c r="J102" s="23">
        <v>85.38</v>
      </c>
      <c r="K102" s="23">
        <v>69.77</v>
      </c>
      <c r="L102" s="23">
        <v>87.78</v>
      </c>
      <c r="M102" s="23">
        <v>36.869999999999997</v>
      </c>
      <c r="N102" s="24">
        <v>92.76</v>
      </c>
      <c r="O102" s="23">
        <v>89.57</v>
      </c>
      <c r="P102" s="23">
        <v>85.47</v>
      </c>
      <c r="Q102" s="23">
        <v>73.97</v>
      </c>
      <c r="R102" s="23">
        <v>88.73</v>
      </c>
      <c r="S102" s="23">
        <v>45.12</v>
      </c>
      <c r="T102" s="24">
        <v>93.24</v>
      </c>
      <c r="U102" s="23"/>
      <c r="V102" s="23"/>
      <c r="W102" s="23"/>
      <c r="X102" s="10">
        <v>2544806</v>
      </c>
      <c r="Y102" s="194">
        <f t="shared" si="26"/>
        <v>2038389.6059999999</v>
      </c>
      <c r="Z102" s="194">
        <f t="shared" si="27"/>
        <v>2025665.5759999999</v>
      </c>
      <c r="AA102" s="194">
        <f t="shared" si="28"/>
        <v>1706037.9424000001</v>
      </c>
      <c r="AB102" s="194">
        <f t="shared" si="29"/>
        <v>2272766.2386000003</v>
      </c>
      <c r="AC102" s="194">
        <f t="shared" si="30"/>
        <v>946922.31260000006</v>
      </c>
      <c r="AD102" s="194">
        <f t="shared" si="31"/>
        <v>2441995.8375999997</v>
      </c>
      <c r="AE102" s="47">
        <f t="shared" si="32"/>
        <v>1.3339065335901483</v>
      </c>
      <c r="AF102" s="47">
        <f t="shared" si="33"/>
        <v>1.457186183893584</v>
      </c>
      <c r="AG102" s="47">
        <f t="shared" si="34"/>
        <v>0.99639698822712441</v>
      </c>
      <c r="AH102" s="47">
        <f t="shared" si="35"/>
        <v>1.5188065994502946</v>
      </c>
      <c r="AI102" s="47">
        <f t="shared" si="36"/>
        <v>2.2502587959237048</v>
      </c>
      <c r="AJ102" s="47">
        <f t="shared" si="37"/>
        <v>1.2796684082250167</v>
      </c>
      <c r="AK102" s="47">
        <f t="shared" si="38"/>
        <v>1.340151933163428</v>
      </c>
      <c r="AL102" s="47">
        <f t="shared" si="39"/>
        <v>0.96498261796985474</v>
      </c>
      <c r="AM102" s="47">
        <f t="shared" si="40"/>
        <v>1.4277081369445699</v>
      </c>
      <c r="AN102" s="47">
        <f t="shared" si="41"/>
        <v>2.0602799487104697</v>
      </c>
      <c r="AO102" s="91">
        <f t="shared" si="43"/>
        <v>5.4238125365131618E-2</v>
      </c>
      <c r="AP102" s="91">
        <f t="shared" si="44"/>
        <v>0.11703425073015605</v>
      </c>
      <c r="AQ102" s="91">
        <f t="shared" si="44"/>
        <v>3.1414370257269675E-2</v>
      </c>
      <c r="AR102" s="91">
        <f t="shared" si="44"/>
        <v>9.1098462505724731E-2</v>
      </c>
      <c r="AS102" s="91">
        <f t="shared" si="44"/>
        <v>0.1899788472132351</v>
      </c>
    </row>
    <row r="103" spans="1:45" x14ac:dyDescent="0.3">
      <c r="A103" s="223"/>
      <c r="B103" s="21" t="s">
        <v>101</v>
      </c>
      <c r="C103" s="22">
        <v>76.73</v>
      </c>
      <c r="D103" s="23">
        <v>75.64</v>
      </c>
      <c r="E103" s="23">
        <v>67.84</v>
      </c>
      <c r="F103" s="23">
        <v>90.4</v>
      </c>
      <c r="G103" s="23">
        <v>36.130000000000003</v>
      </c>
      <c r="H103" s="24">
        <v>96.18</v>
      </c>
      <c r="I103" s="23">
        <v>86.38</v>
      </c>
      <c r="J103" s="23">
        <v>82.17</v>
      </c>
      <c r="K103" s="23">
        <v>69.59</v>
      </c>
      <c r="L103" s="23">
        <v>89.83</v>
      </c>
      <c r="M103" s="23">
        <v>33.799999999999997</v>
      </c>
      <c r="N103" s="24">
        <v>93.4</v>
      </c>
      <c r="O103" s="23">
        <v>83.6</v>
      </c>
      <c r="P103" s="23">
        <v>84.3</v>
      </c>
      <c r="Q103" s="23">
        <v>71.09</v>
      </c>
      <c r="R103" s="23">
        <v>88.4</v>
      </c>
      <c r="S103" s="23">
        <v>38.25</v>
      </c>
      <c r="T103" s="24">
        <v>91.41</v>
      </c>
      <c r="U103" s="23"/>
      <c r="V103" s="23"/>
      <c r="W103" s="23"/>
      <c r="X103" s="10">
        <v>1116137</v>
      </c>
      <c r="Y103" s="194">
        <f t="shared" si="26"/>
        <v>856411.9201000001</v>
      </c>
      <c r="Z103" s="194">
        <f t="shared" si="27"/>
        <v>844246.02680000011</v>
      </c>
      <c r="AA103" s="194">
        <f t="shared" si="28"/>
        <v>757187.34080000001</v>
      </c>
      <c r="AB103" s="194">
        <f t="shared" si="29"/>
        <v>1008987.8480000001</v>
      </c>
      <c r="AC103" s="194">
        <f t="shared" si="30"/>
        <v>403260.29810000001</v>
      </c>
      <c r="AD103" s="194">
        <f t="shared" si="31"/>
        <v>1073500.5666</v>
      </c>
      <c r="AE103" s="47">
        <f t="shared" si="32"/>
        <v>1.274863092611521</v>
      </c>
      <c r="AF103" s="47">
        <f t="shared" si="33"/>
        <v>1.3815256858024576</v>
      </c>
      <c r="AG103" s="47">
        <f t="shared" si="34"/>
        <v>1.0059808333687317</v>
      </c>
      <c r="AH103" s="47">
        <f t="shared" si="35"/>
        <v>1.5338266638351596</v>
      </c>
      <c r="AI103" s="47">
        <f t="shared" si="36"/>
        <v>2.1799484613424935</v>
      </c>
      <c r="AJ103" s="47">
        <f t="shared" si="37"/>
        <v>1.2230257393193533</v>
      </c>
      <c r="AK103" s="47">
        <f t="shared" si="38"/>
        <v>1.2705681257531762</v>
      </c>
      <c r="AL103" s="47">
        <f t="shared" si="39"/>
        <v>0.97426430396874686</v>
      </c>
      <c r="AM103" s="47">
        <f t="shared" si="40"/>
        <v>1.4418272934898899</v>
      </c>
      <c r="AN103" s="47">
        <f t="shared" si="41"/>
        <v>1.9959055875093481</v>
      </c>
      <c r="AO103" s="91">
        <f t="shared" si="43"/>
        <v>5.1837353292167654E-2</v>
      </c>
      <c r="AP103" s="91">
        <f t="shared" si="44"/>
        <v>0.11095756004928137</v>
      </c>
      <c r="AQ103" s="91">
        <f t="shared" si="44"/>
        <v>3.1716529399984816E-2</v>
      </c>
      <c r="AR103" s="91">
        <f t="shared" si="44"/>
        <v>9.1999370345269726E-2</v>
      </c>
      <c r="AS103" s="91">
        <f t="shared" si="44"/>
        <v>0.18404287383314544</v>
      </c>
    </row>
    <row r="104" spans="1:45" x14ac:dyDescent="0.3">
      <c r="A104" s="223" t="s">
        <v>168</v>
      </c>
      <c r="B104" s="21" t="s">
        <v>102</v>
      </c>
      <c r="C104" s="22">
        <v>54.44</v>
      </c>
      <c r="D104" s="23">
        <v>59.44</v>
      </c>
      <c r="E104" s="23">
        <v>47.67</v>
      </c>
      <c r="F104" s="23">
        <v>52.12</v>
      </c>
      <c r="G104" s="23">
        <v>10.42</v>
      </c>
      <c r="H104" s="24">
        <v>78.39</v>
      </c>
      <c r="I104" s="23">
        <v>63.99</v>
      </c>
      <c r="J104" s="23">
        <v>69.88</v>
      </c>
      <c r="K104" s="23">
        <v>54.93</v>
      </c>
      <c r="L104" s="23">
        <v>61.12</v>
      </c>
      <c r="M104" s="23">
        <v>8.85</v>
      </c>
      <c r="N104" s="24">
        <v>83.06</v>
      </c>
      <c r="O104" s="23">
        <v>58.46</v>
      </c>
      <c r="P104" s="23">
        <v>69.19</v>
      </c>
      <c r="Q104" s="23">
        <v>50.73</v>
      </c>
      <c r="R104" s="23">
        <v>60.17</v>
      </c>
      <c r="S104" s="23">
        <v>24.88</v>
      </c>
      <c r="T104" s="24">
        <v>85.96</v>
      </c>
      <c r="U104" s="23"/>
      <c r="V104" s="23"/>
      <c r="W104" s="23"/>
      <c r="X104" s="10">
        <v>293433</v>
      </c>
      <c r="Y104" s="194">
        <f t="shared" si="26"/>
        <v>159744.9252</v>
      </c>
      <c r="Z104" s="194">
        <f t="shared" si="27"/>
        <v>174416.57519999999</v>
      </c>
      <c r="AA104" s="194">
        <f t="shared" si="28"/>
        <v>139879.5111</v>
      </c>
      <c r="AB104" s="194">
        <f t="shared" si="29"/>
        <v>152937.27959999998</v>
      </c>
      <c r="AC104" s="194">
        <f t="shared" si="30"/>
        <v>30575.7186</v>
      </c>
      <c r="AD104" s="194">
        <f t="shared" si="31"/>
        <v>230022.1287</v>
      </c>
      <c r="AE104" s="47">
        <f t="shared" si="32"/>
        <v>1.1097894068252532</v>
      </c>
      <c r="AF104" s="47">
        <f t="shared" si="33"/>
        <v>1.3320187947182811</v>
      </c>
      <c r="AG104" s="47">
        <f t="shared" si="34"/>
        <v>0.86730755061864073</v>
      </c>
      <c r="AH104" s="47">
        <f t="shared" si="35"/>
        <v>1.0850165636055502</v>
      </c>
      <c r="AI104" s="47">
        <f t="shared" si="36"/>
        <v>0.77138305018168785</v>
      </c>
      <c r="AJ104" s="47">
        <f t="shared" si="37"/>
        <v>1.0646641334567535</v>
      </c>
      <c r="AK104" s="47">
        <f t="shared" si="38"/>
        <v>1.2250373922582343</v>
      </c>
      <c r="AL104" s="47">
        <f t="shared" si="39"/>
        <v>0.83996310774699201</v>
      </c>
      <c r="AM104" s="47">
        <f t="shared" si="40"/>
        <v>1.0199369538820444</v>
      </c>
      <c r="AN104" s="47">
        <f t="shared" si="41"/>
        <v>0.70625877963164641</v>
      </c>
      <c r="AO104" s="91">
        <f t="shared" si="43"/>
        <v>4.5125273368499697E-2</v>
      </c>
      <c r="AP104" s="91">
        <f t="shared" si="44"/>
        <v>0.10698140246004684</v>
      </c>
      <c r="AQ104" s="91">
        <f t="shared" si="44"/>
        <v>2.7344442871648722E-2</v>
      </c>
      <c r="AR104" s="91">
        <f t="shared" si="44"/>
        <v>6.5079609723505794E-2</v>
      </c>
      <c r="AS104" s="91">
        <f t="shared" si="44"/>
        <v>6.5124270550041441E-2</v>
      </c>
    </row>
    <row r="105" spans="1:45" x14ac:dyDescent="0.3">
      <c r="A105" s="223"/>
      <c r="B105" s="21" t="s">
        <v>103</v>
      </c>
      <c r="C105" s="22">
        <v>63.59</v>
      </c>
      <c r="D105" s="23">
        <v>71.63</v>
      </c>
      <c r="E105" s="23">
        <v>56.31</v>
      </c>
      <c r="F105" s="23">
        <v>62.6</v>
      </c>
      <c r="G105" s="23">
        <v>12.78</v>
      </c>
      <c r="H105" s="24">
        <v>87.77</v>
      </c>
      <c r="I105" s="23">
        <v>66.47</v>
      </c>
      <c r="J105" s="23">
        <v>68.38</v>
      </c>
      <c r="K105" s="23">
        <v>59.51</v>
      </c>
      <c r="L105" s="23">
        <v>65.39</v>
      </c>
      <c r="M105" s="23">
        <v>16.84</v>
      </c>
      <c r="N105" s="24">
        <v>85.72</v>
      </c>
      <c r="O105" s="23">
        <v>66.849999999999994</v>
      </c>
      <c r="P105" s="23">
        <v>74.22</v>
      </c>
      <c r="Q105" s="23">
        <v>56.45</v>
      </c>
      <c r="R105" s="23">
        <v>71</v>
      </c>
      <c r="S105" s="23">
        <v>29.01</v>
      </c>
      <c r="T105" s="24">
        <v>92</v>
      </c>
      <c r="U105" s="23"/>
      <c r="V105" s="23"/>
      <c r="W105" s="23"/>
      <c r="X105" s="10">
        <v>1677542</v>
      </c>
      <c r="Y105" s="194">
        <f t="shared" si="26"/>
        <v>1066748.9578</v>
      </c>
      <c r="Z105" s="194">
        <f t="shared" si="27"/>
        <v>1201623.3345999999</v>
      </c>
      <c r="AA105" s="194">
        <f t="shared" si="28"/>
        <v>944623.90020000015</v>
      </c>
      <c r="AB105" s="194">
        <f t="shared" si="29"/>
        <v>1050141.2920000001</v>
      </c>
      <c r="AC105" s="194">
        <f t="shared" si="30"/>
        <v>214389.86759999997</v>
      </c>
      <c r="AD105" s="194">
        <f t="shared" si="31"/>
        <v>1472378.6134000001</v>
      </c>
      <c r="AE105" s="47">
        <f t="shared" si="32"/>
        <v>1.1577794841666273</v>
      </c>
      <c r="AF105" s="47">
        <f t="shared" si="33"/>
        <v>1.4336431674102623</v>
      </c>
      <c r="AG105" s="47">
        <f t="shared" si="34"/>
        <v>0.91501469493900867</v>
      </c>
      <c r="AH105" s="47">
        <f t="shared" si="35"/>
        <v>1.1639139149173914</v>
      </c>
      <c r="AI105" s="47">
        <f t="shared" si="36"/>
        <v>0.84498265198654265</v>
      </c>
      <c r="AJ105" s="47">
        <f t="shared" si="37"/>
        <v>1.1107028808019264</v>
      </c>
      <c r="AK105" s="47">
        <f t="shared" si="38"/>
        <v>1.3184997795804747</v>
      </c>
      <c r="AL105" s="47">
        <f t="shared" si="39"/>
        <v>0.88616614284853967</v>
      </c>
      <c r="AM105" s="47">
        <f t="shared" si="40"/>
        <v>1.0941020190668147</v>
      </c>
      <c r="AN105" s="47">
        <f t="shared" si="41"/>
        <v>0.77364471057714579</v>
      </c>
      <c r="AO105" s="91">
        <f t="shared" si="43"/>
        <v>4.7076603364700986E-2</v>
      </c>
      <c r="AP105" s="91">
        <f t="shared" si="44"/>
        <v>0.11514338782978761</v>
      </c>
      <c r="AQ105" s="91">
        <f t="shared" si="44"/>
        <v>2.8848552090468993E-2</v>
      </c>
      <c r="AR105" s="91">
        <f t="shared" si="44"/>
        <v>6.9811895850576677E-2</v>
      </c>
      <c r="AS105" s="91">
        <f t="shared" si="44"/>
        <v>7.1337941409396866E-2</v>
      </c>
    </row>
    <row r="106" spans="1:45" x14ac:dyDescent="0.3">
      <c r="A106" s="223"/>
      <c r="B106" s="21" t="s">
        <v>104</v>
      </c>
      <c r="C106" s="22">
        <v>62.54</v>
      </c>
      <c r="D106" s="23">
        <v>70.569999999999993</v>
      </c>
      <c r="E106" s="23">
        <v>58.25</v>
      </c>
      <c r="F106" s="23">
        <v>63.08</v>
      </c>
      <c r="G106" s="23">
        <v>8.2100000000000009</v>
      </c>
      <c r="H106" s="24">
        <v>88.27</v>
      </c>
      <c r="I106" s="23">
        <v>67.83</v>
      </c>
      <c r="J106" s="23">
        <v>80.010000000000005</v>
      </c>
      <c r="K106" s="23">
        <v>66.33</v>
      </c>
      <c r="L106" s="23">
        <v>69.94</v>
      </c>
      <c r="M106" s="23">
        <v>16.18</v>
      </c>
      <c r="N106" s="24">
        <v>89.97</v>
      </c>
      <c r="O106" s="23">
        <v>68.290000000000006</v>
      </c>
      <c r="P106" s="23">
        <v>79.89</v>
      </c>
      <c r="Q106" s="23">
        <v>62.67</v>
      </c>
      <c r="R106" s="23">
        <v>78.430000000000007</v>
      </c>
      <c r="S106" s="23">
        <v>31.59</v>
      </c>
      <c r="T106" s="24">
        <v>91.82</v>
      </c>
      <c r="U106" s="23"/>
      <c r="V106" s="23"/>
      <c r="W106" s="23"/>
      <c r="X106" s="10">
        <v>1897491</v>
      </c>
      <c r="Y106" s="194">
        <f t="shared" si="26"/>
        <v>1186690.8714000001</v>
      </c>
      <c r="Z106" s="194">
        <f t="shared" si="27"/>
        <v>1339059.3986999998</v>
      </c>
      <c r="AA106" s="194">
        <f t="shared" si="28"/>
        <v>1105288.5075000001</v>
      </c>
      <c r="AB106" s="194">
        <f t="shared" si="29"/>
        <v>1196937.3228</v>
      </c>
      <c r="AC106" s="194">
        <f t="shared" si="30"/>
        <v>155784.0111</v>
      </c>
      <c r="AD106" s="194">
        <f t="shared" si="31"/>
        <v>1674915.3056999999</v>
      </c>
      <c r="AE106" s="47">
        <f t="shared" si="32"/>
        <v>1.1322123122189718</v>
      </c>
      <c r="AF106" s="47">
        <f t="shared" si="33"/>
        <v>1.4044271201065432</v>
      </c>
      <c r="AG106" s="47">
        <f t="shared" si="34"/>
        <v>0.94117729767062974</v>
      </c>
      <c r="AH106" s="47">
        <f t="shared" si="35"/>
        <v>1.1661950227536428</v>
      </c>
      <c r="AI106" s="47">
        <f t="shared" si="36"/>
        <v>0.53975051796858453</v>
      </c>
      <c r="AJ106" s="47">
        <f t="shared" si="37"/>
        <v>1.0861752985424598</v>
      </c>
      <c r="AK106" s="47">
        <f t="shared" si="38"/>
        <v>1.2916302259803611</v>
      </c>
      <c r="AL106" s="47">
        <f t="shared" si="39"/>
        <v>0.91150389193365644</v>
      </c>
      <c r="AM106" s="47">
        <f t="shared" si="40"/>
        <v>1.0962463053901967</v>
      </c>
      <c r="AN106" s="47">
        <f t="shared" si="41"/>
        <v>0.4941819009845429</v>
      </c>
      <c r="AO106" s="91">
        <f t="shared" si="43"/>
        <v>4.6037013676512029E-2</v>
      </c>
      <c r="AP106" s="91">
        <f t="shared" si="44"/>
        <v>0.1127968941261821</v>
      </c>
      <c r="AQ106" s="91">
        <f t="shared" si="44"/>
        <v>2.9673405736973302E-2</v>
      </c>
      <c r="AR106" s="91">
        <f t="shared" si="44"/>
        <v>6.99487173634461E-2</v>
      </c>
      <c r="AS106" s="91">
        <f t="shared" si="44"/>
        <v>4.5568616984041632E-2</v>
      </c>
    </row>
    <row r="107" spans="1:45" x14ac:dyDescent="0.3">
      <c r="A107" s="223"/>
      <c r="B107" s="21" t="s">
        <v>105</v>
      </c>
      <c r="C107" s="22">
        <v>58.01</v>
      </c>
      <c r="D107" s="23">
        <v>64.97</v>
      </c>
      <c r="E107" s="23">
        <v>52.15</v>
      </c>
      <c r="F107" s="23">
        <v>60.12</v>
      </c>
      <c r="G107" s="23">
        <v>11.53</v>
      </c>
      <c r="H107" s="24">
        <v>83.75</v>
      </c>
      <c r="I107" s="23">
        <v>61.13</v>
      </c>
      <c r="J107" s="23">
        <v>66.489999999999995</v>
      </c>
      <c r="K107" s="23">
        <v>58.08</v>
      </c>
      <c r="L107" s="23">
        <v>57.98</v>
      </c>
      <c r="M107" s="23">
        <v>13.07</v>
      </c>
      <c r="N107" s="24">
        <v>81.5</v>
      </c>
      <c r="O107" s="23">
        <v>59.65</v>
      </c>
      <c r="P107" s="23">
        <v>67.73</v>
      </c>
      <c r="Q107" s="23">
        <v>56.05</v>
      </c>
      <c r="R107" s="23">
        <v>65.72</v>
      </c>
      <c r="S107" s="23">
        <v>17.579999999999998</v>
      </c>
      <c r="T107" s="24">
        <v>84.7</v>
      </c>
      <c r="U107" s="23"/>
      <c r="V107" s="23"/>
      <c r="W107" s="23"/>
      <c r="X107" s="10">
        <v>560939</v>
      </c>
      <c r="Y107" s="194">
        <f t="shared" si="26"/>
        <v>325400.71390000003</v>
      </c>
      <c r="Z107" s="194">
        <f t="shared" si="27"/>
        <v>364442.06829999998</v>
      </c>
      <c r="AA107" s="194">
        <f t="shared" si="28"/>
        <v>292529.68849999999</v>
      </c>
      <c r="AB107" s="194">
        <f t="shared" si="29"/>
        <v>337236.52679999999</v>
      </c>
      <c r="AC107" s="194">
        <f t="shared" si="30"/>
        <v>64676.2667</v>
      </c>
      <c r="AD107" s="194">
        <f t="shared" si="31"/>
        <v>469786.41249999998</v>
      </c>
      <c r="AE107" s="47">
        <f t="shared" si="32"/>
        <v>1.1068816118034024</v>
      </c>
      <c r="AF107" s="47">
        <f t="shared" si="33"/>
        <v>1.362762792444558</v>
      </c>
      <c r="AG107" s="47">
        <f t="shared" si="34"/>
        <v>0.8880923659286204</v>
      </c>
      <c r="AH107" s="47">
        <f t="shared" si="35"/>
        <v>1.1714581594879485</v>
      </c>
      <c r="AI107" s="47">
        <f t="shared" si="36"/>
        <v>0.79892779157435601</v>
      </c>
      <c r="AJ107" s="47">
        <f t="shared" si="37"/>
        <v>1.0618745726192027</v>
      </c>
      <c r="AK107" s="47">
        <f t="shared" si="38"/>
        <v>1.2533121785837207</v>
      </c>
      <c r="AL107" s="47">
        <f t="shared" si="39"/>
        <v>0.86009262010885823</v>
      </c>
      <c r="AM107" s="47">
        <f t="shared" si="40"/>
        <v>1.1011937576491877</v>
      </c>
      <c r="AN107" s="47">
        <f t="shared" si="41"/>
        <v>0.7314780470716985</v>
      </c>
      <c r="AO107" s="91">
        <f t="shared" si="43"/>
        <v>4.5007039184199682E-2</v>
      </c>
      <c r="AP107" s="91">
        <f t="shared" si="44"/>
        <v>0.10945061386083732</v>
      </c>
      <c r="AQ107" s="91">
        <f t="shared" si="44"/>
        <v>2.7999745819762167E-2</v>
      </c>
      <c r="AR107" s="91">
        <f t="shared" si="44"/>
        <v>7.0264401838760815E-2</v>
      </c>
      <c r="AS107" s="91">
        <f t="shared" si="44"/>
        <v>6.7449744502657505E-2</v>
      </c>
    </row>
    <row r="108" spans="1:45" x14ac:dyDescent="0.3">
      <c r="A108" s="223"/>
      <c r="B108" s="21" t="s">
        <v>106</v>
      </c>
      <c r="C108" s="22">
        <v>60.79</v>
      </c>
      <c r="D108" s="23">
        <v>67.400000000000006</v>
      </c>
      <c r="E108" s="23">
        <v>51.67</v>
      </c>
      <c r="F108" s="23">
        <v>60</v>
      </c>
      <c r="G108" s="23">
        <v>11.57</v>
      </c>
      <c r="H108" s="24">
        <v>83.64</v>
      </c>
      <c r="I108" s="23">
        <v>63.49</v>
      </c>
      <c r="J108" s="23">
        <v>65.87</v>
      </c>
      <c r="K108" s="23">
        <v>55.07</v>
      </c>
      <c r="L108" s="23">
        <v>62.6</v>
      </c>
      <c r="M108" s="23">
        <v>9.85</v>
      </c>
      <c r="N108" s="24">
        <v>81.88</v>
      </c>
      <c r="O108" s="23">
        <v>59.79</v>
      </c>
      <c r="P108" s="23">
        <v>69.819999999999993</v>
      </c>
      <c r="Q108" s="23">
        <v>55.85</v>
      </c>
      <c r="R108" s="23">
        <v>66.58</v>
      </c>
      <c r="S108" s="23">
        <v>27.04</v>
      </c>
      <c r="T108" s="24">
        <v>84.76</v>
      </c>
      <c r="U108" s="23"/>
      <c r="V108" s="23"/>
      <c r="W108" s="23"/>
      <c r="X108" s="10">
        <v>1243052</v>
      </c>
      <c r="Y108" s="194">
        <f t="shared" si="26"/>
        <v>755651.31079999998</v>
      </c>
      <c r="Z108" s="194">
        <f t="shared" si="27"/>
        <v>837817.04800000007</v>
      </c>
      <c r="AA108" s="194">
        <f t="shared" si="28"/>
        <v>642284.96840000001</v>
      </c>
      <c r="AB108" s="194">
        <f t="shared" si="29"/>
        <v>745831.2</v>
      </c>
      <c r="AC108" s="194">
        <f t="shared" si="30"/>
        <v>143821.1164</v>
      </c>
      <c r="AD108" s="194">
        <f t="shared" si="31"/>
        <v>1039688.6928</v>
      </c>
      <c r="AE108" s="47">
        <f t="shared" si="32"/>
        <v>1.1614519359557807</v>
      </c>
      <c r="AF108" s="47">
        <f t="shared" si="33"/>
        <v>1.4155919648327222</v>
      </c>
      <c r="AG108" s="47">
        <f t="shared" si="34"/>
        <v>0.88107540302061349</v>
      </c>
      <c r="AH108" s="47">
        <f t="shared" si="35"/>
        <v>1.1706574996481893</v>
      </c>
      <c r="AI108" s="47">
        <f t="shared" si="36"/>
        <v>0.80275380366581217</v>
      </c>
      <c r="AJ108" s="47">
        <f t="shared" si="37"/>
        <v>1.1142260066109437</v>
      </c>
      <c r="AK108" s="47">
        <f t="shared" si="38"/>
        <v>1.3018983635791397</v>
      </c>
      <c r="AL108" s="47">
        <f t="shared" si="39"/>
        <v>0.85329688776806289</v>
      </c>
      <c r="AM108" s="47">
        <f t="shared" si="40"/>
        <v>1.1004411216199768</v>
      </c>
      <c r="AN108" s="47">
        <f t="shared" si="41"/>
        <v>0.73498104681991872</v>
      </c>
      <c r="AO108" s="91">
        <f t="shared" si="43"/>
        <v>4.7225929344836937E-2</v>
      </c>
      <c r="AP108" s="91">
        <f t="shared" si="44"/>
        <v>0.11369360125358252</v>
      </c>
      <c r="AQ108" s="91">
        <f t="shared" si="44"/>
        <v>2.7778515252550595E-2</v>
      </c>
      <c r="AR108" s="91">
        <f t="shared" si="44"/>
        <v>7.0216378028212567E-2</v>
      </c>
      <c r="AS108" s="91">
        <f t="shared" si="44"/>
        <v>6.7772756845893456E-2</v>
      </c>
    </row>
    <row r="109" spans="1:45" x14ac:dyDescent="0.3">
      <c r="A109" s="223"/>
      <c r="B109" s="21" t="s">
        <v>107</v>
      </c>
      <c r="C109" s="22">
        <v>66.209999999999994</v>
      </c>
      <c r="D109" s="23">
        <v>72.08</v>
      </c>
      <c r="E109" s="23">
        <v>56.53</v>
      </c>
      <c r="F109" s="23">
        <v>66.989999999999995</v>
      </c>
      <c r="G109" s="23">
        <v>16.399999999999999</v>
      </c>
      <c r="H109" s="24">
        <v>84.76</v>
      </c>
      <c r="I109" s="23">
        <v>65.099999999999994</v>
      </c>
      <c r="J109" s="23">
        <v>70.319999999999993</v>
      </c>
      <c r="K109" s="23">
        <v>56.22</v>
      </c>
      <c r="L109" s="23">
        <v>66.64</v>
      </c>
      <c r="M109" s="23">
        <v>17.93</v>
      </c>
      <c r="N109" s="24">
        <v>83.93</v>
      </c>
      <c r="O109" s="23">
        <v>60.53</v>
      </c>
      <c r="P109" s="23">
        <v>70.92</v>
      </c>
      <c r="Q109" s="23">
        <v>53.95</v>
      </c>
      <c r="R109" s="23">
        <v>71.56</v>
      </c>
      <c r="S109" s="23">
        <v>30.71</v>
      </c>
      <c r="T109" s="24">
        <v>88.51</v>
      </c>
      <c r="U109" s="23"/>
      <c r="V109" s="23"/>
      <c r="W109" s="23"/>
      <c r="X109" s="10">
        <v>1482095</v>
      </c>
      <c r="Y109" s="194">
        <f t="shared" si="26"/>
        <v>981295.09949999989</v>
      </c>
      <c r="Z109" s="194">
        <f t="shared" si="27"/>
        <v>1068294.0759999999</v>
      </c>
      <c r="AA109" s="194">
        <f t="shared" si="28"/>
        <v>837828.30350000004</v>
      </c>
      <c r="AB109" s="194">
        <f t="shared" si="29"/>
        <v>992855.44050000003</v>
      </c>
      <c r="AC109" s="194">
        <f t="shared" si="30"/>
        <v>243063.57999999996</v>
      </c>
      <c r="AD109" s="194">
        <f t="shared" si="31"/>
        <v>1256223.7220000001</v>
      </c>
      <c r="AE109" s="47">
        <f t="shared" si="32"/>
        <v>1.2482907801186454</v>
      </c>
      <c r="AF109" s="47">
        <f t="shared" si="33"/>
        <v>1.4938811467909612</v>
      </c>
      <c r="AG109" s="47">
        <f t="shared" si="34"/>
        <v>0.95121059113564721</v>
      </c>
      <c r="AH109" s="47">
        <f t="shared" si="35"/>
        <v>1.2897681711490856</v>
      </c>
      <c r="AI109" s="47">
        <f t="shared" si="36"/>
        <v>1.122834988733433</v>
      </c>
      <c r="AJ109" s="47">
        <f t="shared" si="37"/>
        <v>1.1975338866487644</v>
      </c>
      <c r="AK109" s="47">
        <f t="shared" si="38"/>
        <v>1.3738997314940991</v>
      </c>
      <c r="AL109" s="47">
        <f t="shared" si="39"/>
        <v>0.92122085606454918</v>
      </c>
      <c r="AM109" s="47">
        <f t="shared" si="40"/>
        <v>1.2124075003283059</v>
      </c>
      <c r="AN109" s="47">
        <f t="shared" si="41"/>
        <v>1.0280392713889754</v>
      </c>
      <c r="AO109" s="91">
        <f t="shared" si="43"/>
        <v>5.0756893469880993E-2</v>
      </c>
      <c r="AP109" s="91">
        <f t="shared" si="44"/>
        <v>0.11998141529686213</v>
      </c>
      <c r="AQ109" s="91">
        <f t="shared" si="44"/>
        <v>2.9989735071098034E-2</v>
      </c>
      <c r="AR109" s="91">
        <f t="shared" si="44"/>
        <v>7.7360670820779687E-2</v>
      </c>
      <c r="AS109" s="91">
        <f t="shared" si="44"/>
        <v>9.4795717344457575E-2</v>
      </c>
    </row>
    <row r="110" spans="1:45" x14ac:dyDescent="0.3">
      <c r="A110" s="223"/>
      <c r="B110" s="21" t="s">
        <v>108</v>
      </c>
      <c r="C110" s="22">
        <v>57.02</v>
      </c>
      <c r="D110" s="23">
        <v>64.540000000000006</v>
      </c>
      <c r="E110" s="23">
        <v>53.13</v>
      </c>
      <c r="F110" s="23">
        <v>59.06</v>
      </c>
      <c r="G110" s="23">
        <v>15</v>
      </c>
      <c r="H110" s="24">
        <v>86.48</v>
      </c>
      <c r="I110" s="23">
        <v>71.209999999999994</v>
      </c>
      <c r="J110" s="23">
        <v>73.16</v>
      </c>
      <c r="K110" s="23">
        <v>60.06</v>
      </c>
      <c r="L110" s="23">
        <v>63.37</v>
      </c>
      <c r="M110" s="23">
        <v>14.61</v>
      </c>
      <c r="N110" s="24">
        <v>86.45</v>
      </c>
      <c r="O110" s="23">
        <v>64.11</v>
      </c>
      <c r="P110" s="23">
        <v>71.59</v>
      </c>
      <c r="Q110" s="23">
        <v>55.74</v>
      </c>
      <c r="R110" s="23">
        <v>72.12</v>
      </c>
      <c r="S110" s="23">
        <v>26.13</v>
      </c>
      <c r="T110" s="24">
        <v>90.22</v>
      </c>
      <c r="U110" s="23"/>
      <c r="V110" s="23"/>
      <c r="W110" s="23"/>
      <c r="X110" s="10">
        <v>555221</v>
      </c>
      <c r="Y110" s="194">
        <f t="shared" si="26"/>
        <v>316587.01420000003</v>
      </c>
      <c r="Z110" s="194">
        <f t="shared" si="27"/>
        <v>358339.63340000005</v>
      </c>
      <c r="AA110" s="194">
        <f t="shared" si="28"/>
        <v>294988.91730000003</v>
      </c>
      <c r="AB110" s="194">
        <f t="shared" si="29"/>
        <v>327913.52260000003</v>
      </c>
      <c r="AC110" s="194">
        <f t="shared" si="30"/>
        <v>83283.149999999994</v>
      </c>
      <c r="AD110" s="194">
        <f t="shared" si="31"/>
        <v>480155.12080000003</v>
      </c>
      <c r="AE110" s="47">
        <f t="shared" si="32"/>
        <v>1.0536458356182854</v>
      </c>
      <c r="AF110" s="47">
        <f t="shared" si="33"/>
        <v>1.3110084670814297</v>
      </c>
      <c r="AG110" s="47">
        <f t="shared" si="34"/>
        <v>0.87621921902585498</v>
      </c>
      <c r="AH110" s="47">
        <f t="shared" si="35"/>
        <v>1.1144751446500409</v>
      </c>
      <c r="AI110" s="47">
        <f t="shared" si="36"/>
        <v>1.0065575606623318</v>
      </c>
      <c r="AJ110" s="47">
        <f t="shared" si="37"/>
        <v>1.0108034223879501</v>
      </c>
      <c r="AK110" s="47">
        <f t="shared" si="38"/>
        <v>1.2057145140219832</v>
      </c>
      <c r="AL110" s="47">
        <f t="shared" si="39"/>
        <v>0.84859380937664475</v>
      </c>
      <c r="AM110" s="47">
        <f t="shared" si="40"/>
        <v>1.0476286006495019</v>
      </c>
      <c r="AN110" s="47">
        <f t="shared" si="41"/>
        <v>0.92157860385309975</v>
      </c>
      <c r="AO110" s="91">
        <f t="shared" si="43"/>
        <v>4.284241323033533E-2</v>
      </c>
      <c r="AP110" s="91">
        <f t="shared" si="44"/>
        <v>0.10529395305944655</v>
      </c>
      <c r="AQ110" s="91">
        <f t="shared" si="44"/>
        <v>2.7625409649210231E-2</v>
      </c>
      <c r="AR110" s="91">
        <f t="shared" si="44"/>
        <v>6.6846544000539021E-2</v>
      </c>
      <c r="AS110" s="91">
        <f t="shared" si="44"/>
        <v>8.4978956809232065E-2</v>
      </c>
    </row>
    <row r="111" spans="1:45" x14ac:dyDescent="0.3">
      <c r="A111" s="223"/>
      <c r="B111" s="21" t="s">
        <v>109</v>
      </c>
      <c r="C111" s="22">
        <v>65</v>
      </c>
      <c r="D111" s="23">
        <v>75.84</v>
      </c>
      <c r="E111" s="23">
        <v>59.2</v>
      </c>
      <c r="F111" s="23">
        <v>67.33</v>
      </c>
      <c r="G111" s="23">
        <v>11.46</v>
      </c>
      <c r="H111" s="24">
        <v>88.24</v>
      </c>
      <c r="I111" s="23">
        <v>69.599999999999994</v>
      </c>
      <c r="J111" s="23">
        <v>76.73</v>
      </c>
      <c r="K111" s="23">
        <v>58.93</v>
      </c>
      <c r="L111" s="23">
        <v>68.34</v>
      </c>
      <c r="M111" s="23">
        <v>15.69</v>
      </c>
      <c r="N111" s="24">
        <v>88.75</v>
      </c>
      <c r="O111" s="23">
        <v>58.59</v>
      </c>
      <c r="P111" s="23">
        <v>68.87</v>
      </c>
      <c r="Q111" s="23">
        <v>57.13</v>
      </c>
      <c r="R111" s="23">
        <v>68.48</v>
      </c>
      <c r="S111" s="23">
        <v>24.34</v>
      </c>
      <c r="T111" s="24">
        <v>89.48</v>
      </c>
      <c r="U111" s="23"/>
      <c r="V111" s="23"/>
      <c r="W111" s="23"/>
      <c r="X111" s="10">
        <v>754705</v>
      </c>
      <c r="Y111" s="194">
        <f t="shared" si="26"/>
        <v>490558.25</v>
      </c>
      <c r="Z111" s="194">
        <f t="shared" si="27"/>
        <v>572368.272</v>
      </c>
      <c r="AA111" s="194">
        <f t="shared" si="28"/>
        <v>446785.36</v>
      </c>
      <c r="AB111" s="194">
        <f t="shared" si="29"/>
        <v>508142.87650000001</v>
      </c>
      <c r="AC111" s="194">
        <f t="shared" si="30"/>
        <v>86489.193000000014</v>
      </c>
      <c r="AD111" s="194">
        <f t="shared" si="31"/>
        <v>665951.69199999992</v>
      </c>
      <c r="AE111" s="47">
        <f t="shared" si="32"/>
        <v>1.177147759064654</v>
      </c>
      <c r="AF111" s="47">
        <f t="shared" si="33"/>
        <v>1.5098195388057019</v>
      </c>
      <c r="AG111" s="47">
        <f t="shared" si="34"/>
        <v>0.95685217216231966</v>
      </c>
      <c r="AH111" s="47">
        <f t="shared" si="35"/>
        <v>1.2451903333536918</v>
      </c>
      <c r="AI111" s="47">
        <f t="shared" si="36"/>
        <v>0.75367160873077943</v>
      </c>
      <c r="AJ111" s="47">
        <f t="shared" si="37"/>
        <v>1.1292836200701524</v>
      </c>
      <c r="AK111" s="47">
        <f t="shared" si="38"/>
        <v>1.3885580278093972</v>
      </c>
      <c r="AL111" s="47">
        <f t="shared" si="39"/>
        <v>0.92668456951704958</v>
      </c>
      <c r="AM111" s="47">
        <f t="shared" si="40"/>
        <v>1.1705034542365167</v>
      </c>
      <c r="AN111" s="47">
        <f t="shared" si="41"/>
        <v>0.69004263251551534</v>
      </c>
      <c r="AO111" s="91">
        <f t="shared" si="43"/>
        <v>4.7864138994501593E-2</v>
      </c>
      <c r="AP111" s="91">
        <f t="shared" si="44"/>
        <v>0.12126151099630467</v>
      </c>
      <c r="AQ111" s="91">
        <f t="shared" si="44"/>
        <v>3.0167602645270075E-2</v>
      </c>
      <c r="AR111" s="91">
        <f t="shared" si="44"/>
        <v>7.4686879117175087E-2</v>
      </c>
      <c r="AS111" s="91">
        <f t="shared" si="44"/>
        <v>6.3628976215264088E-2</v>
      </c>
    </row>
    <row r="112" spans="1:45" x14ac:dyDescent="0.3">
      <c r="A112" s="223"/>
      <c r="B112" s="21" t="s">
        <v>110</v>
      </c>
      <c r="C112" s="22">
        <v>62.39</v>
      </c>
      <c r="D112" s="23">
        <v>66.239999999999995</v>
      </c>
      <c r="E112" s="23">
        <v>54.94</v>
      </c>
      <c r="F112" s="23">
        <v>63.26</v>
      </c>
      <c r="G112" s="23">
        <v>12.22</v>
      </c>
      <c r="H112" s="24">
        <v>87.52</v>
      </c>
      <c r="I112" s="23">
        <v>67.150000000000006</v>
      </c>
      <c r="J112" s="23">
        <v>73.290000000000006</v>
      </c>
      <c r="K112" s="23">
        <v>59</v>
      </c>
      <c r="L112" s="23">
        <v>67.12</v>
      </c>
      <c r="M112" s="23">
        <v>12.89</v>
      </c>
      <c r="N112" s="24">
        <v>89.43</v>
      </c>
      <c r="O112" s="23">
        <v>59.14</v>
      </c>
      <c r="P112" s="23">
        <v>71.61</v>
      </c>
      <c r="Q112" s="23">
        <v>56.72</v>
      </c>
      <c r="R112" s="23">
        <v>72.37</v>
      </c>
      <c r="S112" s="23">
        <v>19.84</v>
      </c>
      <c r="T112" s="24">
        <v>90.56</v>
      </c>
      <c r="U112" s="23"/>
      <c r="V112" s="23"/>
      <c r="W112" s="23"/>
      <c r="X112" s="10">
        <v>394297</v>
      </c>
      <c r="Y112" s="194">
        <f t="shared" si="26"/>
        <v>246001.89830000003</v>
      </c>
      <c r="Z112" s="194">
        <f t="shared" si="27"/>
        <v>261182.33279999997</v>
      </c>
      <c r="AA112" s="194">
        <f t="shared" si="28"/>
        <v>216626.77179999999</v>
      </c>
      <c r="AB112" s="194">
        <f t="shared" si="29"/>
        <v>249432.28219999999</v>
      </c>
      <c r="AC112" s="194">
        <f t="shared" si="30"/>
        <v>48183.093399999998</v>
      </c>
      <c r="AD112" s="194">
        <f t="shared" si="31"/>
        <v>345088.73439999996</v>
      </c>
      <c r="AE112" s="47">
        <f t="shared" si="32"/>
        <v>1.1391759288835925</v>
      </c>
      <c r="AF112" s="47">
        <f t="shared" si="33"/>
        <v>1.3295517048097276</v>
      </c>
      <c r="AG112" s="47">
        <f t="shared" si="34"/>
        <v>0.89530288903035937</v>
      </c>
      <c r="AH112" s="47">
        <f t="shared" si="35"/>
        <v>1.1795449730150338</v>
      </c>
      <c r="AI112" s="47">
        <f t="shared" si="36"/>
        <v>0.81026472857943255</v>
      </c>
      <c r="AJ112" s="47">
        <f t="shared" si="37"/>
        <v>1.0928557667973988</v>
      </c>
      <c r="AK112" s="47">
        <f t="shared" si="38"/>
        <v>1.2227684472553373</v>
      </c>
      <c r="AL112" s="47">
        <f t="shared" si="39"/>
        <v>0.86707581008419965</v>
      </c>
      <c r="AM112" s="47">
        <f t="shared" si="40"/>
        <v>1.1087955217439394</v>
      </c>
      <c r="AN112" s="47">
        <f t="shared" si="41"/>
        <v>0.74185785939980231</v>
      </c>
      <c r="AO112" s="91">
        <f t="shared" si="43"/>
        <v>4.6320162086193717E-2</v>
      </c>
      <c r="AP112" s="91">
        <f t="shared" si="44"/>
        <v>0.10678325755439033</v>
      </c>
      <c r="AQ112" s="91">
        <f t="shared" si="44"/>
        <v>2.8227078946159723E-2</v>
      </c>
      <c r="AR112" s="91">
        <f t="shared" si="44"/>
        <v>7.0749451271094443E-2</v>
      </c>
      <c r="AS112" s="91">
        <f t="shared" si="44"/>
        <v>6.8406869179630236E-2</v>
      </c>
    </row>
    <row r="113" spans="1:45" x14ac:dyDescent="0.3">
      <c r="A113" s="223" t="s">
        <v>169</v>
      </c>
      <c r="B113" s="21" t="s">
        <v>111</v>
      </c>
      <c r="C113" s="22">
        <v>33.86</v>
      </c>
      <c r="D113" s="23">
        <v>35.51</v>
      </c>
      <c r="E113" s="23">
        <v>56.59</v>
      </c>
      <c r="F113" s="23">
        <v>36.74</v>
      </c>
      <c r="G113" s="23">
        <v>8.14</v>
      </c>
      <c r="H113" s="24">
        <v>67.010000000000005</v>
      </c>
      <c r="I113" s="23">
        <v>39.46</v>
      </c>
      <c r="J113" s="23">
        <v>41.07</v>
      </c>
      <c r="K113" s="23">
        <v>60.09</v>
      </c>
      <c r="L113" s="23">
        <v>42.45</v>
      </c>
      <c r="M113" s="23">
        <v>8.56</v>
      </c>
      <c r="N113" s="24">
        <v>72.75</v>
      </c>
      <c r="O113" s="23">
        <v>45.96</v>
      </c>
      <c r="P113" s="23">
        <v>43.04</v>
      </c>
      <c r="Q113" s="23">
        <v>62.31</v>
      </c>
      <c r="R113" s="23">
        <v>49.91</v>
      </c>
      <c r="S113" s="23">
        <v>8.39</v>
      </c>
      <c r="T113" s="24">
        <v>76.099999999999994</v>
      </c>
      <c r="U113" s="23"/>
      <c r="V113" s="23"/>
      <c r="W113" s="23"/>
      <c r="X113" s="10">
        <v>3572583</v>
      </c>
      <c r="Y113" s="194">
        <f t="shared" si="26"/>
        <v>1209676.6037999999</v>
      </c>
      <c r="Z113" s="194">
        <f t="shared" si="27"/>
        <v>1268624.2233</v>
      </c>
      <c r="AA113" s="194">
        <f t="shared" si="28"/>
        <v>2021724.7197</v>
      </c>
      <c r="AB113" s="194">
        <f t="shared" si="29"/>
        <v>1312566.9942000001</v>
      </c>
      <c r="AC113" s="194">
        <f t="shared" si="30"/>
        <v>290808.2562</v>
      </c>
      <c r="AD113" s="194">
        <f t="shared" si="31"/>
        <v>2393987.8683000002</v>
      </c>
      <c r="AE113" s="47">
        <f t="shared" si="32"/>
        <v>0.80747755404567179</v>
      </c>
      <c r="AF113" s="47">
        <f t="shared" si="33"/>
        <v>0.93090051552162167</v>
      </c>
      <c r="AG113" s="47">
        <f t="shared" si="34"/>
        <v>1.2044498331874673</v>
      </c>
      <c r="AH113" s="47">
        <f t="shared" si="35"/>
        <v>0.89473032999077473</v>
      </c>
      <c r="AI113" s="47">
        <f t="shared" si="36"/>
        <v>0.70493297166301427</v>
      </c>
      <c r="AJ113" s="47">
        <f t="shared" si="37"/>
        <v>0.77464461732709677</v>
      </c>
      <c r="AK113" s="47">
        <f t="shared" si="38"/>
        <v>0.856135021899329</v>
      </c>
      <c r="AL113" s="47">
        <f t="shared" si="39"/>
        <v>1.1664759799310656</v>
      </c>
      <c r="AM113" s="47">
        <f t="shared" si="40"/>
        <v>0.84106414402022422</v>
      </c>
      <c r="AN113" s="47">
        <f t="shared" si="41"/>
        <v>0.64541877109117918</v>
      </c>
      <c r="AO113" s="91">
        <f t="shared" si="43"/>
        <v>3.2832936718575012E-2</v>
      </c>
      <c r="AP113" s="91">
        <f t="shared" si="44"/>
        <v>7.4765493622292678E-2</v>
      </c>
      <c r="AQ113" s="91">
        <f t="shared" si="44"/>
        <v>3.7973853256401791E-2</v>
      </c>
      <c r="AR113" s="91">
        <f t="shared" si="44"/>
        <v>5.3666185970550506E-2</v>
      </c>
      <c r="AS113" s="91">
        <f t="shared" si="44"/>
        <v>5.9514200571835096E-2</v>
      </c>
    </row>
    <row r="114" spans="1:45" x14ac:dyDescent="0.3">
      <c r="A114" s="223"/>
      <c r="B114" s="21" t="s">
        <v>112</v>
      </c>
      <c r="C114" s="22">
        <v>39.31</v>
      </c>
      <c r="D114" s="23">
        <v>42.06</v>
      </c>
      <c r="E114" s="23">
        <v>61.07</v>
      </c>
      <c r="F114" s="23">
        <v>39.229999999999997</v>
      </c>
      <c r="G114" s="23">
        <v>8.5399999999999991</v>
      </c>
      <c r="H114" s="24">
        <v>74.28</v>
      </c>
      <c r="I114" s="23">
        <v>44.86</v>
      </c>
      <c r="J114" s="23">
        <v>45.99</v>
      </c>
      <c r="K114" s="23">
        <v>60.23</v>
      </c>
      <c r="L114" s="23">
        <v>47.66</v>
      </c>
      <c r="M114" s="23">
        <v>13.39</v>
      </c>
      <c r="N114" s="24">
        <v>78.67</v>
      </c>
      <c r="O114" s="23">
        <v>53.68</v>
      </c>
      <c r="P114" s="23">
        <v>46.48</v>
      </c>
      <c r="Q114" s="23">
        <v>67.38</v>
      </c>
      <c r="R114" s="23">
        <v>53.09</v>
      </c>
      <c r="S114" s="23">
        <v>8.15</v>
      </c>
      <c r="T114" s="24">
        <v>81.7</v>
      </c>
      <c r="U114" s="23"/>
      <c r="V114" s="23"/>
      <c r="W114" s="23"/>
      <c r="X114" s="10">
        <v>438864</v>
      </c>
      <c r="Y114" s="194">
        <f t="shared" si="26"/>
        <v>172517.43839999998</v>
      </c>
      <c r="Z114" s="194">
        <f t="shared" si="27"/>
        <v>184586.19839999999</v>
      </c>
      <c r="AA114" s="194">
        <f t="shared" si="28"/>
        <v>268014.24479999999</v>
      </c>
      <c r="AB114" s="194">
        <f t="shared" si="29"/>
        <v>172166.34719999999</v>
      </c>
      <c r="AC114" s="194">
        <f t="shared" si="30"/>
        <v>37478.985599999993</v>
      </c>
      <c r="AD114" s="194">
        <f t="shared" si="31"/>
        <v>325988.17920000001</v>
      </c>
      <c r="AE114" s="47">
        <f t="shared" si="32"/>
        <v>0.8456959908030518</v>
      </c>
      <c r="AF114" s="47">
        <f t="shared" si="33"/>
        <v>0.99469420944287501</v>
      </c>
      <c r="AG114" s="47">
        <f t="shared" si="34"/>
        <v>1.1725858922377344</v>
      </c>
      <c r="AH114" s="47">
        <f t="shared" si="35"/>
        <v>0.86186459118754244</v>
      </c>
      <c r="AI114" s="47">
        <f t="shared" si="36"/>
        <v>0.66718920804658943</v>
      </c>
      <c r="AJ114" s="47">
        <f t="shared" si="37"/>
        <v>0.81130904987810504</v>
      </c>
      <c r="AK114" s="47">
        <f t="shared" si="38"/>
        <v>0.91480511030475631</v>
      </c>
      <c r="AL114" s="47">
        <f t="shared" si="39"/>
        <v>1.1356166442247022</v>
      </c>
      <c r="AM114" s="47">
        <f t="shared" si="40"/>
        <v>0.81016970180944348</v>
      </c>
      <c r="AN114" s="47">
        <f t="shared" si="41"/>
        <v>0.61086153727049464</v>
      </c>
      <c r="AO114" s="91">
        <f t="shared" si="43"/>
        <v>3.4386940924946763E-2</v>
      </c>
      <c r="AP114" s="91">
        <f t="shared" si="44"/>
        <v>7.9889099138118702E-2</v>
      </c>
      <c r="AQ114" s="91">
        <f t="shared" si="44"/>
        <v>3.6969248013032141E-2</v>
      </c>
      <c r="AR114" s="91">
        <f t="shared" si="44"/>
        <v>5.1694889378098963E-2</v>
      </c>
      <c r="AS114" s="91">
        <f t="shared" si="44"/>
        <v>5.6327670776094796E-2</v>
      </c>
    </row>
    <row r="115" spans="1:45" x14ac:dyDescent="0.3">
      <c r="A115" s="223"/>
      <c r="B115" s="21" t="s">
        <v>113</v>
      </c>
      <c r="C115" s="22">
        <v>36.770000000000003</v>
      </c>
      <c r="D115" s="23">
        <v>38.72</v>
      </c>
      <c r="E115" s="23">
        <v>58.77</v>
      </c>
      <c r="F115" s="23">
        <v>41.16</v>
      </c>
      <c r="G115" s="23">
        <v>8.66</v>
      </c>
      <c r="H115" s="24">
        <v>71.44</v>
      </c>
      <c r="I115" s="23">
        <v>44.76</v>
      </c>
      <c r="J115" s="23">
        <v>42.13</v>
      </c>
      <c r="K115" s="23">
        <v>61.81</v>
      </c>
      <c r="L115" s="23">
        <v>46.21</v>
      </c>
      <c r="M115" s="23">
        <v>7.72</v>
      </c>
      <c r="N115" s="24">
        <v>72.62</v>
      </c>
      <c r="O115" s="23">
        <v>52.78</v>
      </c>
      <c r="P115" s="23">
        <v>48.62</v>
      </c>
      <c r="Q115" s="23">
        <v>66.12</v>
      </c>
      <c r="R115" s="23">
        <v>50.21</v>
      </c>
      <c r="S115" s="23">
        <v>9.68</v>
      </c>
      <c r="T115" s="24">
        <v>77.959999999999994</v>
      </c>
      <c r="U115" s="23"/>
      <c r="V115" s="23"/>
      <c r="W115" s="23"/>
      <c r="X115" s="10">
        <v>2216569</v>
      </c>
      <c r="Y115" s="194">
        <f t="shared" si="26"/>
        <v>815032.42130000005</v>
      </c>
      <c r="Z115" s="194">
        <f t="shared" si="27"/>
        <v>858255.51679999987</v>
      </c>
      <c r="AA115" s="194">
        <f t="shared" si="28"/>
        <v>1302677.6013000002</v>
      </c>
      <c r="AB115" s="194">
        <f t="shared" si="29"/>
        <v>912339.80039999995</v>
      </c>
      <c r="AC115" s="194">
        <f t="shared" si="30"/>
        <v>191954.87539999999</v>
      </c>
      <c r="AD115" s="194">
        <f t="shared" si="31"/>
        <v>1583516.8935999998</v>
      </c>
      <c r="AE115" s="47">
        <f t="shared" si="32"/>
        <v>0.82249886433268116</v>
      </c>
      <c r="AF115" s="47">
        <f t="shared" si="33"/>
        <v>0.9521077915320062</v>
      </c>
      <c r="AG115" s="47">
        <f t="shared" si="34"/>
        <v>1.1732832878138415</v>
      </c>
      <c r="AH115" s="47">
        <f t="shared" si="35"/>
        <v>0.94021363638877575</v>
      </c>
      <c r="AI115" s="47">
        <f t="shared" si="36"/>
        <v>0.70346012257095891</v>
      </c>
      <c r="AJ115" s="47">
        <f t="shared" si="37"/>
        <v>0.78905514440705316</v>
      </c>
      <c r="AK115" s="47">
        <f t="shared" si="38"/>
        <v>0.87563903055421954</v>
      </c>
      <c r="AL115" s="47">
        <f t="shared" si="39"/>
        <v>1.1362920523368742</v>
      </c>
      <c r="AM115" s="47">
        <f t="shared" si="40"/>
        <v>0.88381934844392895</v>
      </c>
      <c r="AN115" s="47">
        <f t="shared" si="41"/>
        <v>0.64407026777354548</v>
      </c>
      <c r="AO115" s="91">
        <f t="shared" si="43"/>
        <v>3.3443719925628002E-2</v>
      </c>
      <c r="AP115" s="91">
        <f t="shared" ref="AP115:AS130" si="45">AF115-AK115</f>
        <v>7.6468760977786654E-2</v>
      </c>
      <c r="AQ115" s="91">
        <f t="shared" si="45"/>
        <v>3.6991235476967255E-2</v>
      </c>
      <c r="AR115" s="91">
        <f t="shared" si="45"/>
        <v>5.6394287944846799E-2</v>
      </c>
      <c r="AS115" s="91">
        <f t="shared" si="45"/>
        <v>5.9389854797413433E-2</v>
      </c>
    </row>
    <row r="116" spans="1:45" x14ac:dyDescent="0.3">
      <c r="A116" s="223"/>
      <c r="B116" s="21" t="s">
        <v>114</v>
      </c>
      <c r="C116" s="22">
        <v>46.57</v>
      </c>
      <c r="D116" s="23">
        <v>53.22</v>
      </c>
      <c r="E116" s="23">
        <v>67.099999999999994</v>
      </c>
      <c r="F116" s="23">
        <v>52.79</v>
      </c>
      <c r="G116" s="23">
        <v>12.27</v>
      </c>
      <c r="H116" s="24">
        <v>82.5</v>
      </c>
      <c r="I116" s="23">
        <v>51.99</v>
      </c>
      <c r="J116" s="23">
        <v>55.06</v>
      </c>
      <c r="K116" s="23">
        <v>66.959999999999994</v>
      </c>
      <c r="L116" s="23">
        <v>55.57</v>
      </c>
      <c r="M116" s="23">
        <v>11.26</v>
      </c>
      <c r="N116" s="24">
        <v>83.84</v>
      </c>
      <c r="O116" s="23">
        <v>59.39</v>
      </c>
      <c r="P116" s="23">
        <v>60.08</v>
      </c>
      <c r="Q116" s="23">
        <v>69.58</v>
      </c>
      <c r="R116" s="23">
        <v>61.43</v>
      </c>
      <c r="S116" s="23">
        <v>13.11</v>
      </c>
      <c r="T116" s="24">
        <v>87.47</v>
      </c>
      <c r="U116" s="23"/>
      <c r="V116" s="23"/>
      <c r="W116" s="23"/>
      <c r="X116" s="10">
        <v>2846332</v>
      </c>
      <c r="Y116" s="194">
        <f t="shared" si="26"/>
        <v>1325536.8123999999</v>
      </c>
      <c r="Z116" s="194">
        <f t="shared" si="27"/>
        <v>1514817.8903999999</v>
      </c>
      <c r="AA116" s="194">
        <f t="shared" si="28"/>
        <v>1909888.7719999999</v>
      </c>
      <c r="AB116" s="194">
        <f t="shared" si="29"/>
        <v>1502578.6628</v>
      </c>
      <c r="AC116" s="194">
        <f t="shared" si="30"/>
        <v>349244.93640000001</v>
      </c>
      <c r="AD116" s="194">
        <f t="shared" si="31"/>
        <v>2348223.9</v>
      </c>
      <c r="AE116" s="47">
        <f t="shared" si="32"/>
        <v>0.90205997302786312</v>
      </c>
      <c r="AF116" s="47">
        <f t="shared" si="33"/>
        <v>1.1332171490644303</v>
      </c>
      <c r="AG116" s="47">
        <f t="shared" si="34"/>
        <v>1.1599979225152675</v>
      </c>
      <c r="AH116" s="47">
        <f t="shared" si="35"/>
        <v>1.0442159892431577</v>
      </c>
      <c r="AI116" s="47">
        <f t="shared" si="36"/>
        <v>0.86308516409808722</v>
      </c>
      <c r="AJ116" s="47">
        <f t="shared" si="37"/>
        <v>0.86538120980727207</v>
      </c>
      <c r="AK116" s="47">
        <f t="shared" si="38"/>
        <v>1.0422025474841807</v>
      </c>
      <c r="AL116" s="47">
        <f t="shared" si="39"/>
        <v>1.1234255475822639</v>
      </c>
      <c r="AM116" s="47">
        <f t="shared" si="40"/>
        <v>0.98158360986162552</v>
      </c>
      <c r="AN116" s="47">
        <f t="shared" si="41"/>
        <v>0.79021891208333017</v>
      </c>
      <c r="AO116" s="91">
        <f t="shared" si="43"/>
        <v>3.6678763220591049E-2</v>
      </c>
      <c r="AP116" s="91">
        <f t="shared" si="45"/>
        <v>9.1014601580249543E-2</v>
      </c>
      <c r="AQ116" s="91">
        <f t="shared" si="45"/>
        <v>3.6572374933003582E-2</v>
      </c>
      <c r="AR116" s="91">
        <f t="shared" si="45"/>
        <v>6.2632379381532211E-2</v>
      </c>
      <c r="AS116" s="91">
        <f t="shared" si="45"/>
        <v>7.2866252014757049E-2</v>
      </c>
    </row>
    <row r="117" spans="1:45" x14ac:dyDescent="0.3">
      <c r="A117" s="223"/>
      <c r="B117" s="21" t="s">
        <v>115</v>
      </c>
      <c r="C117" s="22">
        <v>38.94</v>
      </c>
      <c r="D117" s="23">
        <v>33.549999999999997</v>
      </c>
      <c r="E117" s="23">
        <v>56.55</v>
      </c>
      <c r="F117" s="23">
        <v>31.93</v>
      </c>
      <c r="G117" s="23">
        <v>6.84</v>
      </c>
      <c r="H117" s="24">
        <v>67.3</v>
      </c>
      <c r="I117" s="23">
        <v>43.85</v>
      </c>
      <c r="J117" s="23">
        <v>41.64</v>
      </c>
      <c r="K117" s="23">
        <v>62.07</v>
      </c>
      <c r="L117" s="23">
        <v>41.18</v>
      </c>
      <c r="M117" s="23">
        <v>7.29</v>
      </c>
      <c r="N117" s="24">
        <v>74.13</v>
      </c>
      <c r="O117" s="23">
        <v>51.26</v>
      </c>
      <c r="P117" s="23">
        <v>42.04</v>
      </c>
      <c r="Q117" s="23">
        <v>60.03</v>
      </c>
      <c r="R117" s="23">
        <v>44.69</v>
      </c>
      <c r="S117" s="23">
        <v>7.46</v>
      </c>
      <c r="T117" s="24">
        <v>78.8</v>
      </c>
      <c r="U117" s="23"/>
      <c r="V117" s="23"/>
      <c r="W117" s="23"/>
      <c r="X117" s="10">
        <v>705478</v>
      </c>
      <c r="Y117" s="194">
        <f t="shared" si="26"/>
        <v>274713.13319999998</v>
      </c>
      <c r="Z117" s="194">
        <f t="shared" si="27"/>
        <v>236687.86899999998</v>
      </c>
      <c r="AA117" s="194">
        <f t="shared" si="28"/>
        <v>398947.80900000001</v>
      </c>
      <c r="AB117" s="194">
        <f t="shared" si="29"/>
        <v>225259.12539999999</v>
      </c>
      <c r="AC117" s="194">
        <f t="shared" si="30"/>
        <v>48254.695199999995</v>
      </c>
      <c r="AD117" s="194">
        <f t="shared" si="31"/>
        <v>474786.69399999996</v>
      </c>
      <c r="AE117" s="47">
        <f t="shared" si="32"/>
        <v>0.92462153869908448</v>
      </c>
      <c r="AF117" s="47">
        <f t="shared" si="33"/>
        <v>0.87572888910109026</v>
      </c>
      <c r="AG117" s="47">
        <f t="shared" si="34"/>
        <v>1.1984120987182125</v>
      </c>
      <c r="AH117" s="47">
        <f t="shared" si="35"/>
        <v>0.77424155996271549</v>
      </c>
      <c r="AI117" s="47">
        <f t="shared" si="36"/>
        <v>0.58979905821414236</v>
      </c>
      <c r="AJ117" s="47">
        <f t="shared" si="37"/>
        <v>0.88702539708915762</v>
      </c>
      <c r="AK117" s="47">
        <f t="shared" si="38"/>
        <v>0.8053945176175199</v>
      </c>
      <c r="AL117" s="47">
        <f t="shared" si="39"/>
        <v>1.1606286029482076</v>
      </c>
      <c r="AM117" s="47">
        <f t="shared" si="40"/>
        <v>0.72780232553605129</v>
      </c>
      <c r="AN117" s="47">
        <f t="shared" si="41"/>
        <v>0.54000507657525298</v>
      </c>
      <c r="AO117" s="91">
        <f t="shared" si="43"/>
        <v>3.7596141609926859E-2</v>
      </c>
      <c r="AP117" s="91">
        <f t="shared" si="45"/>
        <v>7.0334371483570357E-2</v>
      </c>
      <c r="AQ117" s="91">
        <f t="shared" si="45"/>
        <v>3.7783495770004949E-2</v>
      </c>
      <c r="AR117" s="91">
        <f t="shared" si="45"/>
        <v>4.64392344266642E-2</v>
      </c>
      <c r="AS117" s="91">
        <f t="shared" si="45"/>
        <v>4.9793981638889373E-2</v>
      </c>
    </row>
    <row r="118" spans="1:45" x14ac:dyDescent="0.3">
      <c r="A118" s="223"/>
      <c r="B118" s="21" t="s">
        <v>116</v>
      </c>
      <c r="C118" s="22">
        <v>40.22</v>
      </c>
      <c r="D118" s="23">
        <v>32.880000000000003</v>
      </c>
      <c r="E118" s="23">
        <v>63.04</v>
      </c>
      <c r="F118" s="23">
        <v>36.479999999999997</v>
      </c>
      <c r="G118" s="23">
        <v>8.11</v>
      </c>
      <c r="H118" s="24">
        <v>75.31</v>
      </c>
      <c r="I118" s="23">
        <v>41.49</v>
      </c>
      <c r="J118" s="23">
        <v>39.39</v>
      </c>
      <c r="K118" s="23">
        <v>64.28</v>
      </c>
      <c r="L118" s="23">
        <v>43.37</v>
      </c>
      <c r="M118" s="23">
        <v>11.18</v>
      </c>
      <c r="N118" s="24">
        <v>74.790000000000006</v>
      </c>
      <c r="O118" s="23">
        <v>45.46</v>
      </c>
      <c r="P118" s="23">
        <v>39.4</v>
      </c>
      <c r="Q118" s="23">
        <v>63.53</v>
      </c>
      <c r="R118" s="23">
        <v>45.64</v>
      </c>
      <c r="S118" s="23">
        <v>9.6999999999999993</v>
      </c>
      <c r="T118" s="24">
        <v>77.83</v>
      </c>
      <c r="U118" s="23"/>
      <c r="V118" s="23"/>
      <c r="W118" s="23"/>
      <c r="X118" s="10">
        <v>242846</v>
      </c>
      <c r="Y118" s="194">
        <f t="shared" si="26"/>
        <v>97672.661199999988</v>
      </c>
      <c r="Z118" s="194">
        <f t="shared" si="27"/>
        <v>79847.764800000004</v>
      </c>
      <c r="AA118" s="194">
        <f t="shared" si="28"/>
        <v>153090.11840000001</v>
      </c>
      <c r="AB118" s="194">
        <f t="shared" si="29"/>
        <v>88590.220799999996</v>
      </c>
      <c r="AC118" s="194">
        <f t="shared" si="30"/>
        <v>19694.810599999997</v>
      </c>
      <c r="AD118" s="194">
        <f t="shared" si="31"/>
        <v>182887.32260000001</v>
      </c>
      <c r="AE118" s="47">
        <f t="shared" si="32"/>
        <v>0.85343911104088166</v>
      </c>
      <c r="AF118" s="47">
        <f t="shared" si="33"/>
        <v>0.76695763949000118</v>
      </c>
      <c r="AG118" s="47">
        <f t="shared" si="34"/>
        <v>1.1938566880178725</v>
      </c>
      <c r="AH118" s="47">
        <f t="shared" si="35"/>
        <v>0.79048713727936948</v>
      </c>
      <c r="AI118" s="47">
        <f t="shared" si="36"/>
        <v>0.62492981324454144</v>
      </c>
      <c r="AJ118" s="47">
        <f t="shared" si="37"/>
        <v>0.81873732622275264</v>
      </c>
      <c r="AK118" s="47">
        <f t="shared" si="38"/>
        <v>0.70535925647511244</v>
      </c>
      <c r="AL118" s="47">
        <f t="shared" si="39"/>
        <v>1.1562168150810406</v>
      </c>
      <c r="AM118" s="47">
        <f t="shared" si="40"/>
        <v>0.74307348839032372</v>
      </c>
      <c r="AN118" s="47">
        <f t="shared" si="41"/>
        <v>0.57216990592879413</v>
      </c>
      <c r="AO118" s="91">
        <f t="shared" si="43"/>
        <v>3.4701784818129022E-2</v>
      </c>
      <c r="AP118" s="91">
        <f t="shared" si="45"/>
        <v>6.1598383014888736E-2</v>
      </c>
      <c r="AQ118" s="91">
        <f t="shared" si="45"/>
        <v>3.7639872936831908E-2</v>
      </c>
      <c r="AR118" s="91">
        <f t="shared" si="45"/>
        <v>4.7413648889045756E-2</v>
      </c>
      <c r="AS118" s="91">
        <f t="shared" si="45"/>
        <v>5.2759907315747312E-2</v>
      </c>
    </row>
    <row r="119" spans="1:45" x14ac:dyDescent="0.3">
      <c r="A119" s="223"/>
      <c r="B119" s="21" t="s">
        <v>117</v>
      </c>
      <c r="C119" s="22">
        <v>36.79</v>
      </c>
      <c r="D119" s="23">
        <v>32.020000000000003</v>
      </c>
      <c r="E119" s="23">
        <v>62.81</v>
      </c>
      <c r="F119" s="23">
        <v>42.25</v>
      </c>
      <c r="G119" s="23">
        <v>6.05</v>
      </c>
      <c r="H119" s="24">
        <v>74.489999999999995</v>
      </c>
      <c r="I119" s="23">
        <v>37.67</v>
      </c>
      <c r="J119" s="23">
        <v>38.03</v>
      </c>
      <c r="K119" s="23">
        <v>67.42</v>
      </c>
      <c r="L119" s="23">
        <v>46.66</v>
      </c>
      <c r="M119" s="23">
        <v>6.42</v>
      </c>
      <c r="N119" s="24">
        <v>77.64</v>
      </c>
      <c r="O119" s="23">
        <v>40.700000000000003</v>
      </c>
      <c r="P119" s="23">
        <v>43.79</v>
      </c>
      <c r="Q119" s="23">
        <v>72.92</v>
      </c>
      <c r="R119" s="23">
        <v>52.69</v>
      </c>
      <c r="S119" s="23">
        <v>6.54</v>
      </c>
      <c r="T119" s="24">
        <v>82.02</v>
      </c>
      <c r="U119" s="23"/>
      <c r="V119" s="23"/>
      <c r="W119" s="23"/>
      <c r="X119" s="10">
        <v>253945</v>
      </c>
      <c r="Y119" s="194">
        <f t="shared" si="26"/>
        <v>93426.365499999985</v>
      </c>
      <c r="Z119" s="194">
        <f t="shared" si="27"/>
        <v>81313.188999999998</v>
      </c>
      <c r="AA119" s="194">
        <f t="shared" si="28"/>
        <v>159502.85450000002</v>
      </c>
      <c r="AB119" s="194">
        <f t="shared" si="29"/>
        <v>107291.7625</v>
      </c>
      <c r="AC119" s="194">
        <f t="shared" si="30"/>
        <v>15363.672500000001</v>
      </c>
      <c r="AD119" s="194">
        <f t="shared" si="31"/>
        <v>189163.63049999997</v>
      </c>
      <c r="AE119" s="47">
        <f t="shared" si="32"/>
        <v>0.78925062874323559</v>
      </c>
      <c r="AF119" s="47">
        <f t="shared" si="33"/>
        <v>0.75511929872375616</v>
      </c>
      <c r="AG119" s="47">
        <f t="shared" si="34"/>
        <v>1.2025951802285701</v>
      </c>
      <c r="AH119" s="47">
        <f t="shared" si="35"/>
        <v>0.92559577699059725</v>
      </c>
      <c r="AI119" s="47">
        <f t="shared" si="36"/>
        <v>0.47132495813198627</v>
      </c>
      <c r="AJ119" s="47">
        <f t="shared" si="37"/>
        <v>0.75715881910866534</v>
      </c>
      <c r="AK119" s="47">
        <f t="shared" si="38"/>
        <v>0.69447171482896586</v>
      </c>
      <c r="AL119" s="47">
        <f t="shared" si="39"/>
        <v>1.1646798004073933</v>
      </c>
      <c r="AM119" s="47">
        <f t="shared" si="40"/>
        <v>0.87007827251296788</v>
      </c>
      <c r="AN119" s="47">
        <f t="shared" si="41"/>
        <v>0.43153319179340155</v>
      </c>
      <c r="AO119" s="91">
        <f t="shared" si="43"/>
        <v>3.2091809634570256E-2</v>
      </c>
      <c r="AP119" s="91">
        <f t="shared" si="45"/>
        <v>6.0647583894790302E-2</v>
      </c>
      <c r="AQ119" s="91">
        <f t="shared" si="45"/>
        <v>3.7915379821176876E-2</v>
      </c>
      <c r="AR119" s="91">
        <f t="shared" si="45"/>
        <v>5.5517504477629376E-2</v>
      </c>
      <c r="AS119" s="91">
        <f t="shared" si="45"/>
        <v>3.9791766338584722E-2</v>
      </c>
    </row>
    <row r="120" spans="1:45" x14ac:dyDescent="0.3">
      <c r="A120" s="223" t="s">
        <v>170</v>
      </c>
      <c r="B120" s="21" t="s">
        <v>118</v>
      </c>
      <c r="C120" s="22">
        <v>28.66</v>
      </c>
      <c r="D120" s="23">
        <v>10.96</v>
      </c>
      <c r="E120" s="23">
        <v>67.95</v>
      </c>
      <c r="F120" s="23">
        <v>13.23</v>
      </c>
      <c r="G120" s="23">
        <v>4.49</v>
      </c>
      <c r="H120" s="24">
        <v>80.33</v>
      </c>
      <c r="I120" s="23">
        <v>40.19</v>
      </c>
      <c r="J120" s="23">
        <v>11</v>
      </c>
      <c r="K120" s="23">
        <v>67.05</v>
      </c>
      <c r="L120" s="23">
        <v>13.79</v>
      </c>
      <c r="M120" s="23">
        <v>4.5599999999999996</v>
      </c>
      <c r="N120" s="24">
        <v>80.98</v>
      </c>
      <c r="O120" s="23">
        <v>37.200000000000003</v>
      </c>
      <c r="P120" s="23">
        <v>12.8</v>
      </c>
      <c r="Q120" s="23">
        <v>73.44</v>
      </c>
      <c r="R120" s="23">
        <v>17.05</v>
      </c>
      <c r="S120" s="23">
        <v>4.38</v>
      </c>
      <c r="T120" s="24">
        <v>86.33</v>
      </c>
      <c r="U120" s="23"/>
      <c r="V120" s="23"/>
      <c r="W120" s="23"/>
      <c r="X120" s="10">
        <v>2552112</v>
      </c>
      <c r="Y120" s="194">
        <f t="shared" si="26"/>
        <v>731435.29920000001</v>
      </c>
      <c r="Z120" s="194">
        <f t="shared" si="27"/>
        <v>279711.47520000004</v>
      </c>
      <c r="AA120" s="194">
        <f t="shared" si="28"/>
        <v>1734160.1040000001</v>
      </c>
      <c r="AB120" s="194">
        <f t="shared" si="29"/>
        <v>337644.41759999999</v>
      </c>
      <c r="AC120" s="194">
        <f t="shared" si="30"/>
        <v>114589.8288</v>
      </c>
      <c r="AD120" s="194">
        <f t="shared" si="31"/>
        <v>2050111.5696</v>
      </c>
      <c r="AE120" s="47">
        <f t="shared" si="32"/>
        <v>0.5701400402814798</v>
      </c>
      <c r="AF120" s="47">
        <f t="shared" si="33"/>
        <v>0.23967625142118759</v>
      </c>
      <c r="AG120" s="47">
        <f t="shared" si="34"/>
        <v>1.206425015789057</v>
      </c>
      <c r="AH120" s="47">
        <f t="shared" si="35"/>
        <v>0.26876623199504152</v>
      </c>
      <c r="AI120" s="47">
        <f t="shared" si="36"/>
        <v>0.32436322613294521</v>
      </c>
      <c r="AJ120" s="47">
        <f t="shared" si="37"/>
        <v>0.5469575112198376</v>
      </c>
      <c r="AK120" s="47">
        <f t="shared" si="38"/>
        <v>0.22042659697556216</v>
      </c>
      <c r="AL120" s="47">
        <f t="shared" si="39"/>
        <v>1.1683888890429668</v>
      </c>
      <c r="AM120" s="47">
        <f t="shared" si="40"/>
        <v>0.25264555506549263</v>
      </c>
      <c r="AN120" s="47">
        <f t="shared" si="41"/>
        <v>0.29697875289336506</v>
      </c>
      <c r="AO120" s="91">
        <f t="shared" si="43"/>
        <v>2.3182529061642199E-2</v>
      </c>
      <c r="AP120" s="91">
        <f t="shared" si="45"/>
        <v>1.924965444562543E-2</v>
      </c>
      <c r="AQ120" s="91">
        <f t="shared" si="45"/>
        <v>3.8036126746090249E-2</v>
      </c>
      <c r="AR120" s="91">
        <f t="shared" si="45"/>
        <v>1.6120676929548883E-2</v>
      </c>
      <c r="AS120" s="91">
        <f t="shared" si="45"/>
        <v>2.7384473239580154E-2</v>
      </c>
    </row>
    <row r="121" spans="1:45" x14ac:dyDescent="0.3">
      <c r="A121" s="223"/>
      <c r="B121" s="21" t="s">
        <v>119</v>
      </c>
      <c r="C121" s="22">
        <v>27.11</v>
      </c>
      <c r="D121" s="23">
        <v>13.26</v>
      </c>
      <c r="E121" s="23">
        <v>57.15</v>
      </c>
      <c r="F121" s="23">
        <v>12.26</v>
      </c>
      <c r="G121" s="23">
        <v>4.0599999999999996</v>
      </c>
      <c r="H121" s="24">
        <v>69.91</v>
      </c>
      <c r="I121" s="23">
        <v>39.46</v>
      </c>
      <c r="J121" s="23">
        <v>12.15</v>
      </c>
      <c r="K121" s="23">
        <v>63.73</v>
      </c>
      <c r="L121" s="23">
        <v>14.34</v>
      </c>
      <c r="M121" s="23">
        <v>2.97</v>
      </c>
      <c r="N121" s="24">
        <v>74.650000000000006</v>
      </c>
      <c r="O121" s="23">
        <v>43.29</v>
      </c>
      <c r="P121" s="23">
        <v>16.88</v>
      </c>
      <c r="Q121" s="23">
        <v>67.08</v>
      </c>
      <c r="R121" s="23">
        <v>21.43</v>
      </c>
      <c r="S121" s="23">
        <v>7.69</v>
      </c>
      <c r="T121" s="24">
        <v>82.91</v>
      </c>
      <c r="U121" s="23"/>
      <c r="V121" s="23"/>
      <c r="W121" s="23"/>
      <c r="X121" s="10">
        <v>2318272</v>
      </c>
      <c r="Y121" s="194">
        <f t="shared" si="26"/>
        <v>628483.5392</v>
      </c>
      <c r="Z121" s="194">
        <f t="shared" si="27"/>
        <v>307402.86719999998</v>
      </c>
      <c r="AA121" s="194">
        <f t="shared" si="28"/>
        <v>1324892.4479999999</v>
      </c>
      <c r="AB121" s="194">
        <f t="shared" si="29"/>
        <v>284220.14720000001</v>
      </c>
      <c r="AC121" s="194">
        <f t="shared" si="30"/>
        <v>94121.843199999988</v>
      </c>
      <c r="AD121" s="194">
        <f t="shared" si="31"/>
        <v>1620703.9551999997</v>
      </c>
      <c r="AE121" s="47">
        <f t="shared" si="32"/>
        <v>0.61968835976473979</v>
      </c>
      <c r="AF121" s="47">
        <f t="shared" si="33"/>
        <v>0.33319343698488857</v>
      </c>
      <c r="AG121" s="47">
        <f t="shared" si="34"/>
        <v>1.1659114635400234</v>
      </c>
      <c r="AH121" s="47">
        <f t="shared" si="35"/>
        <v>0.28618297465723652</v>
      </c>
      <c r="AI121" s="47">
        <f t="shared" si="36"/>
        <v>0.33701541720791367</v>
      </c>
      <c r="AJ121" s="47">
        <f t="shared" si="37"/>
        <v>0.59449114084583166</v>
      </c>
      <c r="AK121" s="47">
        <f t="shared" si="38"/>
        <v>0.30643292780854053</v>
      </c>
      <c r="AL121" s="47">
        <f t="shared" si="39"/>
        <v>1.1291526466873048</v>
      </c>
      <c r="AM121" s="47">
        <f t="shared" si="40"/>
        <v>0.26901763642653298</v>
      </c>
      <c r="AN121" s="47">
        <f t="shared" si="41"/>
        <v>0.30856277852909669</v>
      </c>
      <c r="AO121" s="91">
        <f t="shared" si="43"/>
        <v>2.5197218918908137E-2</v>
      </c>
      <c r="AP121" s="91">
        <f t="shared" si="45"/>
        <v>2.6760509176348035E-2</v>
      </c>
      <c r="AQ121" s="91">
        <f t="shared" si="45"/>
        <v>3.6758816852718645E-2</v>
      </c>
      <c r="AR121" s="91">
        <f t="shared" si="45"/>
        <v>1.7165338230703542E-2</v>
      </c>
      <c r="AS121" s="91">
        <f t="shared" si="45"/>
        <v>2.8452638678816977E-2</v>
      </c>
    </row>
    <row r="122" spans="1:45" x14ac:dyDescent="0.3">
      <c r="A122" s="223"/>
      <c r="B122" s="21" t="s">
        <v>120</v>
      </c>
      <c r="C122" s="22">
        <v>17.88</v>
      </c>
      <c r="D122" s="23">
        <v>8.7899999999999991</v>
      </c>
      <c r="E122" s="23">
        <v>59.67</v>
      </c>
      <c r="F122" s="23">
        <v>6.42</v>
      </c>
      <c r="G122" s="23">
        <v>1.68</v>
      </c>
      <c r="H122" s="24">
        <v>68.959999999999994</v>
      </c>
      <c r="I122" s="23">
        <v>32.049999999999997</v>
      </c>
      <c r="J122" s="23">
        <v>9.99</v>
      </c>
      <c r="K122" s="23">
        <v>62.46</v>
      </c>
      <c r="L122" s="23">
        <v>8.3800000000000008</v>
      </c>
      <c r="M122" s="23">
        <v>4.05</v>
      </c>
      <c r="N122" s="24">
        <v>73.28</v>
      </c>
      <c r="O122" s="23">
        <v>32.76</v>
      </c>
      <c r="P122" s="23">
        <v>12.05</v>
      </c>
      <c r="Q122" s="23">
        <v>71.510000000000005</v>
      </c>
      <c r="R122" s="23">
        <v>14.63</v>
      </c>
      <c r="S122" s="23">
        <v>3.92</v>
      </c>
      <c r="T122" s="24">
        <v>81.63</v>
      </c>
      <c r="U122" s="23"/>
      <c r="V122" s="23"/>
      <c r="W122" s="23"/>
      <c r="X122" s="10">
        <v>3198564</v>
      </c>
      <c r="Y122" s="194">
        <f t="shared" si="26"/>
        <v>571903.24320000003</v>
      </c>
      <c r="Z122" s="194">
        <f t="shared" si="27"/>
        <v>281153.77559999999</v>
      </c>
      <c r="AA122" s="194">
        <f t="shared" si="28"/>
        <v>1908583.1387999998</v>
      </c>
      <c r="AB122" s="194">
        <f t="shared" si="29"/>
        <v>205347.8088</v>
      </c>
      <c r="AC122" s="194">
        <f t="shared" si="30"/>
        <v>53735.875199999995</v>
      </c>
      <c r="AD122" s="194">
        <f t="shared" si="31"/>
        <v>2205729.7343999995</v>
      </c>
      <c r="AE122" s="47">
        <f t="shared" si="32"/>
        <v>0.41433668268927082</v>
      </c>
      <c r="AF122" s="47">
        <f t="shared" si="33"/>
        <v>0.22391533558790636</v>
      </c>
      <c r="AG122" s="47">
        <f t="shared" si="34"/>
        <v>1.2340916812636575</v>
      </c>
      <c r="AH122" s="47">
        <f t="shared" si="35"/>
        <v>0.15192540429163978</v>
      </c>
      <c r="AI122" s="47">
        <f t="shared" si="36"/>
        <v>0.14137579696578872</v>
      </c>
      <c r="AJ122" s="47">
        <f t="shared" si="37"/>
        <v>0.39748929168160485</v>
      </c>
      <c r="AK122" s="47">
        <f t="shared" si="38"/>
        <v>0.20593152280051044</v>
      </c>
      <c r="AL122" s="47">
        <f t="shared" si="39"/>
        <v>1.1951832808322065</v>
      </c>
      <c r="AM122" s="47">
        <f t="shared" si="40"/>
        <v>0.14281287426211647</v>
      </c>
      <c r="AN122" s="47">
        <f t="shared" si="41"/>
        <v>0.12944009828967809</v>
      </c>
      <c r="AO122" s="91">
        <f t="shared" si="43"/>
        <v>1.6847391007665968E-2</v>
      </c>
      <c r="AP122" s="91">
        <f t="shared" si="45"/>
        <v>1.7983812787395914E-2</v>
      </c>
      <c r="AQ122" s="91">
        <f t="shared" si="45"/>
        <v>3.8908400431451051E-2</v>
      </c>
      <c r="AR122" s="91">
        <f t="shared" si="45"/>
        <v>9.112530029523308E-3</v>
      </c>
      <c r="AS122" s="91">
        <f t="shared" si="45"/>
        <v>1.1935698676110634E-2</v>
      </c>
    </row>
    <row r="123" spans="1:45" x14ac:dyDescent="0.3">
      <c r="A123" s="223"/>
      <c r="B123" s="21" t="s">
        <v>121</v>
      </c>
      <c r="C123" s="22">
        <v>19.11</v>
      </c>
      <c r="D123" s="23">
        <v>9.49</v>
      </c>
      <c r="E123" s="23">
        <v>53.52</v>
      </c>
      <c r="F123" s="23">
        <v>4.28</v>
      </c>
      <c r="G123" s="23">
        <v>2.14</v>
      </c>
      <c r="H123" s="24">
        <v>65.790000000000006</v>
      </c>
      <c r="I123" s="23">
        <v>30.21</v>
      </c>
      <c r="J123" s="23">
        <v>12.47</v>
      </c>
      <c r="K123" s="23">
        <v>60.2</v>
      </c>
      <c r="L123" s="23">
        <v>6.74</v>
      </c>
      <c r="M123" s="23">
        <v>3.7</v>
      </c>
      <c r="N123" s="24">
        <v>72.73</v>
      </c>
      <c r="O123" s="23">
        <v>30.91</v>
      </c>
      <c r="P123" s="23">
        <v>12.94</v>
      </c>
      <c r="Q123" s="23">
        <v>63.02</v>
      </c>
      <c r="R123" s="23">
        <v>7.12</v>
      </c>
      <c r="S123" s="23">
        <v>3.15</v>
      </c>
      <c r="T123" s="24">
        <v>78.39</v>
      </c>
      <c r="U123" s="23"/>
      <c r="V123" s="23"/>
      <c r="W123" s="23"/>
      <c r="X123" s="10">
        <v>2396171</v>
      </c>
      <c r="Y123" s="194">
        <f t="shared" si="26"/>
        <v>457908.27809999994</v>
      </c>
      <c r="Z123" s="194">
        <f t="shared" si="27"/>
        <v>227396.62789999999</v>
      </c>
      <c r="AA123" s="194">
        <f t="shared" si="28"/>
        <v>1282430.7191999999</v>
      </c>
      <c r="AB123" s="194">
        <f t="shared" si="29"/>
        <v>102556.11880000001</v>
      </c>
      <c r="AC123" s="194">
        <f t="shared" si="30"/>
        <v>51278.059400000006</v>
      </c>
      <c r="AD123" s="194">
        <f t="shared" si="31"/>
        <v>1576440.9009</v>
      </c>
      <c r="AE123" s="47">
        <f t="shared" si="32"/>
        <v>0.46417732738106587</v>
      </c>
      <c r="AF123" s="47">
        <f t="shared" si="33"/>
        <v>0.25339529252490689</v>
      </c>
      <c r="AG123" s="47">
        <f t="shared" si="34"/>
        <v>1.1602320500590015</v>
      </c>
      <c r="AH123" s="47">
        <f t="shared" si="35"/>
        <v>0.10616381293967146</v>
      </c>
      <c r="AI123" s="47">
        <f t="shared" si="36"/>
        <v>0.18876302314496426</v>
      </c>
      <c r="AJ123" s="47">
        <f t="shared" si="37"/>
        <v>0.4453033602475624</v>
      </c>
      <c r="AK123" s="47">
        <f t="shared" si="38"/>
        <v>0.23304379006970183</v>
      </c>
      <c r="AL123" s="47">
        <f t="shared" si="39"/>
        <v>1.1236522935607849</v>
      </c>
      <c r="AM123" s="47">
        <f t="shared" si="40"/>
        <v>9.9796076497092268E-2</v>
      </c>
      <c r="AN123" s="47">
        <f t="shared" si="41"/>
        <v>0.17282664213913199</v>
      </c>
      <c r="AO123" s="91">
        <f t="shared" si="43"/>
        <v>1.8873967133503478E-2</v>
      </c>
      <c r="AP123" s="91">
        <f t="shared" si="45"/>
        <v>2.0351502455205062E-2</v>
      </c>
      <c r="AQ123" s="91">
        <f t="shared" si="45"/>
        <v>3.6579756498216653E-2</v>
      </c>
      <c r="AR123" s="91">
        <f t="shared" si="45"/>
        <v>6.3677364425791944E-3</v>
      </c>
      <c r="AS123" s="91">
        <f t="shared" si="45"/>
        <v>1.5936381005832279E-2</v>
      </c>
    </row>
    <row r="124" spans="1:45" x14ac:dyDescent="0.3">
      <c r="A124" s="223"/>
      <c r="B124" s="21" t="s">
        <v>122</v>
      </c>
      <c r="C124" s="22">
        <v>20.34</v>
      </c>
      <c r="D124" s="23">
        <v>7.93</v>
      </c>
      <c r="E124" s="23">
        <v>59.51</v>
      </c>
      <c r="F124" s="23">
        <v>4.8099999999999996</v>
      </c>
      <c r="G124" s="23">
        <v>1.25</v>
      </c>
      <c r="H124" s="24">
        <v>68.540000000000006</v>
      </c>
      <c r="I124" s="23">
        <v>31.65</v>
      </c>
      <c r="J124" s="23">
        <v>9.75</v>
      </c>
      <c r="K124" s="23">
        <v>61.69</v>
      </c>
      <c r="L124" s="23">
        <v>9.49</v>
      </c>
      <c r="M124" s="23">
        <v>2.4</v>
      </c>
      <c r="N124" s="24">
        <v>73.349999999999994</v>
      </c>
      <c r="O124" s="23">
        <v>32.659999999999997</v>
      </c>
      <c r="P124" s="23">
        <v>10.46</v>
      </c>
      <c r="Q124" s="23">
        <v>68.38</v>
      </c>
      <c r="R124" s="23">
        <v>12.2</v>
      </c>
      <c r="S124" s="23">
        <v>2.12</v>
      </c>
      <c r="T124" s="24">
        <v>79.3</v>
      </c>
      <c r="U124" s="23"/>
      <c r="V124" s="23"/>
      <c r="W124" s="23"/>
      <c r="X124" s="10">
        <v>2929832</v>
      </c>
      <c r="Y124" s="194">
        <f t="shared" si="26"/>
        <v>595927.82880000002</v>
      </c>
      <c r="Z124" s="194">
        <f t="shared" si="27"/>
        <v>232335.67759999997</v>
      </c>
      <c r="AA124" s="194">
        <f t="shared" si="28"/>
        <v>1743543.0231999999</v>
      </c>
      <c r="AB124" s="194">
        <f t="shared" si="29"/>
        <v>140924.91919999997</v>
      </c>
      <c r="AC124" s="194">
        <f t="shared" si="30"/>
        <v>36622.9</v>
      </c>
      <c r="AD124" s="194">
        <f t="shared" si="31"/>
        <v>2008106.8528000002</v>
      </c>
      <c r="AE124" s="47">
        <f t="shared" si="32"/>
        <v>0.47423103441127129</v>
      </c>
      <c r="AF124" s="47">
        <f t="shared" si="33"/>
        <v>0.20324567076280439</v>
      </c>
      <c r="AG124" s="47">
        <f t="shared" si="34"/>
        <v>1.2383245699929362</v>
      </c>
      <c r="AH124" s="47">
        <f t="shared" si="35"/>
        <v>0.11452323354524449</v>
      </c>
      <c r="AI124" s="47">
        <f t="shared" si="36"/>
        <v>0.10583491130006623</v>
      </c>
      <c r="AJ124" s="47">
        <f t="shared" si="37"/>
        <v>0.45494827235206869</v>
      </c>
      <c r="AK124" s="47">
        <f t="shared" si="38"/>
        <v>0.18692194696224315</v>
      </c>
      <c r="AL124" s="47">
        <f t="shared" si="39"/>
        <v>1.1992827151900143</v>
      </c>
      <c r="AM124" s="47">
        <f t="shared" si="40"/>
        <v>0.10765409661831006</v>
      </c>
      <c r="AN124" s="47">
        <f t="shared" si="41"/>
        <v>9.6899763716097737E-2</v>
      </c>
      <c r="AO124" s="91">
        <f t="shared" si="43"/>
        <v>1.9282762059202596E-2</v>
      </c>
      <c r="AP124" s="91">
        <f t="shared" si="45"/>
        <v>1.6323723800561241E-2</v>
      </c>
      <c r="AQ124" s="91">
        <f t="shared" si="45"/>
        <v>3.9041854802921883E-2</v>
      </c>
      <c r="AR124" s="91">
        <f t="shared" si="45"/>
        <v>6.8691369269344299E-3</v>
      </c>
      <c r="AS124" s="91">
        <f t="shared" si="45"/>
        <v>8.9351475839684891E-3</v>
      </c>
    </row>
    <row r="125" spans="1:45" x14ac:dyDescent="0.3">
      <c r="A125" s="223"/>
      <c r="B125" s="21" t="s">
        <v>123</v>
      </c>
      <c r="C125" s="22">
        <v>31.39</v>
      </c>
      <c r="D125" s="23">
        <v>20.68</v>
      </c>
      <c r="E125" s="23">
        <v>61.94</v>
      </c>
      <c r="F125" s="23">
        <v>14.25</v>
      </c>
      <c r="G125" s="23">
        <v>3.74</v>
      </c>
      <c r="H125" s="24">
        <v>74.92</v>
      </c>
      <c r="I125" s="23">
        <v>56.41</v>
      </c>
      <c r="J125" s="23">
        <v>28.56</v>
      </c>
      <c r="K125" s="23">
        <v>67.12</v>
      </c>
      <c r="L125" s="23">
        <v>23.39</v>
      </c>
      <c r="M125" s="23">
        <v>5.65</v>
      </c>
      <c r="N125" s="24">
        <v>80.05</v>
      </c>
      <c r="O125" s="23">
        <v>58.2</v>
      </c>
      <c r="P125" s="23">
        <v>27.73</v>
      </c>
      <c r="Q125" s="23">
        <v>67.31</v>
      </c>
      <c r="R125" s="23">
        <v>27.53</v>
      </c>
      <c r="S125" s="23">
        <v>7.56</v>
      </c>
      <c r="T125" s="24">
        <v>84.07</v>
      </c>
      <c r="U125" s="23"/>
      <c r="V125" s="23"/>
      <c r="W125" s="23"/>
      <c r="X125" s="10">
        <v>2315173</v>
      </c>
      <c r="Y125" s="194">
        <f t="shared" si="26"/>
        <v>726732.80469999998</v>
      </c>
      <c r="Z125" s="194">
        <f t="shared" si="27"/>
        <v>478777.77640000003</v>
      </c>
      <c r="AA125" s="194">
        <f t="shared" si="28"/>
        <v>1434018.1562000001</v>
      </c>
      <c r="AB125" s="194">
        <f t="shared" si="29"/>
        <v>329912.15250000003</v>
      </c>
      <c r="AC125" s="194">
        <f t="shared" si="30"/>
        <v>86587.470200000011</v>
      </c>
      <c r="AD125" s="194">
        <f t="shared" si="31"/>
        <v>1734527.6115999999</v>
      </c>
      <c r="AE125" s="47">
        <f t="shared" si="32"/>
        <v>0.66954021893654025</v>
      </c>
      <c r="AF125" s="47">
        <f t="shared" si="33"/>
        <v>0.48489195891848075</v>
      </c>
      <c r="AG125" s="47">
        <f t="shared" si="34"/>
        <v>1.1791310401137554</v>
      </c>
      <c r="AH125" s="47">
        <f t="shared" si="35"/>
        <v>0.31039142954833765</v>
      </c>
      <c r="AI125" s="47">
        <f t="shared" si="36"/>
        <v>0.28969224590170273</v>
      </c>
      <c r="AJ125" s="47">
        <f t="shared" si="37"/>
        <v>0.64231596789854695</v>
      </c>
      <c r="AK125" s="47">
        <f t="shared" si="38"/>
        <v>0.44594774731096376</v>
      </c>
      <c r="AL125" s="47">
        <f t="shared" si="39"/>
        <v>1.1419554369017457</v>
      </c>
      <c r="AM125" s="47">
        <f t="shared" si="40"/>
        <v>0.29177406113748039</v>
      </c>
      <c r="AN125" s="47">
        <f t="shared" si="41"/>
        <v>0.26523488169865467</v>
      </c>
      <c r="AO125" s="91">
        <f t="shared" si="43"/>
        <v>2.7224251037993308E-2</v>
      </c>
      <c r="AP125" s="91">
        <f t="shared" si="45"/>
        <v>3.8944211607516988E-2</v>
      </c>
      <c r="AQ125" s="91">
        <f t="shared" si="45"/>
        <v>3.7175603212009634E-2</v>
      </c>
      <c r="AR125" s="91">
        <f t="shared" si="45"/>
        <v>1.861736841085726E-2</v>
      </c>
      <c r="AS125" s="91">
        <f t="shared" si="45"/>
        <v>2.445736420304806E-2</v>
      </c>
    </row>
    <row r="126" spans="1:45" x14ac:dyDescent="0.3">
      <c r="A126" s="223"/>
      <c r="B126" s="21" t="s">
        <v>124</v>
      </c>
      <c r="C126" s="22">
        <v>22.1</v>
      </c>
      <c r="D126" s="23">
        <v>12.59</v>
      </c>
      <c r="E126" s="23">
        <v>55.94</v>
      </c>
      <c r="F126" s="23">
        <v>5.7</v>
      </c>
      <c r="G126" s="23">
        <v>1.81</v>
      </c>
      <c r="H126" s="24">
        <v>69.400000000000006</v>
      </c>
      <c r="I126" s="23">
        <v>35.700000000000003</v>
      </c>
      <c r="J126" s="23">
        <v>12.67</v>
      </c>
      <c r="K126" s="23">
        <v>61.9</v>
      </c>
      <c r="L126" s="23">
        <v>10.51</v>
      </c>
      <c r="M126" s="23">
        <v>2.39</v>
      </c>
      <c r="N126" s="24">
        <v>73.52</v>
      </c>
      <c r="O126" s="23">
        <v>34.520000000000003</v>
      </c>
      <c r="P126" s="23">
        <v>13.64</v>
      </c>
      <c r="Q126" s="23">
        <v>60.91</v>
      </c>
      <c r="R126" s="23">
        <v>11.42</v>
      </c>
      <c r="S126" s="23">
        <v>6.78</v>
      </c>
      <c r="T126" s="24">
        <v>77.31</v>
      </c>
      <c r="U126" s="23"/>
      <c r="V126" s="23"/>
      <c r="W126" s="23"/>
      <c r="X126" s="10">
        <v>1926860</v>
      </c>
      <c r="Y126" s="194">
        <f t="shared" si="26"/>
        <v>425836.06</v>
      </c>
      <c r="Z126" s="194">
        <f t="shared" si="27"/>
        <v>242591.674</v>
      </c>
      <c r="AA126" s="194">
        <f t="shared" si="28"/>
        <v>1077885.4839999999</v>
      </c>
      <c r="AB126" s="194">
        <f t="shared" si="29"/>
        <v>109831.02</v>
      </c>
      <c r="AC126" s="194">
        <f t="shared" si="30"/>
        <v>34876.165999999997</v>
      </c>
      <c r="AD126" s="194">
        <f t="shared" si="31"/>
        <v>1337240.8400000001</v>
      </c>
      <c r="AE126" s="47">
        <f t="shared" si="32"/>
        <v>0.50888063700798436</v>
      </c>
      <c r="AF126" s="47">
        <f t="shared" si="33"/>
        <v>0.31868269125507442</v>
      </c>
      <c r="AG126" s="47">
        <f t="shared" si="34"/>
        <v>1.149612907807626</v>
      </c>
      <c r="AH126" s="47">
        <f t="shared" si="35"/>
        <v>0.13403184957787584</v>
      </c>
      <c r="AI126" s="47">
        <f t="shared" si="36"/>
        <v>0.15134990115408456</v>
      </c>
      <c r="AJ126" s="47">
        <f t="shared" si="37"/>
        <v>0.48818898351436141</v>
      </c>
      <c r="AK126" s="47">
        <f t="shared" si="38"/>
        <v>0.29308761603136435</v>
      </c>
      <c r="AL126" s="47">
        <f t="shared" si="39"/>
        <v>1.1133679512640873</v>
      </c>
      <c r="AM126" s="47">
        <f t="shared" si="40"/>
        <v>0.1259925801753316</v>
      </c>
      <c r="AN126" s="47">
        <f t="shared" si="41"/>
        <v>0.13857213541479449</v>
      </c>
      <c r="AO126" s="91">
        <f t="shared" si="43"/>
        <v>2.0691653493622952E-2</v>
      </c>
      <c r="AP126" s="91">
        <f t="shared" si="45"/>
        <v>2.5595075223710073E-2</v>
      </c>
      <c r="AQ126" s="91">
        <f t="shared" si="45"/>
        <v>3.6244956543538764E-2</v>
      </c>
      <c r="AR126" s="91">
        <f t="shared" si="45"/>
        <v>8.0392694025442357E-3</v>
      </c>
      <c r="AS126" s="91">
        <f t="shared" si="45"/>
        <v>1.277776573929007E-2</v>
      </c>
    </row>
    <row r="127" spans="1:45" x14ac:dyDescent="0.3">
      <c r="A127" s="223"/>
      <c r="B127" s="21" t="s">
        <v>125</v>
      </c>
      <c r="C127" s="22">
        <v>22.73</v>
      </c>
      <c r="D127" s="23">
        <v>11.47</v>
      </c>
      <c r="E127" s="23">
        <v>65.88</v>
      </c>
      <c r="F127" s="23">
        <v>6.03</v>
      </c>
      <c r="G127" s="23">
        <v>0.93</v>
      </c>
      <c r="H127" s="24">
        <v>76.03</v>
      </c>
      <c r="I127" s="23">
        <v>38.58</v>
      </c>
      <c r="J127" s="23">
        <v>11.41</v>
      </c>
      <c r="K127" s="23">
        <v>76.7</v>
      </c>
      <c r="L127" s="23">
        <v>6.16</v>
      </c>
      <c r="M127" s="23">
        <v>3.19</v>
      </c>
      <c r="N127" s="24">
        <v>82.05</v>
      </c>
      <c r="O127" s="23">
        <v>41.28</v>
      </c>
      <c r="P127" s="23">
        <v>11.57</v>
      </c>
      <c r="Q127" s="23">
        <v>75.69</v>
      </c>
      <c r="R127" s="23">
        <v>11.77</v>
      </c>
      <c r="S127" s="23">
        <v>5.21</v>
      </c>
      <c r="T127" s="24">
        <v>84.64</v>
      </c>
      <c r="U127" s="23"/>
      <c r="V127" s="23"/>
      <c r="W127" s="23"/>
      <c r="X127" s="10">
        <v>1777474</v>
      </c>
      <c r="Y127" s="194">
        <f t="shared" si="26"/>
        <v>404019.84020000004</v>
      </c>
      <c r="Z127" s="194">
        <f t="shared" si="27"/>
        <v>203876.2678</v>
      </c>
      <c r="AA127" s="194">
        <f t="shared" si="28"/>
        <v>1170999.8711999999</v>
      </c>
      <c r="AB127" s="194">
        <f t="shared" si="29"/>
        <v>107181.68220000001</v>
      </c>
      <c r="AC127" s="194">
        <f t="shared" si="30"/>
        <v>16530.5082</v>
      </c>
      <c r="AD127" s="194">
        <f t="shared" si="31"/>
        <v>1351413.4822</v>
      </c>
      <c r="AE127" s="47">
        <f t="shared" si="32"/>
        <v>0.47774655956590678</v>
      </c>
      <c r="AF127" s="47">
        <f t="shared" si="33"/>
        <v>0.26501511466773109</v>
      </c>
      <c r="AG127" s="47">
        <f t="shared" si="34"/>
        <v>1.2358257493586304</v>
      </c>
      <c r="AH127" s="47">
        <f t="shared" si="35"/>
        <v>0.12942701859388062</v>
      </c>
      <c r="AI127" s="47">
        <f t="shared" si="36"/>
        <v>7.0984086103602073E-2</v>
      </c>
      <c r="AJ127" s="47">
        <f t="shared" si="37"/>
        <v>0.45832085233831349</v>
      </c>
      <c r="AK127" s="47">
        <f t="shared" si="38"/>
        <v>0.2437303634670093</v>
      </c>
      <c r="AL127" s="47">
        <f t="shared" si="39"/>
        <v>1.1968626772874309</v>
      </c>
      <c r="AM127" s="47">
        <f t="shared" si="40"/>
        <v>0.12166394829587841</v>
      </c>
      <c r="AN127" s="47">
        <f t="shared" si="41"/>
        <v>6.4991231027165544E-2</v>
      </c>
      <c r="AO127" s="91">
        <f t="shared" si="43"/>
        <v>1.9425707227593292E-2</v>
      </c>
      <c r="AP127" s="91">
        <f t="shared" si="45"/>
        <v>2.1284751200721791E-2</v>
      </c>
      <c r="AQ127" s="91">
        <f t="shared" si="45"/>
        <v>3.8963072071199534E-2</v>
      </c>
      <c r="AR127" s="91">
        <f t="shared" si="45"/>
        <v>7.7630702980022032E-3</v>
      </c>
      <c r="AS127" s="91">
        <f t="shared" si="45"/>
        <v>5.992855076436529E-3</v>
      </c>
    </row>
    <row r="128" spans="1:45" x14ac:dyDescent="0.3">
      <c r="A128" s="223" t="s">
        <v>171</v>
      </c>
      <c r="B128" s="21" t="s">
        <v>126</v>
      </c>
      <c r="C128" s="22">
        <v>49.37</v>
      </c>
      <c r="D128" s="23">
        <v>47.2</v>
      </c>
      <c r="E128" s="23">
        <v>50.96</v>
      </c>
      <c r="F128" s="23">
        <v>43.21</v>
      </c>
      <c r="G128" s="23">
        <v>14.9</v>
      </c>
      <c r="H128" s="24">
        <v>77.45</v>
      </c>
      <c r="I128" s="23">
        <v>60.6</v>
      </c>
      <c r="J128" s="23">
        <v>63.37</v>
      </c>
      <c r="K128" s="23">
        <v>65.349999999999994</v>
      </c>
      <c r="L128" s="23">
        <v>50.94</v>
      </c>
      <c r="M128" s="23">
        <v>19.73</v>
      </c>
      <c r="N128" s="24">
        <v>83.08</v>
      </c>
      <c r="O128" s="23">
        <v>68.72</v>
      </c>
      <c r="P128" s="23">
        <v>65.47</v>
      </c>
      <c r="Q128" s="23">
        <v>61.76</v>
      </c>
      <c r="R128" s="23">
        <v>52.11</v>
      </c>
      <c r="S128" s="23">
        <v>16.82</v>
      </c>
      <c r="T128" s="24">
        <v>83.83</v>
      </c>
      <c r="U128" s="23"/>
      <c r="V128" s="23"/>
      <c r="W128" s="23"/>
      <c r="X128" s="10">
        <v>1094435</v>
      </c>
      <c r="Y128" s="194">
        <f t="shared" si="26"/>
        <v>540322.55949999997</v>
      </c>
      <c r="Z128" s="194">
        <f t="shared" si="27"/>
        <v>516573.32</v>
      </c>
      <c r="AA128" s="194">
        <f t="shared" si="28"/>
        <v>557724.076</v>
      </c>
      <c r="AB128" s="194">
        <f t="shared" si="29"/>
        <v>472905.36350000004</v>
      </c>
      <c r="AC128" s="194">
        <f t="shared" si="30"/>
        <v>163070.815</v>
      </c>
      <c r="AD128" s="194">
        <f t="shared" si="31"/>
        <v>847639.90749999997</v>
      </c>
      <c r="AE128" s="47">
        <f t="shared" si="32"/>
        <v>1.0186496213913767</v>
      </c>
      <c r="AF128" s="47">
        <f t="shared" si="33"/>
        <v>1.0705643889141343</v>
      </c>
      <c r="AG128" s="47">
        <f t="shared" si="34"/>
        <v>0.938418664575422</v>
      </c>
      <c r="AH128" s="47">
        <f t="shared" si="35"/>
        <v>0.91044867811954522</v>
      </c>
      <c r="AI128" s="47">
        <f t="shared" si="36"/>
        <v>1.1164207083336082</v>
      </c>
      <c r="AJ128" s="47">
        <f t="shared" si="37"/>
        <v>0.9772301932104025</v>
      </c>
      <c r="AK128" s="47">
        <f t="shared" si="38"/>
        <v>0.98458175848583018</v>
      </c>
      <c r="AL128" s="47">
        <f t="shared" si="39"/>
        <v>0.90883223292857629</v>
      </c>
      <c r="AM128" s="47">
        <f t="shared" si="40"/>
        <v>0.85583970104696838</v>
      </c>
      <c r="AN128" s="47">
        <f t="shared" si="41"/>
        <v>1.0221665187450997</v>
      </c>
      <c r="AO128" s="91">
        <f t="shared" si="43"/>
        <v>4.1419428180974216E-2</v>
      </c>
      <c r="AP128" s="91">
        <f t="shared" si="45"/>
        <v>8.5982630428304119E-2</v>
      </c>
      <c r="AQ128" s="91">
        <f t="shared" si="45"/>
        <v>2.9586431646845712E-2</v>
      </c>
      <c r="AR128" s="91">
        <f t="shared" si="45"/>
        <v>5.4608977072576836E-2</v>
      </c>
      <c r="AS128" s="91">
        <f t="shared" si="45"/>
        <v>9.4254189588508508E-2</v>
      </c>
    </row>
    <row r="129" spans="1:46" x14ac:dyDescent="0.3">
      <c r="A129" s="223"/>
      <c r="B129" s="21" t="s">
        <v>127</v>
      </c>
      <c r="C129" s="22">
        <v>62.64</v>
      </c>
      <c r="D129" s="23">
        <v>59.61</v>
      </c>
      <c r="E129" s="23">
        <v>53.35</v>
      </c>
      <c r="F129" s="23">
        <v>51.54</v>
      </c>
      <c r="G129" s="23">
        <v>21.83</v>
      </c>
      <c r="H129" s="24">
        <v>84.91</v>
      </c>
      <c r="I129" s="23">
        <v>65.489999999999995</v>
      </c>
      <c r="J129" s="23">
        <v>71.400000000000006</v>
      </c>
      <c r="K129" s="23">
        <v>69</v>
      </c>
      <c r="L129" s="23">
        <v>52.76</v>
      </c>
      <c r="M129" s="23">
        <v>16.079999999999998</v>
      </c>
      <c r="N129" s="24">
        <v>87.94</v>
      </c>
      <c r="O129" s="23">
        <v>73.97</v>
      </c>
      <c r="P129" s="23">
        <v>73.13</v>
      </c>
      <c r="Q129" s="23">
        <v>65.67</v>
      </c>
      <c r="R129" s="23">
        <v>62.71</v>
      </c>
      <c r="S129" s="23">
        <v>18.68</v>
      </c>
      <c r="T129" s="24">
        <v>91.72</v>
      </c>
      <c r="U129" s="23"/>
      <c r="V129" s="23"/>
      <c r="W129" s="23"/>
      <c r="X129" s="10">
        <v>986473</v>
      </c>
      <c r="Y129" s="194">
        <f t="shared" si="26"/>
        <v>617926.68720000004</v>
      </c>
      <c r="Z129" s="194">
        <f t="shared" si="27"/>
        <v>588036.55530000001</v>
      </c>
      <c r="AA129" s="194">
        <f t="shared" si="28"/>
        <v>526283.34550000005</v>
      </c>
      <c r="AB129" s="194">
        <f t="shared" si="29"/>
        <v>508428.18420000002</v>
      </c>
      <c r="AC129" s="194">
        <f t="shared" si="30"/>
        <v>215347.05590000001</v>
      </c>
      <c r="AD129" s="194">
        <f t="shared" si="31"/>
        <v>837614.22429999989</v>
      </c>
      <c r="AE129" s="47">
        <f t="shared" si="32"/>
        <v>1.1788974577240965</v>
      </c>
      <c r="AF129" s="47">
        <f t="shared" si="33"/>
        <v>1.2332538996012319</v>
      </c>
      <c r="AG129" s="47">
        <f t="shared" si="34"/>
        <v>0.8961159815241625</v>
      </c>
      <c r="AH129" s="47">
        <f t="shared" si="35"/>
        <v>0.99055409750822687</v>
      </c>
      <c r="AI129" s="47">
        <f t="shared" si="36"/>
        <v>1.4919625846817361</v>
      </c>
      <c r="AJ129" s="47">
        <f t="shared" si="37"/>
        <v>1.1309621740332823</v>
      </c>
      <c r="AK129" s="47">
        <f t="shared" si="38"/>
        <v>1.1342048228976516</v>
      </c>
      <c r="AL129" s="47">
        <f t="shared" si="39"/>
        <v>0.86786326742559305</v>
      </c>
      <c r="AM129" s="47">
        <f t="shared" si="40"/>
        <v>0.93114037403322691</v>
      </c>
      <c r="AN129" s="47">
        <f t="shared" si="41"/>
        <v>1.3660031472887737</v>
      </c>
      <c r="AO129" s="91">
        <f t="shared" si="43"/>
        <v>4.7935283690814234E-2</v>
      </c>
      <c r="AP129" s="91">
        <f t="shared" si="45"/>
        <v>9.9049076703580319E-2</v>
      </c>
      <c r="AQ129" s="91">
        <f t="shared" si="45"/>
        <v>2.8252714098569442E-2</v>
      </c>
      <c r="AR129" s="91">
        <f t="shared" si="45"/>
        <v>5.9413723474999958E-2</v>
      </c>
      <c r="AS129" s="91">
        <f t="shared" si="45"/>
        <v>0.12595943739296245</v>
      </c>
    </row>
    <row r="130" spans="1:46" x14ac:dyDescent="0.3">
      <c r="A130" s="223" t="s">
        <v>172</v>
      </c>
      <c r="B130" s="21" t="s">
        <v>128</v>
      </c>
      <c r="C130" s="22">
        <v>56.13</v>
      </c>
      <c r="D130" s="23">
        <v>66.95</v>
      </c>
      <c r="E130" s="23">
        <v>52.99</v>
      </c>
      <c r="F130" s="23">
        <v>55.87</v>
      </c>
      <c r="G130" s="23">
        <v>22.05</v>
      </c>
      <c r="H130" s="24">
        <v>80.459999999999994</v>
      </c>
      <c r="I130" s="23">
        <v>72.459999999999994</v>
      </c>
      <c r="J130" s="23">
        <v>73.7</v>
      </c>
      <c r="K130" s="23">
        <v>64.209999999999994</v>
      </c>
      <c r="L130" s="23">
        <v>67.61</v>
      </c>
      <c r="M130" s="23">
        <v>29.24</v>
      </c>
      <c r="N130" s="24">
        <v>91.24</v>
      </c>
      <c r="O130" s="23">
        <v>81.99</v>
      </c>
      <c r="P130" s="23">
        <v>76.81</v>
      </c>
      <c r="Q130" s="23">
        <v>71.36</v>
      </c>
      <c r="R130" s="23">
        <v>71.38</v>
      </c>
      <c r="S130" s="23">
        <v>32.25</v>
      </c>
      <c r="T130" s="24">
        <v>94</v>
      </c>
      <c r="U130" s="23"/>
      <c r="V130" s="23"/>
      <c r="W130" s="23"/>
      <c r="X130" s="10">
        <v>659598</v>
      </c>
      <c r="Y130" s="194">
        <f t="shared" si="26"/>
        <v>370232.35740000004</v>
      </c>
      <c r="Z130" s="194">
        <f t="shared" si="27"/>
        <v>441600.86100000003</v>
      </c>
      <c r="AA130" s="194">
        <f t="shared" si="28"/>
        <v>349520.98020000005</v>
      </c>
      <c r="AB130" s="194">
        <f t="shared" si="29"/>
        <v>368517.40259999997</v>
      </c>
      <c r="AC130" s="194">
        <f t="shared" si="30"/>
        <v>145441.359</v>
      </c>
      <c r="AD130" s="194">
        <f t="shared" si="31"/>
        <v>530712.55079999997</v>
      </c>
      <c r="AE130" s="47">
        <f t="shared" si="32"/>
        <v>1.1148030210761632</v>
      </c>
      <c r="AF130" s="47">
        <f t="shared" si="33"/>
        <v>1.4617152217276375</v>
      </c>
      <c r="AG130" s="47">
        <f t="shared" si="34"/>
        <v>0.93929612587382849</v>
      </c>
      <c r="AH130" s="47">
        <f t="shared" si="35"/>
        <v>1.1331600857624906</v>
      </c>
      <c r="AI130" s="47">
        <f t="shared" si="36"/>
        <v>1.5903459338023287</v>
      </c>
      <c r="AJ130" s="47">
        <f t="shared" si="37"/>
        <v>1.0694738885680422</v>
      </c>
      <c r="AK130" s="47">
        <f t="shared" si="38"/>
        <v>1.3443172202597273</v>
      </c>
      <c r="AL130" s="47">
        <f t="shared" si="39"/>
        <v>0.90968202965709721</v>
      </c>
      <c r="AM130" s="47">
        <f t="shared" si="40"/>
        <v>1.0651928135481221</v>
      </c>
      <c r="AN130" s="47">
        <f t="shared" si="41"/>
        <v>1.4560804494405621</v>
      </c>
      <c r="AO130" s="91">
        <f t="shared" si="43"/>
        <v>4.5329132508121095E-2</v>
      </c>
      <c r="AP130" s="91">
        <f t="shared" si="45"/>
        <v>0.11739800146791013</v>
      </c>
      <c r="AQ130" s="91">
        <f t="shared" si="45"/>
        <v>2.9614096216731278E-2</v>
      </c>
      <c r="AR130" s="91">
        <f t="shared" si="45"/>
        <v>6.796727221436849E-2</v>
      </c>
      <c r="AS130" s="91">
        <f t="shared" si="45"/>
        <v>0.13426548436176655</v>
      </c>
    </row>
    <row r="131" spans="1:46" x14ac:dyDescent="0.3">
      <c r="A131" s="223"/>
      <c r="B131" s="21" t="s">
        <v>129</v>
      </c>
      <c r="C131" s="22">
        <v>66.44</v>
      </c>
      <c r="D131" s="23">
        <v>56.57</v>
      </c>
      <c r="E131" s="23">
        <v>62.17</v>
      </c>
      <c r="F131" s="23">
        <v>55.25</v>
      </c>
      <c r="G131" s="23">
        <v>26.26</v>
      </c>
      <c r="H131" s="24">
        <v>84.03</v>
      </c>
      <c r="I131" s="23">
        <v>61.09</v>
      </c>
      <c r="J131" s="23">
        <v>53.77</v>
      </c>
      <c r="K131" s="23">
        <v>65.930000000000007</v>
      </c>
      <c r="L131" s="23">
        <v>53.93</v>
      </c>
      <c r="M131" s="23">
        <v>25.16</v>
      </c>
      <c r="N131" s="24">
        <v>88.21</v>
      </c>
      <c r="O131" s="23">
        <v>74.72</v>
      </c>
      <c r="P131" s="23">
        <v>52.63</v>
      </c>
      <c r="Q131" s="23">
        <v>64.25</v>
      </c>
      <c r="R131" s="23">
        <v>54.85</v>
      </c>
      <c r="S131" s="23">
        <v>23.6</v>
      </c>
      <c r="T131" s="24">
        <v>86.88</v>
      </c>
      <c r="U131" s="23"/>
      <c r="V131" s="23"/>
      <c r="W131" s="23"/>
      <c r="X131" s="10">
        <v>1826145</v>
      </c>
      <c r="Y131" s="194">
        <f t="shared" si="26"/>
        <v>1213290.7379999999</v>
      </c>
      <c r="Z131" s="194">
        <f t="shared" si="27"/>
        <v>1033050.2265000001</v>
      </c>
      <c r="AA131" s="194">
        <f t="shared" si="28"/>
        <v>1135314.3465</v>
      </c>
      <c r="AB131" s="194">
        <f t="shared" si="29"/>
        <v>1008945.1125</v>
      </c>
      <c r="AC131" s="194">
        <f t="shared" si="30"/>
        <v>479545.67700000003</v>
      </c>
      <c r="AD131" s="194">
        <f t="shared" si="31"/>
        <v>1534509.6435</v>
      </c>
      <c r="AE131" s="47">
        <f t="shared" si="32"/>
        <v>1.263509126444847</v>
      </c>
      <c r="AF131" s="47">
        <f t="shared" si="33"/>
        <v>1.1826167658023619</v>
      </c>
      <c r="AG131" s="47">
        <f t="shared" si="34"/>
        <v>1.0552008773619226</v>
      </c>
      <c r="AH131" s="47">
        <f t="shared" si="35"/>
        <v>1.072977325201167</v>
      </c>
      <c r="AI131" s="47">
        <f t="shared" si="36"/>
        <v>1.8135243678353132</v>
      </c>
      <c r="AJ131" s="47">
        <f t="shared" si="37"/>
        <v>1.2121334380631006</v>
      </c>
      <c r="AK131" s="47">
        <f t="shared" si="38"/>
        <v>1.0876346223972011</v>
      </c>
      <c r="AL131" s="47">
        <f t="shared" si="39"/>
        <v>1.0219325400938386</v>
      </c>
      <c r="AM131" s="47">
        <f t="shared" si="40"/>
        <v>1.0086198325061073</v>
      </c>
      <c r="AN131" s="47">
        <f t="shared" si="41"/>
        <v>1.6604169699579785</v>
      </c>
      <c r="AO131" s="91">
        <f t="shared" ref="AO131:AO141" si="46">AE131-AJ131</f>
        <v>5.1375688381746443E-2</v>
      </c>
      <c r="AP131" s="91">
        <f t="shared" ref="AP131:AS141" si="47">AF131-AK131</f>
        <v>9.4982143405160757E-2</v>
      </c>
      <c r="AQ131" s="91">
        <f t="shared" si="47"/>
        <v>3.3268337268083981E-2</v>
      </c>
      <c r="AR131" s="91">
        <f t="shared" si="47"/>
        <v>6.4357492695059637E-2</v>
      </c>
      <c r="AS131" s="91">
        <f t="shared" si="47"/>
        <v>0.15310739787733474</v>
      </c>
    </row>
    <row r="132" spans="1:46" x14ac:dyDescent="0.3">
      <c r="A132" s="223"/>
      <c r="B132" s="21" t="s">
        <v>130</v>
      </c>
      <c r="C132" s="22">
        <v>57.2</v>
      </c>
      <c r="D132" s="23">
        <v>57.15</v>
      </c>
      <c r="E132" s="23">
        <v>53.49</v>
      </c>
      <c r="F132" s="23">
        <v>55.3</v>
      </c>
      <c r="G132" s="23">
        <v>21.83</v>
      </c>
      <c r="H132" s="24">
        <v>79.91</v>
      </c>
      <c r="I132" s="23">
        <v>63.35</v>
      </c>
      <c r="J132" s="23">
        <v>65.28</v>
      </c>
      <c r="K132" s="23">
        <v>65.11</v>
      </c>
      <c r="L132" s="23">
        <v>61.07</v>
      </c>
      <c r="M132" s="23">
        <v>24.91</v>
      </c>
      <c r="N132" s="24">
        <v>88.86</v>
      </c>
      <c r="O132" s="23">
        <v>75.08</v>
      </c>
      <c r="P132" s="23">
        <v>52.42</v>
      </c>
      <c r="Q132" s="23">
        <v>65.7</v>
      </c>
      <c r="R132" s="23">
        <v>57.01</v>
      </c>
      <c r="S132" s="23">
        <v>26.82</v>
      </c>
      <c r="T132" s="24">
        <v>87.23</v>
      </c>
      <c r="U132" s="23"/>
      <c r="V132" s="23"/>
      <c r="W132" s="23"/>
      <c r="X132" s="10">
        <v>1339242</v>
      </c>
      <c r="Y132" s="194">
        <f t="shared" ref="Y132:Y141" si="48">C132*$X132/100</f>
        <v>766046.42400000012</v>
      </c>
      <c r="Z132" s="194">
        <f t="shared" ref="Z132:Z141" si="49">D132*$X132/100</f>
        <v>765376.80299999996</v>
      </c>
      <c r="AA132" s="194">
        <f t="shared" ref="AA132:AA141" si="50">E132*$X132/100</f>
        <v>716360.54579999996</v>
      </c>
      <c r="AB132" s="194">
        <f t="shared" ref="AB132:AB141" si="51">F132*$X132/100</f>
        <v>740600.82599999988</v>
      </c>
      <c r="AC132" s="194">
        <f t="shared" ref="AC132:AC141" si="52">G132*$X132/100</f>
        <v>292356.52860000002</v>
      </c>
      <c r="AD132" s="194">
        <f t="shared" ref="AD132:AD141" si="53">H132*$X132/100</f>
        <v>1070188.2822</v>
      </c>
      <c r="AE132" s="47">
        <f t="shared" ref="AE132:AE141" si="54">(Y132/Y$142)/($AD132/$AD$142)</f>
        <v>1.1438735586119542</v>
      </c>
      <c r="AF132" s="47">
        <f t="shared" ref="AF132:AF141" si="55">(Z132/Z$142)/($AD132/$AD$142)</f>
        <v>1.2563403853986137</v>
      </c>
      <c r="AG132" s="47">
        <f t="shared" ref="AG132:AG141" si="56">(AA132/AA$142)/($AD132/$AD$142)</f>
        <v>0.95468501770447156</v>
      </c>
      <c r="AH132" s="47">
        <f t="shared" ref="AH132:AH141" si="57">(AB132/AB$142)/($AD132/$AD$142)</f>
        <v>1.1293189771540424</v>
      </c>
      <c r="AI132" s="47">
        <f t="shared" ref="AI132:AI141" si="58">(AC132/AC$142)/($AD132/$AD$142)</f>
        <v>1.58531526799307</v>
      </c>
      <c r="AJ132" s="47">
        <f t="shared" ref="AJ132:AJ141" si="59">(C132/C$142)/($H132/$H$142)</f>
        <v>1.0973623856687702</v>
      </c>
      <c r="AK132" s="47">
        <f t="shared" ref="AK132:AK141" si="60">(D132/D$142)/($H132/$H$142)</f>
        <v>1.1554371121639704</v>
      </c>
      <c r="AL132" s="47">
        <f t="shared" ref="AL132:AL141" si="61">(E132/E$142)/($H132/$H$142)</f>
        <v>0.9245857410310262</v>
      </c>
      <c r="AM132" s="47">
        <f t="shared" ref="AM132:AM141" si="62">(F132/F$142)/($H132/$H$142)</f>
        <v>1.0615820957535367</v>
      </c>
      <c r="AN132" s="47">
        <f t="shared" ref="AN132:AN141" si="63">(G132/G$142)/($H132/$H$142)</f>
        <v>1.4514744992652957</v>
      </c>
      <c r="AO132" s="91">
        <f t="shared" si="46"/>
        <v>4.6511172943183965E-2</v>
      </c>
      <c r="AP132" s="91">
        <f t="shared" si="47"/>
        <v>0.10090327323464332</v>
      </c>
      <c r="AQ132" s="91">
        <f t="shared" si="47"/>
        <v>3.0099276673445363E-2</v>
      </c>
      <c r="AR132" s="91">
        <f t="shared" si="47"/>
        <v>6.7736881400505711E-2</v>
      </c>
      <c r="AS132" s="91">
        <f t="shared" si="47"/>
        <v>0.13384076872777428</v>
      </c>
    </row>
    <row r="133" spans="1:46" x14ac:dyDescent="0.3">
      <c r="A133" s="223"/>
      <c r="B133" s="21" t="s">
        <v>131</v>
      </c>
      <c r="C133" s="22">
        <v>57.05</v>
      </c>
      <c r="D133" s="23">
        <v>60.01</v>
      </c>
      <c r="E133" s="23">
        <v>63.23</v>
      </c>
      <c r="F133" s="23">
        <v>53.32</v>
      </c>
      <c r="G133" s="23">
        <v>17.07</v>
      </c>
      <c r="H133" s="24">
        <v>81.92</v>
      </c>
      <c r="I133" s="23">
        <v>59.17</v>
      </c>
      <c r="J133" s="23">
        <v>63.44</v>
      </c>
      <c r="K133" s="23">
        <v>62.42</v>
      </c>
      <c r="L133" s="23">
        <v>56.89</v>
      </c>
      <c r="M133" s="23">
        <v>24.5</v>
      </c>
      <c r="N133" s="24">
        <v>86.29</v>
      </c>
      <c r="O133" s="23">
        <v>73.45</v>
      </c>
      <c r="P133" s="23">
        <v>54.14</v>
      </c>
      <c r="Q133" s="23">
        <v>61.22</v>
      </c>
      <c r="R133" s="23">
        <v>56.59</v>
      </c>
      <c r="S133" s="23">
        <v>28.09</v>
      </c>
      <c r="T133" s="24">
        <v>84.56</v>
      </c>
      <c r="U133" s="23"/>
      <c r="V133" s="23"/>
      <c r="W133" s="23"/>
      <c r="X133" s="10">
        <v>1625436</v>
      </c>
      <c r="Y133" s="194">
        <f t="shared" si="48"/>
        <v>927311.23800000001</v>
      </c>
      <c r="Z133" s="194">
        <f t="shared" si="49"/>
        <v>975424.14359999995</v>
      </c>
      <c r="AA133" s="194">
        <f t="shared" si="50"/>
        <v>1027763.1828000001</v>
      </c>
      <c r="AB133" s="194">
        <f t="shared" si="51"/>
        <v>866682.47519999999</v>
      </c>
      <c r="AC133" s="194">
        <f t="shared" si="52"/>
        <v>277461.9252</v>
      </c>
      <c r="AD133" s="194">
        <f t="shared" si="53"/>
        <v>1331557.1712</v>
      </c>
      <c r="AE133" s="47">
        <f t="shared" si="54"/>
        <v>1.1128812568970292</v>
      </c>
      <c r="AF133" s="47">
        <f t="shared" si="55"/>
        <v>1.286843992951783</v>
      </c>
      <c r="AG133" s="47">
        <f t="shared" si="56"/>
        <v>1.1008341100569983</v>
      </c>
      <c r="AH133" s="47">
        <f t="shared" si="57"/>
        <v>1.0621670445123361</v>
      </c>
      <c r="AI133" s="47">
        <f t="shared" si="58"/>
        <v>1.2092236004496739</v>
      </c>
      <c r="AJ133" s="47">
        <f t="shared" si="59"/>
        <v>1.0676302654608987</v>
      </c>
      <c r="AK133" s="47">
        <f t="shared" si="60"/>
        <v>1.1834908153095827</v>
      </c>
      <c r="AL133" s="47">
        <f t="shared" si="61"/>
        <v>1.0661270497850743</v>
      </c>
      <c r="AM133" s="47">
        <f t="shared" si="62"/>
        <v>0.99845795560375206</v>
      </c>
      <c r="AN133" s="47">
        <f t="shared" si="63"/>
        <v>1.107134495830858</v>
      </c>
      <c r="AO133" s="91">
        <f t="shared" si="46"/>
        <v>4.5250991436130539E-2</v>
      </c>
      <c r="AP133" s="91">
        <f t="shared" si="47"/>
        <v>0.10335317764220031</v>
      </c>
      <c r="AQ133" s="91">
        <f t="shared" si="47"/>
        <v>3.470706027192394E-2</v>
      </c>
      <c r="AR133" s="91">
        <f t="shared" si="47"/>
        <v>6.3709088908584066E-2</v>
      </c>
      <c r="AS133" s="91">
        <f t="shared" si="47"/>
        <v>0.10208910461881593</v>
      </c>
    </row>
    <row r="134" spans="1:46" x14ac:dyDescent="0.3">
      <c r="A134" s="223" t="s">
        <v>173</v>
      </c>
      <c r="B134" s="21" t="s">
        <v>132</v>
      </c>
      <c r="C134" s="22">
        <v>72.72</v>
      </c>
      <c r="D134" s="23">
        <v>83.69</v>
      </c>
      <c r="E134" s="23">
        <v>64.459999999999994</v>
      </c>
      <c r="F134" s="23">
        <v>89.44</v>
      </c>
      <c r="G134" s="23">
        <v>32.119999999999997</v>
      </c>
      <c r="H134" s="24">
        <v>91.73</v>
      </c>
      <c r="I134" s="23">
        <v>75.78</v>
      </c>
      <c r="J134" s="23">
        <v>87.21</v>
      </c>
      <c r="K134" s="23">
        <v>75.62</v>
      </c>
      <c r="L134" s="23">
        <v>91.57</v>
      </c>
      <c r="M134" s="23">
        <v>29.76</v>
      </c>
      <c r="N134" s="24">
        <v>95.24</v>
      </c>
      <c r="O134" s="23">
        <v>76.5</v>
      </c>
      <c r="P134" s="23">
        <v>89.93</v>
      </c>
      <c r="Q134" s="23">
        <v>75.31</v>
      </c>
      <c r="R134" s="23">
        <v>93.32</v>
      </c>
      <c r="S134" s="23">
        <v>31.25</v>
      </c>
      <c r="T134" s="24">
        <v>95.4</v>
      </c>
      <c r="U134" s="23"/>
      <c r="V134" s="23"/>
      <c r="W134" s="23"/>
      <c r="X134" s="10">
        <v>1379749</v>
      </c>
      <c r="Y134" s="194">
        <f t="shared" si="48"/>
        <v>1003353.4728</v>
      </c>
      <c r="Z134" s="194">
        <f t="shared" si="49"/>
        <v>1154711.9380999999</v>
      </c>
      <c r="AA134" s="194">
        <f t="shared" si="50"/>
        <v>889386.20539999986</v>
      </c>
      <c r="AB134" s="194">
        <f t="shared" si="51"/>
        <v>1234047.5056</v>
      </c>
      <c r="AC134" s="194">
        <f t="shared" si="52"/>
        <v>443175.37879999995</v>
      </c>
      <c r="AD134" s="194">
        <f t="shared" si="53"/>
        <v>1265643.7577000002</v>
      </c>
      <c r="AE134" s="47">
        <f t="shared" si="54"/>
        <v>1.2668511782668848</v>
      </c>
      <c r="AF134" s="47">
        <f t="shared" si="55"/>
        <v>1.6027079485534044</v>
      </c>
      <c r="AG134" s="47">
        <f t="shared" si="56"/>
        <v>1.0022303439352589</v>
      </c>
      <c r="AH134" s="47">
        <f t="shared" si="57"/>
        <v>1.591156958850283</v>
      </c>
      <c r="AI134" s="47">
        <f t="shared" si="58"/>
        <v>2.0320162671725281</v>
      </c>
      <c r="AJ134" s="47">
        <f t="shared" si="59"/>
        <v>1.2153395983356656</v>
      </c>
      <c r="AK134" s="47">
        <f t="shared" si="60"/>
        <v>1.4739860831037723</v>
      </c>
      <c r="AL134" s="47">
        <f t="shared" si="61"/>
        <v>0.97063205983820189</v>
      </c>
      <c r="AM134" s="47">
        <f t="shared" si="62"/>
        <v>1.4957189007005438</v>
      </c>
      <c r="AN134" s="47">
        <f t="shared" si="63"/>
        <v>1.8604626180299135</v>
      </c>
      <c r="AO134" s="91">
        <f t="shared" si="46"/>
        <v>5.1511579931219131E-2</v>
      </c>
      <c r="AP134" s="91">
        <f t="shared" si="47"/>
        <v>0.12872186544963204</v>
      </c>
      <c r="AQ134" s="91">
        <f t="shared" si="47"/>
        <v>3.1598284097057006E-2</v>
      </c>
      <c r="AR134" s="91">
        <f t="shared" si="47"/>
        <v>9.5438058149739158E-2</v>
      </c>
      <c r="AS134" s="91">
        <f t="shared" si="47"/>
        <v>0.17155364914261462</v>
      </c>
    </row>
    <row r="135" spans="1:46" x14ac:dyDescent="0.3">
      <c r="A135" s="223"/>
      <c r="B135" s="21" t="s">
        <v>133</v>
      </c>
      <c r="C135" s="22">
        <v>77.260000000000005</v>
      </c>
      <c r="D135" s="23">
        <v>92.52</v>
      </c>
      <c r="E135" s="23">
        <v>74.52</v>
      </c>
      <c r="F135" s="23">
        <v>93.97</v>
      </c>
      <c r="G135" s="23">
        <v>34.82</v>
      </c>
      <c r="H135" s="24">
        <v>96.16</v>
      </c>
      <c r="I135" s="23">
        <v>80.209999999999994</v>
      </c>
      <c r="J135" s="23">
        <v>92.64</v>
      </c>
      <c r="K135" s="23">
        <v>81.53</v>
      </c>
      <c r="L135" s="23">
        <v>94.91</v>
      </c>
      <c r="M135" s="23">
        <v>30</v>
      </c>
      <c r="N135" s="24">
        <v>97.61</v>
      </c>
      <c r="O135" s="23">
        <v>82.95</v>
      </c>
      <c r="P135" s="23">
        <v>93.24</v>
      </c>
      <c r="Q135" s="23">
        <v>79.62</v>
      </c>
      <c r="R135" s="23">
        <v>96.49</v>
      </c>
      <c r="S135" s="23">
        <v>34.53</v>
      </c>
      <c r="T135" s="24">
        <v>97.21</v>
      </c>
      <c r="U135" s="23"/>
      <c r="V135" s="23"/>
      <c r="W135" s="23"/>
      <c r="X135" s="10">
        <v>1671024</v>
      </c>
      <c r="Y135" s="194">
        <f t="shared" si="48"/>
        <v>1291033.1424</v>
      </c>
      <c r="Z135" s="194">
        <f t="shared" si="49"/>
        <v>1546031.4047999999</v>
      </c>
      <c r="AA135" s="194">
        <f t="shared" si="50"/>
        <v>1245247.0847999998</v>
      </c>
      <c r="AB135" s="194">
        <f t="shared" si="51"/>
        <v>1570261.2527999999</v>
      </c>
      <c r="AC135" s="194">
        <f t="shared" si="52"/>
        <v>581850.55680000002</v>
      </c>
      <c r="AD135" s="194">
        <f t="shared" si="53"/>
        <v>1606856.6784000001</v>
      </c>
      <c r="AE135" s="47">
        <f t="shared" si="54"/>
        <v>1.283935988217902</v>
      </c>
      <c r="AF135" s="47">
        <f t="shared" si="55"/>
        <v>1.6901816638071212</v>
      </c>
      <c r="AG135" s="47">
        <f t="shared" si="56"/>
        <v>1.1052665620376267</v>
      </c>
      <c r="AH135" s="47">
        <f t="shared" si="57"/>
        <v>1.5947308571886942</v>
      </c>
      <c r="AI135" s="47">
        <f t="shared" si="58"/>
        <v>2.101344943843908</v>
      </c>
      <c r="AJ135" s="47">
        <f t="shared" si="59"/>
        <v>1.2317297208849589</v>
      </c>
      <c r="AK135" s="47">
        <f t="shared" si="60"/>
        <v>1.5544343263646463</v>
      </c>
      <c r="AL135" s="47">
        <f t="shared" si="61"/>
        <v>1.0704197555708506</v>
      </c>
      <c r="AM135" s="47">
        <f t="shared" si="62"/>
        <v>1.4990784355749704</v>
      </c>
      <c r="AN135" s="47">
        <f t="shared" si="63"/>
        <v>1.9239381981167105</v>
      </c>
      <c r="AO135" s="91">
        <f t="shared" si="46"/>
        <v>5.220626733294309E-2</v>
      </c>
      <c r="AP135" s="91">
        <f t="shared" si="47"/>
        <v>0.13574733744247491</v>
      </c>
      <c r="AQ135" s="91">
        <f t="shared" si="47"/>
        <v>3.4846806466776181E-2</v>
      </c>
      <c r="AR135" s="91">
        <f t="shared" si="47"/>
        <v>9.5652421613723781E-2</v>
      </c>
      <c r="AS135" s="91">
        <f t="shared" si="47"/>
        <v>0.1774067457271975</v>
      </c>
    </row>
    <row r="136" spans="1:46" x14ac:dyDescent="0.3">
      <c r="A136" s="223"/>
      <c r="B136" s="21" t="s">
        <v>134</v>
      </c>
      <c r="C136" s="22">
        <v>70.97</v>
      </c>
      <c r="D136" s="23">
        <v>86.36</v>
      </c>
      <c r="E136" s="23">
        <v>63.32</v>
      </c>
      <c r="F136" s="23">
        <v>90.44</v>
      </c>
      <c r="G136" s="23">
        <v>27.94</v>
      </c>
      <c r="H136" s="24">
        <v>93.38</v>
      </c>
      <c r="I136" s="23">
        <v>73.56</v>
      </c>
      <c r="J136" s="23">
        <v>86.21</v>
      </c>
      <c r="K136" s="23">
        <v>73.84</v>
      </c>
      <c r="L136" s="23">
        <v>91.13</v>
      </c>
      <c r="M136" s="23">
        <v>25.21</v>
      </c>
      <c r="N136" s="24">
        <v>95.46</v>
      </c>
      <c r="O136" s="23">
        <v>77.040000000000006</v>
      </c>
      <c r="P136" s="23">
        <v>86.68</v>
      </c>
      <c r="Q136" s="23">
        <v>72.430000000000007</v>
      </c>
      <c r="R136" s="23">
        <v>90.71</v>
      </c>
      <c r="S136" s="23">
        <v>26.31</v>
      </c>
      <c r="T136" s="24">
        <v>94.11</v>
      </c>
      <c r="U136" s="23"/>
      <c r="V136" s="23"/>
      <c r="W136" s="23"/>
      <c r="X136" s="10">
        <v>1152719</v>
      </c>
      <c r="Y136" s="194">
        <f t="shared" si="48"/>
        <v>818084.67429999996</v>
      </c>
      <c r="Z136" s="194">
        <f t="shared" si="49"/>
        <v>995488.12840000005</v>
      </c>
      <c r="AA136" s="194">
        <f t="shared" si="50"/>
        <v>729901.67079999996</v>
      </c>
      <c r="AB136" s="194">
        <f t="shared" si="51"/>
        <v>1042519.0636</v>
      </c>
      <c r="AC136" s="194">
        <f t="shared" si="52"/>
        <v>322069.68860000005</v>
      </c>
      <c r="AD136" s="194">
        <f t="shared" si="53"/>
        <v>1076409.0022</v>
      </c>
      <c r="AE136" s="47">
        <f t="shared" si="54"/>
        <v>1.2145182877082266</v>
      </c>
      <c r="AF136" s="47">
        <f t="shared" si="55"/>
        <v>1.6246169518597418</v>
      </c>
      <c r="AG136" s="47">
        <f t="shared" si="56"/>
        <v>0.96710956009553872</v>
      </c>
      <c r="AH136" s="47">
        <f t="shared" si="57"/>
        <v>1.5805175025684948</v>
      </c>
      <c r="AI136" s="47">
        <f t="shared" si="58"/>
        <v>1.7363431954161725</v>
      </c>
      <c r="AJ136" s="47">
        <f t="shared" si="59"/>
        <v>1.1651346213956633</v>
      </c>
      <c r="AK136" s="47">
        <f t="shared" si="60"/>
        <v>1.4941354596619676</v>
      </c>
      <c r="AL136" s="47">
        <f t="shared" si="61"/>
        <v>0.93661856287339418</v>
      </c>
      <c r="AM136" s="47">
        <f t="shared" si="62"/>
        <v>1.4857176021075085</v>
      </c>
      <c r="AN136" s="47">
        <f t="shared" si="63"/>
        <v>1.589751843688425</v>
      </c>
      <c r="AO136" s="91">
        <f t="shared" si="46"/>
        <v>4.9383666312563301E-2</v>
      </c>
      <c r="AP136" s="91">
        <f t="shared" si="47"/>
        <v>0.13048149219777416</v>
      </c>
      <c r="AQ136" s="91">
        <f t="shared" si="47"/>
        <v>3.0490997222144545E-2</v>
      </c>
      <c r="AR136" s="91">
        <f t="shared" si="47"/>
        <v>9.4799900460986297E-2</v>
      </c>
      <c r="AS136" s="91">
        <f t="shared" si="47"/>
        <v>0.14659135172774751</v>
      </c>
    </row>
    <row r="137" spans="1:46" x14ac:dyDescent="0.3">
      <c r="A137" s="223"/>
      <c r="B137" s="21" t="s">
        <v>135</v>
      </c>
      <c r="C137" s="22">
        <v>69.95</v>
      </c>
      <c r="D137" s="23">
        <v>84.91</v>
      </c>
      <c r="E137" s="23">
        <v>61.45</v>
      </c>
      <c r="F137" s="23">
        <v>87.9</v>
      </c>
      <c r="G137" s="23">
        <v>30.46</v>
      </c>
      <c r="H137" s="24">
        <v>91.53</v>
      </c>
      <c r="I137" s="23">
        <v>72</v>
      </c>
      <c r="J137" s="23">
        <v>85.17</v>
      </c>
      <c r="K137" s="23">
        <v>66.739999999999995</v>
      </c>
      <c r="L137" s="23">
        <v>90.07</v>
      </c>
      <c r="M137" s="23">
        <v>29.59</v>
      </c>
      <c r="N137" s="24">
        <v>91.75</v>
      </c>
      <c r="O137" s="23">
        <v>76.55</v>
      </c>
      <c r="P137" s="23">
        <v>86.12</v>
      </c>
      <c r="Q137" s="23">
        <v>71.239999999999995</v>
      </c>
      <c r="R137" s="23">
        <v>91.18</v>
      </c>
      <c r="S137" s="23">
        <v>28.96</v>
      </c>
      <c r="T137" s="24">
        <v>93.95</v>
      </c>
      <c r="U137" s="23"/>
      <c r="V137" s="23"/>
      <c r="W137" s="23"/>
      <c r="X137" s="10">
        <v>1284638</v>
      </c>
      <c r="Y137" s="194">
        <f t="shared" si="48"/>
        <v>898604.28100000008</v>
      </c>
      <c r="Z137" s="194">
        <f t="shared" si="49"/>
        <v>1090786.1258</v>
      </c>
      <c r="AA137" s="194">
        <f t="shared" si="50"/>
        <v>789410.05100000009</v>
      </c>
      <c r="AB137" s="194">
        <f t="shared" si="51"/>
        <v>1129196.8020000001</v>
      </c>
      <c r="AC137" s="194">
        <f t="shared" si="52"/>
        <v>391300.73480000003</v>
      </c>
      <c r="AD137" s="194">
        <f t="shared" si="53"/>
        <v>1175829.1614000001</v>
      </c>
      <c r="AE137" s="47">
        <f t="shared" si="54"/>
        <v>1.2212578813634134</v>
      </c>
      <c r="AF137" s="47">
        <f t="shared" si="55"/>
        <v>1.6296246864152273</v>
      </c>
      <c r="AG137" s="47">
        <f t="shared" si="56"/>
        <v>0.95751825978264571</v>
      </c>
      <c r="AH137" s="47">
        <f t="shared" si="57"/>
        <v>1.5671769599190617</v>
      </c>
      <c r="AI137" s="47">
        <f t="shared" si="58"/>
        <v>1.931209876828399</v>
      </c>
      <c r="AJ137" s="47">
        <f t="shared" si="59"/>
        <v>1.1716001756662495</v>
      </c>
      <c r="AK137" s="47">
        <f t="shared" si="60"/>
        <v>1.4987409968400458</v>
      </c>
      <c r="AL137" s="47">
        <f t="shared" si="61"/>
        <v>0.92732965674960266</v>
      </c>
      <c r="AM137" s="47">
        <f t="shared" si="62"/>
        <v>1.4731772290944172</v>
      </c>
      <c r="AN137" s="47">
        <f t="shared" si="63"/>
        <v>1.7681668407157154</v>
      </c>
      <c r="AO137" s="91">
        <f t="shared" si="46"/>
        <v>4.9657705697163879E-2</v>
      </c>
      <c r="AP137" s="91">
        <f t="shared" si="47"/>
        <v>0.13088368957518148</v>
      </c>
      <c r="AQ137" s="91">
        <f t="shared" si="47"/>
        <v>3.0188603033043049E-2</v>
      </c>
      <c r="AR137" s="91">
        <f t="shared" si="47"/>
        <v>9.3999730824644523E-2</v>
      </c>
      <c r="AS137" s="91">
        <f t="shared" si="47"/>
        <v>0.16304303611268356</v>
      </c>
    </row>
    <row r="138" spans="1:46" x14ac:dyDescent="0.3">
      <c r="A138" s="25" t="s">
        <v>174</v>
      </c>
      <c r="B138" s="21" t="s">
        <v>136</v>
      </c>
      <c r="C138" s="22">
        <v>76.430000000000007</v>
      </c>
      <c r="D138" s="23">
        <v>86.35</v>
      </c>
      <c r="E138" s="23">
        <v>83.59</v>
      </c>
      <c r="F138" s="23">
        <v>93.88</v>
      </c>
      <c r="G138" s="23">
        <v>29.25</v>
      </c>
      <c r="H138" s="24">
        <v>95.29</v>
      </c>
      <c r="I138" s="23">
        <v>83.79</v>
      </c>
      <c r="J138" s="23">
        <v>91.54</v>
      </c>
      <c r="K138" s="23">
        <v>92.43</v>
      </c>
      <c r="L138" s="23">
        <v>93.04</v>
      </c>
      <c r="M138" s="23">
        <v>24.03</v>
      </c>
      <c r="N138" s="24">
        <v>96.99</v>
      </c>
      <c r="O138" s="23">
        <v>89.15</v>
      </c>
      <c r="P138" s="23">
        <v>90.76</v>
      </c>
      <c r="Q138" s="23">
        <v>89.88</v>
      </c>
      <c r="R138" s="23">
        <v>95.76</v>
      </c>
      <c r="S138" s="23">
        <v>37.01</v>
      </c>
      <c r="T138" s="24">
        <v>98.27</v>
      </c>
      <c r="U138" s="23"/>
      <c r="V138" s="23"/>
      <c r="W138" s="23"/>
      <c r="X138" s="10">
        <v>462032</v>
      </c>
      <c r="Y138" s="194">
        <f t="shared" si="48"/>
        <v>353131.05760000006</v>
      </c>
      <c r="Z138" s="194">
        <f t="shared" si="49"/>
        <v>398964.63199999998</v>
      </c>
      <c r="AA138" s="194">
        <f t="shared" si="50"/>
        <v>386212.54880000005</v>
      </c>
      <c r="AB138" s="194">
        <f t="shared" si="51"/>
        <v>433755.64159999997</v>
      </c>
      <c r="AC138" s="194">
        <f t="shared" si="52"/>
        <v>135144.35999999999</v>
      </c>
      <c r="AD138" s="194">
        <f t="shared" si="53"/>
        <v>440270.2928</v>
      </c>
      <c r="AE138" s="47">
        <f t="shared" si="54"/>
        <v>1.2817391671741303</v>
      </c>
      <c r="AF138" s="47">
        <f t="shared" si="55"/>
        <v>1.59186865549875</v>
      </c>
      <c r="AG138" s="47">
        <f t="shared" si="56"/>
        <v>1.2511104111399096</v>
      </c>
      <c r="AH138" s="47">
        <f t="shared" si="57"/>
        <v>1.6077494861723054</v>
      </c>
      <c r="AI138" s="47">
        <f t="shared" si="58"/>
        <v>1.7813185098106097</v>
      </c>
      <c r="AJ138" s="47">
        <f t="shared" si="59"/>
        <v>1.2296222250316531</v>
      </c>
      <c r="AK138" s="47">
        <f t="shared" si="60"/>
        <v>1.4640173504175304</v>
      </c>
      <c r="AL138" s="47">
        <f t="shared" si="61"/>
        <v>1.2116654447734365</v>
      </c>
      <c r="AM138" s="47">
        <f t="shared" si="62"/>
        <v>1.5113162033977405</v>
      </c>
      <c r="AN138" s="47">
        <f t="shared" si="63"/>
        <v>1.6309301022076956</v>
      </c>
      <c r="AO138" s="91">
        <f t="shared" si="46"/>
        <v>5.2116942142477196E-2</v>
      </c>
      <c r="AP138" s="91">
        <f t="shared" si="47"/>
        <v>0.12785130508121956</v>
      </c>
      <c r="AQ138" s="91">
        <f t="shared" si="47"/>
        <v>3.94449663664731E-2</v>
      </c>
      <c r="AR138" s="91">
        <f t="shared" si="47"/>
        <v>9.6433282774564866E-2</v>
      </c>
      <c r="AS138" s="91">
        <f t="shared" si="47"/>
        <v>0.15038840760291405</v>
      </c>
    </row>
    <row r="139" spans="1:46" x14ac:dyDescent="0.3">
      <c r="A139" s="223" t="s">
        <v>175</v>
      </c>
      <c r="B139" s="21" t="s">
        <v>137</v>
      </c>
      <c r="C139" s="22">
        <v>44.1</v>
      </c>
      <c r="D139" s="23">
        <v>31.37</v>
      </c>
      <c r="E139" s="23">
        <v>58.57</v>
      </c>
      <c r="F139" s="23">
        <v>29.74</v>
      </c>
      <c r="G139" s="23">
        <v>13.34</v>
      </c>
      <c r="H139" s="24">
        <v>85.04</v>
      </c>
      <c r="I139" s="23">
        <v>42.97</v>
      </c>
      <c r="J139" s="23">
        <v>25.19</v>
      </c>
      <c r="K139" s="23">
        <v>64.14</v>
      </c>
      <c r="L139" s="23">
        <v>22.01</v>
      </c>
      <c r="M139" s="23">
        <v>8.77</v>
      </c>
      <c r="N139" s="24">
        <v>88.74</v>
      </c>
      <c r="O139" s="23">
        <v>51.43</v>
      </c>
      <c r="P139" s="23">
        <v>36.130000000000003</v>
      </c>
      <c r="Q139" s="23">
        <v>62.26</v>
      </c>
      <c r="R139" s="23">
        <v>30.49</v>
      </c>
      <c r="S139" s="23">
        <v>6.6</v>
      </c>
      <c r="T139" s="24">
        <v>79.09</v>
      </c>
      <c r="U139" s="23"/>
      <c r="V139" s="23"/>
      <c r="W139" s="23"/>
      <c r="X139" s="10">
        <v>1691919</v>
      </c>
      <c r="Y139" s="194">
        <f t="shared" si="48"/>
        <v>746136.2790000001</v>
      </c>
      <c r="Z139" s="194">
        <f t="shared" si="49"/>
        <v>530754.99030000006</v>
      </c>
      <c r="AA139" s="194">
        <f t="shared" si="50"/>
        <v>990956.95829999994</v>
      </c>
      <c r="AB139" s="194">
        <f t="shared" si="51"/>
        <v>503176.71059999993</v>
      </c>
      <c r="AC139" s="194">
        <f t="shared" si="52"/>
        <v>225701.99460000001</v>
      </c>
      <c r="AD139" s="194">
        <f t="shared" si="53"/>
        <v>1438807.9176000003</v>
      </c>
      <c r="AE139" s="47">
        <f t="shared" si="54"/>
        <v>0.82870214112092933</v>
      </c>
      <c r="AF139" s="47">
        <f t="shared" si="55"/>
        <v>0.6480126495742552</v>
      </c>
      <c r="AG139" s="47">
        <f t="shared" si="56"/>
        <v>0.98229201188427051</v>
      </c>
      <c r="AH139" s="47">
        <f t="shared" si="57"/>
        <v>0.57070324001781247</v>
      </c>
      <c r="AI139" s="47">
        <f t="shared" si="58"/>
        <v>0.91032320889517604</v>
      </c>
      <c r="AJ139" s="47">
        <f t="shared" si="59"/>
        <v>0.79500618905186149</v>
      </c>
      <c r="AK139" s="47">
        <f t="shared" si="60"/>
        <v>0.59596736137097084</v>
      </c>
      <c r="AL139" s="47">
        <f t="shared" si="61"/>
        <v>0.95132234284001149</v>
      </c>
      <c r="AM139" s="47">
        <f t="shared" si="62"/>
        <v>0.53647229334463176</v>
      </c>
      <c r="AN139" s="47">
        <f t="shared" si="63"/>
        <v>0.8334688692384935</v>
      </c>
      <c r="AO139" s="91">
        <f t="shared" si="46"/>
        <v>3.3695952069067836E-2</v>
      </c>
      <c r="AP139" s="91">
        <f t="shared" si="47"/>
        <v>5.2045288203284357E-2</v>
      </c>
      <c r="AQ139" s="91">
        <f t="shared" si="47"/>
        <v>3.0969669044259018E-2</v>
      </c>
      <c r="AR139" s="91">
        <f t="shared" si="47"/>
        <v>3.4230946673180718E-2</v>
      </c>
      <c r="AS139" s="91">
        <f t="shared" si="47"/>
        <v>7.6854339656682535E-2</v>
      </c>
    </row>
    <row r="140" spans="1:46" x14ac:dyDescent="0.3">
      <c r="A140" s="223"/>
      <c r="B140" s="21" t="s">
        <v>138</v>
      </c>
      <c r="C140" s="22">
        <v>36.64</v>
      </c>
      <c r="D140" s="23">
        <v>24.73</v>
      </c>
      <c r="E140" s="23">
        <v>55.86</v>
      </c>
      <c r="F140" s="23">
        <v>20.28</v>
      </c>
      <c r="G140" s="23">
        <v>14.3</v>
      </c>
      <c r="H140" s="24">
        <v>76.02</v>
      </c>
      <c r="I140" s="23">
        <v>36.24</v>
      </c>
      <c r="J140" s="23">
        <v>29.72</v>
      </c>
      <c r="K140" s="23">
        <v>47.15</v>
      </c>
      <c r="L140" s="23">
        <v>15.29</v>
      </c>
      <c r="M140" s="23">
        <v>2.11</v>
      </c>
      <c r="N140" s="24">
        <v>73.94</v>
      </c>
      <c r="O140" s="23">
        <v>49.58</v>
      </c>
      <c r="P140" s="23">
        <v>32.590000000000003</v>
      </c>
      <c r="Q140" s="23">
        <v>62.35</v>
      </c>
      <c r="R140" s="23">
        <v>25.22</v>
      </c>
      <c r="S140" s="23">
        <v>8.92</v>
      </c>
      <c r="T140" s="24">
        <v>80.34</v>
      </c>
      <c r="U140" s="23"/>
      <c r="V140" s="23"/>
      <c r="W140" s="23"/>
      <c r="X140" s="10">
        <v>1856911</v>
      </c>
      <c r="Y140" s="194">
        <f t="shared" si="48"/>
        <v>680372.19040000008</v>
      </c>
      <c r="Z140" s="194">
        <f t="shared" si="49"/>
        <v>459214.09030000004</v>
      </c>
      <c r="AA140" s="194">
        <f t="shared" si="50"/>
        <v>1037270.4846</v>
      </c>
      <c r="AB140" s="194">
        <f t="shared" si="51"/>
        <v>376581.55080000008</v>
      </c>
      <c r="AC140" s="194">
        <f t="shared" si="52"/>
        <v>265538.27299999999</v>
      </c>
      <c r="AD140" s="194">
        <f t="shared" si="53"/>
        <v>1411623.7422</v>
      </c>
      <c r="AE140" s="47">
        <f t="shared" si="54"/>
        <v>0.77021278389117365</v>
      </c>
      <c r="AF140" s="47">
        <f t="shared" si="55"/>
        <v>0.57146346156013095</v>
      </c>
      <c r="AG140" s="47">
        <f t="shared" si="56"/>
        <v>1.0480010213830082</v>
      </c>
      <c r="AH140" s="47">
        <f t="shared" si="57"/>
        <v>0.43534414792757442</v>
      </c>
      <c r="AI140" s="47">
        <f t="shared" si="58"/>
        <v>1.0916193100051934</v>
      </c>
      <c r="AJ140" s="47">
        <f t="shared" si="59"/>
        <v>0.73889507423270051</v>
      </c>
      <c r="AK140" s="47">
        <f t="shared" si="60"/>
        <v>0.52556623937768721</v>
      </c>
      <c r="AL140" s="47">
        <f t="shared" si="61"/>
        <v>1.014959680928637</v>
      </c>
      <c r="AM140" s="47">
        <f t="shared" si="62"/>
        <v>0.4092320790496668</v>
      </c>
      <c r="AN140" s="47">
        <f t="shared" si="63"/>
        <v>0.99945898671874922</v>
      </c>
      <c r="AO140" s="91">
        <f t="shared" si="46"/>
        <v>3.1317709658473136E-2</v>
      </c>
      <c r="AP140" s="91">
        <f t="shared" si="47"/>
        <v>4.5897222182443742E-2</v>
      </c>
      <c r="AQ140" s="91">
        <f t="shared" si="47"/>
        <v>3.3041340454371237E-2</v>
      </c>
      <c r="AR140" s="91">
        <f t="shared" si="47"/>
        <v>2.6112068877907624E-2</v>
      </c>
      <c r="AS140" s="91">
        <f t="shared" si="47"/>
        <v>9.216032328644419E-2</v>
      </c>
    </row>
    <row r="141" spans="1:46" ht="14.4" thickBot="1" x14ac:dyDescent="0.35">
      <c r="A141" s="223"/>
      <c r="B141" s="26" t="s">
        <v>139</v>
      </c>
      <c r="C141" s="27">
        <v>28.65</v>
      </c>
      <c r="D141" s="28">
        <v>18.559999999999999</v>
      </c>
      <c r="E141" s="28">
        <v>51.71</v>
      </c>
      <c r="F141" s="28">
        <v>12.48</v>
      </c>
      <c r="G141" s="28">
        <v>9.7100000000000009</v>
      </c>
      <c r="H141" s="29">
        <v>73.849999999999994</v>
      </c>
      <c r="I141" s="28">
        <v>36.909999999999997</v>
      </c>
      <c r="J141" s="28">
        <v>29.59</v>
      </c>
      <c r="K141" s="28">
        <v>59.24</v>
      </c>
      <c r="L141" s="28">
        <v>16.88</v>
      </c>
      <c r="M141" s="28">
        <v>8.17</v>
      </c>
      <c r="N141" s="29">
        <v>76.37</v>
      </c>
      <c r="O141" s="28">
        <v>39.770000000000003</v>
      </c>
      <c r="P141" s="28">
        <v>25.28</v>
      </c>
      <c r="Q141" s="28">
        <v>60.23</v>
      </c>
      <c r="R141" s="28">
        <v>15.23</v>
      </c>
      <c r="S141" s="28">
        <v>6.18</v>
      </c>
      <c r="T141" s="29">
        <v>82.51</v>
      </c>
      <c r="U141" s="23"/>
      <c r="V141" s="23"/>
      <c r="W141" s="23"/>
      <c r="X141" s="10">
        <v>1916855</v>
      </c>
      <c r="Y141" s="194">
        <f t="shared" si="48"/>
        <v>549178.95750000002</v>
      </c>
      <c r="Z141" s="194">
        <f t="shared" si="49"/>
        <v>355768.28799999994</v>
      </c>
      <c r="AA141" s="194">
        <f t="shared" si="50"/>
        <v>991205.72049999994</v>
      </c>
      <c r="AB141" s="194">
        <f t="shared" si="51"/>
        <v>239223.50400000002</v>
      </c>
      <c r="AC141" s="194">
        <f t="shared" si="52"/>
        <v>186126.62050000002</v>
      </c>
      <c r="AD141" s="194">
        <f t="shared" si="53"/>
        <v>1415597.4175</v>
      </c>
      <c r="AE141" s="47">
        <f t="shared" si="54"/>
        <v>0.61995083550755359</v>
      </c>
      <c r="AF141" s="47">
        <f t="shared" si="55"/>
        <v>0.44148879808509522</v>
      </c>
      <c r="AG141" s="47">
        <f t="shared" si="56"/>
        <v>0.99864855500068495</v>
      </c>
      <c r="AH141" s="47">
        <f t="shared" si="57"/>
        <v>0.27577615437074487</v>
      </c>
      <c r="AI141" s="47">
        <f t="shared" si="58"/>
        <v>0.76301270149891409</v>
      </c>
      <c r="AJ141" s="47">
        <f t="shared" si="59"/>
        <v>0.59474294403259631</v>
      </c>
      <c r="AK141" s="47">
        <f t="shared" si="60"/>
        <v>0.4060305215376287</v>
      </c>
      <c r="AL141" s="47">
        <f t="shared" si="61"/>
        <v>0.96716319742298074</v>
      </c>
      <c r="AM141" s="47">
        <f t="shared" si="62"/>
        <v>0.25923502025399237</v>
      </c>
      <c r="AN141" s="47">
        <f t="shared" si="63"/>
        <v>0.69859510042013828</v>
      </c>
      <c r="AO141" s="91">
        <f t="shared" si="46"/>
        <v>2.5207891474957278E-2</v>
      </c>
      <c r="AP141" s="91">
        <f t="shared" si="47"/>
        <v>3.5458276547466527E-2</v>
      </c>
      <c r="AQ141" s="91">
        <f t="shared" si="47"/>
        <v>3.1485357577704209E-2</v>
      </c>
      <c r="AR141" s="91">
        <f t="shared" si="47"/>
        <v>1.6541134116752509E-2</v>
      </c>
      <c r="AS141" s="91">
        <f t="shared" si="47"/>
        <v>6.441760107877581E-2</v>
      </c>
    </row>
    <row r="142" spans="1:46" x14ac:dyDescent="0.3">
      <c r="B142" s="21" t="s">
        <v>177</v>
      </c>
      <c r="C142" s="30">
        <f>SUM(C3:C141)</f>
        <v>7488.2099999999991</v>
      </c>
      <c r="D142" s="30">
        <f>SUM(D3:D141)</f>
        <v>7105.6200000000035</v>
      </c>
      <c r="E142" s="30">
        <f>SUM(E3:E141)</f>
        <v>8311.0800000000017</v>
      </c>
      <c r="F142" s="30">
        <f t="shared" ref="F142:T142" si="64">SUM(F3:F141)</f>
        <v>7483.4799999999977</v>
      </c>
      <c r="G142" s="30">
        <f t="shared" si="64"/>
        <v>2160.61</v>
      </c>
      <c r="H142" s="31">
        <f t="shared" si="64"/>
        <v>11479.770000000004</v>
      </c>
      <c r="I142" s="30">
        <f t="shared" si="64"/>
        <v>8372.159999999998</v>
      </c>
      <c r="J142" s="30">
        <f t="shared" si="64"/>
        <v>7647.3199999999961</v>
      </c>
      <c r="K142" s="30">
        <f t="shared" si="64"/>
        <v>8881.32</v>
      </c>
      <c r="L142" s="30">
        <f t="shared" si="64"/>
        <v>7948.3599999999969</v>
      </c>
      <c r="M142" s="30">
        <f t="shared" si="64"/>
        <v>2385.9199999999996</v>
      </c>
      <c r="N142" s="31">
        <f t="shared" si="64"/>
        <v>11776.629999999997</v>
      </c>
      <c r="O142" s="30">
        <f t="shared" si="64"/>
        <v>8967.8000000000047</v>
      </c>
      <c r="P142" s="30">
        <f t="shared" si="64"/>
        <v>8358.7199999999993</v>
      </c>
      <c r="Q142" s="30">
        <f t="shared" si="64"/>
        <v>8965.2999999999993</v>
      </c>
      <c r="R142" s="30">
        <f t="shared" si="64"/>
        <v>8445.2999999999956</v>
      </c>
      <c r="S142" s="30">
        <f t="shared" si="64"/>
        <v>2817.050000000002</v>
      </c>
      <c r="T142" s="31">
        <f t="shared" si="64"/>
        <v>12142.019999999993</v>
      </c>
      <c r="U142" s="23"/>
      <c r="V142" s="23"/>
      <c r="W142" s="23"/>
      <c r="Y142" s="194">
        <f>SUM(Y3:Y141)</f>
        <v>122880180.08329998</v>
      </c>
      <c r="Z142" s="194">
        <f t="shared" ref="Z142:AD142" si="65">SUM(Z3:Z141)</f>
        <v>111782223.91659997</v>
      </c>
      <c r="AA142" s="194">
        <f t="shared" si="65"/>
        <v>137681732.52549994</v>
      </c>
      <c r="AB142" s="194">
        <f t="shared" si="65"/>
        <v>120329562.2180001</v>
      </c>
      <c r="AC142" s="194">
        <f t="shared" si="65"/>
        <v>33837784.8627</v>
      </c>
      <c r="AD142" s="194">
        <f t="shared" si="65"/>
        <v>196365397.9892</v>
      </c>
      <c r="AE142" s="194"/>
      <c r="AJ142" s="47"/>
      <c r="AO142" s="47"/>
    </row>
    <row r="143" spans="1:46" x14ac:dyDescent="0.3">
      <c r="B143" s="21" t="s">
        <v>147</v>
      </c>
      <c r="C143" s="32">
        <f>AVERAGE(C3:C141)</f>
        <v>53.872014388489205</v>
      </c>
      <c r="D143" s="32">
        <f t="shared" ref="C143:T143" si="66">AVERAGE(D3:D141)</f>
        <v>51.119568345323763</v>
      </c>
      <c r="E143" s="32">
        <f t="shared" si="66"/>
        <v>59.79194244604318</v>
      </c>
      <c r="F143" s="32">
        <f t="shared" si="66"/>
        <v>53.837985611510774</v>
      </c>
      <c r="G143" s="32">
        <f t="shared" si="66"/>
        <v>15.543956834532375</v>
      </c>
      <c r="H143" s="33">
        <f t="shared" si="66"/>
        <v>82.588273381294997</v>
      </c>
      <c r="I143" s="32">
        <f t="shared" si="66"/>
        <v>60.231366906474804</v>
      </c>
      <c r="J143" s="32">
        <f t="shared" si="66"/>
        <v>55.016690647481987</v>
      </c>
      <c r="K143" s="32">
        <f t="shared" si="66"/>
        <v>63.89438848920863</v>
      </c>
      <c r="L143" s="32">
        <f t="shared" si="66"/>
        <v>57.182446043165449</v>
      </c>
      <c r="M143" s="32">
        <f t="shared" si="66"/>
        <v>17.164892086330934</v>
      </c>
      <c r="N143" s="33">
        <f t="shared" si="66"/>
        <v>84.723956834532359</v>
      </c>
      <c r="O143" s="32">
        <f t="shared" si="66"/>
        <v>64.516546762589968</v>
      </c>
      <c r="P143" s="32">
        <f t="shared" si="66"/>
        <v>60.134676258992798</v>
      </c>
      <c r="Q143" s="32">
        <f t="shared" si="66"/>
        <v>64.49856115107913</v>
      </c>
      <c r="R143" s="32">
        <f t="shared" si="66"/>
        <v>60.757553956834499</v>
      </c>
      <c r="S143" s="32">
        <f t="shared" si="66"/>
        <v>20.266546762589943</v>
      </c>
      <c r="T143" s="33">
        <f t="shared" si="66"/>
        <v>87.352661870503553</v>
      </c>
      <c r="U143" s="76"/>
      <c r="V143" s="76"/>
      <c r="W143" s="76"/>
      <c r="Y143" s="194"/>
      <c r="Z143" s="194"/>
      <c r="AA143" s="194"/>
      <c r="AB143" s="194"/>
      <c r="AC143" s="194"/>
      <c r="AD143" s="194"/>
      <c r="AE143" s="194"/>
      <c r="AJ143" s="47"/>
      <c r="AN143" s="216" t="s">
        <v>219</v>
      </c>
      <c r="AO143" s="47">
        <f>AVERAGE(AO3:AO141)</f>
        <v>4.141503142155066E-2</v>
      </c>
      <c r="AP143" s="47">
        <f t="shared" ref="AP143:AS143" si="67">AVERAGE(AP3:AP141)</f>
        <v>8.4514615686246367E-2</v>
      </c>
      <c r="AQ143" s="47">
        <f t="shared" si="67"/>
        <v>3.2519318800228479E-2</v>
      </c>
      <c r="AR143" s="47">
        <f t="shared" si="67"/>
        <v>6.1586772742225404E-2</v>
      </c>
      <c r="AS143" s="47">
        <f t="shared" si="67"/>
        <v>8.8322223938643654E-2</v>
      </c>
      <c r="AT143" s="47">
        <f>AVERAGE(AO3:AS141)</f>
        <v>6.16715925177789E-2</v>
      </c>
    </row>
    <row r="144" spans="1:46" x14ac:dyDescent="0.3">
      <c r="B144" s="21" t="s">
        <v>148</v>
      </c>
      <c r="C144" s="34">
        <f>_xlfn.STDEV.S(C3:C141)</f>
        <v>18.002254213914451</v>
      </c>
      <c r="D144" s="34">
        <f t="shared" ref="D144:T144" si="68">_xlfn.STDEV.S(D3:D141)</f>
        <v>22.541186293593007</v>
      </c>
      <c r="E144" s="34">
        <f t="shared" si="68"/>
        <v>11.124628043135296</v>
      </c>
      <c r="F144" s="34">
        <f t="shared" si="68"/>
        <v>24.520707137469213</v>
      </c>
      <c r="G144" s="34">
        <f t="shared" si="68"/>
        <v>9.6824028801922442</v>
      </c>
      <c r="H144" s="35">
        <f t="shared" si="68"/>
        <v>9.1312125112012108</v>
      </c>
      <c r="I144" s="34">
        <f t="shared" si="68"/>
        <v>17.138260155613985</v>
      </c>
      <c r="J144" s="34">
        <f t="shared" si="68"/>
        <v>22.511195166170243</v>
      </c>
      <c r="K144" s="34">
        <f t="shared" si="68"/>
        <v>11.01892812293544</v>
      </c>
      <c r="L144" s="34">
        <f t="shared" si="68"/>
        <v>23.977059713906652</v>
      </c>
      <c r="M144" s="34">
        <f t="shared" si="68"/>
        <v>10.507100385109259</v>
      </c>
      <c r="N144" s="35">
        <f t="shared" si="68"/>
        <v>8.7813560422157391</v>
      </c>
      <c r="O144" s="34">
        <f t="shared" si="68"/>
        <v>16.733947086392476</v>
      </c>
      <c r="P144" s="34">
        <f t="shared" si="68"/>
        <v>22.992982902545506</v>
      </c>
      <c r="Q144" s="34">
        <f t="shared" si="68"/>
        <v>9.5773085960355964</v>
      </c>
      <c r="R144" s="34">
        <f t="shared" si="68"/>
        <v>23.177134122825304</v>
      </c>
      <c r="S144" s="34">
        <f t="shared" si="68"/>
        <v>11.546293696839095</v>
      </c>
      <c r="T144" s="35">
        <f t="shared" si="68"/>
        <v>6.9875802425238387</v>
      </c>
      <c r="U144" s="47"/>
      <c r="V144" s="47"/>
      <c r="W144" s="47"/>
      <c r="Y144" s="194"/>
      <c r="Z144" s="194"/>
      <c r="AA144" s="194"/>
      <c r="AB144" s="194"/>
      <c r="AC144" s="194"/>
      <c r="AD144" s="194"/>
      <c r="AE144" s="194"/>
      <c r="AJ144" s="47"/>
      <c r="AN144" s="216" t="s">
        <v>226</v>
      </c>
      <c r="AO144" s="47">
        <f>STDEVP(AO3:AO141)</f>
        <v>1.0368539470056662E-2</v>
      </c>
      <c r="AP144" s="47">
        <f t="shared" ref="AP144:AS144" si="69">STDEVP(AP3:AP141)</f>
        <v>3.1285726142248581E-2</v>
      </c>
      <c r="AQ144" s="47">
        <f t="shared" si="69"/>
        <v>4.7063191257837728E-3</v>
      </c>
      <c r="AR144" s="47">
        <f t="shared" si="69"/>
        <v>2.3987866509866094E-2</v>
      </c>
      <c r="AS144" s="47">
        <f t="shared" si="69"/>
        <v>4.7720376847672871E-2</v>
      </c>
      <c r="AT144" s="91">
        <f>_xlfn.STDEV.P(AO3:AS141)</f>
        <v>3.5925910438654646E-2</v>
      </c>
    </row>
    <row r="145" spans="2:44" x14ac:dyDescent="0.3">
      <c r="B145" s="21" t="s">
        <v>152</v>
      </c>
      <c r="C145" s="32">
        <f>MIN(C3:C141)</f>
        <v>14.49</v>
      </c>
      <c r="D145" s="32">
        <f t="shared" ref="D145:T145" si="70">MIN(D3:D141)</f>
        <v>7.93</v>
      </c>
      <c r="E145" s="32">
        <f t="shared" si="70"/>
        <v>35.08</v>
      </c>
      <c r="F145" s="32">
        <f t="shared" si="70"/>
        <v>3.59</v>
      </c>
      <c r="G145" s="32">
        <f t="shared" si="70"/>
        <v>0.93</v>
      </c>
      <c r="H145" s="33">
        <f t="shared" si="70"/>
        <v>61.31</v>
      </c>
      <c r="I145" s="32">
        <f t="shared" si="70"/>
        <v>24.52</v>
      </c>
      <c r="J145" s="32">
        <f t="shared" si="70"/>
        <v>9.75</v>
      </c>
      <c r="K145" s="32">
        <f t="shared" si="70"/>
        <v>40.46</v>
      </c>
      <c r="L145" s="32">
        <f t="shared" si="70"/>
        <v>5.38</v>
      </c>
      <c r="M145" s="32">
        <f t="shared" si="70"/>
        <v>2.11</v>
      </c>
      <c r="N145" s="33">
        <f t="shared" si="70"/>
        <v>60.37</v>
      </c>
      <c r="O145" s="32">
        <f t="shared" si="70"/>
        <v>25.58</v>
      </c>
      <c r="P145" s="32">
        <f t="shared" si="70"/>
        <v>10.46</v>
      </c>
      <c r="Q145" s="32">
        <f t="shared" si="70"/>
        <v>44.76</v>
      </c>
      <c r="R145" s="32">
        <f t="shared" si="70"/>
        <v>7.12</v>
      </c>
      <c r="S145" s="32">
        <f t="shared" si="70"/>
        <v>2.12</v>
      </c>
      <c r="T145" s="33">
        <f t="shared" si="70"/>
        <v>67.849999999999994</v>
      </c>
      <c r="U145" s="76"/>
      <c r="V145" s="76"/>
      <c r="W145" s="76"/>
      <c r="Y145" s="194"/>
      <c r="Z145" s="194"/>
      <c r="AA145" s="194"/>
      <c r="AB145" s="47"/>
      <c r="AC145" s="47"/>
    </row>
    <row r="146" spans="2:44" x14ac:dyDescent="0.3">
      <c r="B146" s="21" t="s">
        <v>151</v>
      </c>
      <c r="C146" s="32">
        <f>MAX(C3:C141)</f>
        <v>89.35</v>
      </c>
      <c r="D146" s="32">
        <f t="shared" ref="D146:T146" si="71">MAX(D3:D141)</f>
        <v>93.6</v>
      </c>
      <c r="E146" s="32">
        <f t="shared" si="71"/>
        <v>83.59</v>
      </c>
      <c r="F146" s="32">
        <f t="shared" si="71"/>
        <v>94.63</v>
      </c>
      <c r="G146" s="32">
        <f t="shared" si="71"/>
        <v>41.8</v>
      </c>
      <c r="H146" s="33">
        <f t="shared" si="71"/>
        <v>97.76</v>
      </c>
      <c r="I146" s="32">
        <f t="shared" si="71"/>
        <v>90.51</v>
      </c>
      <c r="J146" s="32">
        <f t="shared" si="71"/>
        <v>92.64</v>
      </c>
      <c r="K146" s="32">
        <f t="shared" si="71"/>
        <v>92.43</v>
      </c>
      <c r="L146" s="32">
        <f t="shared" si="71"/>
        <v>95.59</v>
      </c>
      <c r="M146" s="32">
        <f t="shared" si="71"/>
        <v>45.74</v>
      </c>
      <c r="N146" s="33">
        <f t="shared" si="71"/>
        <v>97.61</v>
      </c>
      <c r="O146" s="32">
        <f t="shared" si="71"/>
        <v>93.32</v>
      </c>
      <c r="P146" s="32">
        <f t="shared" si="71"/>
        <v>94.35</v>
      </c>
      <c r="Q146" s="32">
        <f t="shared" si="71"/>
        <v>89.88</v>
      </c>
      <c r="R146" s="32">
        <f t="shared" si="71"/>
        <v>96.49</v>
      </c>
      <c r="S146" s="32">
        <f t="shared" si="71"/>
        <v>51.65</v>
      </c>
      <c r="T146" s="33">
        <f t="shared" si="71"/>
        <v>99.43</v>
      </c>
      <c r="U146" s="76"/>
      <c r="V146" s="76"/>
      <c r="W146" s="76"/>
      <c r="Y146" s="194"/>
      <c r="Z146" s="194"/>
      <c r="AA146" s="194"/>
      <c r="AB146" s="47"/>
      <c r="AC146" s="47"/>
      <c r="AN146" s="221" t="s">
        <v>225</v>
      </c>
      <c r="AO146" s="221"/>
      <c r="AP146" s="221"/>
      <c r="AQ146" s="221"/>
      <c r="AR146" s="221"/>
    </row>
    <row r="147" spans="2:44" x14ac:dyDescent="0.3">
      <c r="B147" s="21" t="s">
        <v>153</v>
      </c>
      <c r="C147" s="32">
        <f>MEDIAN(C3:C141)</f>
        <v>55.77</v>
      </c>
      <c r="D147" s="32">
        <f t="shared" ref="D147:T147" si="72">MEDIAN(D3:D141)</f>
        <v>54.78</v>
      </c>
      <c r="E147" s="32">
        <f t="shared" si="72"/>
        <v>60.08</v>
      </c>
      <c r="F147" s="32">
        <f t="shared" si="72"/>
        <v>55.25</v>
      </c>
      <c r="G147" s="32">
        <f t="shared" si="72"/>
        <v>12.53</v>
      </c>
      <c r="H147" s="33">
        <f t="shared" si="72"/>
        <v>83.75</v>
      </c>
      <c r="I147" s="32">
        <f t="shared" si="72"/>
        <v>60.75</v>
      </c>
      <c r="J147" s="32">
        <f t="shared" si="72"/>
        <v>57.9</v>
      </c>
      <c r="K147" s="32">
        <f t="shared" si="72"/>
        <v>64.14</v>
      </c>
      <c r="L147" s="32">
        <f t="shared" si="72"/>
        <v>58.47</v>
      </c>
      <c r="M147" s="32">
        <f t="shared" si="72"/>
        <v>13.39</v>
      </c>
      <c r="N147" s="33">
        <f t="shared" si="72"/>
        <v>86.29</v>
      </c>
      <c r="O147" s="32">
        <f t="shared" si="72"/>
        <v>64.37</v>
      </c>
      <c r="P147" s="32">
        <f t="shared" si="72"/>
        <v>66.64</v>
      </c>
      <c r="Q147" s="32">
        <f t="shared" si="72"/>
        <v>64.14</v>
      </c>
      <c r="R147" s="32">
        <f t="shared" si="72"/>
        <v>64.53</v>
      </c>
      <c r="S147" s="32">
        <f t="shared" si="72"/>
        <v>17.48</v>
      </c>
      <c r="T147" s="33">
        <f t="shared" si="72"/>
        <v>87.74</v>
      </c>
      <c r="U147" s="76"/>
      <c r="V147" s="76"/>
      <c r="W147" s="76"/>
      <c r="Y147" s="194"/>
      <c r="Z147" s="194"/>
      <c r="AA147" s="194"/>
      <c r="AB147" s="47"/>
      <c r="AC147" s="47"/>
      <c r="AN147" s="221"/>
      <c r="AO147" s="221"/>
      <c r="AP147" s="221"/>
      <c r="AQ147" s="221"/>
      <c r="AR147" s="221"/>
    </row>
    <row r="148" spans="2:44" x14ac:dyDescent="0.3">
      <c r="B148" s="21" t="s">
        <v>149</v>
      </c>
      <c r="C148" s="34">
        <f>KURT(C3:C141)</f>
        <v>-0.75444697612309453</v>
      </c>
      <c r="D148" s="34">
        <f t="shared" ref="D148:T148" si="73">KURT(D3:D141)</f>
        <v>-0.86268388861607992</v>
      </c>
      <c r="E148" s="34">
        <f t="shared" si="73"/>
        <v>-0.42604129800454604</v>
      </c>
      <c r="F148" s="34">
        <f t="shared" si="73"/>
        <v>-0.59202412378735225</v>
      </c>
      <c r="G148" s="34">
        <f t="shared" si="73"/>
        <v>-0.11395044725076575</v>
      </c>
      <c r="H148" s="35">
        <f t="shared" si="73"/>
        <v>-0.61463316579241445</v>
      </c>
      <c r="I148" s="34">
        <f t="shared" si="73"/>
        <v>-0.78429160711432733</v>
      </c>
      <c r="J148" s="34">
        <f t="shared" si="73"/>
        <v>-0.83631958174993626</v>
      </c>
      <c r="K148" s="34">
        <f t="shared" si="73"/>
        <v>-0.42127262444323055</v>
      </c>
      <c r="L148" s="34">
        <f t="shared" si="73"/>
        <v>-0.43077819902981318</v>
      </c>
      <c r="M148" s="34">
        <f t="shared" si="73"/>
        <v>-0.60322673909930469</v>
      </c>
      <c r="N148" s="35">
        <f t="shared" si="73"/>
        <v>-0.27146965849453553</v>
      </c>
      <c r="O148" s="34">
        <f t="shared" si="73"/>
        <v>-0.56510140859187885</v>
      </c>
      <c r="P148" s="34">
        <f t="shared" si="73"/>
        <v>-0.80319280556065786</v>
      </c>
      <c r="Q148" s="34">
        <f t="shared" si="73"/>
        <v>-0.21242632659559035</v>
      </c>
      <c r="R148" s="34">
        <f t="shared" si="73"/>
        <v>-0.20837918867966598</v>
      </c>
      <c r="S148" s="34">
        <f t="shared" si="73"/>
        <v>-0.22133304191416014</v>
      </c>
      <c r="T148" s="35">
        <f t="shared" si="73"/>
        <v>-0.22684411083451161</v>
      </c>
      <c r="U148" s="47"/>
      <c r="V148" s="47"/>
      <c r="W148" s="47"/>
      <c r="Y148" s="194"/>
      <c r="Z148" s="194"/>
      <c r="AA148" s="194"/>
      <c r="AB148" s="47"/>
      <c r="AC148" s="47"/>
      <c r="AN148" s="221"/>
      <c r="AO148" s="221"/>
      <c r="AP148" s="221"/>
      <c r="AQ148" s="221"/>
      <c r="AR148" s="221"/>
    </row>
    <row r="149" spans="2:44" x14ac:dyDescent="0.3">
      <c r="B149" s="36" t="s">
        <v>150</v>
      </c>
      <c r="C149" s="37">
        <f>SKEW(C3:C141)</f>
        <v>-0.18748000820092803</v>
      </c>
      <c r="D149" s="37">
        <f t="shared" ref="D149:T149" si="74">SKEW(D3:D141)</f>
        <v>-0.14101342788549351</v>
      </c>
      <c r="E149" s="37">
        <f t="shared" si="74"/>
        <v>-8.2227075061084315E-2</v>
      </c>
      <c r="F149" s="37">
        <f t="shared" si="74"/>
        <v>-0.25543599683113261</v>
      </c>
      <c r="G149" s="37">
        <f t="shared" si="74"/>
        <v>0.87705479012503429</v>
      </c>
      <c r="H149" s="38">
        <f t="shared" si="74"/>
        <v>-0.42672755716678079</v>
      </c>
      <c r="I149" s="37">
        <f t="shared" si="74"/>
        <v>-8.030004922580411E-2</v>
      </c>
      <c r="J149" s="37">
        <f t="shared" si="74"/>
        <v>-0.25503745861728122</v>
      </c>
      <c r="K149" s="37">
        <f t="shared" si="74"/>
        <v>6.392087027838797E-2</v>
      </c>
      <c r="L149" s="37">
        <f t="shared" si="74"/>
        <v>-0.45466539570890635</v>
      </c>
      <c r="M149" s="37">
        <f t="shared" si="74"/>
        <v>0.66898018982966201</v>
      </c>
      <c r="N149" s="38">
        <f t="shared" si="74"/>
        <v>-0.66284772459091179</v>
      </c>
      <c r="O149" s="37">
        <f t="shared" si="74"/>
        <v>-0.2163958128459379</v>
      </c>
      <c r="P149" s="37">
        <f t="shared" si="74"/>
        <v>-0.50402163270671463</v>
      </c>
      <c r="Q149" s="37">
        <f t="shared" si="74"/>
        <v>0.12672460722303919</v>
      </c>
      <c r="R149" s="37">
        <f t="shared" si="74"/>
        <v>-0.6027894059438621</v>
      </c>
      <c r="S149" s="37">
        <f t="shared" si="74"/>
        <v>0.65060720501762881</v>
      </c>
      <c r="T149" s="38">
        <f t="shared" si="74"/>
        <v>-0.52661603421120429</v>
      </c>
      <c r="U149" s="47"/>
      <c r="V149" s="47"/>
      <c r="W149" s="47"/>
      <c r="Y149" s="194"/>
      <c r="Z149" s="194"/>
      <c r="AA149" s="194"/>
      <c r="AB149" s="47"/>
      <c r="AC149" s="47"/>
      <c r="AN149" s="221"/>
      <c r="AO149" s="221"/>
      <c r="AP149" s="221"/>
      <c r="AQ149" s="221"/>
      <c r="AR149" s="221"/>
    </row>
    <row r="150" spans="2:44" x14ac:dyDescent="0.3">
      <c r="AN150" s="221"/>
      <c r="AO150" s="221"/>
      <c r="AP150" s="221"/>
      <c r="AQ150" s="221"/>
      <c r="AR150" s="221"/>
    </row>
    <row r="151" spans="2:44" ht="14.4" thickBot="1" x14ac:dyDescent="0.35">
      <c r="AN151" s="221"/>
      <c r="AO151" s="221"/>
      <c r="AP151" s="221"/>
      <c r="AQ151" s="221"/>
      <c r="AR151" s="221"/>
    </row>
    <row r="152" spans="2:44" ht="55.8" thickBot="1" x14ac:dyDescent="0.35">
      <c r="C152" s="187" t="s">
        <v>143</v>
      </c>
      <c r="D152" s="188" t="s">
        <v>140</v>
      </c>
      <c r="E152" s="188" t="s">
        <v>209</v>
      </c>
      <c r="F152" s="188" t="s">
        <v>144</v>
      </c>
      <c r="G152" s="188" t="s">
        <v>142</v>
      </c>
      <c r="H152" s="189" t="s">
        <v>145</v>
      </c>
    </row>
    <row r="153" spans="2:44" x14ac:dyDescent="0.3">
      <c r="B153" s="182" t="s">
        <v>147</v>
      </c>
      <c r="C153" s="180">
        <v>53.872014388489198</v>
      </c>
      <c r="D153" s="180">
        <v>51.119568345323763</v>
      </c>
      <c r="E153" s="180">
        <v>59.79194244604318</v>
      </c>
      <c r="F153" s="180">
        <v>53.837985611510774</v>
      </c>
      <c r="G153" s="180">
        <v>15.543956834532375</v>
      </c>
      <c r="H153" s="190">
        <v>82.588273381294997</v>
      </c>
    </row>
    <row r="154" spans="2:44" x14ac:dyDescent="0.3">
      <c r="B154" s="185" t="s">
        <v>148</v>
      </c>
      <c r="C154" s="186">
        <v>18.002254213914451</v>
      </c>
      <c r="D154" s="186">
        <v>22.541186293593007</v>
      </c>
      <c r="E154" s="186">
        <v>11.124628043135296</v>
      </c>
      <c r="F154" s="186">
        <v>24.520707137469213</v>
      </c>
      <c r="G154" s="186">
        <v>9.6824028801922442</v>
      </c>
      <c r="H154" s="191">
        <v>9.1312125112012108</v>
      </c>
    </row>
    <row r="155" spans="2:44" x14ac:dyDescent="0.3">
      <c r="B155" s="183" t="s">
        <v>152</v>
      </c>
      <c r="C155" s="47">
        <v>14.49</v>
      </c>
      <c r="D155" s="47">
        <v>7.93</v>
      </c>
      <c r="E155" s="47">
        <v>35.08</v>
      </c>
      <c r="F155" s="47">
        <v>3.59</v>
      </c>
      <c r="G155" s="47">
        <v>0.93</v>
      </c>
      <c r="H155" s="192">
        <v>61.31</v>
      </c>
    </row>
    <row r="156" spans="2:44" x14ac:dyDescent="0.3">
      <c r="B156" s="185" t="s">
        <v>151</v>
      </c>
      <c r="C156" s="186">
        <v>89.35</v>
      </c>
      <c r="D156" s="186">
        <v>93.6</v>
      </c>
      <c r="E156" s="186">
        <v>83.59</v>
      </c>
      <c r="F156" s="186">
        <v>94.63</v>
      </c>
      <c r="G156" s="186">
        <v>41.8</v>
      </c>
      <c r="H156" s="191">
        <v>97.76</v>
      </c>
    </row>
    <row r="157" spans="2:44" x14ac:dyDescent="0.3">
      <c r="B157" s="183" t="s">
        <v>153</v>
      </c>
      <c r="C157" s="47">
        <v>55.77</v>
      </c>
      <c r="D157" s="47">
        <v>54.78</v>
      </c>
      <c r="E157" s="47">
        <v>60.08</v>
      </c>
      <c r="F157" s="47">
        <v>55.25</v>
      </c>
      <c r="G157" s="47">
        <v>12.53</v>
      </c>
      <c r="H157" s="192">
        <v>83.75</v>
      </c>
    </row>
    <row r="158" spans="2:44" x14ac:dyDescent="0.3">
      <c r="B158" s="185" t="s">
        <v>149</v>
      </c>
      <c r="C158" s="186">
        <v>-0.75444697612309453</v>
      </c>
      <c r="D158" s="186">
        <v>-0.86268388861607992</v>
      </c>
      <c r="E158" s="186">
        <v>-0.42604129800454604</v>
      </c>
      <c r="F158" s="186">
        <v>-0.59202412378735225</v>
      </c>
      <c r="G158" s="186">
        <v>-0.11395044725076575</v>
      </c>
      <c r="H158" s="191">
        <v>-0.61463316579241445</v>
      </c>
    </row>
    <row r="159" spans="2:44" ht="14.4" thickBot="1" x14ac:dyDescent="0.35">
      <c r="B159" s="184" t="s">
        <v>150</v>
      </c>
      <c r="C159" s="181">
        <v>-0.18748000820092803</v>
      </c>
      <c r="D159" s="181">
        <v>-0.14101342788549351</v>
      </c>
      <c r="E159" s="181">
        <v>-8.2227075061084315E-2</v>
      </c>
      <c r="F159" s="181">
        <v>-0.25543599683113261</v>
      </c>
      <c r="G159" s="181">
        <v>0.87705479012503429</v>
      </c>
      <c r="H159" s="193">
        <v>-0.42672755716678079</v>
      </c>
    </row>
    <row r="160" spans="2:44" x14ac:dyDescent="0.3">
      <c r="B160" s="182" t="s">
        <v>147</v>
      </c>
      <c r="C160" s="180">
        <v>64.516546762589968</v>
      </c>
      <c r="D160" s="180">
        <v>60.134676258992798</v>
      </c>
      <c r="E160" s="180">
        <v>64.49856115107913</v>
      </c>
      <c r="F160" s="180">
        <v>60.757553956834499</v>
      </c>
      <c r="G160" s="180">
        <v>20.266546762589943</v>
      </c>
      <c r="H160" s="190">
        <v>87.352661870503553</v>
      </c>
    </row>
    <row r="161" spans="2:8" x14ac:dyDescent="0.3">
      <c r="B161" s="185" t="s">
        <v>148</v>
      </c>
      <c r="C161" s="186">
        <v>16.733947086392476</v>
      </c>
      <c r="D161" s="186">
        <v>22.992982902545506</v>
      </c>
      <c r="E161" s="186">
        <v>9.5773085960355964</v>
      </c>
      <c r="F161" s="186">
        <v>23.177134122825304</v>
      </c>
      <c r="G161" s="186">
        <v>11.546293696839095</v>
      </c>
      <c r="H161" s="191">
        <v>6.9875802425238387</v>
      </c>
    </row>
    <row r="162" spans="2:8" x14ac:dyDescent="0.3">
      <c r="B162" s="183" t="s">
        <v>152</v>
      </c>
      <c r="C162" s="47">
        <v>25.58</v>
      </c>
      <c r="D162" s="47">
        <v>10.46</v>
      </c>
      <c r="E162" s="47">
        <v>44.76</v>
      </c>
      <c r="F162" s="47">
        <v>7.12</v>
      </c>
      <c r="G162" s="47">
        <v>2.12</v>
      </c>
      <c r="H162" s="192">
        <v>67.849999999999994</v>
      </c>
    </row>
    <row r="163" spans="2:8" x14ac:dyDescent="0.3">
      <c r="B163" s="185" t="s">
        <v>151</v>
      </c>
      <c r="C163" s="186">
        <v>93.32</v>
      </c>
      <c r="D163" s="186">
        <v>94.35</v>
      </c>
      <c r="E163" s="186">
        <v>89.88</v>
      </c>
      <c r="F163" s="186">
        <v>96.49</v>
      </c>
      <c r="G163" s="186">
        <v>51.65</v>
      </c>
      <c r="H163" s="191">
        <v>99.43</v>
      </c>
    </row>
    <row r="164" spans="2:8" x14ac:dyDescent="0.3">
      <c r="B164" s="183" t="s">
        <v>153</v>
      </c>
      <c r="C164" s="47">
        <v>64.37</v>
      </c>
      <c r="D164" s="47">
        <v>66.64</v>
      </c>
      <c r="E164" s="47">
        <v>64.14</v>
      </c>
      <c r="F164" s="47">
        <v>64.53</v>
      </c>
      <c r="G164" s="47">
        <v>17.48</v>
      </c>
      <c r="H164" s="192">
        <v>87.74</v>
      </c>
    </row>
    <row r="165" spans="2:8" x14ac:dyDescent="0.3">
      <c r="B165" s="185" t="s">
        <v>149</v>
      </c>
      <c r="C165" s="186">
        <v>-0.56510140859187885</v>
      </c>
      <c r="D165" s="186">
        <v>-0.80319280556065786</v>
      </c>
      <c r="E165" s="186">
        <v>-0.21242632659559035</v>
      </c>
      <c r="F165" s="186">
        <v>-0.20837918867966598</v>
      </c>
      <c r="G165" s="186">
        <v>-0.22133304191416014</v>
      </c>
      <c r="H165" s="191">
        <v>-0.22684411083451161</v>
      </c>
    </row>
    <row r="166" spans="2:8" ht="14.4" thickBot="1" x14ac:dyDescent="0.35">
      <c r="B166" s="184" t="s">
        <v>150</v>
      </c>
      <c r="C166" s="181">
        <v>-0.2163958128459379</v>
      </c>
      <c r="D166" s="181">
        <v>-0.50402163270671463</v>
      </c>
      <c r="E166" s="181">
        <v>0.12672460722303919</v>
      </c>
      <c r="F166" s="181">
        <v>-0.6027894059438621</v>
      </c>
      <c r="G166" s="181">
        <v>0.65060720501762881</v>
      </c>
      <c r="H166" s="193">
        <v>-0.52661603421120429</v>
      </c>
    </row>
  </sheetData>
  <mergeCells count="26">
    <mergeCell ref="A139:A141"/>
    <mergeCell ref="A104:A112"/>
    <mergeCell ref="A113:A119"/>
    <mergeCell ref="A120:A127"/>
    <mergeCell ref="A128:A129"/>
    <mergeCell ref="A130:A133"/>
    <mergeCell ref="A134:A137"/>
    <mergeCell ref="A92:A103"/>
    <mergeCell ref="O1:T1"/>
    <mergeCell ref="A3:A13"/>
    <mergeCell ref="A14:A19"/>
    <mergeCell ref="A20:A27"/>
    <mergeCell ref="A28:A32"/>
    <mergeCell ref="C1:H1"/>
    <mergeCell ref="I1:N1"/>
    <mergeCell ref="A33:A36"/>
    <mergeCell ref="A37:A55"/>
    <mergeCell ref="A57:A77"/>
    <mergeCell ref="A80:A81"/>
    <mergeCell ref="A83:A90"/>
    <mergeCell ref="V3:V8"/>
    <mergeCell ref="X1:AC1"/>
    <mergeCell ref="AN146:AR151"/>
    <mergeCell ref="AE2:AI2"/>
    <mergeCell ref="AJ2:AN2"/>
    <mergeCell ref="AO2:AS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AFE2C-C091-4122-9CAE-1061CEA16AC7}">
  <dimension ref="A1:Y145"/>
  <sheetViews>
    <sheetView zoomScale="85" zoomScaleNormal="8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14" sqref="C14"/>
    </sheetView>
  </sheetViews>
  <sheetFormatPr defaultRowHeight="14.4" x14ac:dyDescent="0.3"/>
  <cols>
    <col min="1" max="1" width="11" style="10" customWidth="1"/>
    <col min="2" max="2" width="16" style="10" customWidth="1"/>
    <col min="3" max="3" width="10.33203125" style="10" customWidth="1"/>
    <col min="4" max="4" width="8.88671875" style="10"/>
    <col min="5" max="5" width="10.21875" style="10" customWidth="1"/>
    <col min="6" max="6" width="9.33203125" style="10" customWidth="1"/>
    <col min="7" max="7" width="8.88671875" style="10"/>
    <col min="8" max="8" width="2.21875" style="10" customWidth="1"/>
    <col min="9" max="9" width="10.44140625" style="10" customWidth="1"/>
    <col min="10" max="10" width="8.88671875" style="10"/>
    <col min="11" max="11" width="10.33203125" style="10" customWidth="1"/>
    <col min="12" max="12" width="9.6640625" style="10" customWidth="1"/>
    <col min="13" max="13" width="8.88671875" style="10"/>
    <col min="14" max="14" width="2.21875" style="10" customWidth="1"/>
    <col min="15" max="15" width="10.21875" style="10" customWidth="1"/>
    <col min="16" max="16" width="8.88671875" style="10"/>
    <col min="17" max="17" width="9.88671875" style="10" customWidth="1"/>
    <col min="18" max="18" width="9.44140625" style="10" customWidth="1"/>
    <col min="19" max="19" width="8.88671875" style="10"/>
  </cols>
  <sheetData>
    <row r="1" spans="1:25" x14ac:dyDescent="0.3">
      <c r="C1" s="237">
        <v>2019</v>
      </c>
      <c r="D1" s="238"/>
      <c r="E1" s="238"/>
      <c r="F1" s="238"/>
      <c r="G1" s="239"/>
      <c r="H1" s="39"/>
      <c r="I1" s="237">
        <v>2020</v>
      </c>
      <c r="J1" s="238"/>
      <c r="K1" s="238"/>
      <c r="L1" s="238"/>
      <c r="M1" s="239"/>
      <c r="N1" s="39"/>
      <c r="O1" s="237">
        <v>2021</v>
      </c>
      <c r="P1" s="238"/>
      <c r="Q1" s="238"/>
      <c r="R1" s="238"/>
      <c r="S1" s="239"/>
      <c r="U1" s="228" t="s">
        <v>210</v>
      </c>
      <c r="V1" s="229"/>
      <c r="W1" s="229"/>
      <c r="X1" s="229"/>
      <c r="Y1" s="230"/>
    </row>
    <row r="2" spans="1:25" ht="69" x14ac:dyDescent="0.3">
      <c r="A2" s="135" t="s">
        <v>176</v>
      </c>
      <c r="B2" s="136" t="s">
        <v>146</v>
      </c>
      <c r="C2" s="131" t="s">
        <v>143</v>
      </c>
      <c r="D2" s="132" t="s">
        <v>140</v>
      </c>
      <c r="E2" s="133" t="s">
        <v>209</v>
      </c>
      <c r="F2" s="132" t="s">
        <v>144</v>
      </c>
      <c r="G2" s="134" t="s">
        <v>142</v>
      </c>
      <c r="H2" s="44"/>
      <c r="I2" s="131" t="s">
        <v>143</v>
      </c>
      <c r="J2" s="132" t="s">
        <v>140</v>
      </c>
      <c r="K2" s="133" t="s">
        <v>209</v>
      </c>
      <c r="L2" s="132" t="s">
        <v>144</v>
      </c>
      <c r="M2" s="134" t="s">
        <v>142</v>
      </c>
      <c r="N2" s="44"/>
      <c r="O2" s="131" t="s">
        <v>143</v>
      </c>
      <c r="P2" s="132" t="s">
        <v>140</v>
      </c>
      <c r="Q2" s="133" t="s">
        <v>209</v>
      </c>
      <c r="R2" s="132" t="s">
        <v>144</v>
      </c>
      <c r="S2" s="134" t="s">
        <v>142</v>
      </c>
      <c r="U2" s="131" t="s">
        <v>143</v>
      </c>
      <c r="V2" s="132" t="s">
        <v>140</v>
      </c>
      <c r="W2" s="133" t="s">
        <v>209</v>
      </c>
      <c r="X2" s="132" t="s">
        <v>144</v>
      </c>
      <c r="Y2" s="134" t="s">
        <v>142</v>
      </c>
    </row>
    <row r="3" spans="1:25" x14ac:dyDescent="0.3">
      <c r="A3" s="236" t="s">
        <v>154</v>
      </c>
      <c r="B3" s="137" t="s">
        <v>0</v>
      </c>
      <c r="C3" s="45">
        <f>('Używanie Internetu'!C3/'Używanie Internetu'!C$142)/('Używanie Internetu'!$H3/'Używanie Internetu'!$H$142)</f>
        <v>1.0376283990917559</v>
      </c>
      <c r="D3" s="45">
        <f>('Używanie Internetu'!D3/'Używanie Internetu'!D$142)/('Używanie Internetu'!$H3/'Używanie Internetu'!$H$142)</f>
        <v>1.0791988513342219</v>
      </c>
      <c r="E3" s="45">
        <f>('Używanie Internetu'!E3/'Używanie Internetu'!E$142)/('Używanie Internetu'!$H3/'Używanie Internetu'!$H$142)</f>
        <v>1.1612120900993399</v>
      </c>
      <c r="F3" s="45">
        <f>('Używanie Internetu'!F3/'Używanie Internetu'!F$142)/('Używanie Internetu'!$H3/'Używanie Internetu'!$H$142)</f>
        <v>1.0480317547513662</v>
      </c>
      <c r="G3" s="45">
        <f>('Używanie Internetu'!G3/'Używanie Internetu'!G$142)/('Używanie Internetu'!$H3/'Używanie Internetu'!$H$142)</f>
        <v>1.3890424228710754</v>
      </c>
      <c r="H3" s="45"/>
      <c r="I3" s="45">
        <f>('Używanie Internetu'!I3/'Używanie Internetu'!I$142)/('Używanie Internetu'!$N3/'Używanie Internetu'!$N$142)</f>
        <v>1.0726337728810607</v>
      </c>
      <c r="J3" s="45">
        <f>('Używanie Internetu'!J3/'Używanie Internetu'!J$142)/('Używanie Internetu'!$N3/'Używanie Internetu'!$N$142)</f>
        <v>1.0636464294054848</v>
      </c>
      <c r="K3" s="45">
        <f>('Używanie Internetu'!K3/'Używanie Internetu'!K$142)/('Używanie Internetu'!$N3/'Używanie Internetu'!$N$142)</f>
        <v>1.207086261616741</v>
      </c>
      <c r="L3" s="45">
        <f>('Używanie Internetu'!L3/'Używanie Internetu'!L$142)/('Używanie Internetu'!$N3/'Używanie Internetu'!$N$142)</f>
        <v>1.1873198109703382</v>
      </c>
      <c r="M3" s="45">
        <f>('Używanie Internetu'!M3/'Używanie Internetu'!M$142)/('Używanie Internetu'!$N3/'Używanie Internetu'!$N$142)</f>
        <v>1.3758122066641307</v>
      </c>
      <c r="N3" s="45"/>
      <c r="O3" s="45">
        <f>('Używanie Internetu'!O3/'Używanie Internetu'!O$142)/('Używanie Internetu'!$T3/'Używanie Internetu'!$T$142)</f>
        <v>1.0844507497586433</v>
      </c>
      <c r="P3" s="45">
        <f>('Używanie Internetu'!P3/'Używanie Internetu'!P$142)/('Używanie Internetu'!$T3/'Używanie Internetu'!$T$142)</f>
        <v>1.1593996250813536</v>
      </c>
      <c r="Q3" s="45">
        <f>('Używanie Internetu'!Q3/'Używanie Internetu'!Q$142)/('Używanie Internetu'!$T3/'Używanie Internetu'!$T$142)</f>
        <v>0.91783435115267098</v>
      </c>
      <c r="R3" s="45">
        <f>('Używanie Internetu'!R3/'Używanie Internetu'!R$142)/('Używanie Internetu'!$T3/'Używanie Internetu'!$T$142)</f>
        <v>1.1313907659950264</v>
      </c>
      <c r="S3" s="46">
        <f>('Używanie Internetu'!S3/'Używanie Internetu'!S$142)/('Używanie Internetu'!$T3/'Używanie Internetu'!$T$142)</f>
        <v>1.256247882298803</v>
      </c>
      <c r="T3" s="4"/>
      <c r="U3" s="4">
        <f>AVERAGE(C3,I3,O3)</f>
        <v>1.06490430724382</v>
      </c>
      <c r="V3" s="4">
        <f t="shared" ref="V3:X3" si="0">AVERAGE(D3,J3,P3)</f>
        <v>1.1007483019403532</v>
      </c>
      <c r="W3" s="4">
        <f t="shared" si="0"/>
        <v>1.0953775676229174</v>
      </c>
      <c r="X3" s="4">
        <f t="shared" si="0"/>
        <v>1.122247443905577</v>
      </c>
      <c r="Y3" s="4">
        <f>AVERAGE(G3,M3,S3)</f>
        <v>1.3403675039446696</v>
      </c>
    </row>
    <row r="4" spans="1:25" x14ac:dyDescent="0.3">
      <c r="A4" s="236"/>
      <c r="B4" s="138" t="s">
        <v>1</v>
      </c>
      <c r="C4" s="47">
        <f>('Używanie Internetu'!C4/'Używanie Internetu'!C$142)/('Używanie Internetu'!$H4/'Używanie Internetu'!$H$142)</f>
        <v>1.1660399768024321</v>
      </c>
      <c r="D4" s="47">
        <f>('Używanie Internetu'!D4/'Używanie Internetu'!D$142)/('Używanie Internetu'!$H4/'Używanie Internetu'!$H$142)</f>
        <v>1.0631671373761882</v>
      </c>
      <c r="E4" s="47">
        <f>('Używanie Internetu'!E4/'Używanie Internetu'!E$142)/('Używanie Internetu'!$H4/'Używanie Internetu'!$H$142)</f>
        <v>1.1057032915388993</v>
      </c>
      <c r="F4" s="47">
        <f>('Używanie Internetu'!F4/'Używanie Internetu'!F$142)/('Używanie Internetu'!$H4/'Używanie Internetu'!$H$142)</f>
        <v>1.2744330366080765</v>
      </c>
      <c r="G4" s="47">
        <f>('Używanie Internetu'!G4/'Używanie Internetu'!G$142)/('Używanie Internetu'!$H4/'Używanie Internetu'!$H$142)</f>
        <v>1.4032258582531558</v>
      </c>
      <c r="I4" s="47">
        <f>('Używanie Internetu'!I4/'Używanie Internetu'!I$142)/('Używanie Internetu'!$N4/'Używanie Internetu'!$N$142)</f>
        <v>1.1908218474941727</v>
      </c>
      <c r="J4" s="47">
        <f>('Używanie Internetu'!J4/'Używanie Internetu'!J$142)/('Używanie Internetu'!$N4/'Używanie Internetu'!$N$142)</f>
        <v>1.1365783369582563</v>
      </c>
      <c r="K4" s="47">
        <f>('Używanie Internetu'!K4/'Używanie Internetu'!K$142)/('Używanie Internetu'!$N4/'Używanie Internetu'!$N$142)</f>
        <v>1.1826922245005114</v>
      </c>
      <c r="L4" s="47">
        <f>('Używanie Internetu'!L4/'Używanie Internetu'!L$142)/('Używanie Internetu'!$N4/'Używanie Internetu'!$N$142)</f>
        <v>1.2431703859419188</v>
      </c>
      <c r="M4" s="47">
        <f>('Używanie Internetu'!M4/'Używanie Internetu'!M$142)/('Używanie Internetu'!$N4/'Używanie Internetu'!$N$142)</f>
        <v>1.402141171421009</v>
      </c>
      <c r="N4" s="47"/>
      <c r="O4" s="47">
        <f>('Używanie Internetu'!O4/'Używanie Internetu'!O$142)/('Używanie Internetu'!$T4/'Używanie Internetu'!$T$142)</f>
        <v>1.1333745892451859</v>
      </c>
      <c r="P4" s="47">
        <f>('Używanie Internetu'!P4/'Używanie Internetu'!P$142)/('Używanie Internetu'!$T4/'Używanie Internetu'!$T$142)</f>
        <v>1.1008852416835815</v>
      </c>
      <c r="Q4" s="47">
        <f>('Używanie Internetu'!Q4/'Używanie Internetu'!Q$142)/('Używanie Internetu'!$T4/'Używanie Internetu'!$T$142)</f>
        <v>0.88402166114425262</v>
      </c>
      <c r="R4" s="47">
        <f>('Używanie Internetu'!R4/'Używanie Internetu'!R$142)/('Używanie Internetu'!$T4/'Używanie Internetu'!$T$142)</f>
        <v>1.1515290692647866</v>
      </c>
      <c r="S4" s="48">
        <f>('Używanie Internetu'!S4/'Używanie Internetu'!S$142)/('Używanie Internetu'!$T4/'Używanie Internetu'!$T$142)</f>
        <v>1.2945734609780479</v>
      </c>
      <c r="T4" s="4"/>
      <c r="U4" s="4">
        <f t="shared" ref="U4:U67" si="1">AVERAGE(C4,I4,O4)</f>
        <v>1.1634121378472635</v>
      </c>
      <c r="V4" s="4">
        <f t="shared" ref="V4:V67" si="2">AVERAGE(D4,J4,P4)</f>
        <v>1.1002102386726753</v>
      </c>
      <c r="W4" s="4">
        <f t="shared" ref="W4:W67" si="3">AVERAGE(E4,K4,Q4)</f>
        <v>1.0574723923945546</v>
      </c>
      <c r="X4" s="4">
        <f t="shared" ref="X4:X67" si="4">AVERAGE(F4,L4,R4)</f>
        <v>1.2230441639382608</v>
      </c>
      <c r="Y4" s="4">
        <f t="shared" ref="Y4:Y67" si="5">AVERAGE(G4,M4,S4)</f>
        <v>1.3666468302174042</v>
      </c>
    </row>
    <row r="5" spans="1:25" x14ac:dyDescent="0.3">
      <c r="A5" s="236"/>
      <c r="B5" s="138" t="s">
        <v>2</v>
      </c>
      <c r="C5" s="47">
        <f>('Używanie Internetu'!C5/'Używanie Internetu'!C$142)/('Używanie Internetu'!$H5/'Używanie Internetu'!$H$142)</f>
        <v>1.1986737321591689</v>
      </c>
      <c r="D5" s="47">
        <f>('Używanie Internetu'!D5/'Używanie Internetu'!D$142)/('Używanie Internetu'!$H5/'Używanie Internetu'!$H$142)</f>
        <v>1.0192206483410364</v>
      </c>
      <c r="E5" s="47">
        <f>('Używanie Internetu'!E5/'Używanie Internetu'!E$142)/('Używanie Internetu'!$H5/'Używanie Internetu'!$H$142)</f>
        <v>1.1746347538999542</v>
      </c>
      <c r="F5" s="47">
        <f>('Używanie Internetu'!F5/'Używanie Internetu'!F$142)/('Używanie Internetu'!$H5/'Używanie Internetu'!$H$142)</f>
        <v>1.2072045179287556</v>
      </c>
      <c r="G5" s="47">
        <f>('Używanie Internetu'!G5/'Używanie Internetu'!G$142)/('Używanie Internetu'!$H5/'Używanie Internetu'!$H$142)</f>
        <v>1.5193971759456337</v>
      </c>
      <c r="I5" s="47">
        <f>('Używanie Internetu'!I5/'Używanie Internetu'!I$142)/('Używanie Internetu'!$N5/'Używanie Internetu'!$N$142)</f>
        <v>1.1847292197302974</v>
      </c>
      <c r="J5" s="47">
        <f>('Używanie Internetu'!J5/'Używanie Internetu'!J$142)/('Używanie Internetu'!$N5/'Używanie Internetu'!$N$142)</f>
        <v>0.9886869332123055</v>
      </c>
      <c r="K5" s="47">
        <f>('Używanie Internetu'!K5/'Używanie Internetu'!K$142)/('Używanie Internetu'!$N5/'Używanie Internetu'!$N$142)</f>
        <v>1.1074010785566388</v>
      </c>
      <c r="L5" s="47">
        <f>('Używanie Internetu'!L5/'Używanie Internetu'!L$142)/('Używanie Internetu'!$N5/'Używanie Internetu'!$N$142)</f>
        <v>1.266952390401773</v>
      </c>
      <c r="M5" s="47">
        <f>('Używanie Internetu'!M5/'Używanie Internetu'!M$142)/('Używanie Internetu'!$N5/'Używanie Internetu'!$N$142)</f>
        <v>1.7297490914733766</v>
      </c>
      <c r="N5" s="47"/>
      <c r="O5" s="47">
        <f>('Używanie Internetu'!O5/'Używanie Internetu'!O$142)/('Używanie Internetu'!$T5/'Używanie Internetu'!$T$142)</f>
        <v>1.1450620425359963</v>
      </c>
      <c r="P5" s="47">
        <f>('Używanie Internetu'!P5/'Używanie Internetu'!P$142)/('Używanie Internetu'!$T5/'Używanie Internetu'!$T$142)</f>
        <v>1.1319032548798915</v>
      </c>
      <c r="Q5" s="47">
        <f>('Używanie Internetu'!Q5/'Używanie Internetu'!Q$142)/('Używanie Internetu'!$T5/'Używanie Internetu'!$T$142)</f>
        <v>0.94861413444860032</v>
      </c>
      <c r="R5" s="47">
        <f>('Używanie Internetu'!R5/'Używanie Internetu'!R$142)/('Używanie Internetu'!$T5/'Używanie Internetu'!$T$142)</f>
        <v>1.1849833661263272</v>
      </c>
      <c r="S5" s="48">
        <f>('Używanie Internetu'!S5/'Używanie Internetu'!S$142)/('Używanie Internetu'!$T5/'Używanie Internetu'!$T$142)</f>
        <v>1.2089152824566958</v>
      </c>
      <c r="T5" s="4"/>
      <c r="U5" s="4">
        <f t="shared" si="1"/>
        <v>1.1761549981418209</v>
      </c>
      <c r="V5" s="4">
        <f t="shared" si="2"/>
        <v>1.0466036121444111</v>
      </c>
      <c r="W5" s="4">
        <f t="shared" si="3"/>
        <v>1.0768833223017311</v>
      </c>
      <c r="X5" s="4">
        <f t="shared" si="4"/>
        <v>1.2197134248189521</v>
      </c>
      <c r="Y5" s="4">
        <f t="shared" si="5"/>
        <v>1.4860205166252352</v>
      </c>
    </row>
    <row r="6" spans="1:25" x14ac:dyDescent="0.3">
      <c r="A6" s="236"/>
      <c r="B6" s="138" t="s">
        <v>3</v>
      </c>
      <c r="C6" s="47">
        <f>('Używanie Internetu'!C6/'Używanie Internetu'!C$142)/('Używanie Internetu'!$H6/'Używanie Internetu'!$H$142)</f>
        <v>1.2174596186208571</v>
      </c>
      <c r="D6" s="47">
        <f>('Używanie Internetu'!D6/'Używanie Internetu'!D$142)/('Używanie Internetu'!$H6/'Używanie Internetu'!$H$142)</f>
        <v>1.0506997954674226</v>
      </c>
      <c r="E6" s="47">
        <f>('Używanie Internetu'!E6/'Używanie Internetu'!E$142)/('Używanie Internetu'!$H6/'Używanie Internetu'!$H$142)</f>
        <v>1.1631259989613183</v>
      </c>
      <c r="F6" s="47">
        <f>('Używanie Internetu'!F6/'Używanie Internetu'!F$142)/('Używanie Internetu'!$H6/'Używanie Internetu'!$H$142)</f>
        <v>1.2733745855235536</v>
      </c>
      <c r="G6" s="47">
        <f>('Używanie Internetu'!G6/'Używanie Internetu'!G$142)/('Używanie Internetu'!$H6/'Używanie Internetu'!$H$142)</f>
        <v>1.5634501490100643</v>
      </c>
      <c r="I6" s="47">
        <f>('Używanie Internetu'!I6/'Używanie Internetu'!I$142)/('Używanie Internetu'!$N6/'Używanie Internetu'!$N$142)</f>
        <v>1.2183357107068356</v>
      </c>
      <c r="J6" s="47">
        <f>('Używanie Internetu'!J6/'Używanie Internetu'!J$142)/('Używanie Internetu'!$N6/'Używanie Internetu'!$N$142)</f>
        <v>1.072035775540928</v>
      </c>
      <c r="K6" s="47">
        <f>('Używanie Internetu'!K6/'Używanie Internetu'!K$142)/('Używanie Internetu'!$N6/'Używanie Internetu'!$N$142)</f>
        <v>1.1338507730490068</v>
      </c>
      <c r="L6" s="47">
        <f>('Używanie Internetu'!L6/'Używanie Internetu'!L$142)/('Używanie Internetu'!$N6/'Używanie Internetu'!$N$142)</f>
        <v>1.2442305442024841</v>
      </c>
      <c r="M6" s="47">
        <f>('Używanie Internetu'!M6/'Używanie Internetu'!M$142)/('Używanie Internetu'!$N6/'Używanie Internetu'!$N$142)</f>
        <v>1.438972231230651</v>
      </c>
      <c r="N6" s="47"/>
      <c r="O6" s="47">
        <f>('Używanie Internetu'!O6/'Używanie Internetu'!O$142)/('Używanie Internetu'!$T6/'Używanie Internetu'!$T$142)</f>
        <v>1.1470427957120553</v>
      </c>
      <c r="P6" s="47">
        <f>('Używanie Internetu'!P6/'Używanie Internetu'!P$142)/('Używanie Internetu'!$T6/'Używanie Internetu'!$T$142)</f>
        <v>1.0861368466401073</v>
      </c>
      <c r="Q6" s="47">
        <f>('Używanie Internetu'!Q6/'Używanie Internetu'!Q$142)/('Używanie Internetu'!$T6/'Używanie Internetu'!$T$142)</f>
        <v>0.9004380937807458</v>
      </c>
      <c r="R6" s="47">
        <f>('Używanie Internetu'!R6/'Używanie Internetu'!R$142)/('Używanie Internetu'!$T6/'Używanie Internetu'!$T$142)</f>
        <v>1.2546027344017914</v>
      </c>
      <c r="S6" s="48">
        <f>('Używanie Internetu'!S6/'Używanie Internetu'!S$142)/('Używanie Internetu'!$T6/'Używanie Internetu'!$T$142)</f>
        <v>1.0433505083405559</v>
      </c>
      <c r="T6" s="4"/>
      <c r="U6" s="4">
        <f t="shared" si="1"/>
        <v>1.1942793750132494</v>
      </c>
      <c r="V6" s="4">
        <f t="shared" si="2"/>
        <v>1.0696241392161525</v>
      </c>
      <c r="W6" s="4">
        <f t="shared" si="3"/>
        <v>1.0658049552636901</v>
      </c>
      <c r="X6" s="4">
        <f t="shared" si="4"/>
        <v>1.2574026213759428</v>
      </c>
      <c r="Y6" s="4">
        <f t="shared" si="5"/>
        <v>1.3485909628604238</v>
      </c>
    </row>
    <row r="7" spans="1:25" x14ac:dyDescent="0.3">
      <c r="A7" s="236"/>
      <c r="B7" s="138" t="s">
        <v>4</v>
      </c>
      <c r="C7" s="47">
        <f>('Używanie Internetu'!C7/'Używanie Internetu'!C$142)/('Używanie Internetu'!$H7/'Używanie Internetu'!$H$142)</f>
        <v>1.2431472210321457</v>
      </c>
      <c r="D7" s="47">
        <f>('Używanie Internetu'!D7/'Używanie Internetu'!D$142)/('Używanie Internetu'!$H7/'Używanie Internetu'!$H$142)</f>
        <v>1.1236416019959412</v>
      </c>
      <c r="E7" s="47">
        <f>('Używanie Internetu'!E7/'Używanie Internetu'!E$142)/('Używanie Internetu'!$H7/'Używanie Internetu'!$H$142)</f>
        <v>1.1118148631494622</v>
      </c>
      <c r="F7" s="47">
        <f>('Używanie Internetu'!F7/'Używanie Internetu'!F$142)/('Używanie Internetu'!$H7/'Używanie Internetu'!$H$142)</f>
        <v>1.2763279029993464</v>
      </c>
      <c r="G7" s="47">
        <f>('Używanie Internetu'!G7/'Używanie Internetu'!G$142)/('Używanie Internetu'!$H7/'Używanie Internetu'!$H$142)</f>
        <v>1.6496104985196243</v>
      </c>
      <c r="I7" s="47">
        <f>('Używanie Internetu'!I7/'Używanie Internetu'!I$142)/('Używanie Internetu'!$N7/'Używanie Internetu'!$N$142)</f>
        <v>1.1755347532171472</v>
      </c>
      <c r="J7" s="47">
        <f>('Używanie Internetu'!J7/'Używanie Internetu'!J$142)/('Używanie Internetu'!$N7/'Używanie Internetu'!$N$142)</f>
        <v>1.0375120481586069</v>
      </c>
      <c r="K7" s="47">
        <f>('Używanie Internetu'!K7/'Używanie Internetu'!K$142)/('Używanie Internetu'!$N7/'Używanie Internetu'!$N$142)</f>
        <v>1.1829958604301325</v>
      </c>
      <c r="L7" s="47">
        <f>('Używanie Internetu'!L7/'Używanie Internetu'!L$142)/('Używanie Internetu'!$N7/'Używanie Internetu'!$N$142)</f>
        <v>1.2641166877269132</v>
      </c>
      <c r="M7" s="47">
        <f>('Używanie Internetu'!M7/'Używanie Internetu'!M$142)/('Używanie Internetu'!$N7/'Używanie Internetu'!$N$142)</f>
        <v>1.6390573685262122</v>
      </c>
      <c r="N7" s="47"/>
      <c r="O7" s="47">
        <f>('Używanie Internetu'!O7/'Używanie Internetu'!O$142)/('Używanie Internetu'!$T7/'Używanie Internetu'!$T$142)</f>
        <v>1.2014430680193262</v>
      </c>
      <c r="P7" s="47">
        <f>('Używanie Internetu'!P7/'Używanie Internetu'!P$142)/('Używanie Internetu'!$T7/'Używanie Internetu'!$T$142)</f>
        <v>1.1830136067105546</v>
      </c>
      <c r="Q7" s="47">
        <f>('Używanie Internetu'!Q7/'Używanie Internetu'!Q$142)/('Używanie Internetu'!$T7/'Używanie Internetu'!$T$142)</f>
        <v>0.998606450324662</v>
      </c>
      <c r="R7" s="47">
        <f>('Używanie Internetu'!R7/'Używanie Internetu'!R$142)/('Używanie Internetu'!$T7/'Używanie Internetu'!$T$142)</f>
        <v>1.2482281406115754</v>
      </c>
      <c r="S7" s="48">
        <f>('Używanie Internetu'!S7/'Używanie Internetu'!S$142)/('Używanie Internetu'!$T7/'Używanie Internetu'!$T$142)</f>
        <v>1.4070847853416837</v>
      </c>
      <c r="T7" s="4"/>
      <c r="U7" s="4">
        <f t="shared" si="1"/>
        <v>1.2067083474228733</v>
      </c>
      <c r="V7" s="4">
        <f t="shared" si="2"/>
        <v>1.1147224189550342</v>
      </c>
      <c r="W7" s="4">
        <f t="shared" si="3"/>
        <v>1.0978057246347521</v>
      </c>
      <c r="X7" s="4">
        <f t="shared" si="4"/>
        <v>1.2628909104459451</v>
      </c>
      <c r="Y7" s="4">
        <f t="shared" si="5"/>
        <v>1.5652508841291732</v>
      </c>
    </row>
    <row r="8" spans="1:25" x14ac:dyDescent="0.3">
      <c r="A8" s="236"/>
      <c r="B8" s="138" t="s">
        <v>5</v>
      </c>
      <c r="C8" s="47">
        <f>('Używanie Internetu'!C8/'Używanie Internetu'!C$142)/('Używanie Internetu'!$H8/'Używanie Internetu'!$H$142)</f>
        <v>1.1698426031517837</v>
      </c>
      <c r="D8" s="47">
        <f>('Używanie Internetu'!D8/'Używanie Internetu'!D$142)/('Używanie Internetu'!$H8/'Używanie Internetu'!$H$142)</f>
        <v>1.0957283639714339</v>
      </c>
      <c r="E8" s="47">
        <f>('Używanie Internetu'!E8/'Używanie Internetu'!E$142)/('Używanie Internetu'!$H8/'Używanie Internetu'!$H$142)</f>
        <v>1.1530458342598482</v>
      </c>
      <c r="F8" s="47">
        <f>('Używanie Internetu'!F8/'Używanie Internetu'!F$142)/('Używanie Internetu'!$H8/'Używanie Internetu'!$H$142)</f>
        <v>1.3147466114511828</v>
      </c>
      <c r="G8" s="47">
        <f>('Używanie Internetu'!G8/'Używanie Internetu'!G$142)/('Używanie Internetu'!$H8/'Używanie Internetu'!$H$142)</f>
        <v>1.2217089055101438</v>
      </c>
      <c r="I8" s="47">
        <f>('Używanie Internetu'!I8/'Używanie Internetu'!I$142)/('Używanie Internetu'!$N8/'Używanie Internetu'!$N$142)</f>
        <v>1.1164098271802161</v>
      </c>
      <c r="J8" s="47">
        <f>('Używanie Internetu'!J8/'Używanie Internetu'!J$142)/('Używanie Internetu'!$N8/'Używanie Internetu'!$N$142)</f>
        <v>0.97940051884838075</v>
      </c>
      <c r="K8" s="47">
        <f>('Używanie Internetu'!K8/'Używanie Internetu'!K$142)/('Używanie Internetu'!$N8/'Używanie Internetu'!$N$142)</f>
        <v>1.1444942654792227</v>
      </c>
      <c r="L8" s="47">
        <f>('Używanie Internetu'!L8/'Używanie Internetu'!L$142)/('Używanie Internetu'!$N8/'Używanie Internetu'!$N$142)</f>
        <v>1.2398940648634871</v>
      </c>
      <c r="M8" s="47">
        <f>('Używanie Internetu'!M8/'Używanie Internetu'!M$142)/('Używanie Internetu'!$N8/'Używanie Internetu'!$N$142)</f>
        <v>1.4958904108381936</v>
      </c>
      <c r="N8" s="47"/>
      <c r="O8" s="47">
        <f>('Używanie Internetu'!O8/'Używanie Internetu'!O$142)/('Używanie Internetu'!$T8/'Używanie Internetu'!$T$142)</f>
        <v>1.1074536582935897</v>
      </c>
      <c r="P8" s="47">
        <f>('Używanie Internetu'!P8/'Używanie Internetu'!P$142)/('Używanie Internetu'!$T8/'Używanie Internetu'!$T$142)</f>
        <v>1.0754534793691424</v>
      </c>
      <c r="Q8" s="47">
        <f>('Używanie Internetu'!Q8/'Używanie Internetu'!Q$142)/('Używanie Internetu'!$T8/'Używanie Internetu'!$T$142)</f>
        <v>0.92054727875440701</v>
      </c>
      <c r="R8" s="47">
        <f>('Używanie Internetu'!R8/'Używanie Internetu'!R$142)/('Używanie Internetu'!$T8/'Używanie Internetu'!$T$142)</f>
        <v>1.2274277831770717</v>
      </c>
      <c r="S8" s="48">
        <f>('Używanie Internetu'!S8/'Używanie Internetu'!S$142)/('Używanie Internetu'!$T8/'Używanie Internetu'!$T$142)</f>
        <v>1.2253464823793969</v>
      </c>
      <c r="T8" s="4"/>
      <c r="U8" s="4">
        <f t="shared" si="1"/>
        <v>1.1312353628751965</v>
      </c>
      <c r="V8" s="4">
        <f t="shared" si="2"/>
        <v>1.0501941207296523</v>
      </c>
      <c r="W8" s="4">
        <f t="shared" si="3"/>
        <v>1.0726957928311593</v>
      </c>
      <c r="X8" s="4">
        <f t="shared" si="4"/>
        <v>1.2606894864972473</v>
      </c>
      <c r="Y8" s="4">
        <f t="shared" si="5"/>
        <v>1.3143152662425781</v>
      </c>
    </row>
    <row r="9" spans="1:25" x14ac:dyDescent="0.3">
      <c r="A9" s="236"/>
      <c r="B9" s="138" t="s">
        <v>6</v>
      </c>
      <c r="C9" s="47">
        <f>('Używanie Internetu'!C9/'Używanie Internetu'!C$142)/('Używanie Internetu'!$H9/'Używanie Internetu'!$H$142)</f>
        <v>1.2611938055395935</v>
      </c>
      <c r="D9" s="47">
        <f>('Używanie Internetu'!D9/'Używanie Internetu'!D$142)/('Używanie Internetu'!$H9/'Używanie Internetu'!$H$142)</f>
        <v>1.1384005321739108</v>
      </c>
      <c r="E9" s="47">
        <f>('Używanie Internetu'!E9/'Używanie Internetu'!E$142)/('Używanie Internetu'!$H9/'Używanie Internetu'!$H$142)</f>
        <v>1.1820059171128074</v>
      </c>
      <c r="F9" s="47">
        <f>('Używanie Internetu'!F9/'Używanie Internetu'!F$142)/('Używanie Internetu'!$H9/'Używanie Internetu'!$H$142)</f>
        <v>1.2122589648152557</v>
      </c>
      <c r="G9" s="47">
        <f>('Używanie Internetu'!G9/'Używanie Internetu'!G$142)/('Używanie Internetu'!$H9/'Używanie Internetu'!$H$142)</f>
        <v>1.5664483526392192</v>
      </c>
      <c r="I9" s="47">
        <f>('Używanie Internetu'!I9/'Używanie Internetu'!I$142)/('Używanie Internetu'!$N9/'Używanie Internetu'!$N$142)</f>
        <v>1.1832348268185229</v>
      </c>
      <c r="J9" s="47">
        <f>('Używanie Internetu'!J9/'Używanie Internetu'!J$142)/('Używanie Internetu'!$N9/'Używanie Internetu'!$N$142)</f>
        <v>1.1883611824147435</v>
      </c>
      <c r="K9" s="47">
        <f>('Używanie Internetu'!K9/'Używanie Internetu'!K$142)/('Używanie Internetu'!$N9/'Używanie Internetu'!$N$142)</f>
        <v>1.1845857968842057</v>
      </c>
      <c r="L9" s="47">
        <f>('Używanie Internetu'!L9/'Używanie Internetu'!L$142)/('Używanie Internetu'!$N9/'Używanie Internetu'!$N$142)</f>
        <v>1.234728063577136</v>
      </c>
      <c r="M9" s="47">
        <f>('Używanie Internetu'!M9/'Używanie Internetu'!M$142)/('Używanie Internetu'!$N9/'Używanie Internetu'!$N$142)</f>
        <v>1.7589535575735922</v>
      </c>
      <c r="N9" s="47"/>
      <c r="O9" s="47">
        <f>('Używanie Internetu'!O9/'Używanie Internetu'!O$142)/('Używanie Internetu'!$T9/'Używanie Internetu'!$T$142)</f>
        <v>1.1352401809831403</v>
      </c>
      <c r="P9" s="47">
        <f>('Używanie Internetu'!P9/'Używanie Internetu'!P$142)/('Używanie Internetu'!$T9/'Używanie Internetu'!$T$142)</f>
        <v>1.2253337791409711</v>
      </c>
      <c r="Q9" s="47">
        <f>('Używanie Internetu'!Q9/'Używanie Internetu'!Q$142)/('Używanie Internetu'!$T9/'Używanie Internetu'!$T$142)</f>
        <v>0.88971751604060423</v>
      </c>
      <c r="R9" s="47">
        <f>('Używanie Internetu'!R9/'Używanie Internetu'!R$142)/('Używanie Internetu'!$T9/'Używanie Internetu'!$T$142)</f>
        <v>1.1591174336514682</v>
      </c>
      <c r="S9" s="48">
        <f>('Używanie Internetu'!S9/'Używanie Internetu'!S$142)/('Używanie Internetu'!$T9/'Używanie Internetu'!$T$142)</f>
        <v>1.5552043106097844</v>
      </c>
      <c r="T9" s="4"/>
      <c r="U9" s="4">
        <f t="shared" si="1"/>
        <v>1.1932229377804189</v>
      </c>
      <c r="V9" s="4">
        <f t="shared" si="2"/>
        <v>1.1840318312432085</v>
      </c>
      <c r="W9" s="4">
        <f t="shared" si="3"/>
        <v>1.0854364100125391</v>
      </c>
      <c r="X9" s="4">
        <f t="shared" si="4"/>
        <v>1.2020348206812865</v>
      </c>
      <c r="Y9" s="4">
        <f t="shared" si="5"/>
        <v>1.6268687402741986</v>
      </c>
    </row>
    <row r="10" spans="1:25" x14ac:dyDescent="0.3">
      <c r="A10" s="236"/>
      <c r="B10" s="138" t="s">
        <v>7</v>
      </c>
      <c r="C10" s="47">
        <f>('Używanie Internetu'!C10/'Używanie Internetu'!C$142)/('Używanie Internetu'!$H10/'Używanie Internetu'!$H$142)</f>
        <v>1.0090229695626984</v>
      </c>
      <c r="D10" s="47">
        <f>('Używanie Internetu'!D10/'Używanie Internetu'!D$142)/('Używanie Internetu'!$H10/'Używanie Internetu'!$H$142)</f>
        <v>1.0351526993614018</v>
      </c>
      <c r="E10" s="47">
        <f>('Używanie Internetu'!E10/'Używanie Internetu'!E$142)/('Używanie Internetu'!$H10/'Używanie Internetu'!$H$142)</f>
        <v>1.2454787851660893</v>
      </c>
      <c r="F10" s="47">
        <f>('Używanie Internetu'!F10/'Używanie Internetu'!F$142)/('Używanie Internetu'!$H10/'Używanie Internetu'!$H$142)</f>
        <v>1.1697561071489839</v>
      </c>
      <c r="G10" s="47">
        <f>('Używanie Internetu'!G10/'Używanie Internetu'!G$142)/('Używanie Internetu'!$H10/'Używanie Internetu'!$H$142)</f>
        <v>1.3189635957185497</v>
      </c>
      <c r="I10" s="47">
        <f>('Używanie Internetu'!I10/'Używanie Internetu'!I$142)/('Używanie Internetu'!$N10/'Używanie Internetu'!$N$142)</f>
        <v>1.090907744000553</v>
      </c>
      <c r="J10" s="47">
        <f>('Używanie Internetu'!J10/'Używanie Internetu'!J$142)/('Używanie Internetu'!$N10/'Używanie Internetu'!$N$142)</f>
        <v>0.92810350562409072</v>
      </c>
      <c r="K10" s="47">
        <f>('Używanie Internetu'!K10/'Używanie Internetu'!K$142)/('Używanie Internetu'!$N10/'Używanie Internetu'!$N$142)</f>
        <v>1.1495741593592843</v>
      </c>
      <c r="L10" s="47">
        <f>('Używanie Internetu'!L10/'Używanie Internetu'!L$142)/('Używanie Internetu'!$N10/'Używanie Internetu'!$N$142)</f>
        <v>1.2207746383871165</v>
      </c>
      <c r="M10" s="47">
        <f>('Używanie Internetu'!M10/'Używanie Internetu'!M$142)/('Używanie Internetu'!$N10/'Używanie Internetu'!$N$142)</f>
        <v>1.4478449427044027</v>
      </c>
      <c r="N10" s="47"/>
      <c r="O10" s="47">
        <f>('Używanie Internetu'!O10/'Używanie Internetu'!O$142)/('Używanie Internetu'!$T10/'Używanie Internetu'!$T$142)</f>
        <v>1.0391213980092364</v>
      </c>
      <c r="P10" s="47">
        <f>('Używanie Internetu'!P10/'Używanie Internetu'!P$142)/('Używanie Internetu'!$T10/'Używanie Internetu'!$T$142)</f>
        <v>1.0767091499231278</v>
      </c>
      <c r="Q10" s="47">
        <f>('Używanie Internetu'!Q10/'Używanie Internetu'!Q$142)/('Używanie Internetu'!$T10/'Używanie Internetu'!$T$142)</f>
        <v>0.88097522497473779</v>
      </c>
      <c r="R10" s="47">
        <f>('Używanie Internetu'!R10/'Używanie Internetu'!R$142)/('Używanie Internetu'!$T10/'Używanie Internetu'!$T$142)</f>
        <v>1.121677195258445</v>
      </c>
      <c r="S10" s="48">
        <f>('Używanie Internetu'!S10/'Używanie Internetu'!S$142)/('Używanie Internetu'!$T10/'Używanie Internetu'!$T$142)</f>
        <v>1.4139984791458471</v>
      </c>
      <c r="T10" s="4"/>
      <c r="U10" s="4">
        <f t="shared" si="1"/>
        <v>1.046350703857496</v>
      </c>
      <c r="V10" s="4">
        <f t="shared" si="2"/>
        <v>1.0133217849695402</v>
      </c>
      <c r="W10" s="4">
        <f t="shared" si="3"/>
        <v>1.0920093898333705</v>
      </c>
      <c r="X10" s="4">
        <f t="shared" si="4"/>
        <v>1.1707359802648485</v>
      </c>
      <c r="Y10" s="4">
        <f t="shared" si="5"/>
        <v>1.3936023391895997</v>
      </c>
    </row>
    <row r="11" spans="1:25" x14ac:dyDescent="0.3">
      <c r="A11" s="236"/>
      <c r="B11" s="138" t="s">
        <v>8</v>
      </c>
      <c r="C11" s="47">
        <f>('Używanie Internetu'!C11/'Używanie Internetu'!C$142)/('Używanie Internetu'!$H11/'Używanie Internetu'!$H$142)</f>
        <v>0.98737963328607736</v>
      </c>
      <c r="D11" s="47">
        <f>('Używanie Internetu'!D11/'Używanie Internetu'!D$142)/('Używanie Internetu'!$H11/'Używanie Internetu'!$H$142)</f>
        <v>1.0176441242922913</v>
      </c>
      <c r="E11" s="47">
        <f>('Używanie Internetu'!E11/'Używanie Internetu'!E$142)/('Używanie Internetu'!$H11/'Używanie Internetu'!$H$142)</f>
        <v>1.284780963811923</v>
      </c>
      <c r="F11" s="47">
        <f>('Używanie Internetu'!F11/'Używanie Internetu'!F$142)/('Używanie Internetu'!$H11/'Używanie Internetu'!$H$142)</f>
        <v>1.188909400429065</v>
      </c>
      <c r="G11" s="47">
        <f>('Używanie Internetu'!G11/'Używanie Internetu'!G$142)/('Używanie Internetu'!$H11/'Używanie Internetu'!$H$142)</f>
        <v>1.2651929325966946</v>
      </c>
      <c r="I11" s="47">
        <f>('Używanie Internetu'!I11/'Używanie Internetu'!I$142)/('Używanie Internetu'!$N11/'Używanie Internetu'!$N$142)</f>
        <v>0.98184805473820436</v>
      </c>
      <c r="J11" s="47">
        <f>('Używanie Internetu'!J11/'Używanie Internetu'!J$142)/('Używanie Internetu'!$N11/'Używanie Internetu'!$N$142)</f>
        <v>1.0186302773639206</v>
      </c>
      <c r="K11" s="47">
        <f>('Używanie Internetu'!K11/'Używanie Internetu'!K$142)/('Używanie Internetu'!$N11/'Używanie Internetu'!$N$142)</f>
        <v>1.1503102199312938</v>
      </c>
      <c r="L11" s="47">
        <f>('Używanie Internetu'!L11/'Używanie Internetu'!L$142)/('Używanie Internetu'!$N11/'Używanie Internetu'!$N$142)</f>
        <v>1.2600166258079364</v>
      </c>
      <c r="M11" s="47">
        <f>('Używanie Internetu'!M11/'Używanie Internetu'!M$142)/('Używanie Internetu'!$N11/'Używanie Internetu'!$N$142)</f>
        <v>1.2588241537120359</v>
      </c>
      <c r="N11" s="47"/>
      <c r="O11" s="47">
        <f>('Używanie Internetu'!O11/'Używanie Internetu'!O$142)/('Używanie Internetu'!$T11/'Używanie Internetu'!$T$142)</f>
        <v>1.0390379057286758</v>
      </c>
      <c r="P11" s="47">
        <f>('Używanie Internetu'!P11/'Używanie Internetu'!P$142)/('Używanie Internetu'!$T11/'Używanie Internetu'!$T$142)</f>
        <v>1.0074314740022621</v>
      </c>
      <c r="Q11" s="47">
        <f>('Używanie Internetu'!Q11/'Używanie Internetu'!Q$142)/('Używanie Internetu'!$T11/'Używanie Internetu'!$T$142)</f>
        <v>0.98786079345043409</v>
      </c>
      <c r="R11" s="47">
        <f>('Używanie Internetu'!R11/'Używanie Internetu'!R$142)/('Używanie Internetu'!$T11/'Używanie Internetu'!$T$142)</f>
        <v>1.1891322148887971</v>
      </c>
      <c r="S11" s="48">
        <f>('Używanie Internetu'!S11/'Używanie Internetu'!S$142)/('Używanie Internetu'!$T11/'Używanie Internetu'!$T$142)</f>
        <v>1.0892297973027747</v>
      </c>
      <c r="T11" s="4"/>
      <c r="U11" s="4">
        <f t="shared" si="1"/>
        <v>1.0027551979176526</v>
      </c>
      <c r="V11" s="4">
        <f t="shared" si="2"/>
        <v>1.0145686252194912</v>
      </c>
      <c r="W11" s="4">
        <f t="shared" si="3"/>
        <v>1.1409839923978837</v>
      </c>
      <c r="X11" s="4">
        <f t="shared" si="4"/>
        <v>1.2126860803752662</v>
      </c>
      <c r="Y11" s="4">
        <f t="shared" si="5"/>
        <v>1.2044156278705016</v>
      </c>
    </row>
    <row r="12" spans="1:25" x14ac:dyDescent="0.3">
      <c r="A12" s="236"/>
      <c r="B12" s="138" t="s">
        <v>9</v>
      </c>
      <c r="C12" s="47">
        <f>('Używanie Internetu'!C12/'Używanie Internetu'!C$142)/('Używanie Internetu'!$H12/'Używanie Internetu'!$H$142)</f>
        <v>1.1369945772688839</v>
      </c>
      <c r="D12" s="47">
        <f>('Używanie Internetu'!D12/'Używanie Internetu'!D$142)/('Używanie Internetu'!$H12/'Używanie Internetu'!$H$142)</f>
        <v>1.0179501897110674</v>
      </c>
      <c r="E12" s="47">
        <f>('Używanie Internetu'!E12/'Używanie Internetu'!E$142)/('Używanie Internetu'!$H12/'Używanie Internetu'!$H$142)</f>
        <v>1.1939048693975187</v>
      </c>
      <c r="F12" s="47">
        <f>('Używanie Internetu'!F12/'Używanie Internetu'!F$142)/('Używanie Internetu'!$H12/'Używanie Internetu'!$H$142)</f>
        <v>1.1854226560100329</v>
      </c>
      <c r="G12" s="47">
        <f>('Używanie Internetu'!G12/'Używanie Internetu'!G$142)/('Używanie Internetu'!$H12/'Używanie Internetu'!$H$142)</f>
        <v>1.1977333460096491</v>
      </c>
      <c r="I12" s="47">
        <f>('Używanie Internetu'!I12/'Używanie Internetu'!I$142)/('Używanie Internetu'!$N12/'Używanie Internetu'!$N$142)</f>
        <v>1.086912811616598</v>
      </c>
      <c r="J12" s="47">
        <f>('Używanie Internetu'!J12/'Używanie Internetu'!J$142)/('Używanie Internetu'!$N12/'Używanie Internetu'!$N$142)</f>
        <v>0.94182724342086221</v>
      </c>
      <c r="K12" s="47">
        <f>('Używanie Internetu'!K12/'Używanie Internetu'!K$142)/('Używanie Internetu'!$N12/'Używanie Internetu'!$N$142)</f>
        <v>1.1589030423526465</v>
      </c>
      <c r="L12" s="47">
        <f>('Używanie Internetu'!L12/'Używanie Internetu'!L$142)/('Używanie Internetu'!$N12/'Używanie Internetu'!$N$142)</f>
        <v>1.1959933383297396</v>
      </c>
      <c r="M12" s="47">
        <f>('Używanie Internetu'!M12/'Używanie Internetu'!M$142)/('Używanie Internetu'!$N12/'Używanie Internetu'!$N$142)</f>
        <v>1.6642848507617318</v>
      </c>
      <c r="N12" s="47"/>
      <c r="O12" s="47">
        <f>('Używanie Internetu'!O12/'Używanie Internetu'!O$142)/('Używanie Internetu'!$T12/'Używanie Internetu'!$T$142)</f>
        <v>1.0474382435872265</v>
      </c>
      <c r="P12" s="47">
        <f>('Używanie Internetu'!P12/'Używanie Internetu'!P$142)/('Używanie Internetu'!$T12/'Używanie Internetu'!$T$142)</f>
        <v>1.0998665641712448</v>
      </c>
      <c r="Q12" s="47">
        <f>('Używanie Internetu'!Q12/'Używanie Internetu'!Q$142)/('Używanie Internetu'!$T12/'Używanie Internetu'!$T$142)</f>
        <v>0.99165333648231557</v>
      </c>
      <c r="R12" s="47">
        <f>('Używanie Internetu'!R12/'Używanie Internetu'!R$142)/('Używanie Internetu'!$T12/'Używanie Internetu'!$T$142)</f>
        <v>1.1506949525018026</v>
      </c>
      <c r="S12" s="48">
        <f>('Używanie Internetu'!S12/'Używanie Internetu'!S$142)/('Używanie Internetu'!$T12/'Używanie Internetu'!$T$142)</f>
        <v>1.5145474234246656</v>
      </c>
      <c r="T12" s="4"/>
      <c r="U12" s="4">
        <f t="shared" si="1"/>
        <v>1.0904485441575693</v>
      </c>
      <c r="V12" s="4">
        <f t="shared" si="2"/>
        <v>1.0198813324343916</v>
      </c>
      <c r="W12" s="4">
        <f t="shared" si="3"/>
        <v>1.1148204160774937</v>
      </c>
      <c r="X12" s="4">
        <f t="shared" si="4"/>
        <v>1.1773703156138584</v>
      </c>
      <c r="Y12" s="4">
        <f t="shared" si="5"/>
        <v>1.4588552067320155</v>
      </c>
    </row>
    <row r="13" spans="1:25" x14ac:dyDescent="0.3">
      <c r="A13" s="236"/>
      <c r="B13" s="139" t="s">
        <v>10</v>
      </c>
      <c r="C13" s="49">
        <f>('Używanie Internetu'!C13/'Używanie Internetu'!C$142)/('Używanie Internetu'!$H13/'Używanie Internetu'!$H$142)</f>
        <v>1.2064249699828835</v>
      </c>
      <c r="D13" s="49">
        <f>('Używanie Internetu'!D13/'Używanie Internetu'!D$142)/('Używanie Internetu'!$H13/'Używanie Internetu'!$H$142)</f>
        <v>1.0881696661736262</v>
      </c>
      <c r="E13" s="49">
        <f>('Używanie Internetu'!E13/'Używanie Internetu'!E$142)/('Używanie Internetu'!$H13/'Używanie Internetu'!$H$142)</f>
        <v>1.2349245350658526</v>
      </c>
      <c r="F13" s="49">
        <f>('Używanie Internetu'!F13/'Używanie Internetu'!F$142)/('Używanie Internetu'!$H13/'Używanie Internetu'!$H$142)</f>
        <v>1.3301947588723269</v>
      </c>
      <c r="G13" s="49">
        <f>('Używanie Internetu'!G13/'Używanie Internetu'!G$142)/('Używanie Internetu'!$H13/'Używanie Internetu'!$H$142)</f>
        <v>1.3586454557009173</v>
      </c>
      <c r="H13" s="44"/>
      <c r="I13" s="49">
        <f>('Używanie Internetu'!I13/'Używanie Internetu'!I$142)/('Używanie Internetu'!$N13/'Używanie Internetu'!$N$142)</f>
        <v>1.0843037472907875</v>
      </c>
      <c r="J13" s="49">
        <f>('Używanie Internetu'!J13/'Używanie Internetu'!J$142)/('Używanie Internetu'!$N13/'Używanie Internetu'!$N$142)</f>
        <v>1.0274370072378938</v>
      </c>
      <c r="K13" s="49">
        <f>('Używanie Internetu'!K13/'Używanie Internetu'!K$142)/('Używanie Internetu'!$N13/'Używanie Internetu'!$N$142)</f>
        <v>1.1520519198286403</v>
      </c>
      <c r="L13" s="49">
        <f>('Używanie Internetu'!L13/'Używanie Internetu'!L$142)/('Używanie Internetu'!$N13/'Używanie Internetu'!$N$142)</f>
        <v>1.201692936981875</v>
      </c>
      <c r="M13" s="49">
        <f>('Używanie Internetu'!M13/'Używanie Internetu'!M$142)/('Używanie Internetu'!$N13/'Używanie Internetu'!$N$142)</f>
        <v>1.2885643331838088</v>
      </c>
      <c r="N13" s="49"/>
      <c r="O13" s="49">
        <f>('Używanie Internetu'!O13/'Używanie Internetu'!O$142)/('Używanie Internetu'!$T13/'Używanie Internetu'!$T$142)</f>
        <v>1.1187787716039681</v>
      </c>
      <c r="P13" s="49">
        <f>('Używanie Internetu'!P13/'Używanie Internetu'!P$142)/('Używanie Internetu'!$T13/'Używanie Internetu'!$T$142)</f>
        <v>1.0830691478608241</v>
      </c>
      <c r="Q13" s="49">
        <f>('Używanie Internetu'!Q13/'Używanie Internetu'!Q$142)/('Używanie Internetu'!$T13/'Używanie Internetu'!$T$142)</f>
        <v>1.0627601381834093</v>
      </c>
      <c r="R13" s="49">
        <f>('Używanie Internetu'!R13/'Używanie Internetu'!R$142)/('Używanie Internetu'!$T13/'Używanie Internetu'!$T$142)</f>
        <v>1.1562279572528449</v>
      </c>
      <c r="S13" s="50">
        <f>('Używanie Internetu'!S13/'Używanie Internetu'!S$142)/('Używanie Internetu'!$T13/'Używanie Internetu'!$T$142)</f>
        <v>1.4209416717004424</v>
      </c>
      <c r="T13" s="4"/>
      <c r="U13" s="4">
        <f t="shared" si="1"/>
        <v>1.1365024962925465</v>
      </c>
      <c r="V13" s="4">
        <f t="shared" si="2"/>
        <v>1.066225273757448</v>
      </c>
      <c r="W13" s="4">
        <f t="shared" si="3"/>
        <v>1.1499121976926341</v>
      </c>
      <c r="X13" s="4">
        <f t="shared" si="4"/>
        <v>1.2293718843690156</v>
      </c>
      <c r="Y13" s="4">
        <f t="shared" si="5"/>
        <v>1.3560504868617229</v>
      </c>
    </row>
    <row r="14" spans="1:25" x14ac:dyDescent="0.3">
      <c r="A14" s="240" t="s">
        <v>155</v>
      </c>
      <c r="B14" s="138" t="s">
        <v>11</v>
      </c>
      <c r="C14" s="47">
        <f>('Używanie Internetu'!C14/'Używanie Internetu'!C$142)/('Używanie Internetu'!$H14/'Używanie Internetu'!$H$142)</f>
        <v>0.62681917266131404</v>
      </c>
      <c r="D14" s="47">
        <f>('Używanie Internetu'!D14/'Używanie Internetu'!D$142)/('Używanie Internetu'!$H14/'Używanie Internetu'!$H$142)</f>
        <v>0.68731392569029182</v>
      </c>
      <c r="E14" s="47">
        <f>('Używanie Internetu'!E14/'Używanie Internetu'!E$142)/('Używanie Internetu'!$H14/'Używanie Internetu'!$H$142)</f>
        <v>1.0540383870402856</v>
      </c>
      <c r="F14" s="47">
        <f>('Używanie Internetu'!F14/'Używanie Internetu'!F$142)/('Używanie Internetu'!$H14/'Używanie Internetu'!$H$142)</f>
        <v>0.20364775423378217</v>
      </c>
      <c r="G14" s="47">
        <f>('Używanie Internetu'!G14/'Używanie Internetu'!G$142)/('Używanie Internetu'!$H14/'Używanie Internetu'!$H$142)</f>
        <v>0.56359967487841633</v>
      </c>
      <c r="I14" s="47">
        <f>('Używanie Internetu'!I14/'Używanie Internetu'!I$142)/('Używanie Internetu'!$N14/'Używanie Internetu'!$N$142)</f>
        <v>0.63353635667647779</v>
      </c>
      <c r="J14" s="47">
        <f>('Używanie Internetu'!J14/'Używanie Internetu'!J$142)/('Używanie Internetu'!$N14/'Używanie Internetu'!$N$142)</f>
        <v>0.43160945495001207</v>
      </c>
      <c r="K14" s="47">
        <f>('Używanie Internetu'!K14/'Używanie Internetu'!K$142)/('Używanie Internetu'!$N14/'Używanie Internetu'!$N$142)</f>
        <v>1.0591306652741526</v>
      </c>
      <c r="L14" s="47">
        <f>('Używanie Internetu'!L14/'Używanie Internetu'!L$142)/('Używanie Internetu'!$N14/'Używanie Internetu'!$N$142)</f>
        <v>0.18161597448118633</v>
      </c>
      <c r="M14" s="47">
        <f>('Używanie Internetu'!M14/'Używanie Internetu'!M$142)/('Używanie Internetu'!$N14/'Używanie Internetu'!$N$142)</f>
        <v>0.4570416562823692</v>
      </c>
      <c r="N14" s="47"/>
      <c r="O14" s="47">
        <f>('Używanie Internetu'!O14/'Używanie Internetu'!O$142)/('Używanie Internetu'!$T14/'Używanie Internetu'!$T$142)</f>
        <v>0.65852022473001381</v>
      </c>
      <c r="P14" s="47">
        <f>('Używanie Internetu'!P14/'Używanie Internetu'!P$142)/('Używanie Internetu'!$T14/'Używanie Internetu'!$T$142)</f>
        <v>0.37851541873448352</v>
      </c>
      <c r="Q14" s="47">
        <f>('Używanie Internetu'!Q14/'Używanie Internetu'!Q$142)/('Używanie Internetu'!$T14/'Używanie Internetu'!$T$142)</f>
        <v>1.2044300185269294</v>
      </c>
      <c r="R14" s="47">
        <f>('Używanie Internetu'!R14/'Używanie Internetu'!R$142)/('Używanie Internetu'!$T14/'Używanie Internetu'!$T$142)</f>
        <v>0.150871081673532</v>
      </c>
      <c r="S14" s="48">
        <f>('Używanie Internetu'!S14/'Używanie Internetu'!S$142)/('Używanie Internetu'!$T14/'Używanie Internetu'!$T$142)</f>
        <v>0.27442917709598524</v>
      </c>
      <c r="T14" s="4"/>
      <c r="U14" s="4">
        <f t="shared" si="1"/>
        <v>0.63962525135593529</v>
      </c>
      <c r="V14" s="4">
        <f t="shared" si="2"/>
        <v>0.49914626645826243</v>
      </c>
      <c r="W14" s="4">
        <f t="shared" si="3"/>
        <v>1.1058663569471225</v>
      </c>
      <c r="X14" s="4">
        <f t="shared" si="4"/>
        <v>0.17871160346283352</v>
      </c>
      <c r="Y14" s="4">
        <f t="shared" si="5"/>
        <v>0.43169016941892363</v>
      </c>
    </row>
    <row r="15" spans="1:25" x14ac:dyDescent="0.3">
      <c r="A15" s="240"/>
      <c r="B15" s="138" t="s">
        <v>12</v>
      </c>
      <c r="C15" s="47">
        <f>('Używanie Internetu'!C15/'Używanie Internetu'!C$142)/('Używanie Internetu'!$H15/'Używanie Internetu'!$H$142)</f>
        <v>0.32170652845563613</v>
      </c>
      <c r="D15" s="47">
        <f>('Używanie Internetu'!D15/'Używanie Internetu'!D$142)/('Używanie Internetu'!$H15/'Używanie Internetu'!$H$142)</f>
        <v>0.32615970044259929</v>
      </c>
      <c r="E15" s="47">
        <f>('Używanie Internetu'!E15/'Używanie Internetu'!E$142)/('Używanie Internetu'!$H15/'Używanie Internetu'!$H$142)</f>
        <v>1.1822233211045416</v>
      </c>
      <c r="F15" s="47">
        <f>('Używanie Internetu'!F15/'Używanie Internetu'!F$142)/('Używanie Internetu'!$H15/'Używanie Internetu'!$H$142)</f>
        <v>0.14373753157556066</v>
      </c>
      <c r="G15" s="47">
        <f>('Używanie Internetu'!G15/'Używanie Internetu'!G$142)/('Używanie Internetu'!$H15/'Używanie Internetu'!$H$142)</f>
        <v>0.35241842036048238</v>
      </c>
      <c r="I15" s="47">
        <f>('Używanie Internetu'!I15/'Używanie Internetu'!I$142)/('Używanie Internetu'!$N15/'Używanie Internetu'!$N$142)</f>
        <v>0.53565547933313551</v>
      </c>
      <c r="J15" s="47">
        <f>('Używanie Internetu'!J15/'Używanie Internetu'!J$142)/('Używanie Internetu'!$N15/'Używanie Internetu'!$N$142)</f>
        <v>0.4144688581761366</v>
      </c>
      <c r="K15" s="47">
        <f>('Używanie Internetu'!K15/'Używanie Internetu'!K$142)/('Używanie Internetu'!$N15/'Używanie Internetu'!$N$142)</f>
        <v>1.1758751039392477</v>
      </c>
      <c r="L15" s="47">
        <f>('Używanie Internetu'!L15/'Używanie Internetu'!L$142)/('Używanie Internetu'!$N15/'Używanie Internetu'!$N$142)</f>
        <v>0.29223269103132316</v>
      </c>
      <c r="M15" s="47">
        <f>('Używanie Internetu'!M15/'Używanie Internetu'!M$142)/('Używanie Internetu'!$N15/'Używanie Internetu'!$N$142)</f>
        <v>0.59178510251288574</v>
      </c>
      <c r="N15" s="47"/>
      <c r="O15" s="47">
        <f>('Używanie Internetu'!O15/'Używanie Internetu'!O$142)/('Używanie Internetu'!$T15/'Używanie Internetu'!$T$142)</f>
        <v>0.47844213711188532</v>
      </c>
      <c r="P15" s="47">
        <f>('Używanie Internetu'!P15/'Używanie Internetu'!P$142)/('Używanie Internetu'!$T15/'Używanie Internetu'!$T$142)</f>
        <v>0.4218136394939257</v>
      </c>
      <c r="Q15" s="47">
        <f>('Używanie Internetu'!Q15/'Używanie Internetu'!Q$142)/('Używanie Internetu'!$T15/'Używanie Internetu'!$T$142)</f>
        <v>1.173069892081384</v>
      </c>
      <c r="R15" s="47">
        <f>('Używanie Internetu'!R15/'Używanie Internetu'!R$142)/('Używanie Internetu'!$T15/'Używanie Internetu'!$T$142)</f>
        <v>0.31731448112005828</v>
      </c>
      <c r="S15" s="48">
        <f>('Używanie Internetu'!S15/'Używanie Internetu'!S$142)/('Używanie Internetu'!$T15/'Używanie Internetu'!$T$142)</f>
        <v>0.37553680431626441</v>
      </c>
      <c r="T15" s="4"/>
      <c r="U15" s="4">
        <f t="shared" si="1"/>
        <v>0.44526804830021893</v>
      </c>
      <c r="V15" s="4">
        <f t="shared" si="2"/>
        <v>0.38748073270422051</v>
      </c>
      <c r="W15" s="4">
        <f t="shared" si="3"/>
        <v>1.177056105708391</v>
      </c>
      <c r="X15" s="4">
        <f t="shared" si="4"/>
        <v>0.25109490124231404</v>
      </c>
      <c r="Y15" s="4">
        <f t="shared" si="5"/>
        <v>0.43991344239654412</v>
      </c>
    </row>
    <row r="16" spans="1:25" x14ac:dyDescent="0.3">
      <c r="A16" s="240"/>
      <c r="B16" s="138" t="s">
        <v>13</v>
      </c>
      <c r="C16" s="47">
        <f>('Używanie Internetu'!C16/'Używanie Internetu'!C$142)/('Używanie Internetu'!$H16/'Używanie Internetu'!$H$142)</f>
        <v>0.53690843774471397</v>
      </c>
      <c r="D16" s="47">
        <f>('Używanie Internetu'!D16/'Używanie Internetu'!D$142)/('Używanie Internetu'!$H16/'Używanie Internetu'!$H$142)</f>
        <v>0.62205074495747326</v>
      </c>
      <c r="E16" s="47">
        <f>('Używanie Internetu'!E16/'Używanie Internetu'!E$142)/('Używanie Internetu'!$H16/'Używanie Internetu'!$H$142)</f>
        <v>1.1408751439160865</v>
      </c>
      <c r="F16" s="47">
        <f>('Używanie Internetu'!F16/'Używanie Internetu'!F$142)/('Używanie Internetu'!$H16/'Używanie Internetu'!$H$142)</f>
        <v>0.13348505033098876</v>
      </c>
      <c r="G16" s="47">
        <f>('Używanie Internetu'!G16/'Używanie Internetu'!G$142)/('Używanie Internetu'!$H16/'Używanie Internetu'!$H$142)</f>
        <v>0.68737018158449092</v>
      </c>
      <c r="I16" s="47">
        <f>('Używanie Internetu'!I16/'Używanie Internetu'!I$142)/('Używanie Internetu'!$N16/'Używanie Internetu'!$N$142)</f>
        <v>0.69977928332757522</v>
      </c>
      <c r="J16" s="47">
        <f>('Używanie Internetu'!J16/'Używanie Internetu'!J$142)/('Używanie Internetu'!$N16/'Używanie Internetu'!$N$142)</f>
        <v>0.60006760464738484</v>
      </c>
      <c r="K16" s="47">
        <f>('Używanie Internetu'!K16/'Używanie Internetu'!K$142)/('Używanie Internetu'!$N16/'Używanie Internetu'!$N$142)</f>
        <v>1.1451282271778886</v>
      </c>
      <c r="L16" s="47">
        <f>('Używanie Internetu'!L16/'Używanie Internetu'!L$142)/('Używanie Internetu'!$N16/'Używanie Internetu'!$N$142)</f>
        <v>0.11805743507695257</v>
      </c>
      <c r="M16" s="47">
        <f>('Używanie Internetu'!M16/'Używanie Internetu'!M$142)/('Używanie Internetu'!$N16/'Używanie Internetu'!$N$142)</f>
        <v>0.70836402389178443</v>
      </c>
      <c r="N16" s="47"/>
      <c r="O16" s="47">
        <f>('Używanie Internetu'!O16/'Używanie Internetu'!O$142)/('Używanie Internetu'!$T16/'Używanie Internetu'!$T$142)</f>
        <v>0.68249566025323061</v>
      </c>
      <c r="P16" s="47">
        <f>('Używanie Internetu'!P16/'Używanie Internetu'!P$142)/('Używanie Internetu'!$T16/'Używanie Internetu'!$T$142)</f>
        <v>0.49508888833989867</v>
      </c>
      <c r="Q16" s="47">
        <f>('Używanie Internetu'!Q16/'Używanie Internetu'!Q$142)/('Używanie Internetu'!$T16/'Używanie Internetu'!$T$142)</f>
        <v>1.1791686847583145</v>
      </c>
      <c r="R16" s="47">
        <f>('Używanie Internetu'!R16/'Używanie Internetu'!R$142)/('Używanie Internetu'!$T16/'Używanie Internetu'!$T$142)</f>
        <v>0.2352744191503526</v>
      </c>
      <c r="S16" s="48">
        <f>('Używanie Internetu'!S16/'Używanie Internetu'!S$142)/('Używanie Internetu'!$T16/'Używanie Internetu'!$T$142)</f>
        <v>0.4509609662254348</v>
      </c>
      <c r="T16" s="4"/>
      <c r="U16" s="4">
        <f t="shared" si="1"/>
        <v>0.6397277937751733</v>
      </c>
      <c r="V16" s="4">
        <f t="shared" si="2"/>
        <v>0.5724024126482522</v>
      </c>
      <c r="W16" s="4">
        <f t="shared" si="3"/>
        <v>1.1550573519507632</v>
      </c>
      <c r="X16" s="4">
        <f t="shared" si="4"/>
        <v>0.16227230151943131</v>
      </c>
      <c r="Y16" s="4">
        <f t="shared" si="5"/>
        <v>0.61556505723390342</v>
      </c>
    </row>
    <row r="17" spans="1:25" x14ac:dyDescent="0.3">
      <c r="A17" s="240"/>
      <c r="B17" s="138" t="s">
        <v>14</v>
      </c>
      <c r="C17" s="47">
        <f>('Używanie Internetu'!C17/'Używanie Internetu'!C$142)/('Używanie Internetu'!$H17/'Używanie Internetu'!$H$142)</f>
        <v>0.52971198116594975</v>
      </c>
      <c r="D17" s="47">
        <f>('Używanie Internetu'!D17/'Używanie Internetu'!D$142)/('Używanie Internetu'!$H17/'Używanie Internetu'!$H$142)</f>
        <v>0.54982552284908692</v>
      </c>
      <c r="E17" s="47">
        <f>('Używanie Internetu'!E17/'Używanie Internetu'!E$142)/('Używanie Internetu'!$H17/'Używanie Internetu'!$H$142)</f>
        <v>1.1043988109341907</v>
      </c>
      <c r="F17" s="47">
        <f>('Używanie Internetu'!F17/'Używanie Internetu'!F$142)/('Używanie Internetu'!$H17/'Używanie Internetu'!$H$142)</f>
        <v>0.18313346429876262</v>
      </c>
      <c r="G17" s="47">
        <f>('Używanie Internetu'!G17/'Używanie Internetu'!G$142)/('Używanie Internetu'!$H17/'Używanie Internetu'!$H$142)</f>
        <v>0.35024773361076927</v>
      </c>
      <c r="I17" s="47">
        <f>('Używanie Internetu'!I17/'Używanie Internetu'!I$142)/('Używanie Internetu'!$N17/'Używanie Internetu'!$N$142)</f>
        <v>0.57904822895397556</v>
      </c>
      <c r="J17" s="47">
        <f>('Używanie Internetu'!J17/'Używanie Internetu'!J$142)/('Używanie Internetu'!$N17/'Używanie Internetu'!$N$142)</f>
        <v>0.5534718062405598</v>
      </c>
      <c r="K17" s="47">
        <f>('Używanie Internetu'!K17/'Używanie Internetu'!K$142)/('Używanie Internetu'!$N17/'Używanie Internetu'!$N$142)</f>
        <v>1.0373283442008245</v>
      </c>
      <c r="L17" s="47">
        <f>('Używanie Internetu'!L17/'Używanie Internetu'!L$142)/('Używanie Internetu'!$N17/'Używanie Internetu'!$N$142)</f>
        <v>0.17218584252993355</v>
      </c>
      <c r="M17" s="47">
        <f>('Używanie Internetu'!M17/'Używanie Internetu'!M$142)/('Używanie Internetu'!$N17/'Używanie Internetu'!$N$142)</f>
        <v>0.22897636248235798</v>
      </c>
      <c r="N17" s="47"/>
      <c r="O17" s="47">
        <f>('Używanie Internetu'!O17/'Używanie Internetu'!O$142)/('Używanie Internetu'!$T17/'Używanie Internetu'!$T$142)</f>
        <v>0.48243812027592514</v>
      </c>
      <c r="P17" s="47">
        <f>('Używanie Internetu'!P17/'Używanie Internetu'!P$142)/('Używanie Internetu'!$T17/'Używanie Internetu'!$T$142)</f>
        <v>0.37514308270874053</v>
      </c>
      <c r="Q17" s="47">
        <f>('Używanie Internetu'!Q17/'Używanie Internetu'!Q$142)/('Używanie Internetu'!$T17/'Używanie Internetu'!$T$142)</f>
        <v>1.19435787501991</v>
      </c>
      <c r="R17" s="47">
        <f>('Używanie Internetu'!R17/'Używanie Internetu'!R$142)/('Używanie Internetu'!$T17/'Używanie Internetu'!$T$142)</f>
        <v>0.2226981946290493</v>
      </c>
      <c r="S17" s="48">
        <f>('Używanie Internetu'!S17/'Używanie Internetu'!S$142)/('Używanie Internetu'!$T17/'Używanie Internetu'!$T$142)</f>
        <v>0.31160168181613124</v>
      </c>
      <c r="T17" s="4"/>
      <c r="U17" s="4">
        <f t="shared" si="1"/>
        <v>0.53039944346528345</v>
      </c>
      <c r="V17" s="4">
        <f t="shared" si="2"/>
        <v>0.4928134705994624</v>
      </c>
      <c r="W17" s="4">
        <f t="shared" si="3"/>
        <v>1.1120283433849751</v>
      </c>
      <c r="X17" s="4">
        <f t="shared" si="4"/>
        <v>0.19267250048591514</v>
      </c>
      <c r="Y17" s="4">
        <f t="shared" si="5"/>
        <v>0.29694192596975283</v>
      </c>
    </row>
    <row r="18" spans="1:25" x14ac:dyDescent="0.3">
      <c r="A18" s="240"/>
      <c r="B18" s="138" t="s">
        <v>15</v>
      </c>
      <c r="C18" s="47">
        <f>('Używanie Internetu'!C18/'Używanie Internetu'!C$142)/('Używanie Internetu'!$H18/'Używanie Internetu'!$H$142)</f>
        <v>0.50477581282807127</v>
      </c>
      <c r="D18" s="47">
        <f>('Używanie Internetu'!D18/'Używanie Internetu'!D$142)/('Używanie Internetu'!$H18/'Używanie Internetu'!$H$142)</f>
        <v>0.83311061327476488</v>
      </c>
      <c r="E18" s="47">
        <f>('Używanie Internetu'!E18/'Używanie Internetu'!E$142)/('Używanie Internetu'!$H18/'Używanie Internetu'!$H$142)</f>
        <v>1.0999866497707937</v>
      </c>
      <c r="F18" s="47">
        <f>('Używanie Internetu'!F18/'Używanie Internetu'!F$142)/('Używanie Internetu'!$H18/'Używanie Internetu'!$H$142)</f>
        <v>0.30197471904137807</v>
      </c>
      <c r="G18" s="47">
        <f>('Używanie Internetu'!G18/'Używanie Internetu'!G$142)/('Używanie Internetu'!$H18/'Używanie Internetu'!$H$142)</f>
        <v>0.58098569018170454</v>
      </c>
      <c r="I18" s="47">
        <f>('Używanie Internetu'!I18/'Używanie Internetu'!I$142)/('Używanie Internetu'!$N18/'Używanie Internetu'!$N$142)</f>
        <v>0.68872697890986323</v>
      </c>
      <c r="J18" s="47">
        <f>('Używanie Internetu'!J18/'Używanie Internetu'!J$142)/('Używanie Internetu'!$N18/'Używanie Internetu'!$N$142)</f>
        <v>0.78827124813006411</v>
      </c>
      <c r="K18" s="47">
        <f>('Używanie Internetu'!K18/'Używanie Internetu'!K$142)/('Używanie Internetu'!$N18/'Używanie Internetu'!$N$142)</f>
        <v>0.99019047309408947</v>
      </c>
      <c r="L18" s="47">
        <f>('Używanie Internetu'!L18/'Używanie Internetu'!L$142)/('Używanie Internetu'!$N18/'Używanie Internetu'!$N$142)</f>
        <v>0.44912295979925426</v>
      </c>
      <c r="M18" s="47">
        <f>('Używanie Internetu'!M18/'Używanie Internetu'!M$142)/('Używanie Internetu'!$N18/'Używanie Internetu'!$N$142)</f>
        <v>0.53801161396861585</v>
      </c>
      <c r="N18" s="47"/>
      <c r="O18" s="47">
        <f>('Używanie Internetu'!O18/'Używanie Internetu'!O$142)/('Używanie Internetu'!$T18/'Używanie Internetu'!$T$142)</f>
        <v>0.65815459226911988</v>
      </c>
      <c r="P18" s="47">
        <f>('Używanie Internetu'!P18/'Używanie Internetu'!P$142)/('Używanie Internetu'!$T18/'Używanie Internetu'!$T$142)</f>
        <v>0.67257656174190095</v>
      </c>
      <c r="Q18" s="47">
        <f>('Używanie Internetu'!Q18/'Używanie Internetu'!Q$142)/('Używanie Internetu'!$T18/'Używanie Internetu'!$T$142)</f>
        <v>1.0274980690858648</v>
      </c>
      <c r="R18" s="47">
        <f>('Używanie Internetu'!R18/'Używanie Internetu'!R$142)/('Używanie Internetu'!$T18/'Używanie Internetu'!$T$142)</f>
        <v>0.45295676776625171</v>
      </c>
      <c r="S18" s="48">
        <f>('Używanie Internetu'!S18/'Używanie Internetu'!S$142)/('Używanie Internetu'!$T18/'Używanie Internetu'!$T$142)</f>
        <v>0.38483836941886979</v>
      </c>
      <c r="T18" s="4"/>
      <c r="U18" s="4">
        <f t="shared" si="1"/>
        <v>0.61721912800235146</v>
      </c>
      <c r="V18" s="4">
        <f t="shared" si="2"/>
        <v>0.76465280771557664</v>
      </c>
      <c r="W18" s="4">
        <f t="shared" si="3"/>
        <v>1.0392250639835827</v>
      </c>
      <c r="X18" s="4">
        <f t="shared" si="4"/>
        <v>0.40135148220229472</v>
      </c>
      <c r="Y18" s="4">
        <f t="shared" si="5"/>
        <v>0.50127855785639663</v>
      </c>
    </row>
    <row r="19" spans="1:25" x14ac:dyDescent="0.3">
      <c r="A19" s="240"/>
      <c r="B19" s="138" t="s">
        <v>16</v>
      </c>
      <c r="C19" s="47">
        <f>('Używanie Internetu'!C19/'Używanie Internetu'!C$142)/('Używanie Internetu'!$H19/'Używanie Internetu'!$H$142)</f>
        <v>0.47834234202661463</v>
      </c>
      <c r="D19" s="47">
        <f>('Używanie Internetu'!D19/'Używanie Internetu'!D$142)/('Używanie Internetu'!$H19/'Używanie Internetu'!$H$142)</f>
        <v>0.40475396170579875</v>
      </c>
      <c r="E19" s="47">
        <f>('Używanie Internetu'!E19/'Używanie Internetu'!E$142)/('Używanie Internetu'!$H19/'Używanie Internetu'!$H$142)</f>
        <v>0.99758984668633688</v>
      </c>
      <c r="F19" s="47">
        <f>('Używanie Internetu'!F19/'Używanie Internetu'!F$142)/('Używanie Internetu'!$H19/'Używanie Internetu'!$H$142)</f>
        <v>8.9824067452329306E-2</v>
      </c>
      <c r="G19" s="47">
        <f>('Używanie Internetu'!G19/'Używanie Internetu'!G$142)/('Używanie Internetu'!$H19/'Używanie Internetu'!$H$142)</f>
        <v>0.41250806292327347</v>
      </c>
      <c r="I19" s="47">
        <f>('Używanie Internetu'!I19/'Używanie Internetu'!I$142)/('Używanie Internetu'!$N19/'Używanie Internetu'!$N$142)</f>
        <v>0.55448356193136861</v>
      </c>
      <c r="J19" s="47">
        <f>('Używanie Internetu'!J19/'Używanie Internetu'!J$142)/('Używanie Internetu'!$N19/'Używanie Internetu'!$N$142)</f>
        <v>0.46340329000308905</v>
      </c>
      <c r="K19" s="47">
        <f>('Używanie Internetu'!K19/'Używanie Internetu'!K$142)/('Używanie Internetu'!$N19/'Używanie Internetu'!$N$142)</f>
        <v>1.0271430913560509</v>
      </c>
      <c r="L19" s="47">
        <f>('Używanie Internetu'!L19/'Używanie Internetu'!L$142)/('Używanie Internetu'!$N19/'Używanie Internetu'!$N$142)</f>
        <v>0.13593052788779095</v>
      </c>
      <c r="M19" s="47">
        <f>('Używanie Internetu'!M19/'Używanie Internetu'!M$142)/('Używanie Internetu'!$N19/'Używanie Internetu'!$N$142)</f>
        <v>0.40226719165793035</v>
      </c>
      <c r="N19" s="47"/>
      <c r="O19" s="47">
        <f>('Używanie Internetu'!O19/'Używanie Internetu'!O$142)/('Używanie Internetu'!$T19/'Używanie Internetu'!$T$142)</f>
        <v>0.59921237979369324</v>
      </c>
      <c r="P19" s="47">
        <f>('Używanie Internetu'!P19/'Używanie Internetu'!P$142)/('Używanie Internetu'!$T19/'Używanie Internetu'!$T$142)</f>
        <v>0.52875936663215817</v>
      </c>
      <c r="Q19" s="47">
        <f>('Używanie Internetu'!Q19/'Używanie Internetu'!Q$142)/('Używanie Internetu'!$T19/'Używanie Internetu'!$T$142)</f>
        <v>1.0000761113527832</v>
      </c>
      <c r="R19" s="47">
        <f>('Używanie Internetu'!R19/'Używanie Internetu'!R$142)/('Używanie Internetu'!$T19/'Używanie Internetu'!$T$142)</f>
        <v>0.14934702544939524</v>
      </c>
      <c r="S19" s="48">
        <f>('Używanie Internetu'!S19/'Używanie Internetu'!S$142)/('Używanie Internetu'!$T19/'Używanie Internetu'!$T$142)</f>
        <v>0.32488554010893939</v>
      </c>
      <c r="T19" s="4"/>
      <c r="U19" s="4">
        <f t="shared" si="1"/>
        <v>0.54401276125055886</v>
      </c>
      <c r="V19" s="4">
        <f t="shared" si="2"/>
        <v>0.46563887278034866</v>
      </c>
      <c r="W19" s="4">
        <f t="shared" si="3"/>
        <v>1.0082696831317237</v>
      </c>
      <c r="X19" s="4">
        <f t="shared" si="4"/>
        <v>0.12503387359650517</v>
      </c>
      <c r="Y19" s="4">
        <f t="shared" si="5"/>
        <v>0.37988693156338105</v>
      </c>
    </row>
    <row r="20" spans="1:25" x14ac:dyDescent="0.3">
      <c r="A20" s="234" t="s">
        <v>156</v>
      </c>
      <c r="B20" s="137" t="s">
        <v>17</v>
      </c>
      <c r="C20" s="45">
        <f>('Używanie Internetu'!C20/'Używanie Internetu'!C$142)/('Używanie Internetu'!$H20/'Używanie Internetu'!$H$142)</f>
        <v>1.2174664643795969</v>
      </c>
      <c r="D20" s="45">
        <f>('Używanie Internetu'!D20/'Używanie Internetu'!D$142)/('Używanie Internetu'!$H20/'Używanie Internetu'!$H$142)</f>
        <v>1.1494101766156219</v>
      </c>
      <c r="E20" s="45">
        <f>('Używanie Internetu'!E20/'Używanie Internetu'!E$142)/('Używanie Internetu'!$H20/'Używanie Internetu'!$H$142)</f>
        <v>0.94199427070200348</v>
      </c>
      <c r="F20" s="45">
        <f>('Używanie Internetu'!F20/'Używanie Internetu'!F$142)/('Używanie Internetu'!$H20/'Używanie Internetu'!$H$142)</f>
        <v>1.2530704920410656</v>
      </c>
      <c r="G20" s="45">
        <f>('Używanie Internetu'!G20/'Używanie Internetu'!G$142)/('Używanie Internetu'!$H20/'Używanie Internetu'!$H$142)</f>
        <v>1.1369411799860847</v>
      </c>
      <c r="H20" s="51"/>
      <c r="I20" s="45">
        <f>('Używanie Internetu'!I20/'Używanie Internetu'!I$142)/('Używanie Internetu'!$N20/'Używanie Internetu'!$N$142)</f>
        <v>1.3061250660577051</v>
      </c>
      <c r="J20" s="45">
        <f>('Używanie Internetu'!J20/'Używanie Internetu'!J$142)/('Używanie Internetu'!$N20/'Używanie Internetu'!$N$142)</f>
        <v>1.2471117329167576</v>
      </c>
      <c r="K20" s="45">
        <f>('Używanie Internetu'!K20/'Używanie Internetu'!K$142)/('Używanie Internetu'!$N20/'Używanie Internetu'!$N$142)</f>
        <v>0.99959353208926938</v>
      </c>
      <c r="L20" s="45">
        <f>('Używanie Internetu'!L20/'Używanie Internetu'!L$142)/('Używanie Internetu'!$N20/'Używanie Internetu'!$N$142)</f>
        <v>1.2271656991999971</v>
      </c>
      <c r="M20" s="45">
        <f>('Używanie Internetu'!M20/'Używanie Internetu'!M$142)/('Używanie Internetu'!$N20/'Używanie Internetu'!$N$142)</f>
        <v>0.79892582950545543</v>
      </c>
      <c r="N20" s="45"/>
      <c r="O20" s="45">
        <f>('Używanie Internetu'!O20/'Używanie Internetu'!O$142)/('Używanie Internetu'!$T20/'Używanie Internetu'!$T$142)</f>
        <v>1.2257816805306987</v>
      </c>
      <c r="P20" s="45">
        <f>('Używanie Internetu'!P20/'Używanie Internetu'!P$142)/('Używanie Internetu'!$T20/'Używanie Internetu'!$T$142)</f>
        <v>1.2627294781715837</v>
      </c>
      <c r="Q20" s="45">
        <f>('Używanie Internetu'!Q20/'Używanie Internetu'!Q$142)/('Używanie Internetu'!$T20/'Używanie Internetu'!$T$142)</f>
        <v>0.90215906489551589</v>
      </c>
      <c r="R20" s="45">
        <f>('Używanie Internetu'!R20/'Używanie Internetu'!R$142)/('Używanie Internetu'!$T20/'Używanie Internetu'!$T$142)</f>
        <v>1.2398516866756497</v>
      </c>
      <c r="S20" s="46">
        <f>('Używanie Internetu'!S20/'Używanie Internetu'!S$142)/('Używanie Internetu'!$T20/'Używanie Internetu'!$T$142)</f>
        <v>0.78071010141520647</v>
      </c>
      <c r="T20" s="4"/>
      <c r="U20" s="4">
        <f t="shared" si="1"/>
        <v>1.2497910703226669</v>
      </c>
      <c r="V20" s="4">
        <f t="shared" si="2"/>
        <v>1.2197504625679878</v>
      </c>
      <c r="W20" s="4">
        <f t="shared" si="3"/>
        <v>0.94791562256226281</v>
      </c>
      <c r="X20" s="4">
        <f t="shared" si="4"/>
        <v>1.240029292638904</v>
      </c>
      <c r="Y20" s="4">
        <f t="shared" si="5"/>
        <v>0.90552570363558216</v>
      </c>
    </row>
    <row r="21" spans="1:25" x14ac:dyDescent="0.3">
      <c r="A21" s="234"/>
      <c r="B21" s="138" t="s">
        <v>18</v>
      </c>
      <c r="C21" s="47">
        <f>('Używanie Internetu'!C21/'Używanie Internetu'!C$142)/('Używanie Internetu'!$H21/'Używanie Internetu'!$H$142)</f>
        <v>1.1393053259374124</v>
      </c>
      <c r="D21" s="47">
        <f>('Używanie Internetu'!D21/'Używanie Internetu'!D$142)/('Używanie Internetu'!$H21/'Używanie Internetu'!$H$142)</f>
        <v>1.0201536023888393</v>
      </c>
      <c r="E21" s="47">
        <f>('Używanie Internetu'!E21/'Używanie Internetu'!E$142)/('Używanie Internetu'!$H21/'Używanie Internetu'!$H$142)</f>
        <v>0.97790301291388804</v>
      </c>
      <c r="F21" s="47">
        <f>('Używanie Internetu'!F21/'Używanie Internetu'!F$142)/('Używanie Internetu'!$H21/'Używanie Internetu'!$H$142)</f>
        <v>1.1929699203670374</v>
      </c>
      <c r="G21" s="47">
        <f>('Używanie Internetu'!G21/'Używanie Internetu'!G$142)/('Używanie Internetu'!$H21/'Używanie Internetu'!$H$142)</f>
        <v>0.77578550211089603</v>
      </c>
      <c r="I21" s="47">
        <f>('Używanie Internetu'!I21/'Używanie Internetu'!I$142)/('Używanie Internetu'!$N21/'Używanie Internetu'!$N$142)</f>
        <v>1.1605717193845617</v>
      </c>
      <c r="J21" s="47">
        <f>('Używanie Internetu'!J21/'Używanie Internetu'!J$142)/('Używanie Internetu'!$N21/'Używanie Internetu'!$N$142)</f>
        <v>0.97418692677341234</v>
      </c>
      <c r="K21" s="47">
        <f>('Używanie Internetu'!K21/'Używanie Internetu'!K$142)/('Używanie Internetu'!$N21/'Używanie Internetu'!$N$142)</f>
        <v>0.84420627326880482</v>
      </c>
      <c r="L21" s="47">
        <f>('Używanie Internetu'!L21/'Używanie Internetu'!L$142)/('Używanie Internetu'!$N21/'Używanie Internetu'!$N$142)</f>
        <v>1.2023108682104637</v>
      </c>
      <c r="M21" s="47">
        <f>('Używanie Internetu'!M21/'Używanie Internetu'!M$142)/('Używanie Internetu'!$N21/'Używanie Internetu'!$N$142)</f>
        <v>0.78105428196880478</v>
      </c>
      <c r="N21" s="47"/>
      <c r="O21" s="47">
        <f>('Używanie Internetu'!O21/'Używanie Internetu'!O$142)/('Używanie Internetu'!$T21/'Używanie Internetu'!$T$142)</f>
        <v>1.1133697825416249</v>
      </c>
      <c r="P21" s="47">
        <f>('Używanie Internetu'!P21/'Używanie Internetu'!P$142)/('Używanie Internetu'!$T21/'Używanie Internetu'!$T$142)</f>
        <v>1.1384003473603101</v>
      </c>
      <c r="Q21" s="47">
        <f>('Używanie Internetu'!Q21/'Używanie Internetu'!Q$142)/('Używanie Internetu'!$T21/'Używanie Internetu'!$T$142)</f>
        <v>0.89941373112959755</v>
      </c>
      <c r="R21" s="47">
        <f>('Używanie Internetu'!R21/'Używanie Internetu'!R$142)/('Używanie Internetu'!$T21/'Używanie Internetu'!$T$142)</f>
        <v>1.2216721604199756</v>
      </c>
      <c r="S21" s="48">
        <f>('Używanie Internetu'!S21/'Używanie Internetu'!S$142)/('Używanie Internetu'!$T21/'Używanie Internetu'!$T$142)</f>
        <v>0.30122548742939143</v>
      </c>
      <c r="T21" s="4"/>
      <c r="U21" s="4">
        <f t="shared" si="1"/>
        <v>1.1377489426211997</v>
      </c>
      <c r="V21" s="4">
        <f t="shared" si="2"/>
        <v>1.0442469588408538</v>
      </c>
      <c r="W21" s="4">
        <f t="shared" si="3"/>
        <v>0.90717433910409684</v>
      </c>
      <c r="X21" s="4">
        <f t="shared" si="4"/>
        <v>1.2056509829991588</v>
      </c>
      <c r="Y21" s="4">
        <f t="shared" si="5"/>
        <v>0.61935509050303073</v>
      </c>
    </row>
    <row r="22" spans="1:25" x14ac:dyDescent="0.3">
      <c r="A22" s="234"/>
      <c r="B22" s="138" t="s">
        <v>19</v>
      </c>
      <c r="C22" s="47">
        <f>('Używanie Internetu'!C22/'Używanie Internetu'!C$142)/('Używanie Internetu'!$H22/'Używanie Internetu'!$H$142)</f>
        <v>1.0928275457352297</v>
      </c>
      <c r="D22" s="47">
        <f>('Używanie Internetu'!D22/'Używanie Internetu'!D$142)/('Używanie Internetu'!$H22/'Używanie Internetu'!$H$142)</f>
        <v>0.98674415022897355</v>
      </c>
      <c r="E22" s="47">
        <f>('Używanie Internetu'!E22/'Używanie Internetu'!E$142)/('Używanie Internetu'!$H22/'Używanie Internetu'!$H$142)</f>
        <v>0.98574708651984266</v>
      </c>
      <c r="F22" s="47">
        <f>('Używanie Internetu'!F22/'Używanie Internetu'!F$142)/('Używanie Internetu'!$H22/'Używanie Internetu'!$H$142)</f>
        <v>1.168088446985895</v>
      </c>
      <c r="G22" s="47">
        <f>('Używanie Internetu'!G22/'Używanie Internetu'!G$142)/('Używanie Internetu'!$H22/'Używanie Internetu'!$H$142)</f>
        <v>0.8652411384979245</v>
      </c>
      <c r="I22" s="47">
        <f>('Używanie Internetu'!I22/'Używanie Internetu'!I$142)/('Używanie Internetu'!$N22/'Używanie Internetu'!$N$142)</f>
        <v>1.1446687577766506</v>
      </c>
      <c r="J22" s="47">
        <f>('Używanie Internetu'!J22/'Używanie Internetu'!J$142)/('Używanie Internetu'!$N22/'Używanie Internetu'!$N$142)</f>
        <v>0.79705810986775361</v>
      </c>
      <c r="K22" s="47">
        <f>('Używanie Internetu'!K22/'Używanie Internetu'!K$142)/('Używanie Internetu'!$N22/'Używanie Internetu'!$N$142)</f>
        <v>0.85757944223894822</v>
      </c>
      <c r="L22" s="47">
        <f>('Używanie Internetu'!L22/'Używanie Internetu'!L$142)/('Używanie Internetu'!$N22/'Używanie Internetu'!$N$142)</f>
        <v>1.1546463515228023</v>
      </c>
      <c r="M22" s="47">
        <f>('Używanie Internetu'!M22/'Używanie Internetu'!M$142)/('Używanie Internetu'!$N22/'Używanie Internetu'!$N$142)</f>
        <v>0.55595250801498486</v>
      </c>
      <c r="N22" s="47"/>
      <c r="O22" s="47">
        <f>('Używanie Internetu'!O22/'Używanie Internetu'!O$142)/('Używanie Internetu'!$T22/'Używanie Internetu'!$T$142)</f>
        <v>1.1332251983811303</v>
      </c>
      <c r="P22" s="47">
        <f>('Używanie Internetu'!P22/'Używanie Internetu'!P$142)/('Używanie Internetu'!$T22/'Używanie Internetu'!$T$142)</f>
        <v>1.0749596967226571</v>
      </c>
      <c r="Q22" s="47">
        <f>('Używanie Internetu'!Q22/'Używanie Internetu'!Q$142)/('Używanie Internetu'!$T22/'Używanie Internetu'!$T$142)</f>
        <v>0.92531161341124124</v>
      </c>
      <c r="R22" s="47">
        <f>('Używanie Internetu'!R22/'Używanie Internetu'!R$142)/('Używanie Internetu'!$T22/'Używanie Internetu'!$T$142)</f>
        <v>1.1272129333361018</v>
      </c>
      <c r="S22" s="48">
        <f>('Używanie Internetu'!S22/'Używanie Internetu'!S$142)/('Używanie Internetu'!$T22/'Używanie Internetu'!$T$142)</f>
        <v>0.43253063662799185</v>
      </c>
      <c r="T22" s="4"/>
      <c r="U22" s="4">
        <f t="shared" si="1"/>
        <v>1.1235738339643369</v>
      </c>
      <c r="V22" s="4">
        <f t="shared" si="2"/>
        <v>0.95292065227312805</v>
      </c>
      <c r="W22" s="4">
        <f t="shared" si="3"/>
        <v>0.92287938072334397</v>
      </c>
      <c r="X22" s="4">
        <f t="shared" si="4"/>
        <v>1.1499825772815997</v>
      </c>
      <c r="Y22" s="4">
        <f t="shared" si="5"/>
        <v>0.61790809438030037</v>
      </c>
    </row>
    <row r="23" spans="1:25" x14ac:dyDescent="0.3">
      <c r="A23" s="234"/>
      <c r="B23" s="138" t="s">
        <v>20</v>
      </c>
      <c r="C23" s="47">
        <f>('Używanie Internetu'!C23/'Używanie Internetu'!C$142)/('Używanie Internetu'!$H23/'Używanie Internetu'!$H$142)</f>
        <v>1.0603451804339943</v>
      </c>
      <c r="D23" s="47">
        <f>('Używanie Internetu'!D23/'Używanie Internetu'!D$142)/('Używanie Internetu'!$H23/'Używanie Internetu'!$H$142)</f>
        <v>0.980377601672202</v>
      </c>
      <c r="E23" s="47">
        <f>('Używanie Internetu'!E23/'Używanie Internetu'!E$142)/('Używanie Internetu'!$H23/'Używanie Internetu'!$H$142)</f>
        <v>1.0591040722721519</v>
      </c>
      <c r="F23" s="47">
        <f>('Używanie Internetu'!F23/'Używanie Internetu'!F$142)/('Używanie Internetu'!$H23/'Używanie Internetu'!$H$142)</f>
        <v>1.1609084270232375</v>
      </c>
      <c r="G23" s="47">
        <f>('Używanie Internetu'!G23/'Używanie Internetu'!G$142)/('Używanie Internetu'!$H23/'Używanie Internetu'!$H$142)</f>
        <v>0.48796875776487203</v>
      </c>
      <c r="I23" s="47">
        <f>('Używanie Internetu'!I23/'Używanie Internetu'!I$142)/('Używanie Internetu'!$N23/'Używanie Internetu'!$N$142)</f>
        <v>1.1079300826048473</v>
      </c>
      <c r="J23" s="47">
        <f>('Używanie Internetu'!J23/'Używanie Internetu'!J$142)/('Używanie Internetu'!$N23/'Używanie Internetu'!$N$142)</f>
        <v>0.85507823106398306</v>
      </c>
      <c r="K23" s="47">
        <f>('Używanie Internetu'!K23/'Używanie Internetu'!K$142)/('Używanie Internetu'!$N23/'Używanie Internetu'!$N$142)</f>
        <v>0.91163509551193911</v>
      </c>
      <c r="L23" s="47">
        <f>('Używanie Internetu'!L23/'Używanie Internetu'!L$142)/('Używanie Internetu'!$N23/'Używanie Internetu'!$N$142)</f>
        <v>1.233586554721535</v>
      </c>
      <c r="M23" s="47">
        <f>('Używanie Internetu'!M23/'Używanie Internetu'!M$142)/('Używanie Internetu'!$N23/'Używanie Internetu'!$N$142)</f>
        <v>0.36225029996060737</v>
      </c>
      <c r="N23" s="47"/>
      <c r="O23" s="47">
        <f>('Używanie Internetu'!O23/'Używanie Internetu'!O$142)/('Używanie Internetu'!$T23/'Używanie Internetu'!$T$142)</f>
        <v>1.1265349448164532</v>
      </c>
      <c r="P23" s="47">
        <f>('Używanie Internetu'!P23/'Używanie Internetu'!P$142)/('Używanie Internetu'!$T23/'Używanie Internetu'!$T$142)</f>
        <v>0.90926130137150141</v>
      </c>
      <c r="Q23" s="47">
        <f>('Używanie Internetu'!Q23/'Używanie Internetu'!Q$142)/('Używanie Internetu'!$T23/'Używanie Internetu'!$T$142)</f>
        <v>1.0024452001745614</v>
      </c>
      <c r="R23" s="47">
        <f>('Używanie Internetu'!R23/'Używanie Internetu'!R$142)/('Używanie Internetu'!$T23/'Używanie Internetu'!$T$142)</f>
        <v>1.1092675622831634</v>
      </c>
      <c r="S23" s="48">
        <f>('Używanie Internetu'!S23/'Używanie Internetu'!S$142)/('Używanie Internetu'!$T23/'Używanie Internetu'!$T$142)</f>
        <v>0.40050887120391843</v>
      </c>
      <c r="T23" s="4"/>
      <c r="U23" s="4">
        <f t="shared" si="1"/>
        <v>1.0982700692850982</v>
      </c>
      <c r="V23" s="4">
        <f t="shared" si="2"/>
        <v>0.91490571136922882</v>
      </c>
      <c r="W23" s="4">
        <f t="shared" si="3"/>
        <v>0.99106145598621753</v>
      </c>
      <c r="X23" s="4">
        <f t="shared" si="4"/>
        <v>1.167920848009312</v>
      </c>
      <c r="Y23" s="4">
        <f t="shared" si="5"/>
        <v>0.41690930964313261</v>
      </c>
    </row>
    <row r="24" spans="1:25" x14ac:dyDescent="0.3">
      <c r="A24" s="234"/>
      <c r="B24" s="138" t="s">
        <v>21</v>
      </c>
      <c r="C24" s="47">
        <f>('Używanie Internetu'!C24/'Używanie Internetu'!C$142)/('Używanie Internetu'!$H24/'Używanie Internetu'!$H$142)</f>
        <v>1.1625001674749134</v>
      </c>
      <c r="D24" s="47">
        <f>('Używanie Internetu'!D24/'Używanie Internetu'!D$142)/('Używanie Internetu'!$H24/'Używanie Internetu'!$H$142)</f>
        <v>0.98301571321140646</v>
      </c>
      <c r="E24" s="47">
        <f>('Używanie Internetu'!E24/'Używanie Internetu'!E$142)/('Używanie Internetu'!$H24/'Używanie Internetu'!$H$142)</f>
        <v>0.94764193854833023</v>
      </c>
      <c r="F24" s="47">
        <f>('Używanie Internetu'!F24/'Używanie Internetu'!F$142)/('Używanie Internetu'!$H24/'Używanie Internetu'!$H$142)</f>
        <v>1.2900130288851406</v>
      </c>
      <c r="G24" s="47">
        <f>('Używanie Internetu'!G24/'Używanie Internetu'!G$142)/('Używanie Internetu'!$H24/'Używanie Internetu'!$H$142)</f>
        <v>0.71148237749223109</v>
      </c>
      <c r="I24" s="47">
        <f>('Używanie Internetu'!I24/'Używanie Internetu'!I$142)/('Używanie Internetu'!$N24/'Używanie Internetu'!$N$142)</f>
        <v>1.1542062401722586</v>
      </c>
      <c r="J24" s="47">
        <f>('Używanie Internetu'!J24/'Używanie Internetu'!J$142)/('Używanie Internetu'!$N24/'Używanie Internetu'!$N$142)</f>
        <v>1.048637192467363</v>
      </c>
      <c r="K24" s="47">
        <f>('Używanie Internetu'!K24/'Używanie Internetu'!K$142)/('Używanie Internetu'!$N24/'Używanie Internetu'!$N$142)</f>
        <v>0.94964510093625676</v>
      </c>
      <c r="L24" s="47">
        <f>('Używanie Internetu'!L24/'Używanie Internetu'!L$142)/('Używanie Internetu'!$N24/'Używanie Internetu'!$N$142)</f>
        <v>1.2522464404074847</v>
      </c>
      <c r="M24" s="47">
        <f>('Używanie Internetu'!M24/'Używanie Internetu'!M$142)/('Używanie Internetu'!$N24/'Używanie Internetu'!$N$142)</f>
        <v>0.76361445634772263</v>
      </c>
      <c r="N24" s="47"/>
      <c r="O24" s="47">
        <f>('Używanie Internetu'!O24/'Używanie Internetu'!O$142)/('Używanie Internetu'!$T24/'Używanie Internetu'!$T$142)</f>
        <v>1.1485250997296697</v>
      </c>
      <c r="P24" s="47">
        <f>('Używanie Internetu'!P24/'Używanie Internetu'!P$142)/('Używanie Internetu'!$T24/'Używanie Internetu'!$T$142)</f>
        <v>1.2020372984479573</v>
      </c>
      <c r="Q24" s="47">
        <f>('Używanie Internetu'!Q24/'Używanie Internetu'!Q$142)/('Używanie Internetu'!$T24/'Używanie Internetu'!$T$142)</f>
        <v>0.96643376277931292</v>
      </c>
      <c r="R24" s="47">
        <f>('Używanie Internetu'!R24/'Używanie Internetu'!R$142)/('Używanie Internetu'!$T24/'Używanie Internetu'!$T$142)</f>
        <v>1.2534788381623829</v>
      </c>
      <c r="S24" s="48">
        <f>('Używanie Internetu'!S24/'Używanie Internetu'!S$142)/('Używanie Internetu'!$T24/'Używanie Internetu'!$T$142)</f>
        <v>0.68818155472550835</v>
      </c>
      <c r="T24" s="4"/>
      <c r="U24" s="4">
        <f t="shared" si="1"/>
        <v>1.1550771691256139</v>
      </c>
      <c r="V24" s="4">
        <f t="shared" si="2"/>
        <v>1.077896734708909</v>
      </c>
      <c r="W24" s="4">
        <f t="shared" si="3"/>
        <v>0.95457360075463338</v>
      </c>
      <c r="X24" s="4">
        <f t="shared" si="4"/>
        <v>1.2652461024850028</v>
      </c>
      <c r="Y24" s="4">
        <f t="shared" si="5"/>
        <v>0.72109279618848732</v>
      </c>
    </row>
    <row r="25" spans="1:25" x14ac:dyDescent="0.3">
      <c r="A25" s="234"/>
      <c r="B25" s="138" t="s">
        <v>22</v>
      </c>
      <c r="C25" s="47">
        <f>('Używanie Internetu'!C25/'Używanie Internetu'!C$142)/('Używanie Internetu'!$H25/'Używanie Internetu'!$H$142)</f>
        <v>1.2554297414681561</v>
      </c>
      <c r="D25" s="47">
        <f>('Używanie Internetu'!D25/'Używanie Internetu'!D$142)/('Używanie Internetu'!$H25/'Używanie Internetu'!$H$142)</f>
        <v>1.0186653035508326</v>
      </c>
      <c r="E25" s="47">
        <f>('Używanie Internetu'!E25/'Używanie Internetu'!E$142)/('Używanie Internetu'!$H25/'Używanie Internetu'!$H$142)</f>
        <v>0.87360508663342262</v>
      </c>
      <c r="F25" s="47">
        <f>('Używanie Internetu'!F25/'Używanie Internetu'!F$142)/('Używanie Internetu'!$H25/'Używanie Internetu'!$H$142)</f>
        <v>1.2814261208672915</v>
      </c>
      <c r="G25" s="47">
        <f>('Używanie Internetu'!G25/'Używanie Internetu'!G$142)/('Używanie Internetu'!$H25/'Używanie Internetu'!$H$142)</f>
        <v>0.66924304717340988</v>
      </c>
      <c r="I25" s="47">
        <f>('Używanie Internetu'!I25/'Używanie Internetu'!I$142)/('Używanie Internetu'!$N25/'Używanie Internetu'!$N$142)</f>
        <v>1.1630506141295973</v>
      </c>
      <c r="J25" s="47">
        <f>('Używanie Internetu'!J25/'Używanie Internetu'!J$142)/('Używanie Internetu'!$N25/'Używanie Internetu'!$N$142)</f>
        <v>0.96724545831538367</v>
      </c>
      <c r="K25" s="47">
        <f>('Używanie Internetu'!K25/'Używanie Internetu'!K$142)/('Używanie Internetu'!$N25/'Używanie Internetu'!$N$142)</f>
        <v>0.87957234224838798</v>
      </c>
      <c r="L25" s="47">
        <f>('Używanie Internetu'!L25/'Używanie Internetu'!L$142)/('Używanie Internetu'!$N25/'Używanie Internetu'!$N$142)</f>
        <v>1.159212724614068</v>
      </c>
      <c r="M25" s="47">
        <f>('Używanie Internetu'!M25/'Używanie Internetu'!M$142)/('Używanie Internetu'!$N25/'Używanie Internetu'!$N$142)</f>
        <v>0.60810574696056052</v>
      </c>
      <c r="N25" s="47"/>
      <c r="O25" s="47">
        <f>('Używanie Internetu'!O25/'Używanie Internetu'!O$142)/('Używanie Internetu'!$T25/'Używanie Internetu'!$T$142)</f>
        <v>1.2335919983973445</v>
      </c>
      <c r="P25" s="47">
        <f>('Używanie Internetu'!P25/'Używanie Internetu'!P$142)/('Używanie Internetu'!$T25/'Używanie Internetu'!$T$142)</f>
        <v>1.1368955948590913</v>
      </c>
      <c r="Q25" s="47">
        <f>('Używanie Internetu'!Q25/'Używanie Internetu'!Q$142)/('Używanie Internetu'!$T25/'Używanie Internetu'!$T$142)</f>
        <v>0.95902480615235086</v>
      </c>
      <c r="R25" s="47">
        <f>('Używanie Internetu'!R25/'Używanie Internetu'!R$142)/('Używanie Internetu'!$T25/'Używanie Internetu'!$T$142)</f>
        <v>1.2145450909633781</v>
      </c>
      <c r="S25" s="48">
        <f>('Używanie Internetu'!S25/'Używanie Internetu'!S$142)/('Używanie Internetu'!$T25/'Używanie Internetu'!$T$142)</f>
        <v>0.42296254433326252</v>
      </c>
      <c r="T25" s="4"/>
      <c r="U25" s="4">
        <f t="shared" si="1"/>
        <v>1.2173574513316994</v>
      </c>
      <c r="V25" s="4">
        <f t="shared" si="2"/>
        <v>1.0409354522417693</v>
      </c>
      <c r="W25" s="4">
        <f t="shared" si="3"/>
        <v>0.90406741167805382</v>
      </c>
      <c r="X25" s="4">
        <f t="shared" si="4"/>
        <v>1.2183946454815793</v>
      </c>
      <c r="Y25" s="4">
        <f t="shared" si="5"/>
        <v>0.56677044615574435</v>
      </c>
    </row>
    <row r="26" spans="1:25" x14ac:dyDescent="0.3">
      <c r="A26" s="234"/>
      <c r="B26" s="138" t="s">
        <v>23</v>
      </c>
      <c r="C26" s="47">
        <f>('Używanie Internetu'!C26/'Używanie Internetu'!C$142)/('Używanie Internetu'!$H26/'Używanie Internetu'!$H$142)</f>
        <v>1.1981839637438818</v>
      </c>
      <c r="D26" s="47">
        <f>('Używanie Internetu'!D26/'Używanie Internetu'!D$142)/('Używanie Internetu'!$H26/'Używanie Internetu'!$H$142)</f>
        <v>1.0416909938788999</v>
      </c>
      <c r="E26" s="47">
        <f>('Używanie Internetu'!E26/'Używanie Internetu'!E$142)/('Używanie Internetu'!$H26/'Używanie Internetu'!$H$142)</f>
        <v>0.94954213836525181</v>
      </c>
      <c r="F26" s="47">
        <f>('Używanie Internetu'!F26/'Używanie Internetu'!F$142)/('Używanie Internetu'!$H26/'Używanie Internetu'!$H$142)</f>
        <v>1.2209506534284014</v>
      </c>
      <c r="G26" s="47">
        <f>('Używanie Internetu'!G26/'Używanie Internetu'!G$142)/('Używanie Internetu'!$H26/'Używanie Internetu'!$H$142)</f>
        <v>0.65848290164121626</v>
      </c>
      <c r="I26" s="47">
        <f>('Używanie Internetu'!I26/'Używanie Internetu'!I$142)/('Używanie Internetu'!$N26/'Używanie Internetu'!$N$142)</f>
        <v>1.1246295563680067</v>
      </c>
      <c r="J26" s="47">
        <f>('Używanie Internetu'!J26/'Używanie Internetu'!J$142)/('Używanie Internetu'!$N26/'Używanie Internetu'!$N$142)</f>
        <v>1.139779719008569</v>
      </c>
      <c r="K26" s="47">
        <f>('Używanie Internetu'!K26/'Używanie Internetu'!K$142)/('Używanie Internetu'!$N26/'Używanie Internetu'!$N$142)</f>
        <v>0.89469311146859176</v>
      </c>
      <c r="L26" s="47">
        <f>('Używanie Internetu'!L26/'Używanie Internetu'!L$142)/('Używanie Internetu'!$N26/'Używanie Internetu'!$N$142)</f>
        <v>1.1619550478288738</v>
      </c>
      <c r="M26" s="47">
        <f>('Używanie Internetu'!M26/'Używanie Internetu'!M$142)/('Używanie Internetu'!$N26/'Używanie Internetu'!$N$142)</f>
        <v>0.49764521650448462</v>
      </c>
      <c r="N26" s="47"/>
      <c r="O26" s="47">
        <f>('Używanie Internetu'!O26/'Używanie Internetu'!O$142)/('Używanie Internetu'!$T26/'Używanie Internetu'!$T$142)</f>
        <v>1.1681598546325964</v>
      </c>
      <c r="P26" s="47">
        <f>('Używanie Internetu'!P26/'Używanie Internetu'!P$142)/('Używanie Internetu'!$T26/'Używanie Internetu'!$T$142)</f>
        <v>1.1270679646279045</v>
      </c>
      <c r="Q26" s="47">
        <f>('Używanie Internetu'!Q26/'Używanie Internetu'!Q$142)/('Używanie Internetu'!$T26/'Używanie Internetu'!$T$142)</f>
        <v>0.95726474441992004</v>
      </c>
      <c r="R26" s="47">
        <f>('Używanie Internetu'!R26/'Używanie Internetu'!R$142)/('Używanie Internetu'!$T26/'Używanie Internetu'!$T$142)</f>
        <v>1.1741724790019652</v>
      </c>
      <c r="S26" s="48">
        <f>('Używanie Internetu'!S26/'Używanie Internetu'!S$142)/('Używanie Internetu'!$T26/'Używanie Internetu'!$T$142)</f>
        <v>0.61574139107019155</v>
      </c>
      <c r="T26" s="4"/>
      <c r="U26" s="4">
        <f t="shared" si="1"/>
        <v>1.163657791581495</v>
      </c>
      <c r="V26" s="4">
        <f t="shared" si="2"/>
        <v>1.1028462258384579</v>
      </c>
      <c r="W26" s="4">
        <f t="shared" si="3"/>
        <v>0.93383333141792113</v>
      </c>
      <c r="X26" s="4">
        <f t="shared" si="4"/>
        <v>1.1856927267530801</v>
      </c>
      <c r="Y26" s="4">
        <f t="shared" si="5"/>
        <v>0.59062316973863072</v>
      </c>
    </row>
    <row r="27" spans="1:25" x14ac:dyDescent="0.3">
      <c r="A27" s="234"/>
      <c r="B27" s="139" t="s">
        <v>24</v>
      </c>
      <c r="C27" s="49">
        <f>('Używanie Internetu'!C27/'Używanie Internetu'!C$142)/('Używanie Internetu'!$H27/'Używanie Internetu'!$H$142)</f>
        <v>1.082764057798334</v>
      </c>
      <c r="D27" s="49">
        <f>('Używanie Internetu'!D27/'Używanie Internetu'!D$142)/('Używanie Internetu'!$H27/'Używanie Internetu'!$H$142)</f>
        <v>1.0136998678097284</v>
      </c>
      <c r="E27" s="49">
        <f>('Używanie Internetu'!E27/'Używanie Internetu'!E$142)/('Używanie Internetu'!$H27/'Używanie Internetu'!$H$142)</f>
        <v>1.0037734629909749</v>
      </c>
      <c r="F27" s="49">
        <f>('Używanie Internetu'!F27/'Używanie Internetu'!F$142)/('Używanie Internetu'!$H27/'Używanie Internetu'!$H$142)</f>
        <v>1.2368132744724287</v>
      </c>
      <c r="G27" s="49">
        <f>('Używanie Internetu'!G27/'Używanie Internetu'!G$142)/('Używanie Internetu'!$H27/'Używanie Internetu'!$H$142)</f>
        <v>0.85993748551479365</v>
      </c>
      <c r="H27" s="44"/>
      <c r="I27" s="49">
        <f>('Używanie Internetu'!I27/'Używanie Internetu'!I$142)/('Używanie Internetu'!$N27/'Używanie Internetu'!$N$142)</f>
        <v>1.205834496178378</v>
      </c>
      <c r="J27" s="49">
        <f>('Używanie Internetu'!J27/'Używanie Internetu'!J$142)/('Używanie Internetu'!$N27/'Używanie Internetu'!$N$142)</f>
        <v>1.097756188766559</v>
      </c>
      <c r="K27" s="49">
        <f>('Używanie Internetu'!K27/'Używanie Internetu'!K$142)/('Używanie Internetu'!$N27/'Używanie Internetu'!$N$142)</f>
        <v>0.94740969484823645</v>
      </c>
      <c r="L27" s="49">
        <f>('Używanie Internetu'!L27/'Używanie Internetu'!L$142)/('Używanie Internetu'!$N27/'Używanie Internetu'!$N$142)</f>
        <v>1.2228162198236388</v>
      </c>
      <c r="M27" s="49">
        <f>('Używanie Internetu'!M27/'Używanie Internetu'!M$142)/('Używanie Internetu'!$N27/'Używanie Internetu'!$N$142)</f>
        <v>0.49138666810853454</v>
      </c>
      <c r="N27" s="49"/>
      <c r="O27" s="49">
        <f>('Używanie Internetu'!O27/'Używanie Internetu'!O$142)/('Używanie Internetu'!$T27/'Używanie Internetu'!$T$142)</f>
        <v>1.1780447733016024</v>
      </c>
      <c r="P27" s="49">
        <f>('Używanie Internetu'!P27/'Używanie Internetu'!P$142)/('Używanie Internetu'!$T27/'Używanie Internetu'!$T$142)</f>
        <v>1.1606712048920653</v>
      </c>
      <c r="Q27" s="49">
        <f>('Używanie Internetu'!Q27/'Używanie Internetu'!Q$142)/('Używanie Internetu'!$T27/'Używanie Internetu'!$T$142)</f>
        <v>1.0244645547188447</v>
      </c>
      <c r="R27" s="49">
        <f>('Używanie Internetu'!R27/'Używanie Internetu'!R$142)/('Używanie Internetu'!$T27/'Używanie Internetu'!$T$142)</f>
        <v>1.1975585619410813</v>
      </c>
      <c r="S27" s="50">
        <f>('Używanie Internetu'!S27/'Używanie Internetu'!S$142)/('Używanie Internetu'!$T27/'Używanie Internetu'!$T$142)</f>
        <v>0.44024597979158897</v>
      </c>
      <c r="T27" s="4"/>
      <c r="U27" s="4">
        <f t="shared" si="1"/>
        <v>1.1555477757594381</v>
      </c>
      <c r="V27" s="4">
        <f t="shared" si="2"/>
        <v>1.0907090871561176</v>
      </c>
      <c r="W27" s="4">
        <f t="shared" si="3"/>
        <v>0.99188257085268539</v>
      </c>
      <c r="X27" s="4">
        <f t="shared" si="4"/>
        <v>1.2190626854123829</v>
      </c>
      <c r="Y27" s="4">
        <f t="shared" si="5"/>
        <v>0.59719004447163904</v>
      </c>
    </row>
    <row r="28" spans="1:25" x14ac:dyDescent="0.3">
      <c r="A28" s="236" t="s">
        <v>157</v>
      </c>
      <c r="B28" s="138" t="s">
        <v>25</v>
      </c>
      <c r="C28" s="47">
        <f>('Używanie Internetu'!C28/'Używanie Internetu'!C$142)/('Używanie Internetu'!$H28/'Używanie Internetu'!$H$142)</f>
        <v>1.3644220294670562</v>
      </c>
      <c r="D28" s="47">
        <f>('Używanie Internetu'!D28/'Używanie Internetu'!D$142)/('Używanie Internetu'!$H28/'Używanie Internetu'!$H$142)</f>
        <v>1.5691526640408036</v>
      </c>
      <c r="E28" s="47">
        <f>('Używanie Internetu'!E28/'Używanie Internetu'!E$142)/('Używanie Internetu'!$H28/'Używanie Internetu'!$H$142)</f>
        <v>1.1754405725868042</v>
      </c>
      <c r="F28" s="47">
        <f>('Używanie Internetu'!F28/'Używanie Internetu'!F$142)/('Używanie Internetu'!$H28/'Używanie Internetu'!$H$142)</f>
        <v>1.4588820975643917</v>
      </c>
      <c r="G28" s="47">
        <f>('Używanie Internetu'!G28/'Używanie Internetu'!G$142)/('Używanie Internetu'!$H28/'Używanie Internetu'!$H$142)</f>
        <v>1.6600673257785725</v>
      </c>
      <c r="I28" s="47">
        <f>('Używanie Internetu'!I28/'Używanie Internetu'!I$142)/('Używanie Internetu'!$N28/'Używanie Internetu'!$N$142)</f>
        <v>1.3078083926347253</v>
      </c>
      <c r="J28" s="47">
        <f>('Używanie Internetu'!J28/'Używanie Internetu'!J$142)/('Używanie Internetu'!$N28/'Używanie Internetu'!$N$142)</f>
        <v>1.4550208491421359</v>
      </c>
      <c r="K28" s="47">
        <f>('Używanie Internetu'!K28/'Używanie Internetu'!K$142)/('Używanie Internetu'!$N28/'Używanie Internetu'!$N$142)</f>
        <v>1.1765780882143795</v>
      </c>
      <c r="L28" s="47">
        <f>('Używanie Internetu'!L28/'Używanie Internetu'!L$142)/('Używanie Internetu'!$N28/'Używanie Internetu'!$N$142)</f>
        <v>1.4548559923231013</v>
      </c>
      <c r="M28" s="47">
        <f>('Używanie Internetu'!M28/'Używanie Internetu'!M$142)/('Używanie Internetu'!$N28/'Używanie Internetu'!$N$142)</f>
        <v>1.5099198356432038</v>
      </c>
      <c r="N28" s="47"/>
      <c r="O28" s="47">
        <f>('Używanie Internetu'!O28/'Używanie Internetu'!O$142)/('Używanie Internetu'!$T28/'Używanie Internetu'!$T$142)</f>
        <v>1.2836400859020545</v>
      </c>
      <c r="P28" s="47">
        <f>('Używanie Internetu'!P28/'Używanie Internetu'!P$142)/('Używanie Internetu'!$T28/'Używanie Internetu'!$T$142)</f>
        <v>1.406696375151959</v>
      </c>
      <c r="Q28" s="47">
        <f>('Używanie Internetu'!Q28/'Używanie Internetu'!Q$142)/('Używanie Internetu'!$T28/'Używanie Internetu'!$T$142)</f>
        <v>1.2094908392677401</v>
      </c>
      <c r="R28" s="47">
        <f>('Używanie Internetu'!R28/'Używanie Internetu'!R$142)/('Używanie Internetu'!$T28/'Używanie Internetu'!$T$142)</f>
        <v>1.4057035351352389</v>
      </c>
      <c r="S28" s="48">
        <f>('Używanie Internetu'!S28/'Używanie Internetu'!S$142)/('Używanie Internetu'!$T28/'Używanie Internetu'!$T$142)</f>
        <v>1.5191616092112561</v>
      </c>
      <c r="T28" s="4"/>
      <c r="U28" s="4">
        <f t="shared" si="1"/>
        <v>1.3186235026679454</v>
      </c>
      <c r="V28" s="4">
        <f t="shared" si="2"/>
        <v>1.4769566294449661</v>
      </c>
      <c r="W28" s="4">
        <f t="shared" si="3"/>
        <v>1.1871698333563081</v>
      </c>
      <c r="X28" s="4">
        <f t="shared" si="4"/>
        <v>1.4398138750075773</v>
      </c>
      <c r="Y28" s="4">
        <f t="shared" si="5"/>
        <v>1.5630495902110109</v>
      </c>
    </row>
    <row r="29" spans="1:25" x14ac:dyDescent="0.3">
      <c r="A29" s="236"/>
      <c r="B29" s="138" t="s">
        <v>26</v>
      </c>
      <c r="C29" s="47">
        <f>('Używanie Internetu'!C29/'Używanie Internetu'!C$142)/('Używanie Internetu'!$H29/'Używanie Internetu'!$H$142)</f>
        <v>1.3449511272228967</v>
      </c>
      <c r="D29" s="47">
        <f>('Używanie Internetu'!D29/'Używanie Internetu'!D$142)/('Używanie Internetu'!$H29/'Używanie Internetu'!$H$142)</f>
        <v>1.5700178732958356</v>
      </c>
      <c r="E29" s="47">
        <f>('Używanie Internetu'!E29/'Używanie Internetu'!E$142)/('Używanie Internetu'!$H29/'Używanie Internetu'!$H$142)</f>
        <v>1.1263941111695683</v>
      </c>
      <c r="F29" s="47">
        <f>('Używanie Internetu'!F29/'Używanie Internetu'!F$142)/('Używanie Internetu'!$H29/'Używanie Internetu'!$H$142)</f>
        <v>1.4661799051802999</v>
      </c>
      <c r="G29" s="47">
        <f>('Używanie Internetu'!G29/'Używanie Internetu'!G$142)/('Używanie Internetu'!$H29/'Używanie Internetu'!$H$142)</f>
        <v>1.560719589406635</v>
      </c>
      <c r="I29" s="47">
        <f>('Używanie Internetu'!I29/'Używanie Internetu'!I$142)/('Używanie Internetu'!$N29/'Używanie Internetu'!$N$142)</f>
        <v>1.2961146577255411</v>
      </c>
      <c r="J29" s="47">
        <f>('Używanie Internetu'!J29/'Używanie Internetu'!J$142)/('Używanie Internetu'!$N29/'Używanie Internetu'!$N$142)</f>
        <v>1.4296132704078037</v>
      </c>
      <c r="K29" s="47">
        <f>('Używanie Internetu'!K29/'Używanie Internetu'!K$142)/('Używanie Internetu'!$N29/'Używanie Internetu'!$N$142)</f>
        <v>1.1465141647604815</v>
      </c>
      <c r="L29" s="47">
        <f>('Używanie Internetu'!L29/'Używanie Internetu'!L$142)/('Używanie Internetu'!$N29/'Używanie Internetu'!$N$142)</f>
        <v>1.4420598412200734</v>
      </c>
      <c r="M29" s="47">
        <f>('Używanie Internetu'!M29/'Używanie Internetu'!M$142)/('Używanie Internetu'!$N29/'Używanie Internetu'!$N$142)</f>
        <v>1.5249794547252733</v>
      </c>
      <c r="N29" s="47"/>
      <c r="O29" s="47">
        <f>('Używanie Internetu'!O29/'Używanie Internetu'!O$142)/('Używanie Internetu'!$T29/'Używanie Internetu'!$T$142)</f>
        <v>1.268957566774888</v>
      </c>
      <c r="P29" s="47">
        <f>('Używanie Internetu'!P29/'Używanie Internetu'!P$142)/('Używanie Internetu'!$T29/'Używanie Internetu'!$T$142)</f>
        <v>1.3644381462859216</v>
      </c>
      <c r="Q29" s="47">
        <f>('Używanie Internetu'!Q29/'Używanie Internetu'!Q$142)/('Używanie Internetu'!$T29/'Używanie Internetu'!$T$142)</f>
        <v>1.1807744181621018</v>
      </c>
      <c r="R29" s="47">
        <f>('Używanie Internetu'!R29/'Używanie Internetu'!R$142)/('Używanie Internetu'!$T29/'Używanie Internetu'!$T$142)</f>
        <v>1.3965492266433259</v>
      </c>
      <c r="S29" s="48">
        <f>('Używanie Internetu'!S29/'Używanie Internetu'!S$142)/('Używanie Internetu'!$T29/'Używanie Internetu'!$T$142)</f>
        <v>1.2925649415118787</v>
      </c>
      <c r="T29" s="4"/>
      <c r="U29" s="4">
        <f t="shared" si="1"/>
        <v>1.3033411172411087</v>
      </c>
      <c r="V29" s="4">
        <f t="shared" si="2"/>
        <v>1.4546897633298537</v>
      </c>
      <c r="W29" s="4">
        <f t="shared" si="3"/>
        <v>1.1512275646973837</v>
      </c>
      <c r="X29" s="4">
        <f t="shared" si="4"/>
        <v>1.4349296576812332</v>
      </c>
      <c r="Y29" s="4">
        <f t="shared" si="5"/>
        <v>1.4594213285479292</v>
      </c>
    </row>
    <row r="30" spans="1:25" x14ac:dyDescent="0.3">
      <c r="A30" s="236"/>
      <c r="B30" s="138" t="s">
        <v>27</v>
      </c>
      <c r="C30" s="47">
        <f>('Używanie Internetu'!C30/'Używanie Internetu'!C$142)/('Używanie Internetu'!$H30/'Używanie Internetu'!$H$142)</f>
        <v>1.3281577318790427</v>
      </c>
      <c r="D30" s="47">
        <f>('Używanie Internetu'!D30/'Używanie Internetu'!D$142)/('Używanie Internetu'!$H30/'Używanie Internetu'!$H$142)</f>
        <v>1.5089002762787866</v>
      </c>
      <c r="E30" s="47">
        <f>('Używanie Internetu'!E30/'Używanie Internetu'!E$142)/('Używanie Internetu'!$H30/'Używanie Internetu'!$H$142)</f>
        <v>1.1536569186430918</v>
      </c>
      <c r="F30" s="47">
        <f>('Używanie Internetu'!F30/'Używanie Internetu'!F$142)/('Używanie Internetu'!$H30/'Używanie Internetu'!$H$142)</f>
        <v>1.4256369299884804</v>
      </c>
      <c r="G30" s="47">
        <f>('Używanie Internetu'!G30/'Używanie Internetu'!G$142)/('Używanie Internetu'!$H30/'Używanie Internetu'!$H$142)</f>
        <v>1.4174123651138706</v>
      </c>
      <c r="I30" s="47">
        <f>('Używanie Internetu'!I30/'Używanie Internetu'!I$142)/('Używanie Internetu'!$N30/'Używanie Internetu'!$N$142)</f>
        <v>1.2893009056980296</v>
      </c>
      <c r="J30" s="47">
        <f>('Używanie Internetu'!J30/'Używanie Internetu'!J$142)/('Używanie Internetu'!$N30/'Używanie Internetu'!$N$142)</f>
        <v>1.4630491358555304</v>
      </c>
      <c r="K30" s="47">
        <f>('Używanie Internetu'!K30/'Używanie Internetu'!K$142)/('Używanie Internetu'!$N30/'Używanie Internetu'!$N$142)</f>
        <v>1.1566652620824034</v>
      </c>
      <c r="L30" s="47">
        <f>('Używanie Internetu'!L30/'Używanie Internetu'!L$142)/('Używanie Internetu'!$N30/'Używanie Internetu'!$N$142)</f>
        <v>1.4387651418381453</v>
      </c>
      <c r="M30" s="47">
        <f>('Używanie Internetu'!M30/'Używanie Internetu'!M$142)/('Używanie Internetu'!$N30/'Używanie Internetu'!$N$142)</f>
        <v>1.8086388972877061</v>
      </c>
      <c r="N30" s="47"/>
      <c r="O30" s="47">
        <f>('Używanie Internetu'!O30/'Używanie Internetu'!O$142)/('Używanie Internetu'!$T30/'Używanie Internetu'!$T$142)</f>
        <v>1.2494957946093124</v>
      </c>
      <c r="P30" s="47">
        <f>('Używanie Internetu'!P30/'Używanie Internetu'!P$142)/('Używanie Internetu'!$T30/'Używanie Internetu'!$T$142)</f>
        <v>1.3561051920453011</v>
      </c>
      <c r="Q30" s="47">
        <f>('Używanie Internetu'!Q30/'Używanie Internetu'!Q$142)/('Używanie Internetu'!$T30/'Używanie Internetu'!$T$142)</f>
        <v>1.1747893936678833</v>
      </c>
      <c r="R30" s="47">
        <f>('Używanie Internetu'!R30/'Używanie Internetu'!R$142)/('Używanie Internetu'!$T30/'Używanie Internetu'!$T$142)</f>
        <v>1.4045514099261944</v>
      </c>
      <c r="S30" s="48">
        <f>('Używanie Internetu'!S30/'Używanie Internetu'!S$142)/('Używanie Internetu'!$T30/'Używanie Internetu'!$T$142)</f>
        <v>1.5210867367784648</v>
      </c>
      <c r="T30" s="4"/>
      <c r="U30" s="4">
        <f t="shared" si="1"/>
        <v>1.2889848107287947</v>
      </c>
      <c r="V30" s="4">
        <f t="shared" si="2"/>
        <v>1.4426848680598727</v>
      </c>
      <c r="W30" s="4">
        <f t="shared" si="3"/>
        <v>1.1617038581311261</v>
      </c>
      <c r="X30" s="4">
        <f t="shared" si="4"/>
        <v>1.4229844939176068</v>
      </c>
      <c r="Y30" s="4">
        <f t="shared" si="5"/>
        <v>1.582379333060014</v>
      </c>
    </row>
    <row r="31" spans="1:25" x14ac:dyDescent="0.3">
      <c r="A31" s="236"/>
      <c r="B31" s="138" t="s">
        <v>28</v>
      </c>
      <c r="C31" s="47">
        <f>('Używanie Internetu'!C31/'Używanie Internetu'!C$142)/('Używanie Internetu'!$H31/'Używanie Internetu'!$H$142)</f>
        <v>1.3563966976809687</v>
      </c>
      <c r="D31" s="47">
        <f>('Używanie Internetu'!D31/'Używanie Internetu'!D$142)/('Używanie Internetu'!$H31/'Używanie Internetu'!$H$142)</f>
        <v>1.5513385701017863</v>
      </c>
      <c r="E31" s="47">
        <f>('Używanie Internetu'!E31/'Używanie Internetu'!E$142)/('Używanie Internetu'!$H31/'Używanie Internetu'!$H$142)</f>
        <v>1.1911658790022204</v>
      </c>
      <c r="F31" s="47">
        <f>('Używanie Internetu'!F31/'Używanie Internetu'!F$142)/('Używanie Internetu'!$H31/'Używanie Internetu'!$H$142)</f>
        <v>1.4749340766662362</v>
      </c>
      <c r="G31" s="47">
        <f>('Używanie Internetu'!G31/'Używanie Internetu'!G$142)/('Używanie Internetu'!$H31/'Używanie Internetu'!$H$142)</f>
        <v>1.5380777495267655</v>
      </c>
      <c r="I31" s="47">
        <f>('Używanie Internetu'!I31/'Używanie Internetu'!I$142)/('Używanie Internetu'!$N31/'Używanie Internetu'!$N$142)</f>
        <v>1.304263767854634</v>
      </c>
      <c r="J31" s="47">
        <f>('Używanie Internetu'!J31/'Używanie Internetu'!J$142)/('Używanie Internetu'!$N31/'Używanie Internetu'!$N$142)</f>
        <v>1.4382496724394771</v>
      </c>
      <c r="K31" s="47">
        <f>('Używanie Internetu'!K31/'Używanie Internetu'!K$142)/('Używanie Internetu'!$N31/'Używanie Internetu'!$N$142)</f>
        <v>1.1793835480340018</v>
      </c>
      <c r="L31" s="47">
        <f>('Używanie Internetu'!L31/'Używanie Internetu'!L$142)/('Używanie Internetu'!$N31/'Używanie Internetu'!$N$142)</f>
        <v>1.4520375100057497</v>
      </c>
      <c r="M31" s="47">
        <f>('Używanie Internetu'!M31/'Używanie Internetu'!M$142)/('Używanie Internetu'!$N31/'Używanie Internetu'!$N$142)</f>
        <v>1.5744348168293918</v>
      </c>
      <c r="N31" s="47"/>
      <c r="O31" s="47">
        <f>('Używanie Internetu'!O31/'Używanie Internetu'!O$142)/('Używanie Internetu'!$T31/'Używanie Internetu'!$T$142)</f>
        <v>1.2592761196490634</v>
      </c>
      <c r="P31" s="47">
        <f>('Używanie Internetu'!P31/'Używanie Internetu'!P$142)/('Używanie Internetu'!$T31/'Używanie Internetu'!$T$142)</f>
        <v>1.3712634479854711</v>
      </c>
      <c r="Q31" s="47">
        <f>('Używanie Internetu'!Q31/'Używanie Internetu'!Q$142)/('Używanie Internetu'!$T31/'Używanie Internetu'!$T$142)</f>
        <v>1.1868284703861989</v>
      </c>
      <c r="R31" s="47">
        <f>('Używanie Internetu'!R31/'Używanie Internetu'!R$142)/('Używanie Internetu'!$T31/'Używanie Internetu'!$T$142)</f>
        <v>1.3890011550683992</v>
      </c>
      <c r="S31" s="48">
        <f>('Używanie Internetu'!S31/'Używanie Internetu'!S$142)/('Używanie Internetu'!$T31/'Używanie Internetu'!$T$142)</f>
        <v>1.5825064399144009</v>
      </c>
      <c r="T31" s="4"/>
      <c r="U31" s="4">
        <f t="shared" si="1"/>
        <v>1.3066455283948888</v>
      </c>
      <c r="V31" s="4">
        <f t="shared" si="2"/>
        <v>1.4536172301755783</v>
      </c>
      <c r="W31" s="4">
        <f t="shared" si="3"/>
        <v>1.1857926324741401</v>
      </c>
      <c r="X31" s="4">
        <f t="shared" si="4"/>
        <v>1.4386575805801283</v>
      </c>
      <c r="Y31" s="4">
        <f t="shared" si="5"/>
        <v>1.5650063354235193</v>
      </c>
    </row>
    <row r="32" spans="1:25" x14ac:dyDescent="0.3">
      <c r="A32" s="236"/>
      <c r="B32" s="138" t="s">
        <v>29</v>
      </c>
      <c r="C32" s="47">
        <f>('Używanie Internetu'!C32/'Używanie Internetu'!C$142)/('Używanie Internetu'!$H32/'Używanie Internetu'!$H$142)</f>
        <v>1.3565626746146806</v>
      </c>
      <c r="D32" s="47">
        <f>('Używanie Internetu'!D32/'Używanie Internetu'!D$142)/('Używanie Internetu'!$H32/'Używanie Internetu'!$H$142)</f>
        <v>1.5595373572756175</v>
      </c>
      <c r="E32" s="47">
        <f>('Używanie Internetu'!E32/'Używanie Internetu'!E$142)/('Używanie Internetu'!$H32/'Używanie Internetu'!$H$142)</f>
        <v>1.1866386909736386</v>
      </c>
      <c r="F32" s="47">
        <f>('Używanie Internetu'!F32/'Używanie Internetu'!F$142)/('Używanie Internetu'!$H32/'Używanie Internetu'!$H$142)</f>
        <v>1.4799785357807203</v>
      </c>
      <c r="G32" s="47">
        <f>('Używanie Internetu'!G32/'Używanie Internetu'!G$142)/('Używanie Internetu'!$H32/'Używanie Internetu'!$H$142)</f>
        <v>1.3935543544369662</v>
      </c>
      <c r="I32" s="47">
        <f>('Używanie Internetu'!I32/'Używanie Internetu'!I$142)/('Używanie Internetu'!$N32/'Używanie Internetu'!$N$142)</f>
        <v>1.2861940382040333</v>
      </c>
      <c r="J32" s="47">
        <f>('Używanie Internetu'!J32/'Używanie Internetu'!J$142)/('Używanie Internetu'!$N32/'Używanie Internetu'!$N$142)</f>
        <v>1.4060160683415486</v>
      </c>
      <c r="K32" s="47">
        <f>('Używanie Internetu'!K32/'Używanie Internetu'!K$142)/('Używanie Internetu'!$N32/'Używanie Internetu'!$N$142)</f>
        <v>1.1473191177606878</v>
      </c>
      <c r="L32" s="47">
        <f>('Używanie Internetu'!L32/'Używanie Internetu'!L$142)/('Używanie Internetu'!$N32/'Używanie Internetu'!$N$142)</f>
        <v>1.4184395951975555</v>
      </c>
      <c r="M32" s="47">
        <f>('Używanie Internetu'!M32/'Używanie Internetu'!M$142)/('Używanie Internetu'!$N32/'Używanie Internetu'!$N$142)</f>
        <v>1.5907268328176112</v>
      </c>
      <c r="N32" s="47"/>
      <c r="O32" s="47">
        <f>('Używanie Internetu'!O32/'Używanie Internetu'!O$142)/('Używanie Internetu'!$T32/'Używanie Internetu'!$T$142)</f>
        <v>1.2430526494620562</v>
      </c>
      <c r="P32" s="47">
        <f>('Używanie Internetu'!P32/'Używanie Internetu'!P$142)/('Używanie Internetu'!$T32/'Używanie Internetu'!$T$142)</f>
        <v>1.3666246006951672</v>
      </c>
      <c r="Q32" s="47">
        <f>('Używanie Internetu'!Q32/'Używanie Internetu'!Q$142)/('Używanie Internetu'!$T32/'Używanie Internetu'!$T$142)</f>
        <v>1.1751953550636687</v>
      </c>
      <c r="R32" s="47">
        <f>('Używanie Internetu'!R32/'Używanie Internetu'!R$142)/('Używanie Internetu'!$T32/'Używanie Internetu'!$T$142)</f>
        <v>1.3873382528949463</v>
      </c>
      <c r="S32" s="48">
        <f>('Używanie Internetu'!S32/'Używanie Internetu'!S$142)/('Używanie Internetu'!$T32/'Używanie Internetu'!$T$142)</f>
        <v>1.5880812136594515</v>
      </c>
      <c r="T32" s="4"/>
      <c r="U32" s="4">
        <f t="shared" si="1"/>
        <v>1.2952697874269232</v>
      </c>
      <c r="V32" s="4">
        <f t="shared" si="2"/>
        <v>1.4440593421041112</v>
      </c>
      <c r="W32" s="4">
        <f t="shared" si="3"/>
        <v>1.1697177212659984</v>
      </c>
      <c r="X32" s="4">
        <f t="shared" si="4"/>
        <v>1.428585461291074</v>
      </c>
      <c r="Y32" s="4">
        <f t="shared" si="5"/>
        <v>1.5241208003046764</v>
      </c>
    </row>
    <row r="33" spans="1:25" x14ac:dyDescent="0.3">
      <c r="A33" s="128" t="s">
        <v>211</v>
      </c>
      <c r="B33" s="140" t="s">
        <v>30</v>
      </c>
      <c r="C33" s="52">
        <f>('Używanie Internetu'!C33/'Używanie Internetu'!C$142)/('Używanie Internetu'!$H33/'Używanie Internetu'!$H$142)</f>
        <v>1.183026750053799</v>
      </c>
      <c r="D33" s="52">
        <f>('Używanie Internetu'!D33/'Używanie Internetu'!D$142)/('Używanie Internetu'!$H33/'Używanie Internetu'!$H$142)</f>
        <v>1.4619419584776663</v>
      </c>
      <c r="E33" s="52">
        <f>('Używanie Internetu'!E33/'Używanie Internetu'!E$142)/('Używanie Internetu'!$H33/'Używanie Internetu'!$H$142)</f>
        <v>1.0174752490555925</v>
      </c>
      <c r="F33" s="52">
        <f>('Używanie Internetu'!F33/'Używanie Internetu'!F$142)/('Używanie Internetu'!$H33/'Używanie Internetu'!$H$142)</f>
        <v>1.4002678347620416</v>
      </c>
      <c r="G33" s="52">
        <f>('Używanie Internetu'!G33/'Używanie Internetu'!G$142)/('Używanie Internetu'!$H33/'Używanie Internetu'!$H$142)</f>
        <v>1.093524626962292</v>
      </c>
      <c r="H33" s="39"/>
      <c r="I33" s="52">
        <f>('Używanie Internetu'!I33/'Używanie Internetu'!I$142)/('Używanie Internetu'!$N33/'Używanie Internetu'!$N$142)</f>
        <v>1.0944456695720324</v>
      </c>
      <c r="J33" s="52">
        <f>('Używanie Internetu'!J33/'Używanie Internetu'!J$142)/('Używanie Internetu'!$N33/'Używanie Internetu'!$N$142)</f>
        <v>1.4058448074792824</v>
      </c>
      <c r="K33" s="52">
        <f>('Używanie Internetu'!K33/'Używanie Internetu'!K$142)/('Używanie Internetu'!$N33/'Używanie Internetu'!$N$142)</f>
        <v>0.98300395282319097</v>
      </c>
      <c r="L33" s="52">
        <f>('Używanie Internetu'!L33/'Używanie Internetu'!L$142)/('Używanie Internetu'!$N33/'Używanie Internetu'!$N$142)</f>
        <v>1.3450182771747288</v>
      </c>
      <c r="M33" s="52">
        <f>('Używanie Internetu'!M33/'Używanie Internetu'!M$142)/('Używanie Internetu'!$N33/'Używanie Internetu'!$N$142)</f>
        <v>1.1622763690055375</v>
      </c>
      <c r="N33" s="52"/>
      <c r="O33" s="52">
        <f>('Używanie Internetu'!O33/'Używanie Internetu'!O$142)/('Używanie Internetu'!$T33/'Używanie Internetu'!$T$142)</f>
        <v>1.0607207092565152</v>
      </c>
      <c r="P33" s="52">
        <f>('Używanie Internetu'!P33/'Używanie Internetu'!P$142)/('Używanie Internetu'!$T33/'Używanie Internetu'!$T$142)</f>
        <v>1.3259015470564581</v>
      </c>
      <c r="Q33" s="52">
        <f>('Używanie Internetu'!Q33/'Używanie Internetu'!Q$142)/('Używanie Internetu'!$T33/'Używanie Internetu'!$T$142)</f>
        <v>1.0159021695412569</v>
      </c>
      <c r="R33" s="52">
        <f>('Używanie Internetu'!R33/'Używanie Internetu'!R$142)/('Używanie Internetu'!$T33/'Używanie Internetu'!$T$142)</f>
        <v>1.3055812717968434</v>
      </c>
      <c r="S33" s="53">
        <f>('Używanie Internetu'!S33/'Używanie Internetu'!S$142)/('Używanie Internetu'!$T33/'Używanie Internetu'!$T$142)</f>
        <v>1.1231655298565337</v>
      </c>
      <c r="T33" s="4"/>
      <c r="U33" s="4">
        <f t="shared" si="1"/>
        <v>1.1127310429607822</v>
      </c>
      <c r="V33" s="4">
        <f t="shared" si="2"/>
        <v>1.3978961043378024</v>
      </c>
      <c r="W33" s="4">
        <f t="shared" si="3"/>
        <v>1.0054604571400134</v>
      </c>
      <c r="X33" s="4">
        <f t="shared" si="4"/>
        <v>1.3502891279112046</v>
      </c>
      <c r="Y33" s="4">
        <f t="shared" si="5"/>
        <v>1.1263221752747878</v>
      </c>
    </row>
    <row r="34" spans="1:25" x14ac:dyDescent="0.3">
      <c r="A34" s="231" t="s">
        <v>158</v>
      </c>
      <c r="B34" s="138" t="s">
        <v>31</v>
      </c>
      <c r="C34" s="47">
        <f>('Używanie Internetu'!C34/'Używanie Internetu'!C$142)/('Używanie Internetu'!$H34/'Używanie Internetu'!$H$142)</f>
        <v>1.0704504507324588</v>
      </c>
      <c r="D34" s="47">
        <f>('Używanie Internetu'!D34/'Używanie Internetu'!D$142)/('Używanie Internetu'!$H34/'Używanie Internetu'!$H$142)</f>
        <v>1.0635183753207527</v>
      </c>
      <c r="E34" s="47">
        <f>('Używanie Internetu'!E34/'Używanie Internetu'!E$142)/('Używanie Internetu'!$H34/'Używanie Internetu'!$H$142)</f>
        <v>0.92671332076196711</v>
      </c>
      <c r="F34" s="47">
        <f>('Używanie Internetu'!F34/'Używanie Internetu'!F$142)/('Używanie Internetu'!$H34/'Używanie Internetu'!$H$142)</f>
        <v>1.1272177201752749</v>
      </c>
      <c r="G34" s="47">
        <f>('Używanie Internetu'!G34/'Używanie Internetu'!G$142)/('Używanie Internetu'!$H34/'Używanie Internetu'!$H$142)</f>
        <v>1.6026111609394194</v>
      </c>
      <c r="I34" s="47">
        <f>('Używanie Internetu'!I34/'Używanie Internetu'!I$142)/('Używanie Internetu'!$N34/'Używanie Internetu'!$N$142)</f>
        <v>1.1367901148128059</v>
      </c>
      <c r="J34" s="47">
        <f>('Używanie Internetu'!J34/'Używanie Internetu'!J$142)/('Używanie Internetu'!$N34/'Używanie Internetu'!$N$142)</f>
        <v>1.0988096174905597</v>
      </c>
      <c r="K34" s="47">
        <f>('Używanie Internetu'!K34/'Używanie Internetu'!K$142)/('Używanie Internetu'!$N34/'Używanie Internetu'!$N$142)</f>
        <v>0.8582602132576671</v>
      </c>
      <c r="L34" s="47">
        <f>('Używanie Internetu'!L34/'Używanie Internetu'!L$142)/('Używanie Internetu'!$N34/'Używanie Internetu'!$N$142)</f>
        <v>1.0864032022260259</v>
      </c>
      <c r="M34" s="47">
        <f>('Używanie Internetu'!M34/'Używanie Internetu'!M$142)/('Używanie Internetu'!$N34/'Używanie Internetu'!$N$142)</f>
        <v>0.41319521904911605</v>
      </c>
      <c r="N34" s="47"/>
      <c r="O34" s="47">
        <f>('Używanie Internetu'!O34/'Używanie Internetu'!O$142)/('Używanie Internetu'!$T34/'Używanie Internetu'!$T$142)</f>
        <v>1.2191472824211038</v>
      </c>
      <c r="P34" s="47">
        <f>('Używanie Internetu'!P34/'Używanie Internetu'!P$142)/('Używanie Internetu'!$T34/'Używanie Internetu'!$T$142)</f>
        <v>1.3500588410503545</v>
      </c>
      <c r="Q34" s="47">
        <f>('Używanie Internetu'!Q34/'Używanie Internetu'!Q$142)/('Używanie Internetu'!$T34/'Używanie Internetu'!$T$142)</f>
        <v>0.97648878149920371</v>
      </c>
      <c r="R34" s="47">
        <f>('Używanie Internetu'!R34/'Używanie Internetu'!R$142)/('Używanie Internetu'!$T34/'Używanie Internetu'!$T$142)</f>
        <v>1.2216976348147743</v>
      </c>
      <c r="S34" s="48">
        <f>('Używanie Internetu'!S34/'Używanie Internetu'!S$142)/('Używanie Internetu'!$T34/'Używanie Internetu'!$T$142)</f>
        <v>0.56136937645089879</v>
      </c>
      <c r="T34" s="4"/>
      <c r="U34" s="4">
        <f t="shared" si="1"/>
        <v>1.1421292826554561</v>
      </c>
      <c r="V34" s="4">
        <f t="shared" si="2"/>
        <v>1.1707956112872224</v>
      </c>
      <c r="W34" s="4">
        <f t="shared" si="3"/>
        <v>0.92048743850627934</v>
      </c>
      <c r="X34" s="4">
        <f t="shared" si="4"/>
        <v>1.1451061857386917</v>
      </c>
      <c r="Y34" s="4">
        <f t="shared" si="5"/>
        <v>0.8590585854798114</v>
      </c>
    </row>
    <row r="35" spans="1:25" x14ac:dyDescent="0.3">
      <c r="A35" s="232"/>
      <c r="B35" s="138" t="s">
        <v>32</v>
      </c>
      <c r="C35" s="47">
        <f>('Używanie Internetu'!C35/'Używanie Internetu'!C$142)/('Używanie Internetu'!$H35/'Używanie Internetu'!$H$142)</f>
        <v>1.2008160864446631</v>
      </c>
      <c r="D35" s="47">
        <f>('Używanie Internetu'!D35/'Używanie Internetu'!D$142)/('Używanie Internetu'!$H35/'Używanie Internetu'!$H$142)</f>
        <v>1.1238407853045214</v>
      </c>
      <c r="E35" s="47">
        <f>('Używanie Internetu'!E35/'Używanie Internetu'!E$142)/('Używanie Internetu'!$H35/'Używanie Internetu'!$H$142)</f>
        <v>1.0288598775401023</v>
      </c>
      <c r="F35" s="47">
        <f>('Używanie Internetu'!F35/'Używanie Internetu'!F$142)/('Używanie Internetu'!$H35/'Używanie Internetu'!$H$142)</f>
        <v>1.1648510494400672</v>
      </c>
      <c r="G35" s="47">
        <f>('Używanie Internetu'!G35/'Używanie Internetu'!G$142)/('Używanie Internetu'!$H35/'Używanie Internetu'!$H$142)</f>
        <v>1.0545251774447268</v>
      </c>
      <c r="I35" s="47">
        <f>('Używanie Internetu'!I35/'Używanie Internetu'!I$142)/('Używanie Internetu'!$N35/'Używanie Internetu'!$N$142)</f>
        <v>1.1349867710181829</v>
      </c>
      <c r="J35" s="47">
        <f>('Używanie Internetu'!J35/'Używanie Internetu'!J$142)/('Używanie Internetu'!$N35/'Używanie Internetu'!$N$142)</f>
        <v>1.0877721097310955</v>
      </c>
      <c r="K35" s="47">
        <f>('Używanie Internetu'!K35/'Używanie Internetu'!K$142)/('Używanie Internetu'!$N35/'Używanie Internetu'!$N$142)</f>
        <v>0.94740256891975216</v>
      </c>
      <c r="L35" s="47">
        <f>('Używanie Internetu'!L35/'Używanie Internetu'!L$142)/('Używanie Internetu'!$N35/'Używanie Internetu'!$N$142)</f>
        <v>1.1123650588342713</v>
      </c>
      <c r="M35" s="47">
        <f>('Używanie Internetu'!M35/'Używanie Internetu'!M$142)/('Używanie Internetu'!$N35/'Używanie Internetu'!$N$142)</f>
        <v>0.3800439877312225</v>
      </c>
      <c r="N35" s="47"/>
      <c r="O35" s="47">
        <f>('Używanie Internetu'!O35/'Używanie Internetu'!O$142)/('Używanie Internetu'!$T35/'Używanie Internetu'!$T$142)</f>
        <v>1.1536185292501075</v>
      </c>
      <c r="P35" s="47">
        <f>('Używanie Internetu'!P35/'Używanie Internetu'!P$142)/('Używanie Internetu'!$T35/'Używanie Internetu'!$T$142)</f>
        <v>1.3582836044820525</v>
      </c>
      <c r="Q35" s="47">
        <f>('Używanie Internetu'!Q35/'Używanie Internetu'!Q$142)/('Używanie Internetu'!$T35/'Używanie Internetu'!$T$142)</f>
        <v>0.89036535480274681</v>
      </c>
      <c r="R35" s="47">
        <f>('Używanie Internetu'!R35/'Używanie Internetu'!R$142)/('Używanie Internetu'!$T35/'Używanie Internetu'!$T$142)</f>
        <v>1.0707595260560003</v>
      </c>
      <c r="S35" s="48">
        <f>('Używanie Internetu'!S35/'Używanie Internetu'!S$142)/('Używanie Internetu'!$T35/'Używanie Internetu'!$T$142)</f>
        <v>0.77195445051864042</v>
      </c>
      <c r="T35" s="4"/>
      <c r="U35" s="4">
        <f t="shared" si="1"/>
        <v>1.1631404622376511</v>
      </c>
      <c r="V35" s="4">
        <f t="shared" si="2"/>
        <v>1.1899654998392231</v>
      </c>
      <c r="W35" s="4">
        <f t="shared" si="3"/>
        <v>0.95554260042086714</v>
      </c>
      <c r="X35" s="4">
        <f t="shared" si="4"/>
        <v>1.115991878110113</v>
      </c>
      <c r="Y35" s="4">
        <f t="shared" si="5"/>
        <v>0.73550787189819655</v>
      </c>
    </row>
    <row r="36" spans="1:25" x14ac:dyDescent="0.3">
      <c r="A36" s="233"/>
      <c r="B36" s="139" t="s">
        <v>33</v>
      </c>
      <c r="C36" s="49">
        <f>('Używanie Internetu'!C36/'Używanie Internetu'!C$142)/('Używanie Internetu'!$H36/'Używanie Internetu'!$H$142)</f>
        <v>1.1556573910264551</v>
      </c>
      <c r="D36" s="49">
        <f>('Używanie Internetu'!D36/'Używanie Internetu'!D$142)/('Używanie Internetu'!$H36/'Używanie Internetu'!$H$142)</f>
        <v>1.1322133026530885</v>
      </c>
      <c r="E36" s="49">
        <f>('Używanie Internetu'!E36/'Używanie Internetu'!E$142)/('Używanie Internetu'!$H36/'Używanie Internetu'!$H$142)</f>
        <v>0.99494640566440062</v>
      </c>
      <c r="F36" s="49">
        <f>('Używanie Internetu'!F36/'Używanie Internetu'!F$142)/('Używanie Internetu'!$H36/'Używanie Internetu'!$H$142)</f>
        <v>1.1893646739328076</v>
      </c>
      <c r="G36" s="49">
        <f>('Używanie Internetu'!G36/'Używanie Internetu'!G$142)/('Używanie Internetu'!$H36/'Używanie Internetu'!$H$142)</f>
        <v>1.0449523529754858</v>
      </c>
      <c r="H36" s="44"/>
      <c r="I36" s="49">
        <f>('Używanie Internetu'!I36/'Używanie Internetu'!I$142)/('Używanie Internetu'!$N36/'Używanie Internetu'!$N$142)</f>
        <v>1.2081895928630817</v>
      </c>
      <c r="J36" s="49">
        <f>('Używanie Internetu'!J36/'Używanie Internetu'!J$142)/('Używanie Internetu'!$N36/'Używanie Internetu'!$N$142)</f>
        <v>1.0311256761787708</v>
      </c>
      <c r="K36" s="49">
        <f>('Używanie Internetu'!K36/'Używanie Internetu'!K$142)/('Używanie Internetu'!$N36/'Używanie Internetu'!$N$142)</f>
        <v>0.87982459874419794</v>
      </c>
      <c r="L36" s="49">
        <f>('Używanie Internetu'!L36/'Używanie Internetu'!L$142)/('Używanie Internetu'!$N36/'Używanie Internetu'!$N$142)</f>
        <v>1.1865008561727086</v>
      </c>
      <c r="M36" s="49">
        <f>('Używanie Internetu'!M36/'Używanie Internetu'!M$142)/('Używanie Internetu'!$N36/'Używanie Internetu'!$N$142)</f>
        <v>0.39176919205741417</v>
      </c>
      <c r="N36" s="49"/>
      <c r="O36" s="49">
        <f>('Używanie Internetu'!O36/'Używanie Internetu'!O$142)/('Używanie Internetu'!$T36/'Używanie Internetu'!$T$142)</f>
        <v>1.2393982440808136</v>
      </c>
      <c r="P36" s="49">
        <f>('Używanie Internetu'!P36/'Używanie Internetu'!P$142)/('Używanie Internetu'!$T36/'Używanie Internetu'!$T$142)</f>
        <v>1.3491556560597775</v>
      </c>
      <c r="Q36" s="49">
        <f>('Używanie Internetu'!Q36/'Używanie Internetu'!Q$142)/('Używanie Internetu'!$T36/'Używanie Internetu'!$T$142)</f>
        <v>0.98883342666157803</v>
      </c>
      <c r="R36" s="49">
        <f>('Używanie Internetu'!R36/'Używanie Internetu'!R$142)/('Używanie Internetu'!$T36/'Używanie Internetu'!$T$142)</f>
        <v>1.1305226689709025</v>
      </c>
      <c r="S36" s="50">
        <f>('Używanie Internetu'!S36/'Używanie Internetu'!S$142)/('Używanie Internetu'!$T36/'Używanie Internetu'!$T$142)</f>
        <v>0.66771384038799042</v>
      </c>
      <c r="T36" s="4"/>
      <c r="U36" s="4">
        <f t="shared" si="1"/>
        <v>1.2010817426567835</v>
      </c>
      <c r="V36" s="4">
        <f t="shared" si="2"/>
        <v>1.1708315449638791</v>
      </c>
      <c r="W36" s="4">
        <f t="shared" si="3"/>
        <v>0.95453481035672549</v>
      </c>
      <c r="X36" s="4">
        <f t="shared" si="4"/>
        <v>1.1687960663588062</v>
      </c>
      <c r="Y36" s="4">
        <f t="shared" si="5"/>
        <v>0.70147846180696349</v>
      </c>
    </row>
    <row r="37" spans="1:25" x14ac:dyDescent="0.3">
      <c r="A37" s="234" t="s">
        <v>159</v>
      </c>
      <c r="B37" s="138" t="s">
        <v>34</v>
      </c>
      <c r="C37" s="47">
        <f>('Używanie Internetu'!C37/'Używanie Internetu'!C$142)/('Używanie Internetu'!$H37/'Używanie Internetu'!$H$142)</f>
        <v>0.96156796677601841</v>
      </c>
      <c r="D37" s="47">
        <f>('Używanie Internetu'!D37/'Używanie Internetu'!D$142)/('Używanie Internetu'!$H37/'Używanie Internetu'!$H$142)</f>
        <v>1.0727356726349291</v>
      </c>
      <c r="E37" s="47">
        <f>('Używanie Internetu'!E37/'Używanie Internetu'!E$142)/('Używanie Internetu'!$H37/'Używanie Internetu'!$H$142)</f>
        <v>0.92060953608156382</v>
      </c>
      <c r="F37" s="47">
        <f>('Używanie Internetu'!F37/'Używanie Internetu'!F$142)/('Używanie Internetu'!$H37/'Używanie Internetu'!$H$142)</f>
        <v>1.0433996111042463</v>
      </c>
      <c r="G37" s="47">
        <f>('Używanie Internetu'!G37/'Używanie Internetu'!G$142)/('Używanie Internetu'!$H37/'Używanie Internetu'!$H$142)</f>
        <v>0.62931846986355477</v>
      </c>
      <c r="I37" s="47">
        <f>('Używanie Internetu'!I37/'Używanie Internetu'!I$142)/('Używanie Internetu'!$N37/'Używanie Internetu'!$N$142)</f>
        <v>0.93214651908484913</v>
      </c>
      <c r="J37" s="47">
        <f>('Używanie Internetu'!J37/'Używanie Internetu'!J$142)/('Używanie Internetu'!$N37/'Używanie Internetu'!$N$142)</f>
        <v>1.0677064027451419</v>
      </c>
      <c r="K37" s="47">
        <f>('Używanie Internetu'!K37/'Używanie Internetu'!K$142)/('Używanie Internetu'!$N37/'Używanie Internetu'!$N$142)</f>
        <v>0.87902476356533987</v>
      </c>
      <c r="L37" s="47">
        <f>('Używanie Internetu'!L37/'Używanie Internetu'!L$142)/('Używanie Internetu'!$N37/'Używanie Internetu'!$N$142)</f>
        <v>1.0315256821484637</v>
      </c>
      <c r="M37" s="47">
        <f>('Używanie Internetu'!M37/'Używanie Internetu'!M$142)/('Używanie Internetu'!$N37/'Używanie Internetu'!$N$142)</f>
        <v>0.61469546417817389</v>
      </c>
      <c r="N37" s="47"/>
      <c r="O37" s="47">
        <f>('Używanie Internetu'!O37/'Używanie Internetu'!O$142)/('Używanie Internetu'!$T37/'Używanie Internetu'!$T$142)</f>
        <v>1.000967540867274</v>
      </c>
      <c r="P37" s="47">
        <f>('Używanie Internetu'!P37/'Używanie Internetu'!P$142)/('Używanie Internetu'!$T37/'Używanie Internetu'!$T$142)</f>
        <v>1.0757408251578189</v>
      </c>
      <c r="Q37" s="47">
        <f>('Używanie Internetu'!Q37/'Używanie Internetu'!Q$142)/('Używanie Internetu'!$T37/'Używanie Internetu'!$T$142)</f>
        <v>0.95178318074306878</v>
      </c>
      <c r="R37" s="47">
        <f>('Używanie Internetu'!R37/'Używanie Internetu'!R$142)/('Używanie Internetu'!$T37/'Używanie Internetu'!$T$142)</f>
        <v>1.1157354623975151</v>
      </c>
      <c r="S37" s="48">
        <f>('Używanie Internetu'!S37/'Używanie Internetu'!S$142)/('Używanie Internetu'!$T37/'Używanie Internetu'!$T$142)</f>
        <v>0.88510615029683237</v>
      </c>
      <c r="T37" s="4"/>
      <c r="U37" s="4">
        <f t="shared" si="1"/>
        <v>0.9648940089093806</v>
      </c>
      <c r="V37" s="4">
        <f t="shared" si="2"/>
        <v>1.0720609668459635</v>
      </c>
      <c r="W37" s="4">
        <f t="shared" si="3"/>
        <v>0.91713916012999075</v>
      </c>
      <c r="X37" s="4">
        <f t="shared" si="4"/>
        <v>1.0635535852167417</v>
      </c>
      <c r="Y37" s="4">
        <f t="shared" si="5"/>
        <v>0.70970669477952031</v>
      </c>
    </row>
    <row r="38" spans="1:25" x14ac:dyDescent="0.3">
      <c r="A38" s="234"/>
      <c r="B38" s="138" t="s">
        <v>35</v>
      </c>
      <c r="C38" s="47">
        <f>('Używanie Internetu'!C38/'Używanie Internetu'!C$142)/('Używanie Internetu'!$H38/'Używanie Internetu'!$H$142)</f>
        <v>0.98636583392208566</v>
      </c>
      <c r="D38" s="47">
        <f>('Używanie Internetu'!D38/'Używanie Internetu'!D$142)/('Używanie Internetu'!$H38/'Używanie Internetu'!$H$142)</f>
        <v>0.98062964943662756</v>
      </c>
      <c r="E38" s="47">
        <f>('Używanie Internetu'!E38/'Używanie Internetu'!E$142)/('Używanie Internetu'!$H38/'Używanie Internetu'!$H$142)</f>
        <v>0.93788119513771517</v>
      </c>
      <c r="F38" s="47">
        <f>('Używanie Internetu'!F38/'Używanie Internetu'!F$142)/('Używanie Internetu'!$H38/'Używanie Internetu'!$H$142)</f>
        <v>0.93021396080142138</v>
      </c>
      <c r="G38" s="47">
        <f>('Używanie Internetu'!G38/'Używanie Internetu'!G$142)/('Używanie Internetu'!$H38/'Używanie Internetu'!$H$142)</f>
        <v>0.72852938010135238</v>
      </c>
      <c r="I38" s="47">
        <f>('Używanie Internetu'!I38/'Używanie Internetu'!I$142)/('Używanie Internetu'!$N38/'Używanie Internetu'!$N$142)</f>
        <v>0.9571403204480009</v>
      </c>
      <c r="J38" s="47">
        <f>('Używanie Internetu'!J38/'Używanie Internetu'!J$142)/('Używanie Internetu'!$N38/'Używanie Internetu'!$N$142)</f>
        <v>1.0264730127268613</v>
      </c>
      <c r="K38" s="47">
        <f>('Używanie Internetu'!K38/'Używanie Internetu'!K$142)/('Używanie Internetu'!$N38/'Używanie Internetu'!$N$142)</f>
        <v>0.93717067345949889</v>
      </c>
      <c r="L38" s="47">
        <f>('Używanie Internetu'!L38/'Używanie Internetu'!L$142)/('Używanie Internetu'!$N38/'Używanie Internetu'!$N$142)</f>
        <v>0.97033660198286942</v>
      </c>
      <c r="M38" s="47">
        <f>('Używanie Internetu'!M38/'Używanie Internetu'!M$142)/('Używanie Internetu'!$N38/'Używanie Internetu'!$N$142)</f>
        <v>0.75409375046569493</v>
      </c>
      <c r="N38" s="47"/>
      <c r="O38" s="47">
        <f>('Używanie Internetu'!O38/'Używanie Internetu'!O$142)/('Używanie Internetu'!$T38/'Używanie Internetu'!$T$142)</f>
        <v>0.97207973162022021</v>
      </c>
      <c r="P38" s="47">
        <f>('Używanie Internetu'!P38/'Używanie Internetu'!P$142)/('Używanie Internetu'!$T38/'Używanie Internetu'!$T$142)</f>
        <v>1.0715342781080026</v>
      </c>
      <c r="Q38" s="47">
        <f>('Używanie Internetu'!Q38/'Używanie Internetu'!Q$142)/('Używanie Internetu'!$T38/'Używanie Internetu'!$T$142)</f>
        <v>0.93921951202600007</v>
      </c>
      <c r="R38" s="47">
        <f>('Używanie Internetu'!R38/'Używanie Internetu'!R$142)/('Używanie Internetu'!$T38/'Używanie Internetu'!$T$142)</f>
        <v>1.0298338814791828</v>
      </c>
      <c r="S38" s="48">
        <f>('Używanie Internetu'!S38/'Używanie Internetu'!S$142)/('Używanie Internetu'!$T38/'Używanie Internetu'!$T$142)</f>
        <v>0.97425364666341829</v>
      </c>
      <c r="T38" s="4"/>
      <c r="U38" s="4">
        <f t="shared" si="1"/>
        <v>0.971861961996769</v>
      </c>
      <c r="V38" s="4">
        <f t="shared" si="2"/>
        <v>1.0262123134238306</v>
      </c>
      <c r="W38" s="4">
        <f t="shared" si="3"/>
        <v>0.93809046020773812</v>
      </c>
      <c r="X38" s="4">
        <f t="shared" si="4"/>
        <v>0.97679481475449104</v>
      </c>
      <c r="Y38" s="4">
        <f t="shared" si="5"/>
        <v>0.8189589257434885</v>
      </c>
    </row>
    <row r="39" spans="1:25" x14ac:dyDescent="0.3">
      <c r="A39" s="234"/>
      <c r="B39" s="138" t="s">
        <v>36</v>
      </c>
      <c r="C39" s="47">
        <f>('Używanie Internetu'!C39/'Używanie Internetu'!C$142)/('Używanie Internetu'!$H39/'Używanie Internetu'!$H$142)</f>
        <v>1.0321852322394351</v>
      </c>
      <c r="D39" s="47">
        <f>('Używanie Internetu'!D39/'Używanie Internetu'!D$142)/('Używanie Internetu'!$H39/'Używanie Internetu'!$H$142)</f>
        <v>1.1057019977293727</v>
      </c>
      <c r="E39" s="47">
        <f>('Używanie Internetu'!E39/'Używanie Internetu'!E$142)/('Używanie Internetu'!$H39/'Używanie Internetu'!$H$142)</f>
        <v>0.9170732929071187</v>
      </c>
      <c r="F39" s="47">
        <f>('Używanie Internetu'!F39/'Używanie Internetu'!F$142)/('Używanie Internetu'!$H39/'Używanie Internetu'!$H$142)</f>
        <v>1.0450308561520643</v>
      </c>
      <c r="G39" s="47">
        <f>('Używanie Internetu'!G39/'Używanie Internetu'!G$142)/('Używanie Internetu'!$H39/'Używanie Internetu'!$H$142)</f>
        <v>0.92290202879070393</v>
      </c>
      <c r="I39" s="47">
        <f>('Używanie Internetu'!I39/'Używanie Internetu'!I$142)/('Używanie Internetu'!$N39/'Używanie Internetu'!$N$142)</f>
        <v>0.93512583804430494</v>
      </c>
      <c r="J39" s="47">
        <f>('Używanie Internetu'!J39/'Używanie Internetu'!J$142)/('Używanie Internetu'!$N39/'Używanie Internetu'!$N$142)</f>
        <v>0.96871204235201702</v>
      </c>
      <c r="K39" s="47">
        <f>('Używanie Internetu'!K39/'Używanie Internetu'!K$142)/('Używanie Internetu'!$N39/'Używanie Internetu'!$N$142)</f>
        <v>0.89060811428919573</v>
      </c>
      <c r="L39" s="47">
        <f>('Używanie Internetu'!L39/'Używanie Internetu'!L$142)/('Używanie Internetu'!$N39/'Używanie Internetu'!$N$142)</f>
        <v>0.95017669867787058</v>
      </c>
      <c r="M39" s="47">
        <f>('Używanie Internetu'!M39/'Używanie Internetu'!M$142)/('Używanie Internetu'!$N39/'Używanie Internetu'!$N$142)</f>
        <v>0.61865032586030488</v>
      </c>
      <c r="N39" s="47"/>
      <c r="O39" s="47">
        <f>('Używanie Internetu'!O39/'Używanie Internetu'!O$142)/('Używanie Internetu'!$T39/'Używanie Internetu'!$T$142)</f>
        <v>1.0320267575452153</v>
      </c>
      <c r="P39" s="47">
        <f>('Używanie Internetu'!P39/'Używanie Internetu'!P$142)/('Używanie Internetu'!$T39/'Używanie Internetu'!$T$142)</f>
        <v>1.0854140412177347</v>
      </c>
      <c r="Q39" s="47">
        <f>('Używanie Internetu'!Q39/'Używanie Internetu'!Q$142)/('Używanie Internetu'!$T39/'Używanie Internetu'!$T$142)</f>
        <v>0.93755731093515648</v>
      </c>
      <c r="R39" s="47">
        <f>('Używanie Internetu'!R39/'Używanie Internetu'!R$142)/('Używanie Internetu'!$T39/'Używanie Internetu'!$T$142)</f>
        <v>1.0028091857461845</v>
      </c>
      <c r="S39" s="48">
        <f>('Używanie Internetu'!S39/'Używanie Internetu'!S$142)/('Używanie Internetu'!$T39/'Używanie Internetu'!$T$142)</f>
        <v>0.85713443243855125</v>
      </c>
      <c r="T39" s="4"/>
      <c r="U39" s="4">
        <f t="shared" si="1"/>
        <v>0.9997792759429851</v>
      </c>
      <c r="V39" s="4">
        <f t="shared" si="2"/>
        <v>1.0532760270997081</v>
      </c>
      <c r="W39" s="4">
        <f t="shared" si="3"/>
        <v>0.91507957271049045</v>
      </c>
      <c r="X39" s="4">
        <f t="shared" si="4"/>
        <v>0.99933891352537307</v>
      </c>
      <c r="Y39" s="4">
        <f t="shared" si="5"/>
        <v>0.79956226236318673</v>
      </c>
    </row>
    <row r="40" spans="1:25" x14ac:dyDescent="0.3">
      <c r="A40" s="234"/>
      <c r="B40" s="138" t="s">
        <v>37</v>
      </c>
      <c r="C40" s="47">
        <f>('Używanie Internetu'!C40/'Używanie Internetu'!C$142)/('Używanie Internetu'!$H40/'Używanie Internetu'!$H$142)</f>
        <v>1.0732365472803778</v>
      </c>
      <c r="D40" s="47">
        <f>('Używanie Internetu'!D40/'Używanie Internetu'!D$142)/('Używanie Internetu'!$H40/'Używanie Internetu'!$H$142)</f>
        <v>0.99021818453631083</v>
      </c>
      <c r="E40" s="47">
        <f>('Używanie Internetu'!E40/'Używanie Internetu'!E$142)/('Używanie Internetu'!$H40/'Używanie Internetu'!$H$142)</f>
        <v>0.7611669341164069</v>
      </c>
      <c r="F40" s="47">
        <f>('Używanie Internetu'!F40/'Używanie Internetu'!F$142)/('Używanie Internetu'!$H40/'Używanie Internetu'!$H$142)</f>
        <v>1.0288275304256747</v>
      </c>
      <c r="G40" s="47">
        <f>('Używanie Internetu'!G40/'Używanie Internetu'!G$142)/('Używanie Internetu'!$H40/'Używanie Internetu'!$H$142)</f>
        <v>0.75549811945455991</v>
      </c>
      <c r="I40" s="47">
        <f>('Używanie Internetu'!I40/'Używanie Internetu'!I$142)/('Używanie Internetu'!$N40/'Używanie Internetu'!$N$142)</f>
        <v>0.98168190306036318</v>
      </c>
      <c r="J40" s="47">
        <f>('Używanie Internetu'!J40/'Używanie Internetu'!J$142)/('Używanie Internetu'!$N40/'Używanie Internetu'!$N$142)</f>
        <v>0.95926101853164314</v>
      </c>
      <c r="K40" s="47">
        <f>('Używanie Internetu'!K40/'Używanie Internetu'!K$142)/('Używanie Internetu'!$N40/'Używanie Internetu'!$N$142)</f>
        <v>0.80249883052772142</v>
      </c>
      <c r="L40" s="47">
        <f>('Używanie Internetu'!L40/'Używanie Internetu'!L$142)/('Używanie Internetu'!$N40/'Używanie Internetu'!$N$142)</f>
        <v>1.0670613297577805</v>
      </c>
      <c r="M40" s="47">
        <f>('Używanie Internetu'!M40/'Używanie Internetu'!M$142)/('Używanie Internetu'!$N40/'Używanie Internetu'!$N$142)</f>
        <v>0.69271812163328905</v>
      </c>
      <c r="N40" s="47"/>
      <c r="O40" s="47">
        <f>('Używanie Internetu'!O40/'Używanie Internetu'!O$142)/('Używanie Internetu'!$T40/'Używanie Internetu'!$T$142)</f>
        <v>1.0157303689238124</v>
      </c>
      <c r="P40" s="47">
        <f>('Używanie Internetu'!P40/'Używanie Internetu'!P$142)/('Używanie Internetu'!$T40/'Używanie Internetu'!$T$142)</f>
        <v>1.0645022834644615</v>
      </c>
      <c r="Q40" s="47">
        <f>('Używanie Internetu'!Q40/'Używanie Internetu'!Q$142)/('Używanie Internetu'!$T40/'Używanie Internetu'!$T$142)</f>
        <v>0.79656186404136964</v>
      </c>
      <c r="R40" s="47">
        <f>('Używanie Internetu'!R40/'Używanie Internetu'!R$142)/('Używanie Internetu'!$T40/'Używanie Internetu'!$T$142)</f>
        <v>1.0825505287056085</v>
      </c>
      <c r="S40" s="48">
        <f>('Używanie Internetu'!S40/'Używanie Internetu'!S$142)/('Używanie Internetu'!$T40/'Używanie Internetu'!$T$142)</f>
        <v>0.98273280124318385</v>
      </c>
      <c r="T40" s="4"/>
      <c r="U40" s="4">
        <f t="shared" si="1"/>
        <v>1.0235496064215177</v>
      </c>
      <c r="V40" s="4">
        <f t="shared" si="2"/>
        <v>1.0046604955108052</v>
      </c>
      <c r="W40" s="4">
        <f t="shared" si="3"/>
        <v>0.78674254289516599</v>
      </c>
      <c r="X40" s="4">
        <f t="shared" si="4"/>
        <v>1.0594797962963545</v>
      </c>
      <c r="Y40" s="4">
        <f t="shared" si="5"/>
        <v>0.81031634744367764</v>
      </c>
    </row>
    <row r="41" spans="1:25" x14ac:dyDescent="0.3">
      <c r="A41" s="234"/>
      <c r="B41" s="138" t="s">
        <v>38</v>
      </c>
      <c r="C41" s="47">
        <f>('Używanie Internetu'!C41/'Używanie Internetu'!C$142)/('Używanie Internetu'!$H41/'Używanie Internetu'!$H$142)</f>
        <v>1.0845172474194078</v>
      </c>
      <c r="D41" s="47">
        <f>('Używanie Internetu'!D41/'Używanie Internetu'!D$142)/('Używanie Internetu'!$H41/'Używanie Internetu'!$H$142)</f>
        <v>1.045371496495439</v>
      </c>
      <c r="E41" s="47">
        <f>('Używanie Internetu'!E41/'Używanie Internetu'!E$142)/('Używanie Internetu'!$H41/'Używanie Internetu'!$H$142)</f>
        <v>0.8085429770684025</v>
      </c>
      <c r="F41" s="47">
        <f>('Używanie Internetu'!F41/'Używanie Internetu'!F$142)/('Używanie Internetu'!$H41/'Używanie Internetu'!$H$142)</f>
        <v>1.0286607783236354</v>
      </c>
      <c r="G41" s="47">
        <f>('Używanie Internetu'!G41/'Używanie Internetu'!G$142)/('Używanie Internetu'!$H41/'Używanie Internetu'!$H$142)</f>
        <v>0.86529218854169476</v>
      </c>
      <c r="I41" s="47">
        <f>('Używanie Internetu'!I41/'Używanie Internetu'!I$142)/('Używanie Internetu'!$N41/'Używanie Internetu'!$N$142)</f>
        <v>1.0225162873311302</v>
      </c>
      <c r="J41" s="47">
        <f>('Używanie Internetu'!J41/'Używanie Internetu'!J$142)/('Używanie Internetu'!$N41/'Używanie Internetu'!$N$142)</f>
        <v>1.0844309439093067</v>
      </c>
      <c r="K41" s="47">
        <f>('Używanie Internetu'!K41/'Używanie Internetu'!K$142)/('Używanie Internetu'!$N41/'Używanie Internetu'!$N$142)</f>
        <v>0.87747686940251324</v>
      </c>
      <c r="L41" s="47">
        <f>('Używanie Internetu'!L41/'Używanie Internetu'!L$142)/('Używanie Internetu'!$N41/'Używanie Internetu'!$N$142)</f>
        <v>0.99563583963245017</v>
      </c>
      <c r="M41" s="47">
        <f>('Używanie Internetu'!M41/'Używanie Internetu'!M$142)/('Używanie Internetu'!$N41/'Używanie Internetu'!$N$142)</f>
        <v>0.74971450792041516</v>
      </c>
      <c r="N41" s="47"/>
      <c r="O41" s="47">
        <f>('Używanie Internetu'!O41/'Używanie Internetu'!O$142)/('Używanie Internetu'!$T41/'Używanie Internetu'!$T$142)</f>
        <v>0.99466253821455586</v>
      </c>
      <c r="P41" s="47">
        <f>('Używanie Internetu'!P41/'Używanie Internetu'!P$142)/('Używanie Internetu'!$T41/'Używanie Internetu'!$T$142)</f>
        <v>1.0022055632117406</v>
      </c>
      <c r="Q41" s="47">
        <f>('Używanie Internetu'!Q41/'Używanie Internetu'!Q$142)/('Używanie Internetu'!$T41/'Używanie Internetu'!$T$142)</f>
        <v>0.88409424916255885</v>
      </c>
      <c r="R41" s="47">
        <f>('Używanie Internetu'!R41/'Używanie Internetu'!R$142)/('Używanie Internetu'!$T41/'Używanie Internetu'!$T$142)</f>
        <v>1.0532080844970655</v>
      </c>
      <c r="S41" s="48">
        <f>('Używanie Internetu'!S41/'Używanie Internetu'!S$142)/('Używanie Internetu'!$T41/'Używanie Internetu'!$T$142)</f>
        <v>0.74756550393873067</v>
      </c>
      <c r="T41" s="4"/>
      <c r="U41" s="4">
        <f t="shared" si="1"/>
        <v>1.0338986909883647</v>
      </c>
      <c r="V41" s="4">
        <f t="shared" si="2"/>
        <v>1.0440026678721621</v>
      </c>
      <c r="W41" s="4">
        <f t="shared" si="3"/>
        <v>0.85670469854449161</v>
      </c>
      <c r="X41" s="4">
        <f t="shared" si="4"/>
        <v>1.025834900817717</v>
      </c>
      <c r="Y41" s="4">
        <f t="shared" si="5"/>
        <v>0.7875240668002802</v>
      </c>
    </row>
    <row r="42" spans="1:25" x14ac:dyDescent="0.3">
      <c r="A42" s="234"/>
      <c r="B42" s="138" t="s">
        <v>39</v>
      </c>
      <c r="C42" s="47">
        <f>('Używanie Internetu'!C42/'Używanie Internetu'!C$142)/('Używanie Internetu'!$H42/'Używanie Internetu'!$H$142)</f>
        <v>1.004204516476646</v>
      </c>
      <c r="D42" s="47">
        <f>('Używanie Internetu'!D42/'Używanie Internetu'!D$142)/('Używanie Internetu'!$H42/'Używanie Internetu'!$H$142)</f>
        <v>1.154670699480808</v>
      </c>
      <c r="E42" s="47">
        <f>('Używanie Internetu'!E42/'Używanie Internetu'!E$142)/('Używanie Internetu'!$H42/'Używanie Internetu'!$H$142)</f>
        <v>0.85172889659175899</v>
      </c>
      <c r="F42" s="47">
        <f>('Używanie Internetu'!F42/'Używanie Internetu'!F$142)/('Używanie Internetu'!$H42/'Używanie Internetu'!$H$142)</f>
        <v>0.93294917478048489</v>
      </c>
      <c r="G42" s="47">
        <f>('Używanie Internetu'!G42/'Używanie Internetu'!G$142)/('Używanie Internetu'!$H42/'Używanie Internetu'!$H$142)</f>
        <v>0.66524307749476419</v>
      </c>
      <c r="I42" s="47">
        <f>('Używanie Internetu'!I42/'Używanie Internetu'!I$142)/('Używanie Internetu'!$N42/'Używanie Internetu'!$N$142)</f>
        <v>0.93145243722923621</v>
      </c>
      <c r="J42" s="47">
        <f>('Używanie Internetu'!J42/'Używanie Internetu'!J$142)/('Używanie Internetu'!$N42/'Używanie Internetu'!$N$142)</f>
        <v>1.0473085531999795</v>
      </c>
      <c r="K42" s="47">
        <f>('Używanie Internetu'!K42/'Używanie Internetu'!K$142)/('Używanie Internetu'!$N42/'Używanie Internetu'!$N$142)</f>
        <v>0.88380337863139113</v>
      </c>
      <c r="L42" s="47">
        <f>('Używanie Internetu'!L42/'Używanie Internetu'!L$142)/('Używanie Internetu'!$N42/'Używanie Internetu'!$N$142)</f>
        <v>0.93547954598920924</v>
      </c>
      <c r="M42" s="47">
        <f>('Używanie Internetu'!M42/'Używanie Internetu'!M$142)/('Używanie Internetu'!$N42/'Używanie Internetu'!$N$142)</f>
        <v>0.63173637362992496</v>
      </c>
      <c r="N42" s="47"/>
      <c r="O42" s="47">
        <f>('Używanie Internetu'!O42/'Używanie Internetu'!O$142)/('Używanie Internetu'!$T42/'Używanie Internetu'!$T$142)</f>
        <v>0.96924868680099541</v>
      </c>
      <c r="P42" s="47">
        <f>('Używanie Internetu'!P42/'Używanie Internetu'!P$142)/('Używanie Internetu'!$T42/'Używanie Internetu'!$T$142)</f>
        <v>1.0941623134063498</v>
      </c>
      <c r="Q42" s="47">
        <f>('Używanie Internetu'!Q42/'Używanie Internetu'!Q$142)/('Używanie Internetu'!$T42/'Używanie Internetu'!$T$142)</f>
        <v>0.92419315982097294</v>
      </c>
      <c r="R42" s="47">
        <f>('Używanie Internetu'!R42/'Używanie Internetu'!R$142)/('Używanie Internetu'!$T42/'Używanie Internetu'!$T$142)</f>
        <v>0.975324239898269</v>
      </c>
      <c r="S42" s="48">
        <f>('Używanie Internetu'!S42/'Używanie Internetu'!S$142)/('Używanie Internetu'!$T42/'Używanie Internetu'!$T$142)</f>
        <v>0.85347911468620397</v>
      </c>
      <c r="T42" s="4"/>
      <c r="U42" s="4">
        <f t="shared" si="1"/>
        <v>0.96830188016895924</v>
      </c>
      <c r="V42" s="4">
        <f t="shared" si="2"/>
        <v>1.0987138553623792</v>
      </c>
      <c r="W42" s="4">
        <f t="shared" si="3"/>
        <v>0.8865751450147078</v>
      </c>
      <c r="X42" s="4">
        <f t="shared" si="4"/>
        <v>0.94791765355598778</v>
      </c>
      <c r="Y42" s="4">
        <f t="shared" si="5"/>
        <v>0.7168195219369643</v>
      </c>
    </row>
    <row r="43" spans="1:25" x14ac:dyDescent="0.3">
      <c r="A43" s="234"/>
      <c r="B43" s="138" t="s">
        <v>40</v>
      </c>
      <c r="C43" s="47">
        <f>('Używanie Internetu'!C43/'Używanie Internetu'!C$142)/('Używanie Internetu'!$H43/'Używanie Internetu'!$H$142)</f>
        <v>1.0573984077837704</v>
      </c>
      <c r="D43" s="47">
        <f>('Używanie Internetu'!D43/'Używanie Internetu'!D$142)/('Używanie Internetu'!$H43/'Używanie Internetu'!$H$142)</f>
        <v>1.0813163232240537</v>
      </c>
      <c r="E43" s="47">
        <f>('Używanie Internetu'!E43/'Używanie Internetu'!E$142)/('Używanie Internetu'!$H43/'Używanie Internetu'!$H$142)</f>
        <v>0.93695558341474483</v>
      </c>
      <c r="F43" s="47">
        <f>('Używanie Internetu'!F43/'Używanie Internetu'!F$142)/('Używanie Internetu'!$H43/'Używanie Internetu'!$H$142)</f>
        <v>0.96990895018789536</v>
      </c>
      <c r="G43" s="47">
        <f>('Używanie Internetu'!G43/'Używanie Internetu'!G$142)/('Używanie Internetu'!$H43/'Używanie Internetu'!$H$142)</f>
        <v>0.83684373292233205</v>
      </c>
      <c r="I43" s="47">
        <f>('Używanie Internetu'!I43/'Używanie Internetu'!I$142)/('Używanie Internetu'!$N43/'Używanie Internetu'!$N$142)</f>
        <v>0.94348489866393903</v>
      </c>
      <c r="J43" s="47">
        <f>('Używanie Internetu'!J43/'Używanie Internetu'!J$142)/('Używanie Internetu'!$N43/'Używanie Internetu'!$N$142)</f>
        <v>0.99887086114139612</v>
      </c>
      <c r="K43" s="47">
        <f>('Używanie Internetu'!K43/'Używanie Internetu'!K$142)/('Używanie Internetu'!$N43/'Używanie Internetu'!$N$142)</f>
        <v>0.98943250363266599</v>
      </c>
      <c r="L43" s="47">
        <f>('Używanie Internetu'!L43/'Używanie Internetu'!L$142)/('Używanie Internetu'!$N43/'Używanie Internetu'!$N$142)</f>
        <v>1.0014490669682345</v>
      </c>
      <c r="M43" s="47">
        <f>('Używanie Internetu'!M43/'Używanie Internetu'!M$142)/('Używanie Internetu'!$N43/'Używanie Internetu'!$N$142)</f>
        <v>0.72792517515935107</v>
      </c>
      <c r="N43" s="47"/>
      <c r="O43" s="47">
        <f>('Używanie Internetu'!O43/'Używanie Internetu'!O$142)/('Używanie Internetu'!$T43/'Używanie Internetu'!$T$142)</f>
        <v>0.9930394295486904</v>
      </c>
      <c r="P43" s="47">
        <f>('Używanie Internetu'!P43/'Używanie Internetu'!P$142)/('Używanie Internetu'!$T43/'Używanie Internetu'!$T$142)</f>
        <v>1.0848080476287911</v>
      </c>
      <c r="Q43" s="47">
        <f>('Używanie Internetu'!Q43/'Używanie Internetu'!Q$142)/('Używanie Internetu'!$T43/'Używanie Internetu'!$T$142)</f>
        <v>0.91946491917582529</v>
      </c>
      <c r="R43" s="47">
        <f>('Używanie Internetu'!R43/'Używanie Internetu'!R$142)/('Używanie Internetu'!$T43/'Używanie Internetu'!$T$142)</f>
        <v>0.91876351419237479</v>
      </c>
      <c r="S43" s="48">
        <f>('Używanie Internetu'!S43/'Używanie Internetu'!S$142)/('Używanie Internetu'!$T43/'Używanie Internetu'!$T$142)</f>
        <v>0.76221908457917709</v>
      </c>
      <c r="T43" s="4"/>
      <c r="U43" s="4">
        <f t="shared" si="1"/>
        <v>0.9979742453321333</v>
      </c>
      <c r="V43" s="4">
        <f t="shared" si="2"/>
        <v>1.054998410664747</v>
      </c>
      <c r="W43" s="4">
        <f t="shared" si="3"/>
        <v>0.94861766874107867</v>
      </c>
      <c r="X43" s="4">
        <f t="shared" si="4"/>
        <v>0.96337384378283486</v>
      </c>
      <c r="Y43" s="4">
        <f t="shared" si="5"/>
        <v>0.77566266422028673</v>
      </c>
    </row>
    <row r="44" spans="1:25" x14ac:dyDescent="0.3">
      <c r="A44" s="234"/>
      <c r="B44" s="138" t="s">
        <v>41</v>
      </c>
      <c r="C44" s="47">
        <f>('Używanie Internetu'!C44/'Używanie Internetu'!C$142)/('Używanie Internetu'!$H44/'Używanie Internetu'!$H$142)</f>
        <v>1.1403346361593241</v>
      </c>
      <c r="D44" s="47">
        <f>('Używanie Internetu'!D44/'Używanie Internetu'!D$142)/('Używanie Internetu'!$H44/'Używanie Internetu'!$H$142)</f>
        <v>1.176528971232129</v>
      </c>
      <c r="E44" s="47">
        <f>('Używanie Internetu'!E44/'Używanie Internetu'!E$142)/('Używanie Internetu'!$H44/'Używanie Internetu'!$H$142)</f>
        <v>0.92450749934950116</v>
      </c>
      <c r="F44" s="47">
        <f>('Używanie Internetu'!F44/'Używanie Internetu'!F$142)/('Używanie Internetu'!$H44/'Używanie Internetu'!$H$142)</f>
        <v>1.0364558609505095</v>
      </c>
      <c r="G44" s="47">
        <f>('Używanie Internetu'!G44/'Używanie Internetu'!G$142)/('Używanie Internetu'!$H44/'Używanie Internetu'!$H$142)</f>
        <v>1.049773009560421</v>
      </c>
      <c r="I44" s="47">
        <f>('Używanie Internetu'!I44/'Używanie Internetu'!I$142)/('Używanie Internetu'!$N44/'Używanie Internetu'!$N$142)</f>
        <v>1.0611010585676164</v>
      </c>
      <c r="J44" s="47">
        <f>('Używanie Internetu'!J44/'Używanie Internetu'!J$142)/('Używanie Internetu'!$N44/'Używanie Internetu'!$N$142)</f>
        <v>1.1655977853881494</v>
      </c>
      <c r="K44" s="47">
        <f>('Używanie Internetu'!K44/'Używanie Internetu'!K$142)/('Używanie Internetu'!$N44/'Używanie Internetu'!$N$142)</f>
        <v>0.94426843783935743</v>
      </c>
      <c r="L44" s="47">
        <f>('Używanie Internetu'!L44/'Używanie Internetu'!L$142)/('Używanie Internetu'!$N44/'Używanie Internetu'!$N$142)</f>
        <v>1.0447279393226487</v>
      </c>
      <c r="M44" s="47">
        <f>('Używanie Internetu'!M44/'Używanie Internetu'!M$142)/('Używanie Internetu'!$N44/'Używanie Internetu'!$N$142)</f>
        <v>0.94223891910712054</v>
      </c>
      <c r="N44" s="47"/>
      <c r="O44" s="47">
        <f>('Używanie Internetu'!O44/'Używanie Internetu'!O$142)/('Używanie Internetu'!$T44/'Używanie Internetu'!$T$142)</f>
        <v>1.0474527867827463</v>
      </c>
      <c r="P44" s="47">
        <f>('Używanie Internetu'!P44/'Używanie Internetu'!P$142)/('Używanie Internetu'!$T44/'Używanie Internetu'!$T$142)</f>
        <v>1.1753091757110059</v>
      </c>
      <c r="Q44" s="47">
        <f>('Używanie Internetu'!Q44/'Używanie Internetu'!Q$142)/('Używanie Internetu'!$T44/'Używanie Internetu'!$T$142)</f>
        <v>0.94862607183563918</v>
      </c>
      <c r="R44" s="47">
        <f>('Używanie Internetu'!R44/'Używanie Internetu'!R$142)/('Używanie Internetu'!$T44/'Używanie Internetu'!$T$142)</f>
        <v>1.0931121997100079</v>
      </c>
      <c r="S44" s="48">
        <f>('Używanie Internetu'!S44/'Używanie Internetu'!S$142)/('Używanie Internetu'!$T44/'Używanie Internetu'!$T$142)</f>
        <v>1.0905188693450447</v>
      </c>
      <c r="T44" s="4"/>
      <c r="U44" s="4">
        <f t="shared" si="1"/>
        <v>1.0829628271698957</v>
      </c>
      <c r="V44" s="4">
        <f t="shared" si="2"/>
        <v>1.172478644110428</v>
      </c>
      <c r="W44" s="4">
        <f t="shared" si="3"/>
        <v>0.93913400300816596</v>
      </c>
      <c r="X44" s="4">
        <f t="shared" si="4"/>
        <v>1.0580986666610555</v>
      </c>
      <c r="Y44" s="4">
        <f t="shared" si="5"/>
        <v>1.0275102660041953</v>
      </c>
    </row>
    <row r="45" spans="1:25" x14ac:dyDescent="0.3">
      <c r="A45" s="234"/>
      <c r="B45" s="138" t="s">
        <v>42</v>
      </c>
      <c r="C45" s="47">
        <f>('Używanie Internetu'!C45/'Używanie Internetu'!C$142)/('Używanie Internetu'!$H45/'Używanie Internetu'!$H$142)</f>
        <v>0.96432660177196838</v>
      </c>
      <c r="D45" s="47">
        <f>('Używanie Internetu'!D45/'Używanie Internetu'!D$142)/('Używanie Internetu'!$H45/'Używanie Internetu'!$H$142)</f>
        <v>0.97964814290211699</v>
      </c>
      <c r="E45" s="47">
        <f>('Używanie Internetu'!E45/'Używanie Internetu'!E$142)/('Używanie Internetu'!$H45/'Używanie Internetu'!$H$142)</f>
        <v>0.85255172485170783</v>
      </c>
      <c r="F45" s="47">
        <f>('Używanie Internetu'!F45/'Używanie Internetu'!F$142)/('Używanie Internetu'!$H45/'Używanie Internetu'!$H$142)</f>
        <v>0.85524725825583736</v>
      </c>
      <c r="G45" s="47">
        <f>('Używanie Internetu'!G45/'Używanie Internetu'!G$142)/('Używanie Internetu'!$H45/'Używanie Internetu'!$H$142)</f>
        <v>0.73475865407233232</v>
      </c>
      <c r="I45" s="47">
        <f>('Używanie Internetu'!I45/'Używanie Internetu'!I$142)/('Używanie Internetu'!$N45/'Używanie Internetu'!$N$142)</f>
        <v>0.96076166980017541</v>
      </c>
      <c r="J45" s="47">
        <f>('Używanie Internetu'!J45/'Używanie Internetu'!J$142)/('Używanie Internetu'!$N45/'Używanie Internetu'!$N$142)</f>
        <v>1.0722380045810438</v>
      </c>
      <c r="K45" s="47">
        <f>('Używanie Internetu'!K45/'Używanie Internetu'!K$142)/('Używanie Internetu'!$N45/'Używanie Internetu'!$N$142)</f>
        <v>0.91875107960081104</v>
      </c>
      <c r="L45" s="47">
        <f>('Używanie Internetu'!L45/'Używanie Internetu'!L$142)/('Używanie Internetu'!$N45/'Używanie Internetu'!$N$142)</f>
        <v>0.96901819629645025</v>
      </c>
      <c r="M45" s="47">
        <f>('Używanie Internetu'!M45/'Używanie Internetu'!M$142)/('Używanie Internetu'!$N45/'Używanie Internetu'!$N$142)</f>
        <v>0.78229353426891191</v>
      </c>
      <c r="N45" s="47"/>
      <c r="O45" s="47">
        <f>('Używanie Internetu'!O45/'Używanie Internetu'!O$142)/('Używanie Internetu'!$T45/'Używanie Internetu'!$T$142)</f>
        <v>1.0087780117417342</v>
      </c>
      <c r="P45" s="47">
        <f>('Używanie Internetu'!P45/'Używanie Internetu'!P$142)/('Używanie Internetu'!$T45/'Używanie Internetu'!$T$142)</f>
        <v>1.0130899734709735</v>
      </c>
      <c r="Q45" s="47">
        <f>('Używanie Internetu'!Q45/'Używanie Internetu'!Q$142)/('Używanie Internetu'!$T45/'Używanie Internetu'!$T$142)</f>
        <v>0.88875417830711867</v>
      </c>
      <c r="R45" s="47">
        <f>('Używanie Internetu'!R45/'Używanie Internetu'!R$142)/('Używanie Internetu'!$T45/'Używanie Internetu'!$T$142)</f>
        <v>0.97333001204214575</v>
      </c>
      <c r="S45" s="48">
        <f>('Używanie Internetu'!S45/'Używanie Internetu'!S$142)/('Używanie Internetu'!$T45/'Używanie Internetu'!$T$142)</f>
        <v>0.71692918351788026</v>
      </c>
      <c r="T45" s="4"/>
      <c r="U45" s="4">
        <f t="shared" si="1"/>
        <v>0.97795542777129274</v>
      </c>
      <c r="V45" s="4">
        <f t="shared" si="2"/>
        <v>1.0216587069847114</v>
      </c>
      <c r="W45" s="4">
        <f t="shared" si="3"/>
        <v>0.8866856609198791</v>
      </c>
      <c r="X45" s="4">
        <f t="shared" si="4"/>
        <v>0.93253182219814457</v>
      </c>
      <c r="Y45" s="4">
        <f t="shared" si="5"/>
        <v>0.74466045728637476</v>
      </c>
    </row>
    <row r="46" spans="1:25" x14ac:dyDescent="0.3">
      <c r="A46" s="234"/>
      <c r="B46" s="138" t="s">
        <v>43</v>
      </c>
      <c r="C46" s="47">
        <f>('Używanie Internetu'!C46/'Używanie Internetu'!C$142)/('Używanie Internetu'!$H46/'Używanie Internetu'!$H$142)</f>
        <v>0.96285461611454115</v>
      </c>
      <c r="D46" s="47">
        <f>('Używanie Internetu'!D46/'Używanie Internetu'!D$142)/('Używanie Internetu'!$H46/'Używanie Internetu'!$H$142)</f>
        <v>1.0428677447938257</v>
      </c>
      <c r="E46" s="47">
        <f>('Używanie Internetu'!E46/'Używanie Internetu'!E$142)/('Używanie Internetu'!$H46/'Używanie Internetu'!$H$142)</f>
        <v>0.97831010267480634</v>
      </c>
      <c r="F46" s="47">
        <f>('Używanie Internetu'!F46/'Używanie Internetu'!F$142)/('Używanie Internetu'!$H46/'Używanie Internetu'!$H$142)</f>
        <v>0.85259944403484622</v>
      </c>
      <c r="G46" s="47">
        <f>('Używanie Internetu'!G46/'Używanie Internetu'!G$142)/('Używanie Internetu'!$H46/'Używanie Internetu'!$H$142)</f>
        <v>0.82164325246371539</v>
      </c>
      <c r="I46" s="47">
        <f>('Używanie Internetu'!I46/'Używanie Internetu'!I$142)/('Używanie Internetu'!$N46/'Używanie Internetu'!$N$142)</f>
        <v>0.9385397958349232</v>
      </c>
      <c r="J46" s="47">
        <f>('Używanie Internetu'!J46/'Używanie Internetu'!J$142)/('Używanie Internetu'!$N46/'Używanie Internetu'!$N$142)</f>
        <v>0.96919290413390802</v>
      </c>
      <c r="K46" s="47">
        <f>('Używanie Internetu'!K46/'Używanie Internetu'!K$142)/('Używanie Internetu'!$N46/'Używanie Internetu'!$N$142)</f>
        <v>0.90469808235834359</v>
      </c>
      <c r="L46" s="47">
        <f>('Używanie Internetu'!L46/'Używanie Internetu'!L$142)/('Używanie Internetu'!$N46/'Używanie Internetu'!$N$142)</f>
        <v>0.90738931860957917</v>
      </c>
      <c r="M46" s="47">
        <f>('Używanie Internetu'!M46/'Używanie Internetu'!M$142)/('Używanie Internetu'!$N46/'Używanie Internetu'!$N$142)</f>
        <v>0.63713533749077655</v>
      </c>
      <c r="N46" s="47"/>
      <c r="O46" s="47">
        <f>('Używanie Internetu'!O46/'Używanie Internetu'!O$142)/('Używanie Internetu'!$T46/'Używanie Internetu'!$T$142)</f>
        <v>0.94056978235886246</v>
      </c>
      <c r="P46" s="47">
        <f>('Używanie Internetu'!P46/'Używanie Internetu'!P$142)/('Używanie Internetu'!$T46/'Używanie Internetu'!$T$142)</f>
        <v>0.95620817867128793</v>
      </c>
      <c r="Q46" s="47">
        <f>('Używanie Internetu'!Q46/'Używanie Internetu'!Q$142)/('Używanie Internetu'!$T46/'Używanie Internetu'!$T$142)</f>
        <v>0.9817312672524795</v>
      </c>
      <c r="R46" s="47">
        <f>('Używanie Internetu'!R46/'Używanie Internetu'!R$142)/('Używanie Internetu'!$T46/'Używanie Internetu'!$T$142)</f>
        <v>0.94209544676741852</v>
      </c>
      <c r="S46" s="48">
        <f>('Używanie Internetu'!S46/'Używanie Internetu'!S$142)/('Używanie Internetu'!$T46/'Używanie Internetu'!$T$142)</f>
        <v>0.79676539501755128</v>
      </c>
      <c r="T46" s="4"/>
      <c r="U46" s="4">
        <f t="shared" si="1"/>
        <v>0.9473213981027756</v>
      </c>
      <c r="V46" s="4">
        <f t="shared" si="2"/>
        <v>0.98942294253300711</v>
      </c>
      <c r="W46" s="4">
        <f t="shared" si="3"/>
        <v>0.95491315076187655</v>
      </c>
      <c r="X46" s="4">
        <f t="shared" si="4"/>
        <v>0.90069473647061449</v>
      </c>
      <c r="Y46" s="4">
        <f t="shared" si="5"/>
        <v>0.75184799499068111</v>
      </c>
    </row>
    <row r="47" spans="1:25" x14ac:dyDescent="0.3">
      <c r="A47" s="234"/>
      <c r="B47" s="138" t="s">
        <v>44</v>
      </c>
      <c r="C47" s="47">
        <f>('Używanie Internetu'!C47/'Używanie Internetu'!C$142)/('Używanie Internetu'!$H47/'Używanie Internetu'!$H$142)</f>
        <v>0.95523754849051912</v>
      </c>
      <c r="D47" s="47">
        <f>('Używanie Internetu'!D47/'Używanie Internetu'!D$142)/('Używanie Internetu'!$H47/'Używanie Internetu'!$H$142)</f>
        <v>1.0867164434080265</v>
      </c>
      <c r="E47" s="47">
        <f>('Używanie Internetu'!E47/'Używanie Internetu'!E$142)/('Używanie Internetu'!$H47/'Używanie Internetu'!$H$142)</f>
        <v>0.99134026567894806</v>
      </c>
      <c r="F47" s="47">
        <f>('Używanie Internetu'!F47/'Używanie Internetu'!F$142)/('Używanie Internetu'!$H47/'Używanie Internetu'!$H$142)</f>
        <v>0.77596508105839412</v>
      </c>
      <c r="G47" s="47">
        <f>('Używanie Internetu'!G47/'Używanie Internetu'!G$142)/('Używanie Internetu'!$H47/'Używanie Internetu'!$H$142)</f>
        <v>0.55469965105718388</v>
      </c>
      <c r="I47" s="47">
        <f>('Używanie Internetu'!I47/'Używanie Internetu'!I$142)/('Używanie Internetu'!$N47/'Używanie Internetu'!$N$142)</f>
        <v>0.96787278071806004</v>
      </c>
      <c r="J47" s="47">
        <f>('Używanie Internetu'!J47/'Używanie Internetu'!J$142)/('Używanie Internetu'!$N47/'Używanie Internetu'!$N$142)</f>
        <v>1.0681578394982376</v>
      </c>
      <c r="K47" s="47">
        <f>('Używanie Internetu'!K47/'Używanie Internetu'!K$142)/('Używanie Internetu'!$N47/'Używanie Internetu'!$N$142)</f>
        <v>0.96404958304667143</v>
      </c>
      <c r="L47" s="47">
        <f>('Używanie Internetu'!L47/'Używanie Internetu'!L$142)/('Używanie Internetu'!$N47/'Używanie Internetu'!$N$142)</f>
        <v>0.93070457736504764</v>
      </c>
      <c r="M47" s="47">
        <f>('Używanie Internetu'!M47/'Używanie Internetu'!M$142)/('Używanie Internetu'!$N47/'Używanie Internetu'!$N$142)</f>
        <v>0.71558891713175021</v>
      </c>
      <c r="N47" s="47"/>
      <c r="O47" s="47">
        <f>('Używanie Internetu'!O47/'Używanie Internetu'!O$142)/('Używanie Internetu'!$T47/'Używanie Internetu'!$T$142)</f>
        <v>0.94287788230794312</v>
      </c>
      <c r="P47" s="47">
        <f>('Używanie Internetu'!P47/'Używanie Internetu'!P$142)/('Używanie Internetu'!$T47/'Używanie Internetu'!$T$142)</f>
        <v>1.0341711068677477</v>
      </c>
      <c r="Q47" s="47">
        <f>('Używanie Internetu'!Q47/'Używanie Internetu'!Q$142)/('Używanie Internetu'!$T47/'Używanie Internetu'!$T$142)</f>
        <v>0.9749576048430757</v>
      </c>
      <c r="R47" s="47">
        <f>('Używanie Internetu'!R47/'Używanie Internetu'!R$142)/('Używanie Internetu'!$T47/'Używanie Internetu'!$T$142)</f>
        <v>0.91162613376588253</v>
      </c>
      <c r="S47" s="48">
        <f>('Używanie Internetu'!S47/'Używanie Internetu'!S$142)/('Używanie Internetu'!$T47/'Używanie Internetu'!$T$142)</f>
        <v>0.84284726044690306</v>
      </c>
      <c r="T47" s="4"/>
      <c r="U47" s="4">
        <f t="shared" si="1"/>
        <v>0.9553294038388408</v>
      </c>
      <c r="V47" s="4">
        <f t="shared" si="2"/>
        <v>1.0630151299246706</v>
      </c>
      <c r="W47" s="4">
        <f t="shared" si="3"/>
        <v>0.97678248452289829</v>
      </c>
      <c r="X47" s="4">
        <f t="shared" si="4"/>
        <v>0.87276526406310806</v>
      </c>
      <c r="Y47" s="4">
        <f t="shared" si="5"/>
        <v>0.70437860954527898</v>
      </c>
    </row>
    <row r="48" spans="1:25" x14ac:dyDescent="0.3">
      <c r="A48" s="234"/>
      <c r="B48" s="138" t="s">
        <v>45</v>
      </c>
      <c r="C48" s="47">
        <f>('Używanie Internetu'!C48/'Używanie Internetu'!C$142)/('Używanie Internetu'!$H48/'Używanie Internetu'!$H$142)</f>
        <v>1.055705447051728</v>
      </c>
      <c r="D48" s="47">
        <f>('Używanie Internetu'!D48/'Używanie Internetu'!D$142)/('Używanie Internetu'!$H48/'Używanie Internetu'!$H$142)</f>
        <v>0.99348594186766348</v>
      </c>
      <c r="E48" s="47">
        <f>('Używanie Internetu'!E48/'Używanie Internetu'!E$142)/('Używanie Internetu'!$H48/'Używanie Internetu'!$H$142)</f>
        <v>0.91568269171233763</v>
      </c>
      <c r="F48" s="47">
        <f>('Używanie Internetu'!F48/'Używanie Internetu'!F$142)/('Używanie Internetu'!$H48/'Używanie Internetu'!$H$142)</f>
        <v>1.0105460199211875</v>
      </c>
      <c r="G48" s="47">
        <f>('Używanie Internetu'!G48/'Używanie Internetu'!G$142)/('Używanie Internetu'!$H48/'Używanie Internetu'!$H$142)</f>
        <v>0.94884963805335787</v>
      </c>
      <c r="I48" s="47">
        <f>('Używanie Internetu'!I48/'Używanie Internetu'!I$142)/('Używanie Internetu'!$N48/'Używanie Internetu'!$N$142)</f>
        <v>1.0365674380195988</v>
      </c>
      <c r="J48" s="47">
        <f>('Używanie Internetu'!J48/'Używanie Internetu'!J$142)/('Używanie Internetu'!$N48/'Używanie Internetu'!$N$142)</f>
        <v>1.1423561839821788</v>
      </c>
      <c r="K48" s="47">
        <f>('Używanie Internetu'!K48/'Używanie Internetu'!K$142)/('Używanie Internetu'!$N48/'Używanie Internetu'!$N$142)</f>
        <v>0.99308873419030474</v>
      </c>
      <c r="L48" s="47">
        <f>('Używanie Internetu'!L48/'Używanie Internetu'!L$142)/('Używanie Internetu'!$N48/'Używanie Internetu'!$N$142)</f>
        <v>1.108235980731141</v>
      </c>
      <c r="M48" s="47">
        <f>('Używanie Internetu'!M48/'Używanie Internetu'!M$142)/('Używanie Internetu'!$N48/'Używanie Internetu'!$N$142)</f>
        <v>0.87623014683161204</v>
      </c>
      <c r="N48" s="47"/>
      <c r="O48" s="47">
        <f>('Używanie Internetu'!O48/'Używanie Internetu'!O$142)/('Używanie Internetu'!$T48/'Używanie Internetu'!$T$142)</f>
        <v>1.0357029133635149</v>
      </c>
      <c r="P48" s="47">
        <f>('Używanie Internetu'!P48/'Używanie Internetu'!P$142)/('Używanie Internetu'!$T48/'Używanie Internetu'!$T$142)</f>
        <v>1.1082205889825161</v>
      </c>
      <c r="Q48" s="47">
        <f>('Używanie Internetu'!Q48/'Używanie Internetu'!Q$142)/('Używanie Internetu'!$T48/'Używanie Internetu'!$T$142)</f>
        <v>0.98023094861079518</v>
      </c>
      <c r="R48" s="47">
        <f>('Używanie Internetu'!R48/'Używanie Internetu'!R$142)/('Używanie Internetu'!$T48/'Używanie Internetu'!$T$142)</f>
        <v>1.0942455048843431</v>
      </c>
      <c r="S48" s="48">
        <f>('Używanie Internetu'!S48/'Używanie Internetu'!S$142)/('Używanie Internetu'!$T48/'Używanie Internetu'!$T$142)</f>
        <v>0.87393003339574205</v>
      </c>
      <c r="T48" s="4"/>
      <c r="U48" s="4">
        <f t="shared" si="1"/>
        <v>1.0426585994782807</v>
      </c>
      <c r="V48" s="4">
        <f t="shared" si="2"/>
        <v>1.0813542382774528</v>
      </c>
      <c r="W48" s="4">
        <f t="shared" si="3"/>
        <v>0.96300079150447926</v>
      </c>
      <c r="X48" s="4">
        <f t="shared" si="4"/>
        <v>1.0710091685122238</v>
      </c>
      <c r="Y48" s="4">
        <f t="shared" si="5"/>
        <v>0.89966993942690399</v>
      </c>
    </row>
    <row r="49" spans="1:25" x14ac:dyDescent="0.3">
      <c r="A49" s="234"/>
      <c r="B49" s="138" t="s">
        <v>46</v>
      </c>
      <c r="C49" s="47">
        <f>('Używanie Internetu'!C49/'Używanie Internetu'!C$142)/('Używanie Internetu'!$H49/'Używanie Internetu'!$H$142)</f>
        <v>1.0179411075023936</v>
      </c>
      <c r="D49" s="47">
        <f>('Używanie Internetu'!D49/'Używanie Internetu'!D$142)/('Używanie Internetu'!$H49/'Używanie Internetu'!$H$142)</f>
        <v>1.032485330850788</v>
      </c>
      <c r="E49" s="47">
        <f>('Używanie Internetu'!E49/'Używanie Internetu'!E$142)/('Używanie Internetu'!$H49/'Używanie Internetu'!$H$142)</f>
        <v>0.89820648315693019</v>
      </c>
      <c r="F49" s="47">
        <f>('Używanie Internetu'!F49/'Używanie Internetu'!F$142)/('Używanie Internetu'!$H49/'Używanie Internetu'!$H$142)</f>
        <v>0.93756073868017309</v>
      </c>
      <c r="G49" s="47">
        <f>('Używanie Internetu'!G49/'Używanie Internetu'!G$142)/('Używanie Internetu'!$H49/'Używanie Internetu'!$H$142)</f>
        <v>0.921474368294385</v>
      </c>
      <c r="I49" s="47">
        <f>('Używanie Internetu'!I49/'Używanie Internetu'!I$142)/('Używanie Internetu'!$N49/'Używanie Internetu'!$N$142)</f>
        <v>0.94767615561338647</v>
      </c>
      <c r="J49" s="47">
        <f>('Używanie Internetu'!J49/'Używanie Internetu'!J$142)/('Używanie Internetu'!$N49/'Używanie Internetu'!$N$142)</f>
        <v>1.0688834081019432</v>
      </c>
      <c r="K49" s="47">
        <f>('Używanie Internetu'!K49/'Używanie Internetu'!K$142)/('Używanie Internetu'!$N49/'Używanie Internetu'!$N$142)</f>
        <v>0.96090322797119321</v>
      </c>
      <c r="L49" s="47">
        <f>('Używanie Internetu'!L49/'Używanie Internetu'!L$142)/('Używanie Internetu'!$N49/'Używanie Internetu'!$N$142)</f>
        <v>0.9918743537634479</v>
      </c>
      <c r="M49" s="47">
        <f>('Używanie Internetu'!M49/'Używanie Internetu'!M$142)/('Używanie Internetu'!$N49/'Używanie Internetu'!$N$142)</f>
        <v>0.75766153168895078</v>
      </c>
      <c r="N49" s="47"/>
      <c r="O49" s="47">
        <f>('Używanie Internetu'!O49/'Używanie Internetu'!O$142)/('Używanie Internetu'!$T49/'Używanie Internetu'!$T$142)</f>
        <v>0.97885399593074918</v>
      </c>
      <c r="P49" s="47">
        <f>('Używanie Internetu'!P49/'Używanie Internetu'!P$142)/('Używanie Internetu'!$T49/'Używanie Internetu'!$T$142)</f>
        <v>1.1022442026926247</v>
      </c>
      <c r="Q49" s="47">
        <f>('Używanie Internetu'!Q49/'Używanie Internetu'!Q$142)/('Używanie Internetu'!$T49/'Używanie Internetu'!$T$142)</f>
        <v>0.95799052106114491</v>
      </c>
      <c r="R49" s="47">
        <f>('Używanie Internetu'!R49/'Używanie Internetu'!R$142)/('Używanie Internetu'!$T49/'Używanie Internetu'!$T$142)</f>
        <v>0.99856207437617284</v>
      </c>
      <c r="S49" s="48">
        <f>('Używanie Internetu'!S49/'Używanie Internetu'!S$142)/('Używanie Internetu'!$T49/'Używanie Internetu'!$T$142)</f>
        <v>0.95843848860801983</v>
      </c>
      <c r="T49" s="4"/>
      <c r="U49" s="4">
        <f t="shared" si="1"/>
        <v>0.98149041968217643</v>
      </c>
      <c r="V49" s="4">
        <f t="shared" si="2"/>
        <v>1.0678709805484519</v>
      </c>
      <c r="W49" s="4">
        <f t="shared" si="3"/>
        <v>0.9390334107297561</v>
      </c>
      <c r="X49" s="4">
        <f t="shared" si="4"/>
        <v>0.97599905560659794</v>
      </c>
      <c r="Y49" s="4">
        <f t="shared" si="5"/>
        <v>0.87919146286378524</v>
      </c>
    </row>
    <row r="50" spans="1:25" x14ac:dyDescent="0.3">
      <c r="A50" s="234"/>
      <c r="B50" s="138" t="s">
        <v>47</v>
      </c>
      <c r="C50" s="47">
        <f>('Używanie Internetu'!C50/'Używanie Internetu'!C$142)/('Używanie Internetu'!$H50/'Używanie Internetu'!$H$142)</f>
        <v>1.0902718079031426</v>
      </c>
      <c r="D50" s="47">
        <f>('Używanie Internetu'!D50/'Używanie Internetu'!D$142)/('Używanie Internetu'!$H50/'Używanie Internetu'!$H$142)</f>
        <v>1.0355474418555584</v>
      </c>
      <c r="E50" s="47">
        <f>('Używanie Internetu'!E50/'Używanie Internetu'!E$142)/('Używanie Internetu'!$H50/'Używanie Internetu'!$H$142)</f>
        <v>0.92288329381221523</v>
      </c>
      <c r="F50" s="47">
        <f>('Używanie Internetu'!F50/'Używanie Internetu'!F$142)/('Używanie Internetu'!$H50/'Używanie Internetu'!$H$142)</f>
        <v>0.93459893245292769</v>
      </c>
      <c r="G50" s="47">
        <f>('Używanie Internetu'!G50/'Używanie Internetu'!G$142)/('Używanie Internetu'!$H50/'Używanie Internetu'!$H$142)</f>
        <v>0.73133217995836397</v>
      </c>
      <c r="I50" s="47">
        <f>('Używanie Internetu'!I50/'Używanie Internetu'!I$142)/('Używanie Internetu'!$N50/'Używanie Internetu'!$N$142)</f>
        <v>1.0393108613038204</v>
      </c>
      <c r="J50" s="47">
        <f>('Używanie Internetu'!J50/'Używanie Internetu'!J$142)/('Używanie Internetu'!$N50/'Używanie Internetu'!$N$142)</f>
        <v>0.95625860534440843</v>
      </c>
      <c r="K50" s="47">
        <f>('Używanie Internetu'!K50/'Używanie Internetu'!K$142)/('Używanie Internetu'!$N50/'Używanie Internetu'!$N$142)</f>
        <v>0.96862211477325055</v>
      </c>
      <c r="L50" s="47">
        <f>('Używanie Internetu'!L50/'Używanie Internetu'!L$142)/('Używanie Internetu'!$N50/'Używanie Internetu'!$N$142)</f>
        <v>1.0428614036635584</v>
      </c>
      <c r="M50" s="47">
        <f>('Używanie Internetu'!M50/'Używanie Internetu'!M$142)/('Używanie Internetu'!$N50/'Używanie Internetu'!$N$142)</f>
        <v>0.62910953691125959</v>
      </c>
      <c r="N50" s="47"/>
      <c r="O50" s="47">
        <f>('Używanie Internetu'!O50/'Używanie Internetu'!O$142)/('Używanie Internetu'!$T50/'Używanie Internetu'!$T$142)</f>
        <v>1.0071287899072423</v>
      </c>
      <c r="P50" s="47">
        <f>('Używanie Internetu'!P50/'Używanie Internetu'!P$142)/('Używanie Internetu'!$T50/'Używanie Internetu'!$T$142)</f>
        <v>1.0934870552361116</v>
      </c>
      <c r="Q50" s="47">
        <f>('Używanie Internetu'!Q50/'Używanie Internetu'!Q$142)/('Używanie Internetu'!$T50/'Używanie Internetu'!$T$142)</f>
        <v>0.99968722537525789</v>
      </c>
      <c r="R50" s="47">
        <f>('Używanie Internetu'!R50/'Używanie Internetu'!R$142)/('Używanie Internetu'!$T50/'Używanie Internetu'!$T$142)</f>
        <v>1.0462369819227206</v>
      </c>
      <c r="S50" s="48">
        <f>('Używanie Internetu'!S50/'Używanie Internetu'!S$142)/('Używanie Internetu'!$T50/'Używanie Internetu'!$T$142)</f>
        <v>0.67284403540612558</v>
      </c>
      <c r="T50" s="4"/>
      <c r="U50" s="4">
        <f t="shared" si="1"/>
        <v>1.0455704863714017</v>
      </c>
      <c r="V50" s="4">
        <f t="shared" si="2"/>
        <v>1.0284310341453595</v>
      </c>
      <c r="W50" s="4">
        <f t="shared" si="3"/>
        <v>0.96373087798690793</v>
      </c>
      <c r="X50" s="4">
        <f t="shared" si="4"/>
        <v>1.0078991060130689</v>
      </c>
      <c r="Y50" s="4">
        <f t="shared" si="5"/>
        <v>0.67776191742524972</v>
      </c>
    </row>
    <row r="51" spans="1:25" x14ac:dyDescent="0.3">
      <c r="A51" s="234"/>
      <c r="B51" s="138" t="s">
        <v>48</v>
      </c>
      <c r="C51" s="47">
        <f>('Używanie Internetu'!C51/'Używanie Internetu'!C$142)/('Używanie Internetu'!$H51/'Używanie Internetu'!$H$142)</f>
        <v>0.94642755647273735</v>
      </c>
      <c r="D51" s="47">
        <f>('Używanie Internetu'!D51/'Używanie Internetu'!D$142)/('Używanie Internetu'!$H51/'Używanie Internetu'!$H$142)</f>
        <v>1.0693356963176299</v>
      </c>
      <c r="E51" s="47">
        <f>('Używanie Internetu'!E51/'Używanie Internetu'!E$142)/('Używanie Internetu'!$H51/'Używanie Internetu'!$H$142)</f>
        <v>0.98214122267986448</v>
      </c>
      <c r="F51" s="47">
        <f>('Używanie Internetu'!F51/'Używanie Internetu'!F$142)/('Używanie Internetu'!$H51/'Używanie Internetu'!$H$142)</f>
        <v>0.89680872453005256</v>
      </c>
      <c r="G51" s="47">
        <f>('Używanie Internetu'!G51/'Używanie Internetu'!G$142)/('Używanie Internetu'!$H51/'Używanie Internetu'!$H$142)</f>
        <v>0.83954215326949022</v>
      </c>
      <c r="I51" s="47">
        <f>('Używanie Internetu'!I51/'Używanie Internetu'!I$142)/('Używanie Internetu'!$N51/'Używanie Internetu'!$N$142)</f>
        <v>0.89704953054468473</v>
      </c>
      <c r="J51" s="47">
        <f>('Używanie Internetu'!J51/'Używanie Internetu'!J$142)/('Używanie Internetu'!$N51/'Używanie Internetu'!$N$142)</f>
        <v>0.99326003247464023</v>
      </c>
      <c r="K51" s="47">
        <f>('Używanie Internetu'!K51/'Używanie Internetu'!K$142)/('Używanie Internetu'!$N51/'Używanie Internetu'!$N$142)</f>
        <v>0.94514160521946544</v>
      </c>
      <c r="L51" s="47">
        <f>('Używanie Internetu'!L51/'Używanie Internetu'!L$142)/('Używanie Internetu'!$N51/'Używanie Internetu'!$N$142)</f>
        <v>0.94047709969614635</v>
      </c>
      <c r="M51" s="47">
        <f>('Używanie Internetu'!M51/'Używanie Internetu'!M$142)/('Używanie Internetu'!$N51/'Używanie Internetu'!$N$142)</f>
        <v>0.69092631874356181</v>
      </c>
      <c r="N51" s="47"/>
      <c r="O51" s="47">
        <f>('Używanie Internetu'!O51/'Używanie Internetu'!O$142)/('Używanie Internetu'!$T51/'Używanie Internetu'!$T$142)</f>
        <v>0.94534475755280623</v>
      </c>
      <c r="P51" s="47">
        <f>('Używanie Internetu'!P51/'Używanie Internetu'!P$142)/('Używanie Internetu'!$T51/'Używanie Internetu'!$T$142)</f>
        <v>1.0670725366930607</v>
      </c>
      <c r="Q51" s="47">
        <f>('Używanie Internetu'!Q51/'Używanie Internetu'!Q$142)/('Używanie Internetu'!$T51/'Używanie Internetu'!$T$142)</f>
        <v>0.98014026671003818</v>
      </c>
      <c r="R51" s="47">
        <f>('Używanie Internetu'!R51/'Używanie Internetu'!R$142)/('Używanie Internetu'!$T51/'Używanie Internetu'!$T$142)</f>
        <v>0.91992918771477439</v>
      </c>
      <c r="S51" s="48">
        <f>('Używanie Internetu'!S51/'Używanie Internetu'!S$142)/('Używanie Internetu'!$T51/'Używanie Internetu'!$T$142)</f>
        <v>0.74512896549883301</v>
      </c>
      <c r="T51" s="4"/>
      <c r="U51" s="4">
        <f t="shared" si="1"/>
        <v>0.92960728152340943</v>
      </c>
      <c r="V51" s="4">
        <f t="shared" si="2"/>
        <v>1.043222755161777</v>
      </c>
      <c r="W51" s="4">
        <f t="shared" si="3"/>
        <v>0.96914103153645603</v>
      </c>
      <c r="X51" s="4">
        <f t="shared" si="4"/>
        <v>0.91907167064699102</v>
      </c>
      <c r="Y51" s="4">
        <f t="shared" si="5"/>
        <v>0.75853247917062838</v>
      </c>
    </row>
    <row r="52" spans="1:25" x14ac:dyDescent="0.3">
      <c r="A52" s="234"/>
      <c r="B52" s="138" t="s">
        <v>49</v>
      </c>
      <c r="C52" s="47">
        <f>('Używanie Internetu'!C52/'Używanie Internetu'!C$142)/('Używanie Internetu'!$H52/'Używanie Internetu'!$H$142)</f>
        <v>0.89880214312703421</v>
      </c>
      <c r="D52" s="47">
        <f>('Używanie Internetu'!D52/'Używanie Internetu'!D$142)/('Używanie Internetu'!$H52/'Używanie Internetu'!$H$142)</f>
        <v>1.1267677755084249</v>
      </c>
      <c r="E52" s="47">
        <f>('Używanie Internetu'!E52/'Używanie Internetu'!E$142)/('Używanie Internetu'!$H52/'Używanie Internetu'!$H$142)</f>
        <v>0.90155188740262704</v>
      </c>
      <c r="F52" s="47">
        <f>('Używanie Internetu'!F52/'Używanie Internetu'!F$142)/('Używanie Internetu'!$H52/'Używanie Internetu'!$H$142)</f>
        <v>0.8305764271518965</v>
      </c>
      <c r="G52" s="47">
        <f>('Używanie Internetu'!G52/'Używanie Internetu'!G$142)/('Używanie Internetu'!$H52/'Używanie Internetu'!$H$142)</f>
        <v>0.71421867477202405</v>
      </c>
      <c r="I52" s="47">
        <f>('Używanie Internetu'!I52/'Używanie Internetu'!I$142)/('Używanie Internetu'!$N52/'Używanie Internetu'!$N$142)</f>
        <v>0.89472508805661777</v>
      </c>
      <c r="J52" s="47">
        <f>('Używanie Internetu'!J52/'Używanie Internetu'!J$142)/('Używanie Internetu'!$N52/'Używanie Internetu'!$N$142)</f>
        <v>0.92411735127414507</v>
      </c>
      <c r="K52" s="47">
        <f>('Używanie Internetu'!K52/'Używanie Internetu'!K$142)/('Używanie Internetu'!$N52/'Używanie Internetu'!$N$142)</f>
        <v>0.91918575890300158</v>
      </c>
      <c r="L52" s="47">
        <f>('Używanie Internetu'!L52/'Używanie Internetu'!L$142)/('Używanie Internetu'!$N52/'Używanie Internetu'!$N$142)</f>
        <v>0.95850737505393624</v>
      </c>
      <c r="M52" s="47">
        <f>('Używanie Internetu'!M52/'Używanie Internetu'!M$142)/('Używanie Internetu'!$N52/'Używanie Internetu'!$N$142)</f>
        <v>0.64321725571166022</v>
      </c>
      <c r="N52" s="47"/>
      <c r="O52" s="47">
        <f>('Używanie Internetu'!O52/'Używanie Internetu'!O$142)/('Używanie Internetu'!$T52/'Używanie Internetu'!$T$142)</f>
        <v>0.90526227686964689</v>
      </c>
      <c r="P52" s="47">
        <f>('Używanie Internetu'!P52/'Używanie Internetu'!P$142)/('Używanie Internetu'!$T52/'Używanie Internetu'!$T$142)</f>
        <v>1.0165817674741091</v>
      </c>
      <c r="Q52" s="47">
        <f>('Używanie Internetu'!Q52/'Używanie Internetu'!Q$142)/('Używanie Internetu'!$T52/'Używanie Internetu'!$T$142)</f>
        <v>0.94940519953604596</v>
      </c>
      <c r="R52" s="47">
        <f>('Używanie Internetu'!R52/'Używanie Internetu'!R$142)/('Używanie Internetu'!$T52/'Używanie Internetu'!$T$142)</f>
        <v>0.98603671916838542</v>
      </c>
      <c r="S52" s="48">
        <f>('Używanie Internetu'!S52/'Używanie Internetu'!S$142)/('Używanie Internetu'!$T52/'Używanie Internetu'!$T$142)</f>
        <v>0.93508099925119004</v>
      </c>
      <c r="T52" s="4"/>
      <c r="U52" s="4">
        <f t="shared" si="1"/>
        <v>0.89959650268443292</v>
      </c>
      <c r="V52" s="4">
        <f t="shared" si="2"/>
        <v>1.0224889647522264</v>
      </c>
      <c r="W52" s="4">
        <f t="shared" si="3"/>
        <v>0.92338094861389164</v>
      </c>
      <c r="X52" s="4">
        <f t="shared" si="4"/>
        <v>0.92504017379140591</v>
      </c>
      <c r="Y52" s="4">
        <f t="shared" si="5"/>
        <v>0.76417230991162477</v>
      </c>
    </row>
    <row r="53" spans="1:25" x14ac:dyDescent="0.3">
      <c r="A53" s="234"/>
      <c r="B53" s="138" t="s">
        <v>50</v>
      </c>
      <c r="C53" s="47">
        <f>('Używanie Internetu'!C53/'Używanie Internetu'!C$142)/('Używanie Internetu'!$H53/'Używanie Internetu'!$H$142)</f>
        <v>1.0779859039335662</v>
      </c>
      <c r="D53" s="47">
        <f>('Używanie Internetu'!D53/'Używanie Internetu'!D$142)/('Używanie Internetu'!$H53/'Używanie Internetu'!$H$142)</f>
        <v>1.3073926825019011</v>
      </c>
      <c r="E53" s="47">
        <f>('Używanie Internetu'!E53/'Używanie Internetu'!E$142)/('Używanie Internetu'!$H53/'Używanie Internetu'!$H$142)</f>
        <v>1.2045971897564884</v>
      </c>
      <c r="F53" s="47">
        <f>('Używanie Internetu'!F53/'Używanie Internetu'!F$142)/('Używanie Internetu'!$H53/'Używanie Internetu'!$H$142)</f>
        <v>1.3136175342494634</v>
      </c>
      <c r="G53" s="47">
        <f>('Używanie Internetu'!G53/'Używanie Internetu'!G$142)/('Używanie Internetu'!$H53/'Używanie Internetu'!$H$142)</f>
        <v>0.91033244465396346</v>
      </c>
      <c r="I53" s="47">
        <f>('Używanie Internetu'!I53/'Używanie Internetu'!I$142)/('Używanie Internetu'!$N53/'Używanie Internetu'!$N$142)</f>
        <v>0.85152444581298237</v>
      </c>
      <c r="J53" s="47">
        <f>('Używanie Internetu'!J53/'Używanie Internetu'!J$142)/('Używanie Internetu'!$N53/'Używanie Internetu'!$N$142)</f>
        <v>1.0442296056545846</v>
      </c>
      <c r="K53" s="47">
        <f>('Używanie Internetu'!K53/'Używanie Internetu'!K$142)/('Używanie Internetu'!$N53/'Używanie Internetu'!$N$142)</f>
        <v>0.87334879839993562</v>
      </c>
      <c r="L53" s="47">
        <f>('Używanie Internetu'!L53/'Używanie Internetu'!L$142)/('Używanie Internetu'!$N53/'Używanie Internetu'!$N$142)</f>
        <v>0.8359257422210401</v>
      </c>
      <c r="M53" s="47">
        <f>('Używanie Internetu'!M53/'Używanie Internetu'!M$142)/('Używanie Internetu'!$N53/'Używanie Internetu'!$N$142)</f>
        <v>0.17441483054958368</v>
      </c>
      <c r="N53" s="47"/>
      <c r="O53" s="47">
        <f>('Używanie Internetu'!O53/'Używanie Internetu'!O$142)/('Używanie Internetu'!$T53/'Używanie Internetu'!$T$142)</f>
        <v>0.82003894940646871</v>
      </c>
      <c r="P53" s="47">
        <f>('Używanie Internetu'!P53/'Używanie Internetu'!P$142)/('Używanie Internetu'!$T53/'Używanie Internetu'!$T$142)</f>
        <v>1.0951045421756205</v>
      </c>
      <c r="Q53" s="47">
        <f>('Używanie Internetu'!Q53/'Używanie Internetu'!Q$142)/('Używanie Internetu'!$T53/'Używanie Internetu'!$T$142)</f>
        <v>0.99348646695313336</v>
      </c>
      <c r="R53" s="47">
        <f>('Używanie Internetu'!R53/'Używanie Internetu'!R$142)/('Używanie Internetu'!$T53/'Używanie Internetu'!$T$142)</f>
        <v>0.95965627904765449</v>
      </c>
      <c r="S53" s="48">
        <f>('Używanie Internetu'!S53/'Używanie Internetu'!S$142)/('Używanie Internetu'!$T53/'Używanie Internetu'!$T$142)</f>
        <v>0.4476213219612204</v>
      </c>
      <c r="T53" s="4"/>
      <c r="U53" s="4">
        <f t="shared" si="1"/>
        <v>0.91651643305100583</v>
      </c>
      <c r="V53" s="4">
        <f t="shared" si="2"/>
        <v>1.1489089434440354</v>
      </c>
      <c r="W53" s="4">
        <f t="shared" si="3"/>
        <v>1.0238108183698524</v>
      </c>
      <c r="X53" s="4">
        <f t="shared" si="4"/>
        <v>1.036399851839386</v>
      </c>
      <c r="Y53" s="4">
        <f t="shared" si="5"/>
        <v>0.51078953238825586</v>
      </c>
    </row>
    <row r="54" spans="1:25" x14ac:dyDescent="0.3">
      <c r="A54" s="234"/>
      <c r="B54" s="138" t="s">
        <v>52</v>
      </c>
      <c r="C54" s="47">
        <f>('Używanie Internetu'!C54/'Używanie Internetu'!C$142)/('Używanie Internetu'!$H54/'Używanie Internetu'!$H$142)</f>
        <v>0.55204749184907542</v>
      </c>
      <c r="D54" s="47">
        <f>('Używanie Internetu'!D54/'Używanie Internetu'!D$142)/('Używanie Internetu'!$H54/'Używanie Internetu'!$H$142)</f>
        <v>0.92378958741668216</v>
      </c>
      <c r="E54" s="47">
        <f>('Używanie Internetu'!E54/'Używanie Internetu'!E$142)/('Używanie Internetu'!$H54/'Używanie Internetu'!$H$142)</f>
        <v>0.93584434564954311</v>
      </c>
      <c r="F54" s="47">
        <f>('Używanie Internetu'!F54/'Używanie Internetu'!F$142)/('Używanie Internetu'!$H54/'Używanie Internetu'!$H$142)</f>
        <v>0.72807718033130542</v>
      </c>
      <c r="G54" s="47">
        <f>('Używanie Internetu'!G54/'Używanie Internetu'!G$142)/('Używanie Internetu'!$H54/'Używanie Internetu'!$H$142)</f>
        <v>0.78723417124820938</v>
      </c>
      <c r="I54" s="47">
        <f>('Używanie Internetu'!I54/'Używanie Internetu'!I$142)/('Używanie Internetu'!$N54/'Używanie Internetu'!$N$142)</f>
        <v>0.85278925922515603</v>
      </c>
      <c r="J54" s="47">
        <f>('Używanie Internetu'!J54/'Używanie Internetu'!J$142)/('Używanie Internetu'!$N54/'Używanie Internetu'!$N$142)</f>
        <v>1.1668963725615138</v>
      </c>
      <c r="K54" s="47">
        <f>('Używanie Internetu'!K54/'Używanie Internetu'!K$142)/('Używanie Internetu'!$N54/'Używanie Internetu'!$N$142)</f>
        <v>1.1520645564216851</v>
      </c>
      <c r="L54" s="47">
        <f>('Używanie Internetu'!L54/'Używanie Internetu'!L$142)/('Używanie Internetu'!$N54/'Używanie Internetu'!$N$142)</f>
        <v>1.166438097515512</v>
      </c>
      <c r="M54" s="47">
        <f>('Używanie Internetu'!M54/'Używanie Internetu'!M$142)/('Używanie Internetu'!$N54/'Używanie Internetu'!$N$142)</f>
        <v>0.77234488702976523</v>
      </c>
      <c r="N54" s="47"/>
      <c r="O54" s="47">
        <f>('Używanie Internetu'!O54/'Używanie Internetu'!O$142)/('Używanie Internetu'!$T54/'Używanie Internetu'!$T$142)</f>
        <v>0.9370736989753905</v>
      </c>
      <c r="P54" s="47">
        <f>('Używanie Internetu'!P54/'Używanie Internetu'!P$142)/('Używanie Internetu'!$T54/'Używanie Internetu'!$T$142)</f>
        <v>1.2350265744614395</v>
      </c>
      <c r="Q54" s="47">
        <f>('Używanie Internetu'!Q54/'Używanie Internetu'!Q$142)/('Używanie Internetu'!$T54/'Używanie Internetu'!$T$142)</f>
        <v>1.0134987532086339</v>
      </c>
      <c r="R54" s="47">
        <f>('Używanie Internetu'!R54/'Używanie Internetu'!R$142)/('Używanie Internetu'!$T54/'Używanie Internetu'!$T$142)</f>
        <v>1.0476562502884834</v>
      </c>
      <c r="S54" s="48">
        <f>('Używanie Internetu'!S54/'Używanie Internetu'!S$142)/('Używanie Internetu'!$T54/'Używanie Internetu'!$T$142)</f>
        <v>0.68819661505059249</v>
      </c>
      <c r="T54" s="4"/>
      <c r="U54" s="4">
        <f t="shared" si="1"/>
        <v>0.78063681668320728</v>
      </c>
      <c r="V54" s="4">
        <f t="shared" si="2"/>
        <v>1.1085708448132119</v>
      </c>
      <c r="W54" s="4">
        <f t="shared" si="3"/>
        <v>1.0338025517599541</v>
      </c>
      <c r="X54" s="4">
        <f t="shared" si="4"/>
        <v>0.98072384271176694</v>
      </c>
      <c r="Y54" s="4">
        <f t="shared" si="5"/>
        <v>0.74925855777618899</v>
      </c>
    </row>
    <row r="55" spans="1:25" x14ac:dyDescent="0.3">
      <c r="A55" s="234"/>
      <c r="B55" s="138" t="s">
        <v>53</v>
      </c>
      <c r="C55" s="47">
        <f>('Używanie Internetu'!C55/'Używanie Internetu'!C$142)/('Używanie Internetu'!$H55/'Używanie Internetu'!$H$142)</f>
        <v>0.85426178529340924</v>
      </c>
      <c r="D55" s="47">
        <f>('Używanie Internetu'!D55/'Używanie Internetu'!D$142)/('Używanie Internetu'!$H55/'Używanie Internetu'!$H$142)</f>
        <v>1.098392965237236</v>
      </c>
      <c r="E55" s="47">
        <f>('Używanie Internetu'!E55/'Używanie Internetu'!E$142)/('Używanie Internetu'!$H55/'Używanie Internetu'!$H$142)</f>
        <v>0.9640514084546058</v>
      </c>
      <c r="F55" s="47">
        <f>('Używanie Internetu'!F55/'Używanie Internetu'!F$142)/('Używanie Internetu'!$H55/'Używanie Internetu'!$H$142)</f>
        <v>1.0178482254061936</v>
      </c>
      <c r="G55" s="47">
        <f>('Używanie Internetu'!G55/'Używanie Internetu'!G$142)/('Używanie Internetu'!$H55/'Używanie Internetu'!$H$142)</f>
        <v>0.62162818627203686</v>
      </c>
      <c r="I55" s="47">
        <f>('Używanie Internetu'!I55/'Używanie Internetu'!I$142)/('Używanie Internetu'!$N55/'Używanie Internetu'!$N$142)</f>
        <v>0.79167620965252372</v>
      </c>
      <c r="J55" s="47">
        <f>('Używanie Internetu'!J55/'Używanie Internetu'!J$142)/('Używanie Internetu'!$N55/'Używanie Internetu'!$N$142)</f>
        <v>1.0896470572776229</v>
      </c>
      <c r="K55" s="47">
        <f>('Używanie Internetu'!K55/'Używanie Internetu'!K$142)/('Używanie Internetu'!$N55/'Używanie Internetu'!$N$142)</f>
        <v>0.91641101326509888</v>
      </c>
      <c r="L55" s="47">
        <f>('Używanie Internetu'!L55/'Używanie Internetu'!L$142)/('Używanie Internetu'!$N55/'Używanie Internetu'!$N$142)</f>
        <v>0.98440957872440149</v>
      </c>
      <c r="M55" s="47">
        <f>('Używanie Internetu'!M55/'Używanie Internetu'!M$142)/('Używanie Internetu'!$N55/'Używanie Internetu'!$N$142)</f>
        <v>0.54373289229083166</v>
      </c>
      <c r="N55" s="47"/>
      <c r="O55" s="47">
        <f>('Używanie Internetu'!O55/'Używanie Internetu'!O$142)/('Używanie Internetu'!$T55/'Używanie Internetu'!$T$142)</f>
        <v>0.77343773283907769</v>
      </c>
      <c r="P55" s="47">
        <f>('Używanie Internetu'!P55/'Używanie Internetu'!P$142)/('Używanie Internetu'!$T55/'Używanie Internetu'!$T$142)</f>
        <v>1.1089210782949657</v>
      </c>
      <c r="Q55" s="47">
        <f>('Używanie Internetu'!Q55/'Używanie Internetu'!Q$142)/('Używanie Internetu'!$T55/'Używanie Internetu'!$T$142)</f>
        <v>0.98208058210129545</v>
      </c>
      <c r="R55" s="47">
        <f>('Używanie Internetu'!R55/'Używanie Internetu'!R$142)/('Używanie Internetu'!$T55/'Używanie Internetu'!$T$142)</f>
        <v>1.0419249141344202</v>
      </c>
      <c r="S55" s="48">
        <f>('Używanie Internetu'!S55/'Używanie Internetu'!S$142)/('Używanie Internetu'!$T55/'Używanie Internetu'!$T$142)</f>
        <v>0.70126660548033237</v>
      </c>
      <c r="T55" s="4"/>
      <c r="U55" s="4">
        <f t="shared" si="1"/>
        <v>0.80645857592833681</v>
      </c>
      <c r="V55" s="4">
        <f t="shared" si="2"/>
        <v>1.0989870336032748</v>
      </c>
      <c r="W55" s="4">
        <f t="shared" si="3"/>
        <v>0.95418100127366667</v>
      </c>
      <c r="X55" s="4">
        <f t="shared" si="4"/>
        <v>1.0147275727550051</v>
      </c>
      <c r="Y55" s="4">
        <f t="shared" si="5"/>
        <v>0.62220922801440037</v>
      </c>
    </row>
    <row r="56" spans="1:25" x14ac:dyDescent="0.3">
      <c r="A56" s="126" t="s">
        <v>160</v>
      </c>
      <c r="B56" s="140" t="s">
        <v>54</v>
      </c>
      <c r="C56" s="52">
        <f>('Używanie Internetu'!C56/'Używanie Internetu'!C$142)/('Używanie Internetu'!$H56/'Używanie Internetu'!$H$142)</f>
        <v>0.92480122697263611</v>
      </c>
      <c r="D56" s="52">
        <f>('Używanie Internetu'!D56/'Używanie Internetu'!D$142)/('Używanie Internetu'!$H56/'Używanie Internetu'!$H$142)</f>
        <v>0.67823654720256354</v>
      </c>
      <c r="E56" s="52">
        <f>('Używanie Internetu'!E56/'Używanie Internetu'!E$142)/('Używanie Internetu'!$H56/'Używanie Internetu'!$H$142)</f>
        <v>0.9767716562118679</v>
      </c>
      <c r="F56" s="52">
        <f>('Używanie Internetu'!F56/'Używanie Internetu'!F$142)/('Używanie Internetu'!$H56/'Używanie Internetu'!$H$142)</f>
        <v>0.92276638649721177</v>
      </c>
      <c r="G56" s="52">
        <f>('Używanie Internetu'!G56/'Używanie Internetu'!G$142)/('Używanie Internetu'!$H56/'Używanie Internetu'!$H$142)</f>
        <v>1.2532923491221846</v>
      </c>
      <c r="H56" s="39"/>
      <c r="I56" s="52">
        <f>('Używanie Internetu'!I56/'Używanie Internetu'!I$142)/('Używanie Internetu'!$N56/'Używanie Internetu'!$N$142)</f>
        <v>1.0327721441802715</v>
      </c>
      <c r="J56" s="52">
        <f>('Używanie Internetu'!J56/'Używanie Internetu'!J$142)/('Używanie Internetu'!$N56/'Używanie Internetu'!$N$142)</f>
        <v>0.79164054391679783</v>
      </c>
      <c r="K56" s="52">
        <f>('Używanie Internetu'!K56/'Używanie Internetu'!K$142)/('Używanie Internetu'!$N56/'Używanie Internetu'!$N$142)</f>
        <v>0.90745049950495627</v>
      </c>
      <c r="L56" s="52">
        <f>('Używanie Internetu'!L56/'Używanie Internetu'!L$142)/('Używanie Internetu'!$N56/'Używanie Internetu'!$N$142)</f>
        <v>0.92323277715207297</v>
      </c>
      <c r="M56" s="52">
        <f>('Używanie Internetu'!M56/'Używanie Internetu'!M$142)/('Używanie Internetu'!$N56/'Używanie Internetu'!$N$142)</f>
        <v>1.2437524966421947</v>
      </c>
      <c r="N56" s="52"/>
      <c r="O56" s="52">
        <f>('Używanie Internetu'!O56/'Używanie Internetu'!O$142)/('Używanie Internetu'!$T56/'Używanie Internetu'!$T$142)</f>
        <v>0.96309558328414502</v>
      </c>
      <c r="P56" s="52">
        <f>('Używanie Internetu'!P56/'Używanie Internetu'!P$142)/('Używanie Internetu'!$T56/'Używanie Internetu'!$T$142)</f>
        <v>0.83621633196053413</v>
      </c>
      <c r="Q56" s="52">
        <f>('Używanie Internetu'!Q56/'Używanie Internetu'!Q$142)/('Używanie Internetu'!$T56/'Używanie Internetu'!$T$142)</f>
        <v>1.0151756026523449</v>
      </c>
      <c r="R56" s="52">
        <f>('Używanie Internetu'!R56/'Używanie Internetu'!R$142)/('Używanie Internetu'!$T56/'Używanie Internetu'!$T$142)</f>
        <v>0.97169544836480615</v>
      </c>
      <c r="S56" s="53">
        <f>('Używanie Internetu'!S56/'Używanie Internetu'!S$142)/('Używanie Internetu'!$T56/'Używanie Internetu'!$T$142)</f>
        <v>1.3170315010357319</v>
      </c>
      <c r="T56" s="4"/>
      <c r="U56" s="4">
        <f t="shared" si="1"/>
        <v>0.97355631814568422</v>
      </c>
      <c r="V56" s="4">
        <f t="shared" si="2"/>
        <v>0.76869780769329843</v>
      </c>
      <c r="W56" s="4">
        <f t="shared" si="3"/>
        <v>0.9664659194563896</v>
      </c>
      <c r="X56" s="4">
        <f t="shared" si="4"/>
        <v>0.93923153733803033</v>
      </c>
      <c r="Y56" s="4">
        <f t="shared" si="5"/>
        <v>1.2713587822667038</v>
      </c>
    </row>
    <row r="57" spans="1:25" x14ac:dyDescent="0.3">
      <c r="A57" s="240" t="s">
        <v>161</v>
      </c>
      <c r="B57" s="138" t="s">
        <v>55</v>
      </c>
      <c r="C57" s="47">
        <f>('Używanie Internetu'!C57/'Używanie Internetu'!C$142)/('Używanie Internetu'!$H57/'Używanie Internetu'!$H$142)</f>
        <v>0.84995609020547724</v>
      </c>
      <c r="D57" s="47">
        <f>('Używanie Internetu'!D57/'Używanie Internetu'!D$142)/('Używanie Internetu'!$H57/'Używanie Internetu'!$H$142)</f>
        <v>0.50623092736690345</v>
      </c>
      <c r="E57" s="47">
        <f>('Używanie Internetu'!E57/'Używanie Internetu'!E$142)/('Używanie Internetu'!$H57/'Używanie Internetu'!$H$142)</f>
        <v>0.76472004631839197</v>
      </c>
      <c r="F57" s="47">
        <f>('Używanie Internetu'!F57/'Używanie Internetu'!F$142)/('Używanie Internetu'!$H57/'Używanie Internetu'!$H$142)</f>
        <v>0.82563798119091114</v>
      </c>
      <c r="G57" s="47">
        <f>('Używanie Internetu'!G57/'Używanie Internetu'!G$142)/('Używanie Internetu'!$H57/'Używanie Internetu'!$H$142)</f>
        <v>0.5762397113010963</v>
      </c>
      <c r="I57" s="47">
        <f>('Używanie Internetu'!I57/'Używanie Internetu'!I$142)/('Używanie Internetu'!$N57/'Używanie Internetu'!$N$142)</f>
        <v>0.84217508041610112</v>
      </c>
      <c r="J57" s="47">
        <f>('Używanie Internetu'!J57/'Używanie Internetu'!J$142)/('Używanie Internetu'!$N57/'Używanie Internetu'!$N$142)</f>
        <v>0.63681290835537285</v>
      </c>
      <c r="K57" s="47">
        <f>('Używanie Internetu'!K57/'Używanie Internetu'!K$142)/('Używanie Internetu'!$N57/'Używanie Internetu'!$N$142)</f>
        <v>0.82366895705625465</v>
      </c>
      <c r="L57" s="47">
        <f>('Używanie Internetu'!L57/'Używanie Internetu'!L$142)/('Używanie Internetu'!$N57/'Używanie Internetu'!$N$142)</f>
        <v>0.8246509184491202</v>
      </c>
      <c r="M57" s="47">
        <f>('Używanie Internetu'!M57/'Używanie Internetu'!M$142)/('Używanie Internetu'!$N57/'Używanie Internetu'!$N$142)</f>
        <v>0.63512099079326856</v>
      </c>
      <c r="N57" s="47"/>
      <c r="O57" s="47">
        <f>('Używanie Internetu'!O57/'Używanie Internetu'!O$142)/('Używanie Internetu'!$T57/'Używanie Internetu'!$T$142)</f>
        <v>0.91263063445772963</v>
      </c>
      <c r="P57" s="47">
        <f>('Używanie Internetu'!P57/'Używanie Internetu'!P$142)/('Używanie Internetu'!$T57/'Używanie Internetu'!$T$142)</f>
        <v>0.65394572674910134</v>
      </c>
      <c r="Q57" s="47">
        <f>('Używanie Internetu'!Q57/'Używanie Internetu'!Q$142)/('Używanie Internetu'!$T57/'Używanie Internetu'!$T$142)</f>
        <v>0.82576123366667908</v>
      </c>
      <c r="R57" s="47">
        <f>('Używanie Internetu'!R57/'Używanie Internetu'!R$142)/('Używanie Internetu'!$T57/'Używanie Internetu'!$T$142)</f>
        <v>0.91197398164170262</v>
      </c>
      <c r="S57" s="48">
        <f>('Używanie Internetu'!S57/'Używanie Internetu'!S$142)/('Używanie Internetu'!$T57/'Używanie Internetu'!$T$142)</f>
        <v>0.77297129609623327</v>
      </c>
      <c r="T57" s="4"/>
      <c r="U57" s="4">
        <f t="shared" si="1"/>
        <v>0.868253935026436</v>
      </c>
      <c r="V57" s="4">
        <f t="shared" si="2"/>
        <v>0.59899652082379251</v>
      </c>
      <c r="W57" s="4">
        <f t="shared" si="3"/>
        <v>0.80471674568044183</v>
      </c>
      <c r="X57" s="4">
        <f t="shared" si="4"/>
        <v>0.85408762709391128</v>
      </c>
      <c r="Y57" s="4">
        <f t="shared" si="5"/>
        <v>0.66144399939686604</v>
      </c>
    </row>
    <row r="58" spans="1:25" x14ac:dyDescent="0.3">
      <c r="A58" s="240"/>
      <c r="B58" s="138" t="s">
        <v>56</v>
      </c>
      <c r="C58" s="47">
        <f>('Używanie Internetu'!C58/'Używanie Internetu'!C$142)/('Używanie Internetu'!$H58/'Używanie Internetu'!$H$142)</f>
        <v>0.95752177349584244</v>
      </c>
      <c r="D58" s="47">
        <f>('Używanie Internetu'!D58/'Używanie Internetu'!D$142)/('Używanie Internetu'!$H58/'Używanie Internetu'!$H$142)</f>
        <v>0.60906961835490625</v>
      </c>
      <c r="E58" s="47">
        <f>('Używanie Internetu'!E58/'Używanie Internetu'!E$142)/('Używanie Internetu'!$H58/'Używanie Internetu'!$H$142)</f>
        <v>0.68908175653047443</v>
      </c>
      <c r="F58" s="47">
        <f>('Używanie Internetu'!F58/'Używanie Internetu'!F$142)/('Używanie Internetu'!$H58/'Używanie Internetu'!$H$142)</f>
        <v>0.89641025079467596</v>
      </c>
      <c r="G58" s="47">
        <f>('Używanie Internetu'!G58/'Używanie Internetu'!G$142)/('Używanie Internetu'!$H58/'Używanie Internetu'!$H$142)</f>
        <v>0.74641424006679069</v>
      </c>
      <c r="I58" s="47">
        <f>('Używanie Internetu'!I58/'Używanie Internetu'!I$142)/('Używanie Internetu'!$N58/'Używanie Internetu'!$N$142)</f>
        <v>0.93479588250384571</v>
      </c>
      <c r="J58" s="47">
        <f>('Używanie Internetu'!J58/'Używanie Internetu'!J$142)/('Używanie Internetu'!$N58/'Używanie Internetu'!$N$142)</f>
        <v>0.71790982448868068</v>
      </c>
      <c r="K58" s="47">
        <f>('Używanie Internetu'!K58/'Używanie Internetu'!K$142)/('Używanie Internetu'!$N58/'Używanie Internetu'!$N$142)</f>
        <v>0.86648655363663729</v>
      </c>
      <c r="L58" s="47">
        <f>('Używanie Internetu'!L58/'Używanie Internetu'!L$142)/('Używanie Internetu'!$N58/'Używanie Internetu'!$N$142)</f>
        <v>1.042772062136829</v>
      </c>
      <c r="M58" s="47">
        <f>('Używanie Internetu'!M58/'Używanie Internetu'!M$142)/('Używanie Internetu'!$N58/'Używanie Internetu'!$N$142)</f>
        <v>0.7701970337276226</v>
      </c>
      <c r="N58" s="47"/>
      <c r="O58" s="47">
        <f>('Używanie Internetu'!O58/'Używanie Internetu'!O$142)/('Używanie Internetu'!$T58/'Używanie Internetu'!$T$142)</f>
        <v>0.93002961131398543</v>
      </c>
      <c r="P58" s="47">
        <f>('Używanie Internetu'!P58/'Używanie Internetu'!P$142)/('Używanie Internetu'!$T58/'Używanie Internetu'!$T$142)</f>
        <v>0.67658949689568282</v>
      </c>
      <c r="Q58" s="47">
        <f>('Używanie Internetu'!Q58/'Używanie Internetu'!Q$142)/('Używanie Internetu'!$T58/'Używanie Internetu'!$T$142)</f>
        <v>0.80635662311006462</v>
      </c>
      <c r="R58" s="47">
        <f>('Używanie Internetu'!R58/'Używanie Internetu'!R$142)/('Używanie Internetu'!$T58/'Używanie Internetu'!$T$142)</f>
        <v>0.90809032256156041</v>
      </c>
      <c r="S58" s="48">
        <f>('Używanie Internetu'!S58/'Używanie Internetu'!S$142)/('Używanie Internetu'!$T58/'Używanie Internetu'!$T$142)</f>
        <v>0.7918744260128765</v>
      </c>
      <c r="T58" s="4"/>
      <c r="U58" s="4">
        <f t="shared" si="1"/>
        <v>0.94078242243789123</v>
      </c>
      <c r="V58" s="4">
        <f t="shared" si="2"/>
        <v>0.66785631324642314</v>
      </c>
      <c r="W58" s="4">
        <f t="shared" si="3"/>
        <v>0.78730831109239208</v>
      </c>
      <c r="X58" s="4">
        <f t="shared" si="4"/>
        <v>0.94909087849768847</v>
      </c>
      <c r="Y58" s="4">
        <f t="shared" si="5"/>
        <v>0.76949523326909652</v>
      </c>
    </row>
    <row r="59" spans="1:25" x14ac:dyDescent="0.3">
      <c r="A59" s="240"/>
      <c r="B59" s="138" t="s">
        <v>57</v>
      </c>
      <c r="C59" s="47">
        <f>('Używanie Internetu'!C59/'Używanie Internetu'!C$142)/('Używanie Internetu'!$H59/'Używanie Internetu'!$H$142)</f>
        <v>0.84382110446974989</v>
      </c>
      <c r="D59" s="47">
        <f>('Używanie Internetu'!D59/'Używanie Internetu'!D$142)/('Używanie Internetu'!$H59/'Używanie Internetu'!$H$142)</f>
        <v>0.5204514490105695</v>
      </c>
      <c r="E59" s="47">
        <f>('Używanie Internetu'!E59/'Używanie Internetu'!E$142)/('Używanie Internetu'!$H59/'Używanie Internetu'!$H$142)</f>
        <v>0.75154704829939023</v>
      </c>
      <c r="F59" s="47">
        <f>('Używanie Internetu'!F59/'Używanie Internetu'!F$142)/('Używanie Internetu'!$H59/'Używanie Internetu'!$H$142)</f>
        <v>0.80901313634731731</v>
      </c>
      <c r="G59" s="47">
        <f>('Używanie Internetu'!G59/'Używanie Internetu'!G$142)/('Używanie Internetu'!$H59/'Używanie Internetu'!$H$142)</f>
        <v>0.63092594462363438</v>
      </c>
      <c r="I59" s="47">
        <f>('Używanie Internetu'!I59/'Używanie Internetu'!I$142)/('Używanie Internetu'!$N59/'Używanie Internetu'!$N$142)</f>
        <v>0.88488566229773669</v>
      </c>
      <c r="J59" s="47">
        <f>('Używanie Internetu'!J59/'Używanie Internetu'!J$142)/('Używanie Internetu'!$N59/'Używanie Internetu'!$N$142)</f>
        <v>0.64480858248268302</v>
      </c>
      <c r="K59" s="47">
        <f>('Używanie Internetu'!K59/'Używanie Internetu'!K$142)/('Używanie Internetu'!$N59/'Używanie Internetu'!$N$142)</f>
        <v>0.86792120070144363</v>
      </c>
      <c r="L59" s="47">
        <f>('Używanie Internetu'!L59/'Używanie Internetu'!L$142)/('Używanie Internetu'!$N59/'Używanie Internetu'!$N$142)</f>
        <v>0.85084803408258225</v>
      </c>
      <c r="M59" s="47">
        <f>('Używanie Internetu'!M59/'Używanie Internetu'!M$142)/('Używanie Internetu'!$N59/'Używanie Internetu'!$N$142)</f>
        <v>0.63834656849620808</v>
      </c>
      <c r="N59" s="47"/>
      <c r="O59" s="47">
        <f>('Używanie Internetu'!O59/'Używanie Internetu'!O$142)/('Używanie Internetu'!$T59/'Używanie Internetu'!$T$142)</f>
        <v>0.90703704719618283</v>
      </c>
      <c r="P59" s="47">
        <f>('Używanie Internetu'!P59/'Używanie Internetu'!P$142)/('Używanie Internetu'!$T59/'Używanie Internetu'!$T$142)</f>
        <v>0.60605316154626965</v>
      </c>
      <c r="Q59" s="47">
        <f>('Używanie Internetu'!Q59/'Używanie Internetu'!Q$142)/('Używanie Internetu'!$T59/'Używanie Internetu'!$T$142)</f>
        <v>0.82013924837716612</v>
      </c>
      <c r="R59" s="47">
        <f>('Używanie Internetu'!R59/'Używanie Internetu'!R$142)/('Używanie Internetu'!$T59/'Używanie Internetu'!$T$142)</f>
        <v>0.85881959980998257</v>
      </c>
      <c r="S59" s="48">
        <f>('Używanie Internetu'!S59/'Używanie Internetu'!S$142)/('Używanie Internetu'!$T59/'Używanie Internetu'!$T$142)</f>
        <v>0.72123301737026335</v>
      </c>
      <c r="T59" s="4"/>
      <c r="U59" s="4">
        <f t="shared" si="1"/>
        <v>0.87858127132122321</v>
      </c>
      <c r="V59" s="4">
        <f t="shared" si="2"/>
        <v>0.59043773101317398</v>
      </c>
      <c r="W59" s="4">
        <f t="shared" si="3"/>
        <v>0.81320249912599996</v>
      </c>
      <c r="X59" s="4">
        <f t="shared" si="4"/>
        <v>0.83956025674662749</v>
      </c>
      <c r="Y59" s="4">
        <f t="shared" si="5"/>
        <v>0.66350184349670194</v>
      </c>
    </row>
    <row r="60" spans="1:25" x14ac:dyDescent="0.3">
      <c r="A60" s="240"/>
      <c r="B60" s="138" t="s">
        <v>58</v>
      </c>
      <c r="C60" s="47">
        <f>('Używanie Internetu'!C60/'Używanie Internetu'!C$142)/('Używanie Internetu'!$H60/'Używanie Internetu'!$H$142)</f>
        <v>0.92060576485117895</v>
      </c>
      <c r="D60" s="47">
        <f>('Używanie Internetu'!D60/'Używanie Internetu'!D$142)/('Używanie Internetu'!$H60/'Używanie Internetu'!$H$142)</f>
        <v>0.55520536136142284</v>
      </c>
      <c r="E60" s="47">
        <f>('Używanie Internetu'!E60/'Używanie Internetu'!E$142)/('Używanie Internetu'!$H60/'Używanie Internetu'!$H$142)</f>
        <v>0.75864178402513704</v>
      </c>
      <c r="F60" s="47">
        <f>('Używanie Internetu'!F60/'Używanie Internetu'!F$142)/('Używanie Internetu'!$H60/'Używanie Internetu'!$H$142)</f>
        <v>0.91398477995077088</v>
      </c>
      <c r="G60" s="47">
        <f>('Używanie Internetu'!G60/'Używanie Internetu'!G$142)/('Używanie Internetu'!$H60/'Używanie Internetu'!$H$142)</f>
        <v>0.66415098051013388</v>
      </c>
      <c r="I60" s="47">
        <f>('Używanie Internetu'!I60/'Używanie Internetu'!I$142)/('Używanie Internetu'!$N60/'Używanie Internetu'!$N$142)</f>
        <v>0.87923951047040294</v>
      </c>
      <c r="J60" s="47">
        <f>('Używanie Internetu'!J60/'Używanie Internetu'!J$142)/('Używanie Internetu'!$N60/'Używanie Internetu'!$N$142)</f>
        <v>0.62074889124694121</v>
      </c>
      <c r="K60" s="47">
        <f>('Używanie Internetu'!K60/'Używanie Internetu'!K$142)/('Używanie Internetu'!$N60/'Używanie Internetu'!$N$142)</f>
        <v>0.80866664469320493</v>
      </c>
      <c r="L60" s="47">
        <f>('Używanie Internetu'!L60/'Używanie Internetu'!L$142)/('Używanie Internetu'!$N60/'Używanie Internetu'!$N$142)</f>
        <v>0.88589424090852364</v>
      </c>
      <c r="M60" s="47">
        <f>('Używanie Internetu'!M60/'Używanie Internetu'!M$142)/('Używanie Internetu'!$N60/'Używanie Internetu'!$N$142)</f>
        <v>0.63900992429425407</v>
      </c>
      <c r="N60" s="47"/>
      <c r="O60" s="47">
        <f>('Używanie Internetu'!O60/'Używanie Internetu'!O$142)/('Używanie Internetu'!$T60/'Używanie Internetu'!$T$142)</f>
        <v>0.93922012511794417</v>
      </c>
      <c r="P60" s="47">
        <f>('Używanie Internetu'!P60/'Używanie Internetu'!P$142)/('Używanie Internetu'!$T60/'Używanie Internetu'!$T$142)</f>
        <v>0.65373840810000305</v>
      </c>
      <c r="Q60" s="47">
        <f>('Używanie Internetu'!Q60/'Używanie Internetu'!Q$142)/('Używanie Internetu'!$T60/'Używanie Internetu'!$T$142)</f>
        <v>0.82760428642481498</v>
      </c>
      <c r="R60" s="47">
        <f>('Używanie Internetu'!R60/'Używanie Internetu'!R$142)/('Używanie Internetu'!$T60/'Używanie Internetu'!$T$142)</f>
        <v>0.93948995289972714</v>
      </c>
      <c r="S60" s="48">
        <f>('Używanie Internetu'!S60/'Używanie Internetu'!S$142)/('Używanie Internetu'!$T60/'Używanie Internetu'!$T$142)</f>
        <v>0.75378154057834745</v>
      </c>
      <c r="T60" s="4"/>
      <c r="U60" s="4">
        <f t="shared" si="1"/>
        <v>0.91302180014650869</v>
      </c>
      <c r="V60" s="4">
        <f t="shared" si="2"/>
        <v>0.60989755356945563</v>
      </c>
      <c r="W60" s="4">
        <f t="shared" si="3"/>
        <v>0.79830423838105224</v>
      </c>
      <c r="X60" s="4">
        <f t="shared" si="4"/>
        <v>0.91312299125300722</v>
      </c>
      <c r="Y60" s="4">
        <f t="shared" si="5"/>
        <v>0.68564748179424517</v>
      </c>
    </row>
    <row r="61" spans="1:25" x14ac:dyDescent="0.3">
      <c r="A61" s="240"/>
      <c r="B61" s="138" t="s">
        <v>59</v>
      </c>
      <c r="C61" s="47">
        <f>('Używanie Internetu'!C61/'Używanie Internetu'!C$142)/('Używanie Internetu'!$H61/'Używanie Internetu'!$H$142)</f>
        <v>0.86873258293483546</v>
      </c>
      <c r="D61" s="47">
        <f>('Używanie Internetu'!D61/'Używanie Internetu'!D$142)/('Używanie Internetu'!$H61/'Używanie Internetu'!$H$142)</f>
        <v>0.60923498571815693</v>
      </c>
      <c r="E61" s="47">
        <f>('Używanie Internetu'!E61/'Używanie Internetu'!E$142)/('Używanie Internetu'!$H61/'Używanie Internetu'!$H$142)</f>
        <v>0.77847419550371377</v>
      </c>
      <c r="F61" s="47">
        <f>('Używanie Internetu'!F61/'Używanie Internetu'!F$142)/('Używanie Internetu'!$H61/'Używanie Internetu'!$H$142)</f>
        <v>0.89384320317349686</v>
      </c>
      <c r="G61" s="47">
        <f>('Używanie Internetu'!G61/'Używanie Internetu'!G$142)/('Używanie Internetu'!$H61/'Używanie Internetu'!$H$142)</f>
        <v>0.64518009942216681</v>
      </c>
      <c r="I61" s="47">
        <f>('Używanie Internetu'!I61/'Używanie Internetu'!I$142)/('Używanie Internetu'!$N61/'Używanie Internetu'!$N$142)</f>
        <v>0.79649021898347694</v>
      </c>
      <c r="J61" s="47">
        <f>('Używanie Internetu'!J61/'Używanie Internetu'!J$142)/('Używanie Internetu'!$N61/'Używanie Internetu'!$N$142)</f>
        <v>0.69552213093645121</v>
      </c>
      <c r="K61" s="47">
        <f>('Używanie Internetu'!K61/'Używanie Internetu'!K$142)/('Używanie Internetu'!$N61/'Używanie Internetu'!$N$142)</f>
        <v>0.79513197839430849</v>
      </c>
      <c r="L61" s="47">
        <f>('Używanie Internetu'!L61/'Używanie Internetu'!L$142)/('Używanie Internetu'!$N61/'Używanie Internetu'!$N$142)</f>
        <v>0.83878410966316985</v>
      </c>
      <c r="M61" s="47">
        <f>('Używanie Internetu'!M61/'Używanie Internetu'!M$142)/('Używanie Internetu'!$N61/'Używanie Internetu'!$N$142)</f>
        <v>0.98137034819963376</v>
      </c>
      <c r="N61" s="47"/>
      <c r="O61" s="47">
        <f>('Używanie Internetu'!O61/'Używanie Internetu'!O$142)/('Używanie Internetu'!$T61/'Używanie Internetu'!$T$142)</f>
        <v>0.85815800016997967</v>
      </c>
      <c r="P61" s="47">
        <f>('Używanie Internetu'!P61/'Używanie Internetu'!P$142)/('Używanie Internetu'!$T61/'Używanie Internetu'!$T$142)</f>
        <v>0.81270991562579231</v>
      </c>
      <c r="Q61" s="47">
        <f>('Używanie Internetu'!Q61/'Używanie Internetu'!Q$142)/('Używanie Internetu'!$T61/'Używanie Internetu'!$T$142)</f>
        <v>0.79408214087508466</v>
      </c>
      <c r="R61" s="47">
        <f>('Używanie Internetu'!R61/'Używanie Internetu'!R$142)/('Używanie Internetu'!$T61/'Używanie Internetu'!$T$142)</f>
        <v>0.9435017526186219</v>
      </c>
      <c r="S61" s="48">
        <f>('Używanie Internetu'!S61/'Używanie Internetu'!S$142)/('Używanie Internetu'!$T61/'Używanie Internetu'!$T$142)</f>
        <v>1.1041614802999535</v>
      </c>
      <c r="T61" s="4"/>
      <c r="U61" s="4">
        <f t="shared" si="1"/>
        <v>0.84112693402943073</v>
      </c>
      <c r="V61" s="4">
        <f t="shared" si="2"/>
        <v>0.70582234409346689</v>
      </c>
      <c r="W61" s="4">
        <f t="shared" si="3"/>
        <v>0.78922943825770231</v>
      </c>
      <c r="X61" s="4">
        <f t="shared" si="4"/>
        <v>0.89204302181842954</v>
      </c>
      <c r="Y61" s="4">
        <f t="shared" si="5"/>
        <v>0.91023730930725133</v>
      </c>
    </row>
    <row r="62" spans="1:25" x14ac:dyDescent="0.3">
      <c r="A62" s="240"/>
      <c r="B62" s="138" t="s">
        <v>60</v>
      </c>
      <c r="C62" s="47">
        <f>('Używanie Internetu'!C62/'Używanie Internetu'!C$142)/('Używanie Internetu'!$H62/'Używanie Internetu'!$H$142)</f>
        <v>0.93490920049449988</v>
      </c>
      <c r="D62" s="47">
        <f>('Używanie Internetu'!D62/'Używanie Internetu'!D$142)/('Używanie Internetu'!$H62/'Używanie Internetu'!$H$142)</f>
        <v>0.64675652576016229</v>
      </c>
      <c r="E62" s="47">
        <f>('Używanie Internetu'!E62/'Używanie Internetu'!E$142)/('Używanie Internetu'!$H62/'Używanie Internetu'!$H$142)</f>
        <v>0.71998075664724315</v>
      </c>
      <c r="F62" s="47">
        <f>('Używanie Internetu'!F62/'Używanie Internetu'!F$142)/('Używanie Internetu'!$H62/'Używanie Internetu'!$H$142)</f>
        <v>0.88304216760732257</v>
      </c>
      <c r="G62" s="47">
        <f>('Używanie Internetu'!G62/'Używanie Internetu'!G$142)/('Używanie Internetu'!$H62/'Używanie Internetu'!$H$142)</f>
        <v>0.61486013212386581</v>
      </c>
      <c r="I62" s="47">
        <f>('Używanie Internetu'!I62/'Używanie Internetu'!I$142)/('Używanie Internetu'!$N62/'Używanie Internetu'!$N$142)</f>
        <v>0.9518536980921497</v>
      </c>
      <c r="J62" s="47">
        <f>('Używanie Internetu'!J62/'Używanie Internetu'!J$142)/('Używanie Internetu'!$N62/'Używanie Internetu'!$N$142)</f>
        <v>0.77579352919401101</v>
      </c>
      <c r="K62" s="47">
        <f>('Używanie Internetu'!K62/'Używanie Internetu'!K$142)/('Używanie Internetu'!$N62/'Używanie Internetu'!$N$142)</f>
        <v>0.74196955312272139</v>
      </c>
      <c r="L62" s="47">
        <f>('Używanie Internetu'!L62/'Używanie Internetu'!L$142)/('Używanie Internetu'!$N62/'Używanie Internetu'!$N$142)</f>
        <v>0.96192242617499812</v>
      </c>
      <c r="M62" s="47">
        <f>('Używanie Internetu'!M62/'Używanie Internetu'!M$142)/('Używanie Internetu'!$N62/'Używanie Internetu'!$N$142)</f>
        <v>0.83760495919495381</v>
      </c>
      <c r="N62" s="47"/>
      <c r="O62" s="47">
        <f>('Używanie Internetu'!O62/'Używanie Internetu'!O$142)/('Używanie Internetu'!$T62/'Używanie Internetu'!$T$142)</f>
        <v>0.92160805394110845</v>
      </c>
      <c r="P62" s="47">
        <f>('Używanie Internetu'!P62/'Używanie Internetu'!P$142)/('Używanie Internetu'!$T62/'Używanie Internetu'!$T$142)</f>
        <v>0.69999429182934236</v>
      </c>
      <c r="Q62" s="47">
        <f>('Używanie Internetu'!Q62/'Używanie Internetu'!Q$142)/('Używanie Internetu'!$T62/'Używanie Internetu'!$T$142)</f>
        <v>0.81138235136006065</v>
      </c>
      <c r="R62" s="47">
        <f>('Używanie Internetu'!R62/'Używanie Internetu'!R$142)/('Używanie Internetu'!$T62/'Używanie Internetu'!$T$142)</f>
        <v>0.96279579780139879</v>
      </c>
      <c r="S62" s="48">
        <f>('Używanie Internetu'!S62/'Używanie Internetu'!S$142)/('Używanie Internetu'!$T62/'Używanie Internetu'!$T$142)</f>
        <v>0.685874379255075</v>
      </c>
      <c r="T62" s="4"/>
      <c r="U62" s="4">
        <f t="shared" si="1"/>
        <v>0.93612365084258597</v>
      </c>
      <c r="V62" s="4">
        <f t="shared" si="2"/>
        <v>0.70751478226117193</v>
      </c>
      <c r="W62" s="4">
        <f t="shared" si="3"/>
        <v>0.75777755371000843</v>
      </c>
      <c r="X62" s="4">
        <f t="shared" si="4"/>
        <v>0.93592013052790646</v>
      </c>
      <c r="Y62" s="4">
        <f t="shared" si="5"/>
        <v>0.71277982352463154</v>
      </c>
    </row>
    <row r="63" spans="1:25" x14ac:dyDescent="0.3">
      <c r="A63" s="240"/>
      <c r="B63" s="138" t="s">
        <v>61</v>
      </c>
      <c r="C63" s="47">
        <f>('Używanie Internetu'!C63/'Używanie Internetu'!C$142)/('Używanie Internetu'!$H63/'Używanie Internetu'!$H$142)</f>
        <v>0.82375938616666389</v>
      </c>
      <c r="D63" s="47">
        <f>('Używanie Internetu'!D63/'Używanie Internetu'!D$142)/('Używanie Internetu'!$H63/'Używanie Internetu'!$H$142)</f>
        <v>0.58208137493515755</v>
      </c>
      <c r="E63" s="47">
        <f>('Używanie Internetu'!E63/'Używanie Internetu'!E$142)/('Używanie Internetu'!$H63/'Używanie Internetu'!$H$142)</f>
        <v>0.69773721101028729</v>
      </c>
      <c r="F63" s="47">
        <f>('Używanie Internetu'!F63/'Używanie Internetu'!F$142)/('Używanie Internetu'!$H63/'Używanie Internetu'!$H$142)</f>
        <v>0.85362466325650788</v>
      </c>
      <c r="G63" s="47">
        <f>('Używanie Internetu'!G63/'Używanie Internetu'!G$142)/('Używanie Internetu'!$H63/'Używanie Internetu'!$H$142)</f>
        <v>0.62665010720428471</v>
      </c>
      <c r="I63" s="47">
        <f>('Używanie Internetu'!I63/'Używanie Internetu'!I$142)/('Używanie Internetu'!$N63/'Używanie Internetu'!$N$142)</f>
        <v>0.87080347993195284</v>
      </c>
      <c r="J63" s="47">
        <f>('Używanie Internetu'!J63/'Używanie Internetu'!J$142)/('Używanie Internetu'!$N63/'Używanie Internetu'!$N$142)</f>
        <v>0.65819039887244835</v>
      </c>
      <c r="K63" s="47">
        <f>('Używanie Internetu'!K63/'Używanie Internetu'!K$142)/('Używanie Internetu'!$N63/'Używanie Internetu'!$N$142)</f>
        <v>0.816217762297618</v>
      </c>
      <c r="L63" s="47">
        <f>('Używanie Internetu'!L63/'Używanie Internetu'!L$142)/('Używanie Internetu'!$N63/'Używanie Internetu'!$N$142)</f>
        <v>0.87592218575350012</v>
      </c>
      <c r="M63" s="47">
        <f>('Używanie Internetu'!M63/'Używanie Internetu'!M$142)/('Używanie Internetu'!$N63/'Używanie Internetu'!$N$142)</f>
        <v>0.67944379023942048</v>
      </c>
      <c r="N63" s="47"/>
      <c r="O63" s="47">
        <f>('Używanie Internetu'!O63/'Używanie Internetu'!O$142)/('Używanie Internetu'!$T63/'Używanie Internetu'!$T$142)</f>
        <v>0.92123921562949607</v>
      </c>
      <c r="P63" s="47">
        <f>('Używanie Internetu'!P63/'Używanie Internetu'!P$142)/('Używanie Internetu'!$T63/'Używanie Internetu'!$T$142)</f>
        <v>0.64031349675035465</v>
      </c>
      <c r="Q63" s="47">
        <f>('Używanie Internetu'!Q63/'Używanie Internetu'!Q$142)/('Używanie Internetu'!$T63/'Używanie Internetu'!$T$142)</f>
        <v>0.82786021123785603</v>
      </c>
      <c r="R63" s="47">
        <f>('Używanie Internetu'!R63/'Używanie Internetu'!R$142)/('Używanie Internetu'!$T63/'Używanie Internetu'!$T$142)</f>
        <v>0.94580259121434285</v>
      </c>
      <c r="S63" s="48">
        <f>('Używanie Internetu'!S63/'Używanie Internetu'!S$142)/('Używanie Internetu'!$T63/'Używanie Internetu'!$T$142)</f>
        <v>0.83670553128718639</v>
      </c>
      <c r="T63" s="4"/>
      <c r="U63" s="4">
        <f t="shared" si="1"/>
        <v>0.87193402724270419</v>
      </c>
      <c r="V63" s="4">
        <f t="shared" si="2"/>
        <v>0.62686175685265344</v>
      </c>
      <c r="W63" s="4">
        <f t="shared" si="3"/>
        <v>0.78060506151525377</v>
      </c>
      <c r="X63" s="4">
        <f t="shared" si="4"/>
        <v>0.89178314674145032</v>
      </c>
      <c r="Y63" s="4">
        <f t="shared" si="5"/>
        <v>0.7142664762436306</v>
      </c>
    </row>
    <row r="64" spans="1:25" x14ac:dyDescent="0.3">
      <c r="A64" s="240"/>
      <c r="B64" s="138" t="s">
        <v>62</v>
      </c>
      <c r="C64" s="47">
        <f>('Używanie Internetu'!C64/'Używanie Internetu'!C$142)/('Używanie Internetu'!$H64/'Używanie Internetu'!$H$142)</f>
        <v>0.87905852862868361</v>
      </c>
      <c r="D64" s="47">
        <f>('Używanie Internetu'!D64/'Używanie Internetu'!D$142)/('Używanie Internetu'!$H64/'Używanie Internetu'!$H$142)</f>
        <v>0.54209026119764847</v>
      </c>
      <c r="E64" s="47">
        <f>('Używanie Internetu'!E64/'Używanie Internetu'!E$142)/('Używanie Internetu'!$H64/'Używanie Internetu'!$H$142)</f>
        <v>0.75394758416336394</v>
      </c>
      <c r="F64" s="47">
        <f>('Używanie Internetu'!F64/'Używanie Internetu'!F$142)/('Używanie Internetu'!$H64/'Używanie Internetu'!$H$142)</f>
        <v>0.85244311891766178</v>
      </c>
      <c r="G64" s="47">
        <f>('Używanie Internetu'!G64/'Używanie Internetu'!G$142)/('Używanie Internetu'!$H64/'Używanie Internetu'!$H$142)</f>
        <v>0.51163732763260406</v>
      </c>
      <c r="I64" s="47">
        <f>('Używanie Internetu'!I64/'Używanie Internetu'!I$142)/('Używanie Internetu'!$N64/'Używanie Internetu'!$N$142)</f>
        <v>0.8871650512657222</v>
      </c>
      <c r="J64" s="47">
        <f>('Używanie Internetu'!J64/'Używanie Internetu'!J$142)/('Używanie Internetu'!$N64/'Używanie Internetu'!$N$142)</f>
        <v>0.68443033347339699</v>
      </c>
      <c r="K64" s="47">
        <f>('Używanie Internetu'!K64/'Używanie Internetu'!K$142)/('Używanie Internetu'!$N64/'Używanie Internetu'!$N$142)</f>
        <v>0.77815518949862494</v>
      </c>
      <c r="L64" s="47">
        <f>('Używanie Internetu'!L64/'Używanie Internetu'!L$142)/('Używanie Internetu'!$N64/'Używanie Internetu'!$N$142)</f>
        <v>0.86912820823332071</v>
      </c>
      <c r="M64" s="47">
        <f>('Używanie Internetu'!M64/'Używanie Internetu'!M$142)/('Używanie Internetu'!$N64/'Używanie Internetu'!$N$142)</f>
        <v>0.71563664124017168</v>
      </c>
      <c r="N64" s="47"/>
      <c r="O64" s="47">
        <f>('Używanie Internetu'!O64/'Używanie Internetu'!O$142)/('Używanie Internetu'!$T64/'Używanie Internetu'!$T$142)</f>
        <v>0.89329390675361842</v>
      </c>
      <c r="P64" s="47">
        <f>('Używanie Internetu'!P64/'Używanie Internetu'!P$142)/('Używanie Internetu'!$T64/'Używanie Internetu'!$T$142)</f>
        <v>0.6956170016795592</v>
      </c>
      <c r="Q64" s="47">
        <f>('Używanie Internetu'!Q64/'Używanie Internetu'!Q$142)/('Używanie Internetu'!$T64/'Używanie Internetu'!$T$142)</f>
        <v>0.80269645922925903</v>
      </c>
      <c r="R64" s="47">
        <f>('Używanie Internetu'!R64/'Używanie Internetu'!R$142)/('Używanie Internetu'!$T64/'Używanie Internetu'!$T$142)</f>
        <v>0.89825180362304102</v>
      </c>
      <c r="S64" s="48">
        <f>('Używanie Internetu'!S64/'Używanie Internetu'!S$142)/('Używanie Internetu'!$T64/'Używanie Internetu'!$T$142)</f>
        <v>0.76716054172566561</v>
      </c>
      <c r="T64" s="4"/>
      <c r="U64" s="4">
        <f t="shared" si="1"/>
        <v>0.88650582888267471</v>
      </c>
      <c r="V64" s="4">
        <f t="shared" si="2"/>
        <v>0.64071253211686818</v>
      </c>
      <c r="W64" s="4">
        <f t="shared" si="3"/>
        <v>0.77826641096374927</v>
      </c>
      <c r="X64" s="4">
        <f t="shared" si="4"/>
        <v>0.87327437692467447</v>
      </c>
      <c r="Y64" s="4">
        <f t="shared" si="5"/>
        <v>0.66481150353281382</v>
      </c>
    </row>
    <row r="65" spans="1:25" x14ac:dyDescent="0.3">
      <c r="A65" s="240"/>
      <c r="B65" s="138" t="s">
        <v>63</v>
      </c>
      <c r="C65" s="47">
        <f>('Używanie Internetu'!C65/'Używanie Internetu'!C$142)/('Używanie Internetu'!$H65/'Używanie Internetu'!$H$142)</f>
        <v>0.86489263043388931</v>
      </c>
      <c r="D65" s="47">
        <f>('Używanie Internetu'!D65/'Używanie Internetu'!D$142)/('Używanie Internetu'!$H65/'Używanie Internetu'!$H$142)</f>
        <v>0.52684466364951466</v>
      </c>
      <c r="E65" s="47">
        <f>('Używanie Internetu'!E65/'Używanie Internetu'!E$142)/('Używanie Internetu'!$H65/'Używanie Internetu'!$H$142)</f>
        <v>0.76675823125513942</v>
      </c>
      <c r="F65" s="47">
        <f>('Używanie Internetu'!F65/'Używanie Internetu'!F$142)/('Używanie Internetu'!$H65/'Używanie Internetu'!$H$142)</f>
        <v>0.82302325779913188</v>
      </c>
      <c r="G65" s="47">
        <f>('Używanie Internetu'!G65/'Używanie Internetu'!G$142)/('Używanie Internetu'!$H65/'Używanie Internetu'!$H$142)</f>
        <v>0.64232828865208236</v>
      </c>
      <c r="I65" s="47">
        <f>('Używanie Internetu'!I65/'Używanie Internetu'!I$142)/('Używanie Internetu'!$N65/'Używanie Internetu'!$N$142)</f>
        <v>0.87428405720020452</v>
      </c>
      <c r="J65" s="47">
        <f>('Używanie Internetu'!J65/'Używanie Internetu'!J$142)/('Używanie Internetu'!$N65/'Używanie Internetu'!$N$142)</f>
        <v>0.62842171075352649</v>
      </c>
      <c r="K65" s="47">
        <f>('Używanie Internetu'!K65/'Używanie Internetu'!K$142)/('Używanie Internetu'!$N65/'Używanie Internetu'!$N$142)</f>
        <v>0.82464279156559284</v>
      </c>
      <c r="L65" s="47">
        <f>('Używanie Internetu'!L65/'Używanie Internetu'!L$142)/('Używanie Internetu'!$N65/'Używanie Internetu'!$N$142)</f>
        <v>0.86860478143213682</v>
      </c>
      <c r="M65" s="47">
        <f>('Używanie Internetu'!M65/'Używanie Internetu'!M$142)/('Używanie Internetu'!$N65/'Używanie Internetu'!$N$142)</f>
        <v>0.83288980634493293</v>
      </c>
      <c r="N65" s="47"/>
      <c r="O65" s="47">
        <f>('Używanie Internetu'!O65/'Używanie Internetu'!O$142)/('Używanie Internetu'!$T65/'Używanie Internetu'!$T$142)</f>
        <v>0.92492302330547527</v>
      </c>
      <c r="P65" s="47">
        <f>('Używanie Internetu'!P65/'Używanie Internetu'!P$142)/('Używanie Internetu'!$T65/'Używanie Internetu'!$T$142)</f>
        <v>0.64291887875422504</v>
      </c>
      <c r="Q65" s="47">
        <f>('Używanie Internetu'!Q65/'Używanie Internetu'!Q$142)/('Używanie Internetu'!$T65/'Używanie Internetu'!$T$142)</f>
        <v>0.83347440893315727</v>
      </c>
      <c r="R65" s="47">
        <f>('Używanie Internetu'!R65/'Używanie Internetu'!R$142)/('Używanie Internetu'!$T65/'Używanie Internetu'!$T$142)</f>
        <v>0.91150118796751922</v>
      </c>
      <c r="S65" s="48">
        <f>('Używanie Internetu'!S65/'Używanie Internetu'!S$142)/('Używanie Internetu'!$T65/'Używanie Internetu'!$T$142)</f>
        <v>0.80893541813416125</v>
      </c>
      <c r="T65" s="4"/>
      <c r="U65" s="4">
        <f t="shared" si="1"/>
        <v>0.88803323697985626</v>
      </c>
      <c r="V65" s="4">
        <f t="shared" si="2"/>
        <v>0.59939508438575539</v>
      </c>
      <c r="W65" s="4">
        <f t="shared" si="3"/>
        <v>0.80829181058462984</v>
      </c>
      <c r="X65" s="4">
        <f t="shared" si="4"/>
        <v>0.86770974239959597</v>
      </c>
      <c r="Y65" s="4">
        <f t="shared" si="5"/>
        <v>0.76138450437705885</v>
      </c>
    </row>
    <row r="66" spans="1:25" x14ac:dyDescent="0.3">
      <c r="A66" s="240"/>
      <c r="B66" s="138" t="s">
        <v>64</v>
      </c>
      <c r="C66" s="47">
        <f>('Używanie Internetu'!C66/'Używanie Internetu'!C$142)/('Używanie Internetu'!$H66/'Używanie Internetu'!$H$142)</f>
        <v>0.87613682362592993</v>
      </c>
      <c r="D66" s="47">
        <f>('Używanie Internetu'!D66/'Używanie Internetu'!D$142)/('Używanie Internetu'!$H66/'Używanie Internetu'!$H$142)</f>
        <v>0.55096866166340919</v>
      </c>
      <c r="E66" s="47">
        <f>('Używanie Internetu'!E66/'Używanie Internetu'!E$142)/('Używanie Internetu'!$H66/'Używanie Internetu'!$H$142)</f>
        <v>0.84500462894880113</v>
      </c>
      <c r="F66" s="47">
        <f>('Używanie Internetu'!F66/'Używanie Internetu'!F$142)/('Używanie Internetu'!$H66/'Używanie Internetu'!$H$142)</f>
        <v>0.76497449992422273</v>
      </c>
      <c r="G66" s="47">
        <f>('Używanie Internetu'!G66/'Używanie Internetu'!G$142)/('Używanie Internetu'!$H66/'Używanie Internetu'!$H$142)</f>
        <v>0.64244012553700192</v>
      </c>
      <c r="I66" s="47">
        <f>('Używanie Internetu'!I66/'Używanie Internetu'!I$142)/('Używanie Internetu'!$N66/'Używanie Internetu'!$N$142)</f>
        <v>0.83195108970595533</v>
      </c>
      <c r="J66" s="47">
        <f>('Używanie Internetu'!J66/'Używanie Internetu'!J$142)/('Używanie Internetu'!$N66/'Używanie Internetu'!$N$142)</f>
        <v>0.56553457922619554</v>
      </c>
      <c r="K66" s="47">
        <f>('Używanie Internetu'!K66/'Używanie Internetu'!K$142)/('Używanie Internetu'!$N66/'Używanie Internetu'!$N$142)</f>
        <v>0.90011371961752562</v>
      </c>
      <c r="L66" s="47">
        <f>('Używanie Internetu'!L66/'Używanie Internetu'!L$142)/('Używanie Internetu'!$N66/'Używanie Internetu'!$N$142)</f>
        <v>0.80338922934074875</v>
      </c>
      <c r="M66" s="47">
        <f>('Używanie Internetu'!M66/'Używanie Internetu'!M$142)/('Używanie Internetu'!$N66/'Używanie Internetu'!$N$142)</f>
        <v>0.6382042889965196</v>
      </c>
      <c r="N66" s="47"/>
      <c r="O66" s="47">
        <f>('Używanie Internetu'!O66/'Używanie Internetu'!O$142)/('Używanie Internetu'!$T66/'Używanie Internetu'!$T$142)</f>
        <v>0.92329219059621492</v>
      </c>
      <c r="P66" s="47">
        <f>('Używanie Internetu'!P66/'Używanie Internetu'!P$142)/('Używanie Internetu'!$T66/'Używanie Internetu'!$T$142)</f>
        <v>0.66528515032698177</v>
      </c>
      <c r="Q66" s="47">
        <f>('Używanie Internetu'!Q66/'Używanie Internetu'!Q$142)/('Używanie Internetu'!$T66/'Używanie Internetu'!$T$142)</f>
        <v>0.89094618774493084</v>
      </c>
      <c r="R66" s="47">
        <f>('Używanie Internetu'!R66/'Używanie Internetu'!R$142)/('Używanie Internetu'!$T66/'Używanie Internetu'!$T$142)</f>
        <v>0.90519626224817751</v>
      </c>
      <c r="S66" s="48">
        <f>('Używanie Internetu'!S66/'Używanie Internetu'!S$142)/('Używanie Internetu'!$T66/'Używanie Internetu'!$T$142)</f>
        <v>0.7468735404972483</v>
      </c>
      <c r="T66" s="4"/>
      <c r="U66" s="4">
        <f t="shared" si="1"/>
        <v>0.87712670130936665</v>
      </c>
      <c r="V66" s="4">
        <f t="shared" si="2"/>
        <v>0.59392946373886213</v>
      </c>
      <c r="W66" s="4">
        <f t="shared" si="3"/>
        <v>0.87868817877041916</v>
      </c>
      <c r="X66" s="4">
        <f t="shared" si="4"/>
        <v>0.82451999717104962</v>
      </c>
      <c r="Y66" s="4">
        <f t="shared" si="5"/>
        <v>0.6758393183435899</v>
      </c>
    </row>
    <row r="67" spans="1:25" x14ac:dyDescent="0.3">
      <c r="A67" s="240"/>
      <c r="B67" s="138" t="s">
        <v>65</v>
      </c>
      <c r="C67" s="47">
        <f>('Używanie Internetu'!C67/'Używanie Internetu'!C$142)/('Używanie Internetu'!$H67/'Używanie Internetu'!$H$142)</f>
        <v>0.78744233837833433</v>
      </c>
      <c r="D67" s="47">
        <f>('Używanie Internetu'!D67/'Używanie Internetu'!D$142)/('Używanie Internetu'!$H67/'Używanie Internetu'!$H$142)</f>
        <v>0.52843948123309581</v>
      </c>
      <c r="E67" s="47">
        <f>('Używanie Internetu'!E67/'Używanie Internetu'!E$142)/('Używanie Internetu'!$H67/'Używanie Internetu'!$H$142)</f>
        <v>0.85820094583426898</v>
      </c>
      <c r="F67" s="47">
        <f>('Używanie Internetu'!F67/'Używanie Internetu'!F$142)/('Używanie Internetu'!$H67/'Używanie Internetu'!$H$142)</f>
        <v>0.74982399521217813</v>
      </c>
      <c r="G67" s="47">
        <f>('Używanie Internetu'!G67/'Używanie Internetu'!G$142)/('Używanie Internetu'!$H67/'Używanie Internetu'!$H$142)</f>
        <v>0.62113672148727783</v>
      </c>
      <c r="I67" s="47">
        <f>('Używanie Internetu'!I67/'Używanie Internetu'!I$142)/('Używanie Internetu'!$N67/'Używanie Internetu'!$N$142)</f>
        <v>0.81477416565923855</v>
      </c>
      <c r="J67" s="47">
        <f>('Używanie Internetu'!J67/'Używanie Internetu'!J$142)/('Używanie Internetu'!$N67/'Używanie Internetu'!$N$142)</f>
        <v>0.5270208783802679</v>
      </c>
      <c r="K67" s="47">
        <f>('Używanie Internetu'!K67/'Używanie Internetu'!K$142)/('Używanie Internetu'!$N67/'Używanie Internetu'!$N$142)</f>
        <v>0.83162183145615998</v>
      </c>
      <c r="L67" s="47">
        <f>('Używanie Internetu'!L67/'Używanie Internetu'!L$142)/('Używanie Internetu'!$N67/'Używanie Internetu'!$N$142)</f>
        <v>0.72667390918458341</v>
      </c>
      <c r="M67" s="47">
        <f>('Używanie Internetu'!M67/'Używanie Internetu'!M$142)/('Używanie Internetu'!$N67/'Używanie Internetu'!$N$142)</f>
        <v>0.6467153504344495</v>
      </c>
      <c r="N67" s="47"/>
      <c r="O67" s="47">
        <f>('Używanie Internetu'!O67/'Używanie Internetu'!O$142)/('Używanie Internetu'!$T67/'Używanie Internetu'!$T$142)</f>
        <v>0.84035980577105629</v>
      </c>
      <c r="P67" s="47">
        <f>('Używanie Internetu'!P67/'Używanie Internetu'!P$142)/('Używanie Internetu'!$T67/'Używanie Internetu'!$T$142)</f>
        <v>0.66902492468299646</v>
      </c>
      <c r="Q67" s="47">
        <f>('Używanie Internetu'!Q67/'Używanie Internetu'!Q$142)/('Używanie Internetu'!$T67/'Używanie Internetu'!$T$142)</f>
        <v>0.87150187154717695</v>
      </c>
      <c r="R67" s="47">
        <f>('Używanie Internetu'!R67/'Używanie Internetu'!R$142)/('Używanie Internetu'!$T67/'Używanie Internetu'!$T$142)</f>
        <v>0.77300888546344104</v>
      </c>
      <c r="S67" s="48">
        <f>('Używanie Internetu'!S67/'Używanie Internetu'!S$142)/('Używanie Internetu'!$T67/'Używanie Internetu'!$T$142)</f>
        <v>0.58152140126257801</v>
      </c>
      <c r="T67" s="4"/>
      <c r="U67" s="4">
        <f t="shared" si="1"/>
        <v>0.81419210326954305</v>
      </c>
      <c r="V67" s="4">
        <f t="shared" si="2"/>
        <v>0.57482842809878665</v>
      </c>
      <c r="W67" s="4">
        <f t="shared" si="3"/>
        <v>0.85377488294586856</v>
      </c>
      <c r="X67" s="4">
        <f t="shared" si="4"/>
        <v>0.7498355966200676</v>
      </c>
      <c r="Y67" s="4">
        <f t="shared" si="5"/>
        <v>0.61645782439476837</v>
      </c>
    </row>
    <row r="68" spans="1:25" x14ac:dyDescent="0.3">
      <c r="A68" s="240"/>
      <c r="B68" s="138" t="s">
        <v>66</v>
      </c>
      <c r="C68" s="47">
        <f>('Używanie Internetu'!C68/'Używanie Internetu'!C$142)/('Używanie Internetu'!$H68/'Używanie Internetu'!$H$142)</f>
        <v>0.78222003594486078</v>
      </c>
      <c r="D68" s="47">
        <f>('Używanie Internetu'!D68/'Używanie Internetu'!D$142)/('Używanie Internetu'!$H68/'Używanie Internetu'!$H$142)</f>
        <v>0.49370592159870658</v>
      </c>
      <c r="E68" s="47">
        <f>('Używanie Internetu'!E68/'Używanie Internetu'!E$142)/('Używanie Internetu'!$H68/'Używanie Internetu'!$H$142)</f>
        <v>0.81298948273896299</v>
      </c>
      <c r="F68" s="47">
        <f>('Używanie Internetu'!F68/'Używanie Internetu'!F$142)/('Używanie Internetu'!$H68/'Używanie Internetu'!$H$142)</f>
        <v>0.75535389351658744</v>
      </c>
      <c r="G68" s="47">
        <f>('Używanie Internetu'!G68/'Używanie Internetu'!G$142)/('Używanie Internetu'!$H68/'Używanie Internetu'!$H$142)</f>
        <v>0.58754854875093887</v>
      </c>
      <c r="I68" s="47">
        <f>('Używanie Internetu'!I68/'Używanie Internetu'!I$142)/('Używanie Internetu'!$N68/'Używanie Internetu'!$N$142)</f>
        <v>0.79953768671213732</v>
      </c>
      <c r="J68" s="47">
        <f>('Używanie Internetu'!J68/'Używanie Internetu'!J$142)/('Używanie Internetu'!$N68/'Używanie Internetu'!$N$142)</f>
        <v>0.56595746578414252</v>
      </c>
      <c r="K68" s="47">
        <f>('Używanie Internetu'!K68/'Używanie Internetu'!K$142)/('Używanie Internetu'!$N68/'Używanie Internetu'!$N$142)</f>
        <v>0.86954797532594408</v>
      </c>
      <c r="L68" s="47">
        <f>('Używanie Internetu'!L68/'Używanie Internetu'!L$142)/('Używanie Internetu'!$N68/'Używanie Internetu'!$N$142)</f>
        <v>0.72183092578655916</v>
      </c>
      <c r="M68" s="47">
        <f>('Używanie Internetu'!M68/'Używanie Internetu'!M$142)/('Używanie Internetu'!$N68/'Używanie Internetu'!$N$142)</f>
        <v>0.74044751014742061</v>
      </c>
      <c r="N68" s="47"/>
      <c r="O68" s="47">
        <f>('Używanie Internetu'!O68/'Używanie Internetu'!O$142)/('Używanie Internetu'!$T68/'Używanie Internetu'!$T$142)</f>
        <v>0.91682793287910214</v>
      </c>
      <c r="P68" s="47">
        <f>('Używanie Internetu'!P68/'Używanie Internetu'!P$142)/('Używanie Internetu'!$T68/'Używanie Internetu'!$T$142)</f>
        <v>0.5807219289542318</v>
      </c>
      <c r="Q68" s="47">
        <f>('Używanie Internetu'!Q68/'Używanie Internetu'!Q$142)/('Używanie Internetu'!$T68/'Używanie Internetu'!$T$142)</f>
        <v>0.86945381565876589</v>
      </c>
      <c r="R68" s="47">
        <f>('Używanie Internetu'!R68/'Używanie Internetu'!R$142)/('Używanie Internetu'!$T68/'Używanie Internetu'!$T$142)</f>
        <v>0.81864751133924885</v>
      </c>
      <c r="S68" s="48">
        <f>('Używanie Internetu'!S68/'Używanie Internetu'!S$142)/('Używanie Internetu'!$T68/'Używanie Internetu'!$T$142)</f>
        <v>0.65614296364196512</v>
      </c>
      <c r="T68" s="4"/>
      <c r="U68" s="4">
        <f t="shared" ref="U68:U131" si="6">AVERAGE(C68,I68,O68)</f>
        <v>0.83286188517870008</v>
      </c>
      <c r="V68" s="4">
        <f t="shared" ref="V68:V131" si="7">AVERAGE(D68,J68,P68)</f>
        <v>0.54679510544569365</v>
      </c>
      <c r="W68" s="4">
        <f t="shared" ref="W68:W131" si="8">AVERAGE(E68,K68,Q68)</f>
        <v>0.85066375790789106</v>
      </c>
      <c r="X68" s="4">
        <f t="shared" ref="X68:X131" si="9">AVERAGE(F68,L68,R68)</f>
        <v>0.76527744354746507</v>
      </c>
      <c r="Y68" s="4">
        <f t="shared" ref="Y68:Y131" si="10">AVERAGE(G68,M68,S68)</f>
        <v>0.66137967418010823</v>
      </c>
    </row>
    <row r="69" spans="1:25" x14ac:dyDescent="0.3">
      <c r="A69" s="240"/>
      <c r="B69" s="138" t="s">
        <v>67</v>
      </c>
      <c r="C69" s="47">
        <f>('Używanie Internetu'!C69/'Używanie Internetu'!C$142)/('Używanie Internetu'!$H69/'Używanie Internetu'!$H$142)</f>
        <v>0.80686628854243114</v>
      </c>
      <c r="D69" s="47">
        <f>('Używanie Internetu'!D69/'Używanie Internetu'!D$142)/('Używanie Internetu'!$H69/'Używanie Internetu'!$H$142)</f>
        <v>0.56452953779641246</v>
      </c>
      <c r="E69" s="47">
        <f>('Używanie Internetu'!E69/'Używanie Internetu'!E$142)/('Używanie Internetu'!$H69/'Używanie Internetu'!$H$142)</f>
        <v>0.82245241908475986</v>
      </c>
      <c r="F69" s="47">
        <f>('Używanie Internetu'!F69/'Używanie Internetu'!F$142)/('Używanie Internetu'!$H69/'Używanie Internetu'!$H$142)</f>
        <v>0.75941933887864987</v>
      </c>
      <c r="G69" s="47">
        <f>('Używanie Internetu'!G69/'Używanie Internetu'!G$142)/('Używanie Internetu'!$H69/'Używanie Internetu'!$H$142)</f>
        <v>0.53125069856396945</v>
      </c>
      <c r="I69" s="47">
        <f>('Używanie Internetu'!I69/'Używanie Internetu'!I$142)/('Używanie Internetu'!$N69/'Używanie Internetu'!$N$142)</f>
        <v>0.83830694172357023</v>
      </c>
      <c r="J69" s="47">
        <f>('Używanie Internetu'!J69/'Używanie Internetu'!J$142)/('Używanie Internetu'!$N69/'Używanie Internetu'!$N$142)</f>
        <v>0.68093445045509871</v>
      </c>
      <c r="K69" s="47">
        <f>('Używanie Internetu'!K69/'Używanie Internetu'!K$142)/('Używanie Internetu'!$N69/'Używanie Internetu'!$N$142)</f>
        <v>0.82292122578185101</v>
      </c>
      <c r="L69" s="47">
        <f>('Używanie Internetu'!L69/'Używanie Internetu'!L$142)/('Używanie Internetu'!$N69/'Używanie Internetu'!$N$142)</f>
        <v>0.79824512413986914</v>
      </c>
      <c r="M69" s="47">
        <f>('Używanie Internetu'!M69/'Używanie Internetu'!M$142)/('Używanie Internetu'!$N69/'Używanie Internetu'!$N$142)</f>
        <v>0.62584789988669864</v>
      </c>
      <c r="N69" s="47"/>
      <c r="O69" s="47">
        <f>('Używanie Internetu'!O69/'Używanie Internetu'!O$142)/('Używanie Internetu'!$T69/'Używanie Internetu'!$T$142)</f>
        <v>0.96145686592090629</v>
      </c>
      <c r="P69" s="47">
        <f>('Używanie Internetu'!P69/'Używanie Internetu'!P$142)/('Używanie Internetu'!$T69/'Używanie Internetu'!$T$142)</f>
        <v>0.68028042550550982</v>
      </c>
      <c r="Q69" s="47">
        <f>('Używanie Internetu'!Q69/'Używanie Internetu'!Q$142)/('Używanie Internetu'!$T69/'Używanie Internetu'!$T$142)</f>
        <v>0.8660373772165102</v>
      </c>
      <c r="R69" s="47">
        <f>('Używanie Internetu'!R69/'Używanie Internetu'!R$142)/('Używanie Internetu'!$T69/'Używanie Internetu'!$T$142)</f>
        <v>0.85621773180996619</v>
      </c>
      <c r="S69" s="48">
        <f>('Używanie Internetu'!S69/'Używanie Internetu'!S$142)/('Używanie Internetu'!$T69/'Używanie Internetu'!$T$142)</f>
        <v>0.68415710118910189</v>
      </c>
      <c r="T69" s="4"/>
      <c r="U69" s="4">
        <f t="shared" si="6"/>
        <v>0.86887669872896922</v>
      </c>
      <c r="V69" s="4">
        <f t="shared" si="7"/>
        <v>0.64191480458567363</v>
      </c>
      <c r="W69" s="4">
        <f t="shared" si="8"/>
        <v>0.83713700736104035</v>
      </c>
      <c r="X69" s="4">
        <f t="shared" si="9"/>
        <v>0.8046273982761617</v>
      </c>
      <c r="Y69" s="4">
        <f t="shared" si="10"/>
        <v>0.61375189987992329</v>
      </c>
    </row>
    <row r="70" spans="1:25" x14ac:dyDescent="0.3">
      <c r="A70" s="240"/>
      <c r="B70" s="138" t="s">
        <v>68</v>
      </c>
      <c r="C70" s="47">
        <f>('Używanie Internetu'!C70/'Używanie Internetu'!C$142)/('Używanie Internetu'!$H70/'Używanie Internetu'!$H$142)</f>
        <v>0.82161545725772289</v>
      </c>
      <c r="D70" s="47">
        <f>('Używanie Internetu'!D70/'Używanie Internetu'!D$142)/('Używanie Internetu'!$H70/'Używanie Internetu'!$H$142)</f>
        <v>0.52481537737251693</v>
      </c>
      <c r="E70" s="47">
        <f>('Używanie Internetu'!E70/'Używanie Internetu'!E$142)/('Używanie Internetu'!$H70/'Używanie Internetu'!$H$142)</f>
        <v>0.8477518205022162</v>
      </c>
      <c r="F70" s="47">
        <f>('Używanie Internetu'!F70/'Używanie Internetu'!F$142)/('Używanie Internetu'!$H70/'Używanie Internetu'!$H$142)</f>
        <v>0.69169575004476458</v>
      </c>
      <c r="G70" s="47">
        <f>('Używanie Internetu'!G70/'Używanie Internetu'!G$142)/('Używanie Internetu'!$H70/'Używanie Internetu'!$H$142)</f>
        <v>0.58183685219563508</v>
      </c>
      <c r="I70" s="47">
        <f>('Używanie Internetu'!I70/'Używanie Internetu'!I$142)/('Używanie Internetu'!$N70/'Używanie Internetu'!$N$142)</f>
        <v>0.77490718339761566</v>
      </c>
      <c r="J70" s="47">
        <f>('Używanie Internetu'!J70/'Używanie Internetu'!J$142)/('Używanie Internetu'!$N70/'Używanie Internetu'!$N$142)</f>
        <v>0.55367034075116472</v>
      </c>
      <c r="K70" s="47">
        <f>('Używanie Internetu'!K70/'Używanie Internetu'!K$142)/('Używanie Internetu'!$N70/'Używanie Internetu'!$N$142)</f>
        <v>0.82288392825750367</v>
      </c>
      <c r="L70" s="47">
        <f>('Używanie Internetu'!L70/'Używanie Internetu'!L$142)/('Używanie Internetu'!$N70/'Używanie Internetu'!$N$142)</f>
        <v>0.63737060033904314</v>
      </c>
      <c r="M70" s="47">
        <f>('Używanie Internetu'!M70/'Używanie Internetu'!M$142)/('Używanie Internetu'!$N70/'Używanie Internetu'!$N$142)</f>
        <v>0.67843047179943994</v>
      </c>
      <c r="N70" s="47"/>
      <c r="O70" s="47">
        <f>('Używanie Internetu'!O70/'Używanie Internetu'!O$142)/('Używanie Internetu'!$T70/'Używanie Internetu'!$T$142)</f>
        <v>0.86414396455413589</v>
      </c>
      <c r="P70" s="47">
        <f>('Używanie Internetu'!P70/'Używanie Internetu'!P$142)/('Używanie Internetu'!$T70/'Używanie Internetu'!$T$142)</f>
        <v>0.61081193881821483</v>
      </c>
      <c r="Q70" s="47">
        <f>('Używanie Internetu'!Q70/'Używanie Internetu'!Q$142)/('Używanie Internetu'!$T70/'Używanie Internetu'!$T$142)</f>
        <v>0.85939246934884006</v>
      </c>
      <c r="R70" s="47">
        <f>('Używanie Internetu'!R70/'Używanie Internetu'!R$142)/('Używanie Internetu'!$T70/'Używanie Internetu'!$T$142)</f>
        <v>0.75038761461082615</v>
      </c>
      <c r="S70" s="48">
        <f>('Używanie Internetu'!S70/'Używanie Internetu'!S$142)/('Używanie Internetu'!$T70/'Używanie Internetu'!$T$142)</f>
        <v>0.80976997991765642</v>
      </c>
      <c r="T70" s="4"/>
      <c r="U70" s="4">
        <f t="shared" si="6"/>
        <v>0.82022220173649141</v>
      </c>
      <c r="V70" s="4">
        <f t="shared" si="7"/>
        <v>0.56309921898063209</v>
      </c>
      <c r="W70" s="4">
        <f t="shared" si="8"/>
        <v>0.84334273936951998</v>
      </c>
      <c r="X70" s="4">
        <f t="shared" si="9"/>
        <v>0.69315132166487803</v>
      </c>
      <c r="Y70" s="4">
        <f t="shared" si="10"/>
        <v>0.69001243463757722</v>
      </c>
    </row>
    <row r="71" spans="1:25" x14ac:dyDescent="0.3">
      <c r="A71" s="240"/>
      <c r="B71" s="138" t="s">
        <v>69</v>
      </c>
      <c r="C71" s="47">
        <f>('Używanie Internetu'!C71/'Używanie Internetu'!C$142)/('Używanie Internetu'!$H71/'Używanie Internetu'!$H$142)</f>
        <v>0.82760472193748769</v>
      </c>
      <c r="D71" s="47">
        <f>('Używanie Internetu'!D71/'Używanie Internetu'!D$142)/('Używanie Internetu'!$H71/'Używanie Internetu'!$H$142)</f>
        <v>0.45964818531720836</v>
      </c>
      <c r="E71" s="47">
        <f>('Używanie Internetu'!E71/'Używanie Internetu'!E$142)/('Używanie Internetu'!$H71/'Używanie Internetu'!$H$142)</f>
        <v>0.74396795707171681</v>
      </c>
      <c r="F71" s="47">
        <f>('Używanie Internetu'!F71/'Używanie Internetu'!F$142)/('Używanie Internetu'!$H71/'Używanie Internetu'!$H$142)</f>
        <v>0.6552478914913874</v>
      </c>
      <c r="G71" s="47">
        <f>('Używanie Internetu'!G71/'Używanie Internetu'!G$142)/('Używanie Internetu'!$H71/'Używanie Internetu'!$H$142)</f>
        <v>0.55554959954233218</v>
      </c>
      <c r="I71" s="47">
        <f>('Używanie Internetu'!I71/'Używanie Internetu'!I$142)/('Używanie Internetu'!$N71/'Używanie Internetu'!$N$142)</f>
        <v>0.79526811005352893</v>
      </c>
      <c r="J71" s="47">
        <f>('Używanie Internetu'!J71/'Używanie Internetu'!J$142)/('Używanie Internetu'!$N71/'Używanie Internetu'!$N$142)</f>
        <v>0.52564425632274303</v>
      </c>
      <c r="K71" s="47">
        <f>('Używanie Internetu'!K71/'Używanie Internetu'!K$142)/('Używanie Internetu'!$N71/'Używanie Internetu'!$N$142)</f>
        <v>0.82413199646614388</v>
      </c>
      <c r="L71" s="47">
        <f>('Używanie Internetu'!L71/'Używanie Internetu'!L$142)/('Używanie Internetu'!$N71/'Używanie Internetu'!$N$142)</f>
        <v>0.62132040047467707</v>
      </c>
      <c r="M71" s="47">
        <f>('Używanie Internetu'!M71/'Używanie Internetu'!M$142)/('Używanie Internetu'!$N71/'Używanie Internetu'!$N$142)</f>
        <v>0.85403034577153725</v>
      </c>
      <c r="N71" s="47"/>
      <c r="O71" s="47">
        <f>('Używanie Internetu'!O71/'Używanie Internetu'!O$142)/('Używanie Internetu'!$T71/'Używanie Internetu'!$T$142)</f>
        <v>0.81285978484072063</v>
      </c>
      <c r="P71" s="47">
        <f>('Używanie Internetu'!P71/'Używanie Internetu'!P$142)/('Używanie Internetu'!$T71/'Używanie Internetu'!$T$142)</f>
        <v>0.60575777089151994</v>
      </c>
      <c r="Q71" s="47">
        <f>('Używanie Internetu'!Q71/'Używanie Internetu'!Q$142)/('Używanie Internetu'!$T71/'Używanie Internetu'!$T$142)</f>
        <v>0.87189752841478829</v>
      </c>
      <c r="R71" s="47">
        <f>('Używanie Internetu'!R71/'Używanie Internetu'!R$142)/('Używanie Internetu'!$T71/'Używanie Internetu'!$T$142)</f>
        <v>0.61877279306993016</v>
      </c>
      <c r="S71" s="48">
        <f>('Używanie Internetu'!S71/'Używanie Internetu'!S$142)/('Używanie Internetu'!$T71/'Używanie Internetu'!$T$142)</f>
        <v>0.67974318440723669</v>
      </c>
      <c r="T71" s="4"/>
      <c r="U71" s="4">
        <f t="shared" si="6"/>
        <v>0.81191087227724579</v>
      </c>
      <c r="V71" s="4">
        <f t="shared" si="7"/>
        <v>0.53035007084382368</v>
      </c>
      <c r="W71" s="4">
        <f t="shared" si="8"/>
        <v>0.81333249398421648</v>
      </c>
      <c r="X71" s="4">
        <f t="shared" si="9"/>
        <v>0.6317803616786648</v>
      </c>
      <c r="Y71" s="4">
        <f t="shared" si="10"/>
        <v>0.69644104324036871</v>
      </c>
    </row>
    <row r="72" spans="1:25" x14ac:dyDescent="0.3">
      <c r="A72" s="240"/>
      <c r="B72" s="138" t="s">
        <v>70</v>
      </c>
      <c r="C72" s="47">
        <f>('Używanie Internetu'!C72/'Używanie Internetu'!C$142)/('Używanie Internetu'!$H72/'Używanie Internetu'!$H$142)</f>
        <v>0.55770509251525735</v>
      </c>
      <c r="D72" s="47">
        <f>('Używanie Internetu'!D72/'Używanie Internetu'!D$142)/('Używanie Internetu'!$H72/'Używanie Internetu'!$H$142)</f>
        <v>0.42632261089233392</v>
      </c>
      <c r="E72" s="47">
        <f>('Używanie Internetu'!E72/'Używanie Internetu'!E$142)/('Używanie Internetu'!$H72/'Używanie Internetu'!$H$142)</f>
        <v>0.87519186366450519</v>
      </c>
      <c r="F72" s="47">
        <f>('Używanie Internetu'!F72/'Używanie Internetu'!F$142)/('Używanie Internetu'!$H72/'Używanie Internetu'!$H$142)</f>
        <v>0.5105583531361283</v>
      </c>
      <c r="G72" s="47">
        <f>('Używanie Internetu'!G72/'Używanie Internetu'!G$142)/('Używanie Internetu'!$H72/'Używanie Internetu'!$H$142)</f>
        <v>0.4246676190205127</v>
      </c>
      <c r="I72" s="47">
        <f>('Używanie Internetu'!I72/'Używanie Internetu'!I$142)/('Używanie Internetu'!$N72/'Używanie Internetu'!$N$142)</f>
        <v>0.61164504070991932</v>
      </c>
      <c r="J72" s="47">
        <f>('Używanie Internetu'!J72/'Używanie Internetu'!J$142)/('Używanie Internetu'!$N72/'Używanie Internetu'!$N$142)</f>
        <v>0.48707623184387944</v>
      </c>
      <c r="K72" s="47">
        <f>('Używanie Internetu'!K72/'Używanie Internetu'!K$142)/('Używanie Internetu'!$N72/'Używanie Internetu'!$N$142)</f>
        <v>0.90430791147842837</v>
      </c>
      <c r="L72" s="47">
        <f>('Używanie Internetu'!L72/'Używanie Internetu'!L$142)/('Używanie Internetu'!$N72/'Używanie Internetu'!$N$142)</f>
        <v>0.55356204865564362</v>
      </c>
      <c r="M72" s="47">
        <f>('Używanie Internetu'!M72/'Używanie Internetu'!M$142)/('Używanie Internetu'!$N72/'Używanie Internetu'!$N$142)</f>
        <v>0.55877958868126965</v>
      </c>
      <c r="N72" s="47"/>
      <c r="O72" s="47">
        <f>('Używanie Internetu'!O72/'Używanie Internetu'!O$142)/('Używanie Internetu'!$T72/'Używanie Internetu'!$T$142)</f>
        <v>0.68029419470608576</v>
      </c>
      <c r="P72" s="47">
        <f>('Używanie Internetu'!P72/'Używanie Internetu'!P$142)/('Używanie Internetu'!$T72/'Używanie Internetu'!$T$142)</f>
        <v>0.48068072373362136</v>
      </c>
      <c r="Q72" s="47">
        <f>('Używanie Internetu'!Q72/'Używanie Internetu'!Q$142)/('Używanie Internetu'!$T72/'Używanie Internetu'!$T$142)</f>
        <v>0.87731511869319656</v>
      </c>
      <c r="R72" s="47">
        <f>('Używanie Internetu'!R72/'Używanie Internetu'!R$142)/('Używanie Internetu'!$T72/'Używanie Internetu'!$T$142)</f>
        <v>0.52104452585648242</v>
      </c>
      <c r="S72" s="48">
        <f>('Używanie Internetu'!S72/'Używanie Internetu'!S$142)/('Używanie Internetu'!$T72/'Używanie Internetu'!$T$142)</f>
        <v>0.5322841859800691</v>
      </c>
      <c r="T72" s="4"/>
      <c r="U72" s="4">
        <f t="shared" si="6"/>
        <v>0.61654810931042092</v>
      </c>
      <c r="V72" s="4">
        <f t="shared" si="7"/>
        <v>0.4646931888232782</v>
      </c>
      <c r="W72" s="4">
        <f t="shared" si="8"/>
        <v>0.88560496461204341</v>
      </c>
      <c r="X72" s="4">
        <f t="shared" si="9"/>
        <v>0.52838830921608471</v>
      </c>
      <c r="Y72" s="4">
        <f t="shared" si="10"/>
        <v>0.50524379789395046</v>
      </c>
    </row>
    <row r="73" spans="1:25" x14ac:dyDescent="0.3">
      <c r="A73" s="240"/>
      <c r="B73" s="138" t="s">
        <v>71</v>
      </c>
      <c r="C73" s="47">
        <f>('Używanie Internetu'!C73/'Używanie Internetu'!C$142)/('Używanie Internetu'!$H73/'Używanie Internetu'!$H$142)</f>
        <v>0.69124694746136273</v>
      </c>
      <c r="D73" s="47">
        <f>('Używanie Internetu'!D73/'Używanie Internetu'!D$142)/('Używanie Internetu'!$H73/'Używanie Internetu'!$H$142)</f>
        <v>0.44267928054336142</v>
      </c>
      <c r="E73" s="47">
        <f>('Używanie Internetu'!E73/'Używanie Internetu'!E$142)/('Używanie Internetu'!$H73/'Używanie Internetu'!$H$142)</f>
        <v>0.81711126037340143</v>
      </c>
      <c r="F73" s="47">
        <f>('Używanie Internetu'!F73/'Używanie Internetu'!F$142)/('Używanie Internetu'!$H73/'Używanie Internetu'!$H$142)</f>
        <v>0.58965569738503776</v>
      </c>
      <c r="G73" s="47">
        <f>('Używanie Internetu'!G73/'Używanie Internetu'!G$142)/('Używanie Internetu'!$H73/'Używanie Internetu'!$H$142)</f>
        <v>0.60805329425627253</v>
      </c>
      <c r="I73" s="47">
        <f>('Używanie Internetu'!I73/'Używanie Internetu'!I$142)/('Używanie Internetu'!$N73/'Używanie Internetu'!$N$142)</f>
        <v>0.7525063569474123</v>
      </c>
      <c r="J73" s="47">
        <f>('Używanie Internetu'!J73/'Używanie Internetu'!J$142)/('Używanie Internetu'!$N73/'Używanie Internetu'!$N$142)</f>
        <v>0.53595925445266468</v>
      </c>
      <c r="K73" s="47">
        <f>('Używanie Internetu'!K73/'Używanie Internetu'!K$142)/('Używanie Internetu'!$N73/'Używanie Internetu'!$N$142)</f>
        <v>0.91865119998230804</v>
      </c>
      <c r="L73" s="47">
        <f>('Używanie Internetu'!L73/'Używanie Internetu'!L$142)/('Używanie Internetu'!$N73/'Używanie Internetu'!$N$142)</f>
        <v>0.63137560562936357</v>
      </c>
      <c r="M73" s="47">
        <f>('Używanie Internetu'!M73/'Używanie Internetu'!M$142)/('Używanie Internetu'!$N73/'Używanie Internetu'!$N$142)</f>
        <v>0.67570708687203485</v>
      </c>
      <c r="N73" s="47"/>
      <c r="O73" s="47">
        <f>('Używanie Internetu'!O73/'Używanie Internetu'!O$142)/('Używanie Internetu'!$T73/'Używanie Internetu'!$T$142)</f>
        <v>0.76952082760140317</v>
      </c>
      <c r="P73" s="47">
        <f>('Używanie Internetu'!P73/'Używanie Internetu'!P$142)/('Używanie Internetu'!$T73/'Używanie Internetu'!$T$142)</f>
        <v>0.50784028756323618</v>
      </c>
      <c r="Q73" s="47">
        <f>('Używanie Internetu'!Q73/'Używanie Internetu'!Q$142)/('Używanie Internetu'!$T73/'Używanie Internetu'!$T$142)</f>
        <v>0.90138333147175409</v>
      </c>
      <c r="R73" s="47">
        <f>('Używanie Internetu'!R73/'Używanie Internetu'!R$142)/('Używanie Internetu'!$T73/'Używanie Internetu'!$T$142)</f>
        <v>0.67637659555153118</v>
      </c>
      <c r="S73" s="48">
        <f>('Używanie Internetu'!S73/'Używanie Internetu'!S$142)/('Używanie Internetu'!$T73/'Używanie Internetu'!$T$142)</f>
        <v>0.78819350643875885</v>
      </c>
      <c r="T73" s="4"/>
      <c r="U73" s="4">
        <f t="shared" si="6"/>
        <v>0.73775804400339273</v>
      </c>
      <c r="V73" s="4">
        <f t="shared" si="7"/>
        <v>0.49549294085308743</v>
      </c>
      <c r="W73" s="4">
        <f t="shared" si="8"/>
        <v>0.87904859727582119</v>
      </c>
      <c r="X73" s="4">
        <f t="shared" si="9"/>
        <v>0.6324692995219775</v>
      </c>
      <c r="Y73" s="4">
        <f t="shared" si="10"/>
        <v>0.69065129585568874</v>
      </c>
    </row>
    <row r="74" spans="1:25" x14ac:dyDescent="0.3">
      <c r="A74" s="240"/>
      <c r="B74" s="138" t="s">
        <v>72</v>
      </c>
      <c r="C74" s="47">
        <f>('Używanie Internetu'!C74/'Używanie Internetu'!C$142)/('Używanie Internetu'!$H74/'Używanie Internetu'!$H$142)</f>
        <v>0.74884829388692264</v>
      </c>
      <c r="D74" s="47">
        <f>('Używanie Internetu'!D74/'Używanie Internetu'!D$142)/('Używanie Internetu'!$H74/'Używanie Internetu'!$H$142)</f>
        <v>0.4239943927503248</v>
      </c>
      <c r="E74" s="47">
        <f>('Używanie Internetu'!E74/'Używanie Internetu'!E$142)/('Używanie Internetu'!$H74/'Używanie Internetu'!$H$142)</f>
        <v>0.81593295194224524</v>
      </c>
      <c r="F74" s="47">
        <f>('Używanie Internetu'!F74/'Używanie Internetu'!F$142)/('Używanie Internetu'!$H74/'Używanie Internetu'!$H$142)</f>
        <v>0.47332924066698967</v>
      </c>
      <c r="G74" s="47">
        <f>('Używanie Internetu'!G74/'Używanie Internetu'!G$142)/('Używanie Internetu'!$H74/'Używanie Internetu'!$H$142)</f>
        <v>0.42154243059077678</v>
      </c>
      <c r="I74" s="47">
        <f>('Używanie Internetu'!I74/'Używanie Internetu'!I$142)/('Używanie Internetu'!$N74/'Używanie Internetu'!$N$142)</f>
        <v>0.78819900248085784</v>
      </c>
      <c r="J74" s="47">
        <f>('Używanie Internetu'!J74/'Używanie Internetu'!J$142)/('Używanie Internetu'!$N74/'Używanie Internetu'!$N$142)</f>
        <v>0.50134752219770706</v>
      </c>
      <c r="K74" s="47">
        <f>('Używanie Internetu'!K74/'Używanie Internetu'!K$142)/('Używanie Internetu'!$N74/'Używanie Internetu'!$N$142)</f>
        <v>0.80230235594734067</v>
      </c>
      <c r="L74" s="47">
        <f>('Używanie Internetu'!L74/'Używanie Internetu'!L$142)/('Używanie Internetu'!$N74/'Używanie Internetu'!$N$142)</f>
        <v>0.61574476047582827</v>
      </c>
      <c r="M74" s="47">
        <f>('Używanie Internetu'!M74/'Używanie Internetu'!M$142)/('Używanie Internetu'!$N74/'Używanie Internetu'!$N$142)</f>
        <v>0.63331695866836302</v>
      </c>
      <c r="N74" s="47"/>
      <c r="O74" s="47">
        <f>('Używanie Internetu'!O74/'Używanie Internetu'!O$142)/('Używanie Internetu'!$T74/'Używanie Internetu'!$T$142)</f>
        <v>0.79606521705312139</v>
      </c>
      <c r="P74" s="47">
        <f>('Używanie Internetu'!P74/'Używanie Internetu'!P$142)/('Używanie Internetu'!$T74/'Używanie Internetu'!$T$142)</f>
        <v>0.55017537211941836</v>
      </c>
      <c r="Q74" s="47">
        <f>('Używanie Internetu'!Q74/'Używanie Internetu'!Q$142)/('Używanie Internetu'!$T74/'Używanie Internetu'!$T$142)</f>
        <v>0.82197968182842907</v>
      </c>
      <c r="R74" s="47">
        <f>('Używanie Internetu'!R74/'Używanie Internetu'!R$142)/('Używanie Internetu'!$T74/'Używanie Internetu'!$T$142)</f>
        <v>0.57524263434017131</v>
      </c>
      <c r="S74" s="48">
        <f>('Używanie Internetu'!S74/'Używanie Internetu'!S$142)/('Używanie Internetu'!$T74/'Używanie Internetu'!$T$142)</f>
        <v>0.62554358885852057</v>
      </c>
      <c r="T74" s="4"/>
      <c r="U74" s="4">
        <f t="shared" si="6"/>
        <v>0.77770417114030055</v>
      </c>
      <c r="V74" s="4">
        <f t="shared" si="7"/>
        <v>0.49183909568915007</v>
      </c>
      <c r="W74" s="4">
        <f t="shared" si="8"/>
        <v>0.81340499657267173</v>
      </c>
      <c r="X74" s="4">
        <f t="shared" si="9"/>
        <v>0.55477221182766312</v>
      </c>
      <c r="Y74" s="4">
        <f t="shared" si="10"/>
        <v>0.56013432603922009</v>
      </c>
    </row>
    <row r="75" spans="1:25" x14ac:dyDescent="0.3">
      <c r="A75" s="240"/>
      <c r="B75" s="138" t="s">
        <v>73</v>
      </c>
      <c r="C75" s="47">
        <f>('Używanie Internetu'!C75/'Używanie Internetu'!C$142)/('Używanie Internetu'!$H75/'Używanie Internetu'!$H$142)</f>
        <v>0.68704506260311826</v>
      </c>
      <c r="D75" s="47">
        <f>('Używanie Internetu'!D75/'Używanie Internetu'!D$142)/('Używanie Internetu'!$H75/'Używanie Internetu'!$H$142)</f>
        <v>0.41941988586664697</v>
      </c>
      <c r="E75" s="47">
        <f>('Używanie Internetu'!E75/'Używanie Internetu'!E$142)/('Używanie Internetu'!$H75/'Używanie Internetu'!$H$142)</f>
        <v>0.79235626374317036</v>
      </c>
      <c r="F75" s="47">
        <f>('Używanie Internetu'!F75/'Używanie Internetu'!F$142)/('Używanie Internetu'!$H75/'Używanie Internetu'!$H$142)</f>
        <v>0.51711342285234418</v>
      </c>
      <c r="G75" s="47">
        <f>('Używanie Internetu'!G75/'Używanie Internetu'!G$142)/('Używanie Internetu'!$H75/'Używanie Internetu'!$H$142)</f>
        <v>0.5417388390043445</v>
      </c>
      <c r="I75" s="47">
        <f>('Używanie Internetu'!I75/'Używanie Internetu'!I$142)/('Używanie Internetu'!$N75/'Używanie Internetu'!$N$142)</f>
        <v>0.66717184261724372</v>
      </c>
      <c r="J75" s="47">
        <f>('Używanie Internetu'!J75/'Używanie Internetu'!J$142)/('Używanie Internetu'!$N75/'Używanie Internetu'!$N$142)</f>
        <v>0.40477975199897592</v>
      </c>
      <c r="K75" s="47">
        <f>('Używanie Internetu'!K75/'Używanie Internetu'!K$142)/('Używanie Internetu'!$N75/'Używanie Internetu'!$N$142)</f>
        <v>0.80887193473872376</v>
      </c>
      <c r="L75" s="47">
        <f>('Używanie Internetu'!L75/'Używanie Internetu'!L$142)/('Używanie Internetu'!$N75/'Używanie Internetu'!$N$142)</f>
        <v>0.48475146910245825</v>
      </c>
      <c r="M75" s="47">
        <f>('Używanie Internetu'!M75/'Używanie Internetu'!M$142)/('Używanie Internetu'!$N75/'Używanie Internetu'!$N$142)</f>
        <v>0.44507541629256525</v>
      </c>
      <c r="N75" s="47"/>
      <c r="O75" s="47">
        <f>('Używanie Internetu'!O75/'Używanie Internetu'!O$142)/('Używanie Internetu'!$T75/'Używanie Internetu'!$T$142)</f>
        <v>0.72331927792508477</v>
      </c>
      <c r="P75" s="47">
        <f>('Używanie Internetu'!P75/'Używanie Internetu'!P$142)/('Używanie Internetu'!$T75/'Używanie Internetu'!$T$142)</f>
        <v>0.48645506593776239</v>
      </c>
      <c r="Q75" s="47">
        <f>('Używanie Internetu'!Q75/'Używanie Internetu'!Q$142)/('Używanie Internetu'!$T75/'Używanie Internetu'!$T$142)</f>
        <v>0.8282557278228071</v>
      </c>
      <c r="R75" s="47">
        <f>('Używanie Internetu'!R75/'Używanie Internetu'!R$142)/('Używanie Internetu'!$T75/'Używanie Internetu'!$T$142)</f>
        <v>0.52507709519149914</v>
      </c>
      <c r="S75" s="48">
        <f>('Używanie Internetu'!S75/'Używanie Internetu'!S$142)/('Używanie Internetu'!$T75/'Używanie Internetu'!$T$142)</f>
        <v>0.49997965393225158</v>
      </c>
      <c r="T75" s="4"/>
      <c r="U75" s="4">
        <f t="shared" si="6"/>
        <v>0.69251206104848217</v>
      </c>
      <c r="V75" s="4">
        <f t="shared" si="7"/>
        <v>0.43688490126779511</v>
      </c>
      <c r="W75" s="4">
        <f t="shared" si="8"/>
        <v>0.80982797543490037</v>
      </c>
      <c r="X75" s="4">
        <f t="shared" si="9"/>
        <v>0.50898066238210049</v>
      </c>
      <c r="Y75" s="4">
        <f t="shared" si="10"/>
        <v>0.49559796974305376</v>
      </c>
    </row>
    <row r="76" spans="1:25" x14ac:dyDescent="0.3">
      <c r="A76" s="240"/>
      <c r="B76" s="138" t="s">
        <v>74</v>
      </c>
      <c r="C76" s="47">
        <f>('Używanie Internetu'!C76/'Używanie Internetu'!C$142)/('Używanie Internetu'!$H76/'Używanie Internetu'!$H$142)</f>
        <v>0.56697770714530027</v>
      </c>
      <c r="D76" s="47">
        <f>('Używanie Internetu'!D76/'Używanie Internetu'!D$142)/('Używanie Internetu'!$H76/'Używanie Internetu'!$H$142)</f>
        <v>0.36013084066062723</v>
      </c>
      <c r="E76" s="47">
        <f>('Używanie Internetu'!E76/'Używanie Internetu'!E$142)/('Używanie Internetu'!$H76/'Używanie Internetu'!$H$142)</f>
        <v>0.80641467103556208</v>
      </c>
      <c r="F76" s="47">
        <f>('Używanie Internetu'!F76/'Używanie Internetu'!F$142)/('Używanie Internetu'!$H76/'Używanie Internetu'!$H$142)</f>
        <v>0.57064737046285385</v>
      </c>
      <c r="G76" s="47">
        <f>('Używanie Internetu'!G76/'Używanie Internetu'!G$142)/('Używanie Internetu'!$H76/'Używanie Internetu'!$H$142)</f>
        <v>0.38077097515504016</v>
      </c>
      <c r="I76" s="47">
        <f>('Używanie Internetu'!I76/'Używanie Internetu'!I$142)/('Używanie Internetu'!$N76/'Używanie Internetu'!$N$142)</f>
        <v>0.67601742030083345</v>
      </c>
      <c r="J76" s="47">
        <f>('Używanie Internetu'!J76/'Używanie Internetu'!J$142)/('Używanie Internetu'!$N76/'Używanie Internetu'!$N$142)</f>
        <v>0.45870916504571047</v>
      </c>
      <c r="K76" s="47">
        <f>('Używanie Internetu'!K76/'Używanie Internetu'!K$142)/('Używanie Internetu'!$N76/'Używanie Internetu'!$N$142)</f>
        <v>0.84394130806628775</v>
      </c>
      <c r="L76" s="47">
        <f>('Używanie Internetu'!L76/'Używanie Internetu'!L$142)/('Używanie Internetu'!$N76/'Używanie Internetu'!$N$142)</f>
        <v>0.56199496754028289</v>
      </c>
      <c r="M76" s="47">
        <f>('Używanie Internetu'!M76/'Używanie Internetu'!M$142)/('Używanie Internetu'!$N76/'Używanie Internetu'!$N$142)</f>
        <v>0.56187848307267196</v>
      </c>
      <c r="N76" s="47"/>
      <c r="O76" s="47">
        <f>('Używanie Internetu'!O76/'Używanie Internetu'!O$142)/('Używanie Internetu'!$T76/'Używanie Internetu'!$T$142)</f>
        <v>0.72624623141058597</v>
      </c>
      <c r="P76" s="47">
        <f>('Używanie Internetu'!P76/'Używanie Internetu'!P$142)/('Używanie Internetu'!$T76/'Używanie Internetu'!$T$142)</f>
        <v>0.54988021632956285</v>
      </c>
      <c r="Q76" s="47">
        <f>('Używanie Internetu'!Q76/'Używanie Internetu'!Q$142)/('Używanie Internetu'!$T76/'Używanie Internetu'!$T$142)</f>
        <v>0.85755004464786</v>
      </c>
      <c r="R76" s="47">
        <f>('Używanie Internetu'!R76/'Używanie Internetu'!R$142)/('Używanie Internetu'!$T76/'Używanie Internetu'!$T$142)</f>
        <v>0.58641672938054523</v>
      </c>
      <c r="S76" s="48">
        <f>('Używanie Internetu'!S76/'Używanie Internetu'!S$142)/('Używanie Internetu'!$T76/'Używanie Internetu'!$T$142)</f>
        <v>0.60025969664462464</v>
      </c>
      <c r="T76" s="4"/>
      <c r="U76" s="4">
        <f t="shared" si="6"/>
        <v>0.65641378628557323</v>
      </c>
      <c r="V76" s="4">
        <f t="shared" si="7"/>
        <v>0.45624007401196681</v>
      </c>
      <c r="W76" s="4">
        <f t="shared" si="8"/>
        <v>0.83596867458323665</v>
      </c>
      <c r="X76" s="4">
        <f t="shared" si="9"/>
        <v>0.57301968912789392</v>
      </c>
      <c r="Y76" s="4">
        <f t="shared" si="10"/>
        <v>0.51430305162411216</v>
      </c>
    </row>
    <row r="77" spans="1:25" x14ac:dyDescent="0.3">
      <c r="A77" s="240"/>
      <c r="B77" s="138" t="s">
        <v>75</v>
      </c>
      <c r="C77" s="47">
        <f>('Używanie Internetu'!C77/'Używanie Internetu'!C$142)/('Używanie Internetu'!$H77/'Używanie Internetu'!$H$142)</f>
        <v>0.83949919009412577</v>
      </c>
      <c r="D77" s="47">
        <f>('Używanie Internetu'!D77/'Używanie Internetu'!D$142)/('Używanie Internetu'!$H77/'Używanie Internetu'!$H$142)</f>
        <v>0.5683419612287427</v>
      </c>
      <c r="E77" s="47">
        <f>('Używanie Internetu'!E77/'Używanie Internetu'!E$142)/('Używanie Internetu'!$H77/'Używanie Internetu'!$H$142)</f>
        <v>0.80434320210568788</v>
      </c>
      <c r="F77" s="47">
        <f>('Używanie Internetu'!F77/'Używanie Internetu'!F$142)/('Używanie Internetu'!$H77/'Używanie Internetu'!$H$142)</f>
        <v>0.79658751330454913</v>
      </c>
      <c r="G77" s="47">
        <f>('Używanie Internetu'!G77/'Używanie Internetu'!G$142)/('Używanie Internetu'!$H77/'Używanie Internetu'!$H$142)</f>
        <v>0.55045044976391355</v>
      </c>
      <c r="I77" s="47">
        <f>('Używanie Internetu'!I77/'Używanie Internetu'!I$142)/('Używanie Internetu'!$N77/'Używanie Internetu'!$N$142)</f>
        <v>0.83941343099719345</v>
      </c>
      <c r="J77" s="47">
        <f>('Używanie Internetu'!J77/'Używanie Internetu'!J$142)/('Używanie Internetu'!$N77/'Używanie Internetu'!$N$142)</f>
        <v>0.61909962159330645</v>
      </c>
      <c r="K77" s="47">
        <f>('Używanie Internetu'!K77/'Używanie Internetu'!K$142)/('Używanie Internetu'!$N77/'Używanie Internetu'!$N$142)</f>
        <v>0.84941497077428352</v>
      </c>
      <c r="L77" s="47">
        <f>('Używanie Internetu'!L77/'Używanie Internetu'!L$142)/('Używanie Internetu'!$N77/'Używanie Internetu'!$N$142)</f>
        <v>0.73323410356580132</v>
      </c>
      <c r="M77" s="47">
        <f>('Używanie Internetu'!M77/'Używanie Internetu'!M$142)/('Używanie Internetu'!$N77/'Używanie Internetu'!$N$142)</f>
        <v>0.62482133851107147</v>
      </c>
      <c r="N77" s="47"/>
      <c r="O77" s="47">
        <f>('Używanie Internetu'!O77/'Używanie Internetu'!O$142)/('Używanie Internetu'!$T77/'Używanie Internetu'!$T$142)</f>
        <v>0.86314790138049369</v>
      </c>
      <c r="P77" s="47">
        <f>('Używanie Internetu'!P77/'Używanie Internetu'!P$142)/('Używanie Internetu'!$T77/'Używanie Internetu'!$T$142)</f>
        <v>0.62239610932423739</v>
      </c>
      <c r="Q77" s="47">
        <f>('Używanie Internetu'!Q77/'Używanie Internetu'!Q$142)/('Używanie Internetu'!$T77/'Używanie Internetu'!$T$142)</f>
        <v>0.82366366617253528</v>
      </c>
      <c r="R77" s="47">
        <f>('Używanie Internetu'!R77/'Używanie Internetu'!R$142)/('Używanie Internetu'!$T77/'Używanie Internetu'!$T$142)</f>
        <v>0.76103346046479892</v>
      </c>
      <c r="S77" s="48">
        <f>('Używanie Internetu'!S77/'Używanie Internetu'!S$142)/('Używanie Internetu'!$T77/'Używanie Internetu'!$T$142)</f>
        <v>0.67586762344078344</v>
      </c>
      <c r="T77" s="4"/>
      <c r="U77" s="4">
        <f t="shared" si="6"/>
        <v>0.84735350749060423</v>
      </c>
      <c r="V77" s="4">
        <f t="shared" si="7"/>
        <v>0.60327923071542877</v>
      </c>
      <c r="W77" s="4">
        <f t="shared" si="8"/>
        <v>0.82580727968416889</v>
      </c>
      <c r="X77" s="4">
        <f t="shared" si="9"/>
        <v>0.76361835911171649</v>
      </c>
      <c r="Y77" s="4">
        <f t="shared" si="10"/>
        <v>0.61704647057192286</v>
      </c>
    </row>
    <row r="78" spans="1:25" x14ac:dyDescent="0.3">
      <c r="A78" s="129" t="s">
        <v>162</v>
      </c>
      <c r="B78" s="140" t="s">
        <v>76</v>
      </c>
      <c r="C78" s="52">
        <f>('Używanie Internetu'!C78/'Używanie Internetu'!C$142)/('Używanie Internetu'!$H78/'Używanie Internetu'!$H$142)</f>
        <v>0.69264988280875828</v>
      </c>
      <c r="D78" s="52">
        <f>('Używanie Internetu'!D78/'Używanie Internetu'!D$142)/('Używanie Internetu'!$H78/'Używanie Internetu'!$H$142)</f>
        <v>0.94970249345995794</v>
      </c>
      <c r="E78" s="52">
        <f>('Używanie Internetu'!E78/'Używanie Internetu'!E$142)/('Używanie Internetu'!$H78/'Używanie Internetu'!$H$142)</f>
        <v>1.1586436622461889</v>
      </c>
      <c r="F78" s="52">
        <f>('Używanie Internetu'!F78/'Używanie Internetu'!F$142)/('Używanie Internetu'!$H78/'Używanie Internetu'!$H$142)</f>
        <v>0.72735631579228732</v>
      </c>
      <c r="G78" s="52">
        <f>('Używanie Internetu'!G78/'Używanie Internetu'!G$142)/('Używanie Internetu'!$H78/'Używanie Internetu'!$H$142)</f>
        <v>0.21190688594522167</v>
      </c>
      <c r="H78" s="39"/>
      <c r="I78" s="52">
        <f>('Używanie Internetu'!I78/'Używanie Internetu'!I$142)/('Używanie Internetu'!$N78/'Używanie Internetu'!$N$142)</f>
        <v>0.73331225525221577</v>
      </c>
      <c r="J78" s="52">
        <f>('Używanie Internetu'!J78/'Używanie Internetu'!J$142)/('Używanie Internetu'!$N78/'Używanie Internetu'!$N$142)</f>
        <v>0.90744483508406715</v>
      </c>
      <c r="K78" s="52">
        <f>('Używanie Internetu'!K78/'Używanie Internetu'!K$142)/('Używanie Internetu'!$N78/'Używanie Internetu'!$N$142)</f>
        <v>1.1452350550499495</v>
      </c>
      <c r="L78" s="52">
        <f>('Używanie Internetu'!L78/'Używanie Internetu'!L$142)/('Używanie Internetu'!$N78/'Używanie Internetu'!$N$142)</f>
        <v>0.85310672047367575</v>
      </c>
      <c r="M78" s="52">
        <f>('Używanie Internetu'!M78/'Używanie Internetu'!M$142)/('Używanie Internetu'!$N78/'Używanie Internetu'!$N$142)</f>
        <v>0.13250335694922066</v>
      </c>
      <c r="N78" s="52"/>
      <c r="O78" s="52">
        <f>('Używanie Internetu'!O78/'Używanie Internetu'!O$142)/('Używanie Internetu'!$T78/'Używanie Internetu'!$T$142)</f>
        <v>0.80678777760864717</v>
      </c>
      <c r="P78" s="52">
        <f>('Używanie Internetu'!P78/'Używanie Internetu'!P$142)/('Używanie Internetu'!$T78/'Używanie Internetu'!$T$142)</f>
        <v>0.91750145270070571</v>
      </c>
      <c r="Q78" s="52">
        <f>('Używanie Internetu'!Q78/'Używanie Internetu'!Q$142)/('Używanie Internetu'!$T78/'Używanie Internetu'!$T$142)</f>
        <v>1.174733246056884</v>
      </c>
      <c r="R78" s="52">
        <f>('Używanie Internetu'!R78/'Używanie Internetu'!R$142)/('Używanie Internetu'!$T78/'Używanie Internetu'!$T$142)</f>
        <v>1.0264253403886734</v>
      </c>
      <c r="S78" s="53">
        <f>('Używanie Internetu'!S78/'Używanie Internetu'!S$142)/('Używanie Internetu'!$T78/'Używanie Internetu'!$T$142)</f>
        <v>0.11507788134078824</v>
      </c>
      <c r="T78" s="4"/>
      <c r="U78" s="4">
        <f t="shared" si="6"/>
        <v>0.74424997188987374</v>
      </c>
      <c r="V78" s="4">
        <f t="shared" si="7"/>
        <v>0.92488292708157704</v>
      </c>
      <c r="W78" s="4">
        <f t="shared" si="8"/>
        <v>1.159537321117674</v>
      </c>
      <c r="X78" s="4">
        <f t="shared" si="9"/>
        <v>0.86896279221821215</v>
      </c>
      <c r="Y78" s="4">
        <f t="shared" si="10"/>
        <v>0.15316270807841018</v>
      </c>
    </row>
    <row r="79" spans="1:25" x14ac:dyDescent="0.3">
      <c r="A79" s="127" t="s">
        <v>163</v>
      </c>
      <c r="B79" s="138" t="s">
        <v>77</v>
      </c>
      <c r="C79" s="47">
        <f>('Używanie Internetu'!C79/'Używanie Internetu'!C$142)/('Używanie Internetu'!$H79/'Używanie Internetu'!$H$142)</f>
        <v>0.85331988996114261</v>
      </c>
      <c r="D79" s="47">
        <f>('Używanie Internetu'!D79/'Używanie Internetu'!D$142)/('Używanie Internetu'!$H79/'Używanie Internetu'!$H$142)</f>
        <v>1.3425299791266476</v>
      </c>
      <c r="E79" s="47">
        <f>('Używanie Internetu'!E79/'Używanie Internetu'!E$142)/('Używanie Internetu'!$H79/'Używanie Internetu'!$H$142)</f>
        <v>1.0667980295364305</v>
      </c>
      <c r="F79" s="47">
        <f>('Używanie Internetu'!F79/'Używanie Internetu'!F$142)/('Używanie Internetu'!$H79/'Używanie Internetu'!$H$142)</f>
        <v>1.3115717657294288</v>
      </c>
      <c r="G79" s="47">
        <f>('Używanie Internetu'!G79/'Używanie Internetu'!G$142)/('Używanie Internetu'!$H79/'Używanie Internetu'!$H$142)</f>
        <v>0.56165658648014194</v>
      </c>
      <c r="I79" s="47">
        <f>('Używanie Internetu'!I79/'Używanie Internetu'!I$142)/('Używanie Internetu'!$N79/'Używanie Internetu'!$N$142)</f>
        <v>0.91023711522170936</v>
      </c>
      <c r="J79" s="47">
        <f>('Używanie Internetu'!J79/'Używanie Internetu'!J$142)/('Używanie Internetu'!$N79/'Używanie Internetu'!$N$142)</f>
        <v>1.3522580319583601</v>
      </c>
      <c r="K79" s="47">
        <f>('Używanie Internetu'!K79/'Używanie Internetu'!K$142)/('Używanie Internetu'!$N79/'Używanie Internetu'!$N$142)</f>
        <v>1.0239564638892917</v>
      </c>
      <c r="L79" s="47">
        <f>('Używanie Internetu'!L79/'Używanie Internetu'!L$142)/('Używanie Internetu'!$N79/'Używanie Internetu'!$N$142)</f>
        <v>1.3029178913885451</v>
      </c>
      <c r="M79" s="47">
        <f>('Używanie Internetu'!M79/'Używanie Internetu'!M$142)/('Używanie Internetu'!$N79/'Używanie Internetu'!$N$142)</f>
        <v>0.69368292515214491</v>
      </c>
      <c r="N79" s="47"/>
      <c r="O79" s="47">
        <f>('Używanie Internetu'!O79/'Używanie Internetu'!O$142)/('Używanie Internetu'!$T79/'Używanie Internetu'!$T$142)</f>
        <v>0.93219347564084587</v>
      </c>
      <c r="P79" s="47">
        <f>('Używanie Internetu'!P79/'Używanie Internetu'!P$142)/('Używanie Internetu'!$T79/'Używanie Internetu'!$T$142)</f>
        <v>1.2526578204892993</v>
      </c>
      <c r="Q79" s="47">
        <f>('Używanie Internetu'!Q79/'Używanie Internetu'!Q$142)/('Używanie Internetu'!$T79/'Używanie Internetu'!$T$142)</f>
        <v>1.0522153124299123</v>
      </c>
      <c r="R79" s="47">
        <f>('Używanie Internetu'!R79/'Używanie Internetu'!R$142)/('Używanie Internetu'!$T79/'Używanie Internetu'!$T$142)</f>
        <v>1.284649591226263</v>
      </c>
      <c r="S79" s="48">
        <f>('Używanie Internetu'!S79/'Używanie Internetu'!S$142)/('Używanie Internetu'!$T79/'Używanie Internetu'!$T$142)</f>
        <v>0.64468034496612892</v>
      </c>
      <c r="T79" s="4"/>
      <c r="U79" s="4">
        <f t="shared" si="6"/>
        <v>0.89858349360789924</v>
      </c>
      <c r="V79" s="4">
        <f t="shared" si="7"/>
        <v>1.3158152771914355</v>
      </c>
      <c r="W79" s="4">
        <f t="shared" si="8"/>
        <v>1.0476566019518783</v>
      </c>
      <c r="X79" s="4">
        <f t="shared" si="9"/>
        <v>1.2997130827814123</v>
      </c>
      <c r="Y79" s="4">
        <f t="shared" si="10"/>
        <v>0.63333995219947192</v>
      </c>
    </row>
    <row r="80" spans="1:25" x14ac:dyDescent="0.3">
      <c r="A80" s="241" t="s">
        <v>164</v>
      </c>
      <c r="B80" s="137" t="s">
        <v>78</v>
      </c>
      <c r="C80" s="45">
        <f>('Używanie Internetu'!C80/'Używanie Internetu'!C$142)/('Używanie Internetu'!$H80/'Używanie Internetu'!$H$142)</f>
        <v>1.0123178946930578</v>
      </c>
      <c r="D80" s="45">
        <f>('Używanie Internetu'!D80/'Używanie Internetu'!D$142)/('Używanie Internetu'!$H80/'Używanie Internetu'!$H$142)</f>
        <v>1.2332371505398034</v>
      </c>
      <c r="E80" s="45">
        <f>('Używanie Internetu'!E80/'Używanie Internetu'!E$142)/('Używanie Internetu'!$H80/'Używanie Internetu'!$H$142)</f>
        <v>1.1034843517250479</v>
      </c>
      <c r="F80" s="45">
        <f>('Używanie Internetu'!F80/'Używanie Internetu'!F$142)/('Używanie Internetu'!$H80/'Używanie Internetu'!$H$142)</f>
        <v>1.3148699344613555</v>
      </c>
      <c r="G80" s="45">
        <f>('Używanie Internetu'!G80/'Używanie Internetu'!G$142)/('Używanie Internetu'!$H80/'Używanie Internetu'!$H$142)</f>
        <v>0.72124108931915953</v>
      </c>
      <c r="H80" s="51"/>
      <c r="I80" s="45">
        <f>('Używanie Internetu'!I80/'Używanie Internetu'!I$142)/('Używanie Internetu'!$N80/'Używanie Internetu'!$N$142)</f>
        <v>1.0146375643388206</v>
      </c>
      <c r="J80" s="45">
        <f>('Używanie Internetu'!J80/'Używanie Internetu'!J$142)/('Używanie Internetu'!$N80/'Używanie Internetu'!$N$142)</f>
        <v>1.1737519269703438</v>
      </c>
      <c r="K80" s="45">
        <f>('Używanie Internetu'!K80/'Używanie Internetu'!K$142)/('Używanie Internetu'!$N80/'Używanie Internetu'!$N$142)</f>
        <v>1.0001969073321759</v>
      </c>
      <c r="L80" s="45">
        <f>('Używanie Internetu'!L80/'Używanie Internetu'!L$142)/('Używanie Internetu'!$N80/'Używanie Internetu'!$N$142)</f>
        <v>1.3298999637995357</v>
      </c>
      <c r="M80" s="45">
        <f>('Używanie Internetu'!M80/'Używanie Internetu'!M$142)/('Używanie Internetu'!$N80/'Używanie Internetu'!$N$142)</f>
        <v>0.92734140052201575</v>
      </c>
      <c r="N80" s="45"/>
      <c r="O80" s="45">
        <f>('Używanie Internetu'!O80/'Używanie Internetu'!O$142)/('Używanie Internetu'!$T80/'Używanie Internetu'!$T$142)</f>
        <v>1.060508886400219</v>
      </c>
      <c r="P80" s="45">
        <f>('Używanie Internetu'!P80/'Używanie Internetu'!P$142)/('Używanie Internetu'!$T80/'Używanie Internetu'!$T$142)</f>
        <v>1.1128069962611076</v>
      </c>
      <c r="Q80" s="45">
        <f>('Używanie Internetu'!Q80/'Używanie Internetu'!Q$142)/('Używanie Internetu'!$T80/'Używanie Internetu'!$T$142)</f>
        <v>1.0572097242089034</v>
      </c>
      <c r="R80" s="45">
        <f>('Używanie Internetu'!R80/'Używanie Internetu'!R$142)/('Używanie Internetu'!$T80/'Używanie Internetu'!$T$142)</f>
        <v>1.308636821995502</v>
      </c>
      <c r="S80" s="46">
        <f>('Używanie Internetu'!S80/'Używanie Internetu'!S$142)/('Używanie Internetu'!$T80/'Używanie Internetu'!$T$142)</f>
        <v>0.9694818001581792</v>
      </c>
      <c r="T80" s="4"/>
      <c r="U80" s="4">
        <f t="shared" si="6"/>
        <v>1.0291547818106992</v>
      </c>
      <c r="V80" s="4">
        <f t="shared" si="7"/>
        <v>1.1732653579237515</v>
      </c>
      <c r="W80" s="4">
        <f t="shared" si="8"/>
        <v>1.0536303277553756</v>
      </c>
      <c r="X80" s="4">
        <f t="shared" si="9"/>
        <v>1.3178022400854645</v>
      </c>
      <c r="Y80" s="4">
        <f t="shared" si="10"/>
        <v>0.87268809666645153</v>
      </c>
    </row>
    <row r="81" spans="1:25" x14ac:dyDescent="0.3">
      <c r="A81" s="241"/>
      <c r="B81" s="139" t="s">
        <v>79</v>
      </c>
      <c r="C81" s="49">
        <f>('Używanie Internetu'!C81/'Używanie Internetu'!C$142)/('Używanie Internetu'!$H81/'Używanie Internetu'!$H$142)</f>
        <v>0.88082401008620093</v>
      </c>
      <c r="D81" s="49">
        <f>('Używanie Internetu'!D81/'Używanie Internetu'!D$142)/('Używanie Internetu'!$H81/'Używanie Internetu'!$H$142)</f>
        <v>1.0382489638748726</v>
      </c>
      <c r="E81" s="49">
        <f>('Używanie Internetu'!E81/'Używanie Internetu'!E$142)/('Używanie Internetu'!$H81/'Używanie Internetu'!$H$142)</f>
        <v>1.0088671986086881</v>
      </c>
      <c r="F81" s="49">
        <f>('Używanie Internetu'!F81/'Używanie Internetu'!F$142)/('Używanie Internetu'!$H81/'Używanie Internetu'!$H$142)</f>
        <v>1.1950957687858967</v>
      </c>
      <c r="G81" s="49">
        <f>('Używanie Internetu'!G81/'Używanie Internetu'!G$142)/('Używanie Internetu'!$H81/'Używanie Internetu'!$H$142)</f>
        <v>0.52907222744148086</v>
      </c>
      <c r="H81" s="44"/>
      <c r="I81" s="49">
        <f>('Używanie Internetu'!I81/'Używanie Internetu'!I$142)/('Używanie Internetu'!$N81/'Używanie Internetu'!$N$142)</f>
        <v>0.88103328479045273</v>
      </c>
      <c r="J81" s="49">
        <f>('Używanie Internetu'!J81/'Używanie Internetu'!J$142)/('Używanie Internetu'!$N81/'Używanie Internetu'!$N$142)</f>
        <v>1.0425550551984148</v>
      </c>
      <c r="K81" s="49">
        <f>('Używanie Internetu'!K81/'Używanie Internetu'!K$142)/('Używanie Internetu'!$N81/'Używanie Internetu'!$N$142)</f>
        <v>0.99012618668806929</v>
      </c>
      <c r="L81" s="49">
        <f>('Używanie Internetu'!L81/'Używanie Internetu'!L$142)/('Używanie Internetu'!$N81/'Używanie Internetu'!$N$142)</f>
        <v>1.1716301239750286</v>
      </c>
      <c r="M81" s="49">
        <f>('Używanie Internetu'!M81/'Używanie Internetu'!M$142)/('Używanie Internetu'!$N81/'Używanie Internetu'!$N$142)</f>
        <v>0.76366775625950889</v>
      </c>
      <c r="N81" s="49"/>
      <c r="O81" s="49">
        <f>('Używanie Internetu'!O81/'Używanie Internetu'!O$142)/('Używanie Internetu'!$T81/'Używanie Internetu'!$T$142)</f>
        <v>0.90110070420914368</v>
      </c>
      <c r="P81" s="49">
        <f>('Używanie Internetu'!P81/'Używanie Internetu'!P$142)/('Używanie Internetu'!$T81/'Używanie Internetu'!$T$142)</f>
        <v>1.0171050513220281</v>
      </c>
      <c r="Q81" s="49">
        <f>('Używanie Internetu'!Q81/'Używanie Internetu'!Q$142)/('Używanie Internetu'!$T81/'Używanie Internetu'!$T$142)</f>
        <v>1.0205245528310527</v>
      </c>
      <c r="R81" s="49">
        <f>('Używanie Internetu'!R81/'Używanie Internetu'!R$142)/('Używanie Internetu'!$T81/'Używanie Internetu'!$T$142)</f>
        <v>1.1759213253952971</v>
      </c>
      <c r="S81" s="50">
        <f>('Używanie Internetu'!S81/'Używanie Internetu'!S$142)/('Używanie Internetu'!$T81/'Używanie Internetu'!$T$142)</f>
        <v>0.68308810571849388</v>
      </c>
      <c r="T81" s="4"/>
      <c r="U81" s="4">
        <f t="shared" si="6"/>
        <v>0.88765266636193252</v>
      </c>
      <c r="V81" s="4">
        <f t="shared" si="7"/>
        <v>1.0326363567984387</v>
      </c>
      <c r="W81" s="4">
        <f t="shared" si="8"/>
        <v>1.0065059793759368</v>
      </c>
      <c r="X81" s="4">
        <f t="shared" si="9"/>
        <v>1.1808824060520742</v>
      </c>
      <c r="Y81" s="4">
        <f t="shared" si="10"/>
        <v>0.65860936313982787</v>
      </c>
    </row>
    <row r="82" spans="1:25" x14ac:dyDescent="0.3">
      <c r="A82" s="127" t="s">
        <v>165</v>
      </c>
      <c r="B82" s="138" t="s">
        <v>80</v>
      </c>
      <c r="C82" s="47">
        <f>('Używanie Internetu'!C82/'Używanie Internetu'!C$142)/('Używanie Internetu'!$H82/'Używanie Internetu'!$H$142)</f>
        <v>1.1942823657616866</v>
      </c>
      <c r="D82" s="47">
        <f>('Używanie Internetu'!D82/'Używanie Internetu'!D$142)/('Używanie Internetu'!$H82/'Używanie Internetu'!$H$142)</f>
        <v>1.0493746010960738</v>
      </c>
      <c r="E82" s="47">
        <f>('Używanie Internetu'!E82/'Używanie Internetu'!E$142)/('Używanie Internetu'!$H82/'Używanie Internetu'!$H$142)</f>
        <v>0.93252640735067671</v>
      </c>
      <c r="F82" s="47">
        <f>('Używanie Internetu'!F82/'Używanie Internetu'!F$142)/('Używanie Internetu'!$H82/'Używanie Internetu'!$H$142)</f>
        <v>1.1696884501760481</v>
      </c>
      <c r="G82" s="47">
        <f>('Używanie Internetu'!G82/'Używanie Internetu'!G$142)/('Używanie Internetu'!$H82/'Używanie Internetu'!$H$142)</f>
        <v>0.90322811821833959</v>
      </c>
      <c r="I82" s="47">
        <f>('Używanie Internetu'!I82/'Używanie Internetu'!I$142)/('Używanie Internetu'!$N82/'Używanie Internetu'!$N$142)</f>
        <v>1.146828309990102</v>
      </c>
      <c r="J82" s="47">
        <f>('Używanie Internetu'!J82/'Używanie Internetu'!J$142)/('Używanie Internetu'!$N82/'Używanie Internetu'!$N$142)</f>
        <v>1.0051261071373097</v>
      </c>
      <c r="K82" s="47">
        <f>('Używanie Internetu'!K82/'Używanie Internetu'!K$142)/('Używanie Internetu'!$N82/'Używanie Internetu'!$N$142)</f>
        <v>0.81910115030708319</v>
      </c>
      <c r="L82" s="47">
        <f>('Używanie Internetu'!L82/'Używanie Internetu'!L$142)/('Używanie Internetu'!$N82/'Używanie Internetu'!$N$142)</f>
        <v>1.0859025393108845</v>
      </c>
      <c r="M82" s="47">
        <f>('Używanie Internetu'!M82/'Używanie Internetu'!M$142)/('Używanie Internetu'!$N82/'Używanie Internetu'!$N$142)</f>
        <v>0.9296081514509138</v>
      </c>
      <c r="N82" s="47"/>
      <c r="O82" s="47">
        <f>('Używanie Internetu'!O82/'Używanie Internetu'!O$142)/('Używanie Internetu'!$T82/'Używanie Internetu'!$T$142)</f>
        <v>1.1266050576149975</v>
      </c>
      <c r="P82" s="47">
        <f>('Używanie Internetu'!P82/'Używanie Internetu'!P$142)/('Używanie Internetu'!$T82/'Używanie Internetu'!$T$142)</f>
        <v>1.1673482777208806</v>
      </c>
      <c r="Q82" s="47">
        <f>('Używanie Internetu'!Q82/'Używanie Internetu'!Q$142)/('Używanie Internetu'!$T82/'Używanie Internetu'!$T$142)</f>
        <v>0.86220384527062377</v>
      </c>
      <c r="R82" s="47">
        <f>('Używanie Internetu'!R82/'Używanie Internetu'!R$142)/('Używanie Internetu'!$T82/'Używanie Internetu'!$T$142)</f>
        <v>1.0602317848691121</v>
      </c>
      <c r="S82" s="48">
        <f>('Używanie Internetu'!S82/'Używanie Internetu'!S$142)/('Używanie Internetu'!$T82/'Używanie Internetu'!$T$142)</f>
        <v>1.0373511833526587</v>
      </c>
      <c r="T82" s="4"/>
      <c r="U82" s="4">
        <f t="shared" si="6"/>
        <v>1.1559052444555953</v>
      </c>
      <c r="V82" s="4">
        <f t="shared" si="7"/>
        <v>1.0739496619847546</v>
      </c>
      <c r="W82" s="4">
        <f t="shared" si="8"/>
        <v>0.8712771343094613</v>
      </c>
      <c r="X82" s="4">
        <f t="shared" si="9"/>
        <v>1.1052742581186816</v>
      </c>
      <c r="Y82" s="4">
        <f t="shared" si="10"/>
        <v>0.95672915100730405</v>
      </c>
    </row>
    <row r="83" spans="1:25" x14ac:dyDescent="0.3">
      <c r="A83" s="242" t="s">
        <v>166</v>
      </c>
      <c r="B83" s="137" t="s">
        <v>81</v>
      </c>
      <c r="C83" s="45">
        <f>('Używanie Internetu'!C83/'Używanie Internetu'!C$142)/('Używanie Internetu'!$H83/'Używanie Internetu'!$H$142)</f>
        <v>1.0014524361831445</v>
      </c>
      <c r="D83" s="45">
        <f>('Używanie Internetu'!D83/'Używanie Internetu'!D$142)/('Używanie Internetu'!$H83/'Używanie Internetu'!$H$142)</f>
        <v>1.275110701503881</v>
      </c>
      <c r="E83" s="45">
        <f>('Używanie Internetu'!E83/'Używanie Internetu'!E$142)/('Używanie Internetu'!$H83/'Używanie Internetu'!$H$142)</f>
        <v>1.1714349306267229</v>
      </c>
      <c r="F83" s="45">
        <f>('Używanie Internetu'!F83/'Używanie Internetu'!F$142)/('Używanie Internetu'!$H83/'Używanie Internetu'!$H$142)</f>
        <v>1.0903842876490391</v>
      </c>
      <c r="G83" s="45">
        <f>('Używanie Internetu'!G83/'Używanie Internetu'!G$142)/('Używanie Internetu'!$H83/'Używanie Internetu'!$H$142)</f>
        <v>1.0734936586451369</v>
      </c>
      <c r="H83" s="51"/>
      <c r="I83" s="45">
        <f>('Używanie Internetu'!I83/'Używanie Internetu'!I$142)/('Używanie Internetu'!$N83/'Używanie Internetu'!$N$142)</f>
        <v>1.1068904141854476</v>
      </c>
      <c r="J83" s="45">
        <f>('Używanie Internetu'!J83/'Używanie Internetu'!J$142)/('Używanie Internetu'!$N83/'Używanie Internetu'!$N$142)</f>
        <v>1.3098409497849577</v>
      </c>
      <c r="K83" s="45">
        <f>('Używanie Internetu'!K83/'Używanie Internetu'!K$142)/('Używanie Internetu'!$N83/'Używanie Internetu'!$N$142)</f>
        <v>1.1654279876561264</v>
      </c>
      <c r="L83" s="45">
        <f>('Używanie Internetu'!L83/'Używanie Internetu'!L$142)/('Używanie Internetu'!$N83/'Używanie Internetu'!$N$142)</f>
        <v>1.0835158819206427</v>
      </c>
      <c r="M83" s="45">
        <f>('Używanie Internetu'!M83/'Używanie Internetu'!M$142)/('Używanie Internetu'!$N83/'Używanie Internetu'!$N$142)</f>
        <v>1.6908656356511427</v>
      </c>
      <c r="N83" s="45"/>
      <c r="O83" s="45">
        <f>('Używanie Internetu'!O83/'Używanie Internetu'!O$142)/('Używanie Internetu'!$T83/'Używanie Internetu'!$T$142)</f>
        <v>1.1187656768233505</v>
      </c>
      <c r="P83" s="45">
        <f>('Używanie Internetu'!P83/'Używanie Internetu'!P$142)/('Używanie Internetu'!$T83/'Używanie Internetu'!$T$142)</f>
        <v>1.3588159977301455</v>
      </c>
      <c r="Q83" s="45">
        <f>('Używanie Internetu'!Q83/'Używanie Internetu'!Q$142)/('Używanie Internetu'!$T83/'Używanie Internetu'!$T$142)</f>
        <v>1.1971163364908177</v>
      </c>
      <c r="R83" s="45">
        <f>('Używanie Internetu'!R83/'Używanie Internetu'!R$142)/('Używanie Internetu'!$T83/'Używanie Internetu'!$T$142)</f>
        <v>1.1455759872691191</v>
      </c>
      <c r="S83" s="46">
        <f>('Używanie Internetu'!S83/'Używanie Internetu'!S$142)/('Używanie Internetu'!$T83/'Używanie Internetu'!$T$142)</f>
        <v>1.2163697784408831</v>
      </c>
      <c r="T83" s="4"/>
      <c r="U83" s="4">
        <f t="shared" si="6"/>
        <v>1.0757028423973141</v>
      </c>
      <c r="V83" s="4">
        <f t="shared" si="7"/>
        <v>1.3145892163396613</v>
      </c>
      <c r="W83" s="4">
        <f t="shared" si="8"/>
        <v>1.1779930849245557</v>
      </c>
      <c r="X83" s="4">
        <f t="shared" si="9"/>
        <v>1.1064920522796002</v>
      </c>
      <c r="Y83" s="4">
        <f t="shared" si="10"/>
        <v>1.3269096909123876</v>
      </c>
    </row>
    <row r="84" spans="1:25" x14ac:dyDescent="0.3">
      <c r="A84" s="242"/>
      <c r="B84" s="138" t="s">
        <v>82</v>
      </c>
      <c r="C84" s="47">
        <f>('Używanie Internetu'!C84/'Używanie Internetu'!C$142)/('Używanie Internetu'!$H84/'Używanie Internetu'!$H$142)</f>
        <v>0.95490651961053952</v>
      </c>
      <c r="D84" s="47">
        <f>('Używanie Internetu'!D84/'Używanie Internetu'!D$142)/('Używanie Internetu'!$H84/'Używanie Internetu'!$H$142)</f>
        <v>1.0635984962304825</v>
      </c>
      <c r="E84" s="47">
        <f>('Używanie Internetu'!E84/'Używanie Internetu'!E$142)/('Używanie Internetu'!$H84/'Używanie Internetu'!$H$142)</f>
        <v>1.1702787501583434</v>
      </c>
      <c r="F84" s="47">
        <f>('Używanie Internetu'!F84/'Używanie Internetu'!F$142)/('Używanie Internetu'!$H84/'Używanie Internetu'!$H$142)</f>
        <v>0.90794658075061552</v>
      </c>
      <c r="G84" s="47">
        <f>('Używanie Internetu'!G84/'Używanie Internetu'!G$142)/('Używanie Internetu'!$H84/'Używanie Internetu'!$H$142)</f>
        <v>0.58170079869701419</v>
      </c>
      <c r="I84" s="47">
        <f>('Używanie Internetu'!I84/'Używanie Internetu'!I$142)/('Używanie Internetu'!$N84/'Używanie Internetu'!$N$142)</f>
        <v>0.93541432412277692</v>
      </c>
      <c r="J84" s="47">
        <f>('Używanie Internetu'!J84/'Używanie Internetu'!J$142)/('Używanie Internetu'!$N84/'Używanie Internetu'!$N$142)</f>
        <v>1.1318076513199646</v>
      </c>
      <c r="K84" s="47">
        <f>('Używanie Internetu'!K84/'Używanie Internetu'!K$142)/('Używanie Internetu'!$N84/'Używanie Internetu'!$N$142)</f>
        <v>1.1380046251130014</v>
      </c>
      <c r="L84" s="47">
        <f>('Używanie Internetu'!L84/'Używanie Internetu'!L$142)/('Używanie Internetu'!$N84/'Używanie Internetu'!$N$142)</f>
        <v>0.88439809596015051</v>
      </c>
      <c r="M84" s="47">
        <f>('Używanie Internetu'!M84/'Używanie Internetu'!M$142)/('Używanie Internetu'!$N84/'Używanie Internetu'!$N$142)</f>
        <v>1.6449124278684513</v>
      </c>
      <c r="N84" s="47"/>
      <c r="O84" s="47">
        <f>('Używanie Internetu'!O84/'Używanie Internetu'!O$142)/('Używanie Internetu'!$T84/'Używanie Internetu'!$T$142)</f>
        <v>0.93849287951178562</v>
      </c>
      <c r="P84" s="47">
        <f>('Używanie Internetu'!P84/'Używanie Internetu'!P$142)/('Używanie Internetu'!$T84/'Używanie Internetu'!$T$142)</f>
        <v>1.2009776325049839</v>
      </c>
      <c r="Q84" s="47">
        <f>('Używanie Internetu'!Q84/'Używanie Internetu'!Q$142)/('Używanie Internetu'!$T84/'Używanie Internetu'!$T$142)</f>
        <v>1.1723224590593246</v>
      </c>
      <c r="R84" s="47">
        <f>('Używanie Internetu'!R84/'Używanie Internetu'!R$142)/('Używanie Internetu'!$T84/'Używanie Internetu'!$T$142)</f>
        <v>0.84997586019152327</v>
      </c>
      <c r="S84" s="48">
        <f>('Używanie Internetu'!S84/'Używanie Internetu'!S$142)/('Używanie Internetu'!$T84/'Używanie Internetu'!$T$142)</f>
        <v>1.3977322783280433</v>
      </c>
      <c r="T84" s="4"/>
      <c r="U84" s="4">
        <f t="shared" si="6"/>
        <v>0.94293790774836739</v>
      </c>
      <c r="V84" s="4">
        <f t="shared" si="7"/>
        <v>1.1321279266851436</v>
      </c>
      <c r="W84" s="4">
        <f t="shared" si="8"/>
        <v>1.1602019447768899</v>
      </c>
      <c r="X84" s="4">
        <f t="shared" si="9"/>
        <v>0.88077351230076317</v>
      </c>
      <c r="Y84" s="4">
        <f t="shared" si="10"/>
        <v>1.2081151682978362</v>
      </c>
    </row>
    <row r="85" spans="1:25" x14ac:dyDescent="0.3">
      <c r="A85" s="242"/>
      <c r="B85" s="138" t="s">
        <v>83</v>
      </c>
      <c r="C85" s="47">
        <f>('Używanie Internetu'!C85/'Używanie Internetu'!C$142)/('Używanie Internetu'!$H85/'Używanie Internetu'!$H$142)</f>
        <v>1.0688962343336357</v>
      </c>
      <c r="D85" s="47">
        <f>('Używanie Internetu'!D85/'Używanie Internetu'!D$142)/('Używanie Internetu'!$H85/'Używanie Internetu'!$H$142)</f>
        <v>1.1127721765031386</v>
      </c>
      <c r="E85" s="47">
        <f>('Używanie Internetu'!E85/'Używanie Internetu'!E$142)/('Używanie Internetu'!$H85/'Używanie Internetu'!$H$142)</f>
        <v>1.1980672311149219</v>
      </c>
      <c r="F85" s="47">
        <f>('Używanie Internetu'!F85/'Używanie Internetu'!F$142)/('Używanie Internetu'!$H85/'Używanie Internetu'!$H$142)</f>
        <v>1.0057221885537062</v>
      </c>
      <c r="G85" s="47">
        <f>('Używanie Internetu'!G85/'Używanie Internetu'!G$142)/('Używanie Internetu'!$H85/'Używanie Internetu'!$H$142)</f>
        <v>1.1201154220384906</v>
      </c>
      <c r="I85" s="47">
        <f>('Używanie Internetu'!I85/'Używanie Internetu'!I$142)/('Używanie Internetu'!$N85/'Używanie Internetu'!$N$142)</f>
        <v>1.0428781350817051</v>
      </c>
      <c r="J85" s="47">
        <f>('Używanie Internetu'!J85/'Używanie Internetu'!J$142)/('Używanie Internetu'!$N85/'Używanie Internetu'!$N$142)</f>
        <v>1.1433706828829264</v>
      </c>
      <c r="K85" s="47">
        <f>('Używanie Internetu'!K85/'Używanie Internetu'!K$142)/('Używanie Internetu'!$N85/'Używanie Internetu'!$N$142)</f>
        <v>1.1576140202893799</v>
      </c>
      <c r="L85" s="47">
        <f>('Używanie Internetu'!L85/'Używanie Internetu'!L$142)/('Używanie Internetu'!$N85/'Używanie Internetu'!$N$142)</f>
        <v>0.90664016609363951</v>
      </c>
      <c r="M85" s="47">
        <f>('Używanie Internetu'!M85/'Używanie Internetu'!M$142)/('Używanie Internetu'!$N85/'Używanie Internetu'!$N$142)</f>
        <v>1.6859103920387053</v>
      </c>
      <c r="N85" s="47"/>
      <c r="O85" s="47">
        <f>('Używanie Internetu'!O85/'Używanie Internetu'!O$142)/('Używanie Internetu'!$T85/'Używanie Internetu'!$T$142)</f>
        <v>1.066740111993977</v>
      </c>
      <c r="P85" s="47">
        <f>('Używanie Internetu'!P85/'Używanie Internetu'!P$142)/('Używanie Internetu'!$T85/'Używanie Internetu'!$T$142)</f>
        <v>1.2302262129775197</v>
      </c>
      <c r="Q85" s="47">
        <f>('Używanie Internetu'!Q85/'Używanie Internetu'!Q$142)/('Używanie Internetu'!$T85/'Używanie Internetu'!$T$142)</f>
        <v>1.2241165650652401</v>
      </c>
      <c r="R85" s="47">
        <f>('Używanie Internetu'!R85/'Używanie Internetu'!R$142)/('Używanie Internetu'!$T85/'Używanie Internetu'!$T$142)</f>
        <v>0.96231868448511193</v>
      </c>
      <c r="S85" s="48">
        <f>('Używanie Internetu'!S85/'Używanie Internetu'!S$142)/('Używanie Internetu'!$T85/'Używanie Internetu'!$T$142)</f>
        <v>1.3787408137324426</v>
      </c>
      <c r="T85" s="4"/>
      <c r="U85" s="4">
        <f t="shared" si="6"/>
        <v>1.0595048271364391</v>
      </c>
      <c r="V85" s="4">
        <f t="shared" si="7"/>
        <v>1.1621230241211948</v>
      </c>
      <c r="W85" s="4">
        <f t="shared" si="8"/>
        <v>1.1932659388231805</v>
      </c>
      <c r="X85" s="4">
        <f t="shared" si="9"/>
        <v>0.95822701304415248</v>
      </c>
      <c r="Y85" s="4">
        <f t="shared" si="10"/>
        <v>1.3949222092698796</v>
      </c>
    </row>
    <row r="86" spans="1:25" x14ac:dyDescent="0.3">
      <c r="A86" s="242"/>
      <c r="B86" s="138" t="s">
        <v>84</v>
      </c>
      <c r="C86" s="47">
        <f>('Używanie Internetu'!C86/'Używanie Internetu'!C$142)/('Używanie Internetu'!$H86/'Używanie Internetu'!$H$142)</f>
        <v>0.97601124190406685</v>
      </c>
      <c r="D86" s="47">
        <f>('Używanie Internetu'!D86/'Używanie Internetu'!D$142)/('Używanie Internetu'!$H86/'Używanie Internetu'!$H$142)</f>
        <v>1.134413370927055</v>
      </c>
      <c r="E86" s="47">
        <f>('Używanie Internetu'!E86/'Używanie Internetu'!E$142)/('Używanie Internetu'!$H86/'Używanie Internetu'!$H$142)</f>
        <v>1.1202238777931415</v>
      </c>
      <c r="F86" s="47">
        <f>('Używanie Internetu'!F86/'Używanie Internetu'!F$142)/('Używanie Internetu'!$H86/'Używanie Internetu'!$H$142)</f>
        <v>0.95160179216618279</v>
      </c>
      <c r="G86" s="47">
        <f>('Używanie Internetu'!G86/'Używanie Internetu'!G$142)/('Używanie Internetu'!$H86/'Używanie Internetu'!$H$142)</f>
        <v>0.80162728631659075</v>
      </c>
      <c r="I86" s="47">
        <f>('Używanie Internetu'!I86/'Używanie Internetu'!I$142)/('Używanie Internetu'!$N86/'Używanie Internetu'!$N$142)</f>
        <v>1.0205686001278462</v>
      </c>
      <c r="J86" s="47">
        <f>('Używanie Internetu'!J86/'Używanie Internetu'!J$142)/('Używanie Internetu'!$N86/'Używanie Internetu'!$N$142)</f>
        <v>1.1088671091607094</v>
      </c>
      <c r="K86" s="47">
        <f>('Używanie Internetu'!K86/'Używanie Internetu'!K$142)/('Używanie Internetu'!$N86/'Używanie Internetu'!$N$142)</f>
        <v>1.1481455384223149</v>
      </c>
      <c r="L86" s="47">
        <f>('Używanie Internetu'!L86/'Używanie Internetu'!L$142)/('Używanie Internetu'!$N86/'Używanie Internetu'!$N$142)</f>
        <v>0.9179115893065396</v>
      </c>
      <c r="M86" s="47">
        <f>('Używanie Internetu'!M86/'Używanie Internetu'!M$142)/('Używanie Internetu'!$N86/'Używanie Internetu'!$N$142)</f>
        <v>1.5463694629802858</v>
      </c>
      <c r="N86" s="47"/>
      <c r="O86" s="47">
        <f>('Używanie Internetu'!O86/'Używanie Internetu'!O$142)/('Używanie Internetu'!$T86/'Używanie Internetu'!$T$142)</f>
        <v>1.0870241375602878</v>
      </c>
      <c r="P86" s="47">
        <f>('Używanie Internetu'!P86/'Używanie Internetu'!P$142)/('Używanie Internetu'!$T86/'Używanie Internetu'!$T$142)</f>
        <v>1.2101497187662045</v>
      </c>
      <c r="Q86" s="47">
        <f>('Używanie Internetu'!Q86/'Używanie Internetu'!Q$142)/('Używanie Internetu'!$T86/'Używanie Internetu'!$T$142)</f>
        <v>1.1762775611055809</v>
      </c>
      <c r="R86" s="47">
        <f>('Używanie Internetu'!R86/'Używanie Internetu'!R$142)/('Używanie Internetu'!$T86/'Używanie Internetu'!$T$142)</f>
        <v>0.94277330404919513</v>
      </c>
      <c r="S86" s="48">
        <f>('Używanie Internetu'!S86/'Używanie Internetu'!S$142)/('Używanie Internetu'!$T86/'Używanie Internetu'!$T$142)</f>
        <v>1.286616350459306</v>
      </c>
      <c r="T86" s="4"/>
      <c r="U86" s="4">
        <f t="shared" si="6"/>
        <v>1.0278679931974004</v>
      </c>
      <c r="V86" s="4">
        <f t="shared" si="7"/>
        <v>1.1511433996179896</v>
      </c>
      <c r="W86" s="4">
        <f t="shared" si="8"/>
        <v>1.1482156591070125</v>
      </c>
      <c r="X86" s="4">
        <f t="shared" si="9"/>
        <v>0.93742889517397243</v>
      </c>
      <c r="Y86" s="4">
        <f t="shared" si="10"/>
        <v>1.2115376999187275</v>
      </c>
    </row>
    <row r="87" spans="1:25" x14ac:dyDescent="0.3">
      <c r="A87" s="242"/>
      <c r="B87" s="138" t="s">
        <v>85</v>
      </c>
      <c r="C87" s="47">
        <f>('Używanie Internetu'!C87/'Używanie Internetu'!C$142)/('Używanie Internetu'!$H87/'Używanie Internetu'!$H$142)</f>
        <v>0.90777413642157068</v>
      </c>
      <c r="D87" s="47">
        <f>('Używanie Internetu'!D87/'Używanie Internetu'!D$142)/('Używanie Internetu'!$H87/'Używanie Internetu'!$H$142)</f>
        <v>0.86409944985225418</v>
      </c>
      <c r="E87" s="47">
        <f>('Używanie Internetu'!E87/'Używanie Internetu'!E$142)/('Używanie Internetu'!$H87/'Używanie Internetu'!$H$142)</f>
        <v>1.1701332317868192</v>
      </c>
      <c r="F87" s="47">
        <f>('Używanie Internetu'!F87/'Używanie Internetu'!F$142)/('Używanie Internetu'!$H87/'Używanie Internetu'!$H$142)</f>
        <v>0.74429380487721553</v>
      </c>
      <c r="G87" s="47">
        <f>('Używanie Internetu'!G87/'Używanie Internetu'!G$142)/('Używanie Internetu'!$H87/'Używanie Internetu'!$H$142)</f>
        <v>0.87740416615692851</v>
      </c>
      <c r="I87" s="47">
        <f>('Używanie Internetu'!I87/'Używanie Internetu'!I$142)/('Używanie Internetu'!$N87/'Używanie Internetu'!$N$142)</f>
        <v>1.0213314740103434</v>
      </c>
      <c r="J87" s="47">
        <f>('Używanie Internetu'!J87/'Używanie Internetu'!J$142)/('Używanie Internetu'!$N87/'Używanie Internetu'!$N$142)</f>
        <v>0.97399539625017506</v>
      </c>
      <c r="K87" s="47">
        <f>('Używanie Internetu'!K87/'Używanie Internetu'!K$142)/('Używanie Internetu'!$N87/'Używanie Internetu'!$N$142)</f>
        <v>1.1996056669492741</v>
      </c>
      <c r="L87" s="47">
        <f>('Używanie Internetu'!L87/'Używanie Internetu'!L$142)/('Używanie Internetu'!$N87/'Używanie Internetu'!$N$142)</f>
        <v>0.81953535452132131</v>
      </c>
      <c r="M87" s="47">
        <f>('Używanie Internetu'!M87/'Używanie Internetu'!M$142)/('Używanie Internetu'!$N87/'Używanie Internetu'!$N$142)</f>
        <v>1.5163557060653554</v>
      </c>
      <c r="N87" s="47"/>
      <c r="O87" s="47">
        <f>('Używanie Internetu'!O87/'Używanie Internetu'!O$142)/('Używanie Internetu'!$T87/'Używanie Internetu'!$T$142)</f>
        <v>0.99575602164030952</v>
      </c>
      <c r="P87" s="47">
        <f>('Używanie Internetu'!P87/'Używanie Internetu'!P$142)/('Używanie Internetu'!$T87/'Używanie Internetu'!$T$142)</f>
        <v>1.1301135145523964</v>
      </c>
      <c r="Q87" s="47">
        <f>('Używanie Internetu'!Q87/'Używanie Internetu'!Q$142)/('Używanie Internetu'!$T87/'Używanie Internetu'!$T$142)</f>
        <v>1.1811665535582034</v>
      </c>
      <c r="R87" s="47">
        <f>('Używanie Internetu'!R87/'Używanie Internetu'!R$142)/('Używanie Internetu'!$T87/'Używanie Internetu'!$T$142)</f>
        <v>0.85297559445664417</v>
      </c>
      <c r="S87" s="48">
        <f>('Używanie Internetu'!S87/'Używanie Internetu'!S$142)/('Używanie Internetu'!$T87/'Używanie Internetu'!$T$142)</f>
        <v>1.3782787362360436</v>
      </c>
      <c r="T87" s="4"/>
      <c r="U87" s="4">
        <f t="shared" si="6"/>
        <v>0.97495387735740791</v>
      </c>
      <c r="V87" s="4">
        <f t="shared" si="7"/>
        <v>0.98940278688494188</v>
      </c>
      <c r="W87" s="4">
        <f t="shared" si="8"/>
        <v>1.1836351507647656</v>
      </c>
      <c r="X87" s="4">
        <f t="shared" si="9"/>
        <v>0.8056015846183936</v>
      </c>
      <c r="Y87" s="4">
        <f t="shared" si="10"/>
        <v>1.2573462028194424</v>
      </c>
    </row>
    <row r="88" spans="1:25" x14ac:dyDescent="0.3">
      <c r="A88" s="242"/>
      <c r="B88" s="138" t="s">
        <v>86</v>
      </c>
      <c r="C88" s="47">
        <f>('Używanie Internetu'!C88/'Używanie Internetu'!C$142)/('Używanie Internetu'!$H88/'Używanie Internetu'!$H$142)</f>
        <v>0.91477043412643744</v>
      </c>
      <c r="D88" s="47">
        <f>('Używanie Internetu'!D88/'Używanie Internetu'!D$142)/('Używanie Internetu'!$H88/'Używanie Internetu'!$H$142)</f>
        <v>0.98057170243264125</v>
      </c>
      <c r="E88" s="47">
        <f>('Używanie Internetu'!E88/'Używanie Internetu'!E$142)/('Używanie Internetu'!$H88/'Używanie Internetu'!$H$142)</f>
        <v>1.2317069968128127</v>
      </c>
      <c r="F88" s="47">
        <f>('Używanie Internetu'!F88/'Używanie Internetu'!F$142)/('Używanie Internetu'!$H88/'Używanie Internetu'!$H$142)</f>
        <v>0.70069263732779241</v>
      </c>
      <c r="G88" s="47">
        <f>('Używanie Internetu'!G88/'Używanie Internetu'!G$142)/('Używanie Internetu'!$H88/'Używanie Internetu'!$H$142)</f>
        <v>0.8395970894876712</v>
      </c>
      <c r="I88" s="47">
        <f>('Używanie Internetu'!I88/'Używanie Internetu'!I$142)/('Używanie Internetu'!$N88/'Używanie Internetu'!$N$142)</f>
        <v>0.9913716309988031</v>
      </c>
      <c r="J88" s="47">
        <f>('Używanie Internetu'!J88/'Używanie Internetu'!J$142)/('Używanie Internetu'!$N88/'Używanie Internetu'!$N$142)</f>
        <v>1.1051211004959391</v>
      </c>
      <c r="K88" s="47">
        <f>('Używanie Internetu'!K88/'Używanie Internetu'!K$142)/('Używanie Internetu'!$N88/'Używanie Internetu'!$N$142)</f>
        <v>1.2275379933662536</v>
      </c>
      <c r="L88" s="47">
        <f>('Używanie Internetu'!L88/'Używanie Internetu'!L$142)/('Używanie Internetu'!$N88/'Używanie Internetu'!$N$142)</f>
        <v>0.80344476676985921</v>
      </c>
      <c r="M88" s="47">
        <f>('Używanie Internetu'!M88/'Używanie Internetu'!M$142)/('Używanie Internetu'!$N88/'Używanie Internetu'!$N$142)</f>
        <v>1.759011919473656</v>
      </c>
      <c r="N88" s="47"/>
      <c r="O88" s="47">
        <f>('Używanie Internetu'!O88/'Używanie Internetu'!O$142)/('Używanie Internetu'!$T88/'Używanie Internetu'!$T$142)</f>
        <v>1.0244902063216506</v>
      </c>
      <c r="P88" s="47">
        <f>('Używanie Internetu'!P88/'Używanie Internetu'!P$142)/('Używanie Internetu'!$T88/'Używanie Internetu'!$T$142)</f>
        <v>1.1176371339002071</v>
      </c>
      <c r="Q88" s="47">
        <f>('Używanie Internetu'!Q88/'Używanie Internetu'!Q$142)/('Używanie Internetu'!$T88/'Używanie Internetu'!$T$142)</f>
        <v>1.187379893963479</v>
      </c>
      <c r="R88" s="47">
        <f>('Używanie Internetu'!R88/'Używanie Internetu'!R$142)/('Używanie Internetu'!$T88/'Używanie Internetu'!$T$142)</f>
        <v>0.81363882621784789</v>
      </c>
      <c r="S88" s="48">
        <f>('Używanie Internetu'!S88/'Używanie Internetu'!S$142)/('Używanie Internetu'!$T88/'Używanie Internetu'!$T$142)</f>
        <v>1.4693828650538663</v>
      </c>
      <c r="T88" s="4"/>
      <c r="U88" s="4">
        <f t="shared" si="6"/>
        <v>0.97687742381563025</v>
      </c>
      <c r="V88" s="4">
        <f t="shared" si="7"/>
        <v>1.0677766456095958</v>
      </c>
      <c r="W88" s="4">
        <f t="shared" si="8"/>
        <v>1.2155416280475151</v>
      </c>
      <c r="X88" s="4">
        <f t="shared" si="9"/>
        <v>0.77259207677183317</v>
      </c>
      <c r="Y88" s="4">
        <f t="shared" si="10"/>
        <v>1.355997291338398</v>
      </c>
    </row>
    <row r="89" spans="1:25" x14ac:dyDescent="0.3">
      <c r="A89" s="242"/>
      <c r="B89" s="138" t="s">
        <v>87</v>
      </c>
      <c r="C89" s="47">
        <f>('Używanie Internetu'!C89/'Używanie Internetu'!C$142)/('Używanie Internetu'!$H89/'Używanie Internetu'!$H$142)</f>
        <v>0.80236250376924312</v>
      </c>
      <c r="D89" s="47">
        <f>('Używanie Internetu'!D89/'Używanie Internetu'!D$142)/('Używanie Internetu'!$H89/'Używanie Internetu'!$H$142)</f>
        <v>0.96141833105527763</v>
      </c>
      <c r="E89" s="47">
        <f>('Używanie Internetu'!E89/'Używanie Internetu'!E$142)/('Używanie Internetu'!$H89/'Używanie Internetu'!$H$142)</f>
        <v>1.2372208390676536</v>
      </c>
      <c r="F89" s="47">
        <f>('Używanie Internetu'!F89/'Używanie Internetu'!F$142)/('Używanie Internetu'!$H89/'Używanie Internetu'!$H$142)</f>
        <v>0.81254034497370009</v>
      </c>
      <c r="G89" s="47">
        <f>('Używanie Internetu'!G89/'Używanie Internetu'!G$142)/('Używanie Internetu'!$H89/'Używanie Internetu'!$H$142)</f>
        <v>0.97136660348842274</v>
      </c>
      <c r="I89" s="47">
        <f>('Używanie Internetu'!I89/'Używanie Internetu'!I$142)/('Używanie Internetu'!$N89/'Używanie Internetu'!$N$142)</f>
        <v>0.9249672436508305</v>
      </c>
      <c r="J89" s="47">
        <f>('Używanie Internetu'!J89/'Używanie Internetu'!J$142)/('Używanie Internetu'!$N89/'Używanie Internetu'!$N$142)</f>
        <v>0.95812675554268145</v>
      </c>
      <c r="K89" s="47">
        <f>('Używanie Internetu'!K89/'Używanie Internetu'!K$142)/('Używanie Internetu'!$N89/'Używanie Internetu'!$N$142)</f>
        <v>1.1855117671967588</v>
      </c>
      <c r="L89" s="47">
        <f>('Używanie Internetu'!L89/'Używanie Internetu'!L$142)/('Używanie Internetu'!$N89/'Używanie Internetu'!$N$142)</f>
        <v>0.80455969605088962</v>
      </c>
      <c r="M89" s="47">
        <f>('Używanie Internetu'!M89/'Używanie Internetu'!M$142)/('Używanie Internetu'!$N89/'Używanie Internetu'!$N$142)</f>
        <v>1.5263876718999909</v>
      </c>
      <c r="N89" s="47"/>
      <c r="O89" s="47">
        <f>('Używanie Internetu'!O89/'Używanie Internetu'!O$142)/('Używanie Internetu'!$T89/'Używanie Internetu'!$T$142)</f>
        <v>0.94895806939702088</v>
      </c>
      <c r="P89" s="47">
        <f>('Używanie Internetu'!P89/'Używanie Internetu'!P$142)/('Używanie Internetu'!$T89/'Używanie Internetu'!$T$142)</f>
        <v>1.1118517738284355</v>
      </c>
      <c r="Q89" s="47">
        <f>('Używanie Internetu'!Q89/'Używanie Internetu'!Q$142)/('Używanie Internetu'!$T89/'Używanie Internetu'!$T$142)</f>
        <v>1.2091521531976186</v>
      </c>
      <c r="R89" s="47">
        <f>('Używanie Internetu'!R89/'Używanie Internetu'!R$142)/('Używanie Internetu'!$T89/'Używanie Internetu'!$T$142)</f>
        <v>0.78944430923195619</v>
      </c>
      <c r="S89" s="48">
        <f>('Używanie Internetu'!S89/'Używanie Internetu'!S$142)/('Używanie Internetu'!$T89/'Używanie Internetu'!$T$142)</f>
        <v>1.1188570884486599</v>
      </c>
      <c r="T89" s="4"/>
      <c r="U89" s="4">
        <f t="shared" si="6"/>
        <v>0.89209593893903139</v>
      </c>
      <c r="V89" s="4">
        <f t="shared" si="7"/>
        <v>1.0104656201421316</v>
      </c>
      <c r="W89" s="4">
        <f t="shared" si="8"/>
        <v>1.2106282531540102</v>
      </c>
      <c r="X89" s="4">
        <f t="shared" si="9"/>
        <v>0.80218145008551522</v>
      </c>
      <c r="Y89" s="4">
        <f t="shared" si="10"/>
        <v>1.2055371212790247</v>
      </c>
    </row>
    <row r="90" spans="1:25" x14ac:dyDescent="0.3">
      <c r="A90" s="242"/>
      <c r="B90" s="139" t="s">
        <v>88</v>
      </c>
      <c r="C90" s="49">
        <f>('Używanie Internetu'!C90/'Używanie Internetu'!C$142)/('Używanie Internetu'!$H90/'Używanie Internetu'!$H$142)</f>
        <v>0.90727608105461055</v>
      </c>
      <c r="D90" s="49">
        <f>('Używanie Internetu'!D90/'Używanie Internetu'!D$142)/('Używanie Internetu'!$H90/'Używanie Internetu'!$H$142)</f>
        <v>0.9903572120120635</v>
      </c>
      <c r="E90" s="49">
        <f>('Używanie Internetu'!E90/'Używanie Internetu'!E$142)/('Używanie Internetu'!$H90/'Używanie Internetu'!$H$142)</f>
        <v>1.2141583360795738</v>
      </c>
      <c r="F90" s="49">
        <f>('Używanie Internetu'!F90/'Używanie Internetu'!F$142)/('Używanie Internetu'!$H90/'Używanie Internetu'!$H$142)</f>
        <v>0.80653151878416918</v>
      </c>
      <c r="G90" s="49">
        <f>('Używanie Internetu'!G90/'Używanie Internetu'!G$142)/('Używanie Internetu'!$H90/'Używanie Internetu'!$H$142)</f>
        <v>0.66849410750797678</v>
      </c>
      <c r="H90" s="44"/>
      <c r="I90" s="49">
        <f>('Używanie Internetu'!I90/'Używanie Internetu'!I$142)/('Używanie Internetu'!$N90/'Używanie Internetu'!$N$142)</f>
        <v>0.97480274982800141</v>
      </c>
      <c r="J90" s="49">
        <f>('Używanie Internetu'!J90/'Używanie Internetu'!J$142)/('Używanie Internetu'!$N90/'Używanie Internetu'!$N$142)</f>
        <v>0.99019958495263716</v>
      </c>
      <c r="K90" s="49">
        <f>('Używanie Internetu'!K90/'Używanie Internetu'!K$142)/('Używanie Internetu'!$N90/'Używanie Internetu'!$N$142)</f>
        <v>1.1486474687884229</v>
      </c>
      <c r="L90" s="49">
        <f>('Używanie Internetu'!L90/'Używanie Internetu'!L$142)/('Używanie Internetu'!$N90/'Używanie Internetu'!$N$142)</f>
        <v>0.90287605320468634</v>
      </c>
      <c r="M90" s="49">
        <f>('Używanie Internetu'!M90/'Używanie Internetu'!M$142)/('Używanie Internetu'!$N90/'Używanie Internetu'!$N$142)</f>
        <v>1.8114702965732294</v>
      </c>
      <c r="N90" s="49"/>
      <c r="O90" s="49">
        <f>('Używanie Internetu'!O90/'Używanie Internetu'!O$142)/('Używanie Internetu'!$T90/'Używanie Internetu'!$T$142)</f>
        <v>0.97617595562169879</v>
      </c>
      <c r="P90" s="49">
        <f>('Używanie Internetu'!P90/'Używanie Internetu'!P$142)/('Używanie Internetu'!$T90/'Używanie Internetu'!$T$142)</f>
        <v>1.19375530549867</v>
      </c>
      <c r="Q90" s="49">
        <f>('Używanie Internetu'!Q90/'Używanie Internetu'!Q$142)/('Używanie Internetu'!$T90/'Używanie Internetu'!$T$142)</f>
        <v>1.2200393699526255</v>
      </c>
      <c r="R90" s="49">
        <f>('Używanie Internetu'!R90/'Używanie Internetu'!R$142)/('Używanie Internetu'!$T90/'Używanie Internetu'!$T$142)</f>
        <v>0.89281522389561485</v>
      </c>
      <c r="S90" s="50">
        <f>('Używanie Internetu'!S90/'Używanie Internetu'!S$142)/('Używanie Internetu'!$T90/'Używanie Internetu'!$T$142)</f>
        <v>1.3719572114367184</v>
      </c>
      <c r="T90" s="4"/>
      <c r="U90" s="4">
        <f t="shared" si="6"/>
        <v>0.95275159550143684</v>
      </c>
      <c r="V90" s="4">
        <f t="shared" si="7"/>
        <v>1.058104034154457</v>
      </c>
      <c r="W90" s="4">
        <f t="shared" si="8"/>
        <v>1.1942817249402076</v>
      </c>
      <c r="X90" s="4">
        <f t="shared" si="9"/>
        <v>0.86740759862815686</v>
      </c>
      <c r="Y90" s="4">
        <f t="shared" si="10"/>
        <v>1.2839738718393081</v>
      </c>
    </row>
    <row r="91" spans="1:25" x14ac:dyDescent="0.3">
      <c r="A91" s="128" t="s">
        <v>89</v>
      </c>
      <c r="B91" s="138" t="s">
        <v>89</v>
      </c>
      <c r="C91" s="47">
        <f>('Używanie Internetu'!C91/'Używanie Internetu'!C$142)/('Używanie Internetu'!$H91/'Używanie Internetu'!$H$142)</f>
        <v>1.0412462492095158</v>
      </c>
      <c r="D91" s="47">
        <f>('Używanie Internetu'!D91/'Używanie Internetu'!D$142)/('Używanie Internetu'!$H91/'Używanie Internetu'!$H$142)</f>
        <v>0.94998981607484878</v>
      </c>
      <c r="E91" s="47">
        <f>('Używanie Internetu'!E91/'Używanie Internetu'!E$142)/('Używanie Internetu'!$H91/'Używanie Internetu'!$H$142)</f>
        <v>1.1468848007960177</v>
      </c>
      <c r="F91" s="47">
        <f>('Używanie Internetu'!F91/'Używanie Internetu'!F$142)/('Używanie Internetu'!$H91/'Używanie Internetu'!$H$142)</f>
        <v>0.97124235111916346</v>
      </c>
      <c r="G91" s="47">
        <f>('Używanie Internetu'!G91/'Używanie Internetu'!G$142)/('Używanie Internetu'!$H91/'Używanie Internetu'!$H$142)</f>
        <v>1.8880306134548956</v>
      </c>
      <c r="I91" s="47">
        <f>('Używanie Internetu'!I91/'Używanie Internetu'!I$142)/('Używanie Internetu'!$N91/'Używanie Internetu'!$N$142)</f>
        <v>1.0222280442596701</v>
      </c>
      <c r="J91" s="47">
        <f>('Używanie Internetu'!J91/'Używanie Internetu'!J$142)/('Używanie Internetu'!$N91/'Używanie Internetu'!$N$142)</f>
        <v>0.98459615309978965</v>
      </c>
      <c r="K91" s="47">
        <f>('Używanie Internetu'!K91/'Używanie Internetu'!K$142)/('Używanie Internetu'!$N91/'Używanie Internetu'!$N$142)</f>
        <v>1.1121339510370931</v>
      </c>
      <c r="L91" s="47">
        <f>('Używanie Internetu'!L91/'Używanie Internetu'!L$142)/('Używanie Internetu'!$N91/'Używanie Internetu'!$N$142)</f>
        <v>1.0340471007738965</v>
      </c>
      <c r="M91" s="47">
        <f>('Używanie Internetu'!M91/'Używanie Internetu'!M$142)/('Używanie Internetu'!$N91/'Używanie Internetu'!$N$142)</f>
        <v>1.8828667535530437</v>
      </c>
      <c r="N91" s="47"/>
      <c r="O91" s="47">
        <f>('Używanie Internetu'!O91/'Używanie Internetu'!O$142)/('Używanie Internetu'!$T91/'Używanie Internetu'!$T$142)</f>
        <v>1.0078646832899889</v>
      </c>
      <c r="P91" s="47">
        <f>('Używanie Internetu'!P91/'Używanie Internetu'!P$142)/('Używanie Internetu'!$T91/'Używanie Internetu'!$T$142)</f>
        <v>1.060556097047068</v>
      </c>
      <c r="Q91" s="47">
        <f>('Używanie Internetu'!Q91/'Używanie Internetu'!Q$142)/('Używanie Internetu'!$T91/'Używanie Internetu'!$T$142)</f>
        <v>1.1789782228796315</v>
      </c>
      <c r="R91" s="47">
        <f>('Używanie Internetu'!R91/'Używanie Internetu'!R$142)/('Używanie Internetu'!$T91/'Używanie Internetu'!$T$142)</f>
        <v>1.0404088511250795</v>
      </c>
      <c r="S91" s="48">
        <f>('Używanie Internetu'!S91/'Używanie Internetu'!S$142)/('Używanie Internetu'!$T91/'Używanie Internetu'!$T$142)</f>
        <v>1.7596258990518736</v>
      </c>
      <c r="T91" s="4"/>
      <c r="U91" s="4">
        <f t="shared" si="6"/>
        <v>1.023779658919725</v>
      </c>
      <c r="V91" s="4">
        <f t="shared" si="7"/>
        <v>0.99838068874056896</v>
      </c>
      <c r="W91" s="4">
        <f t="shared" si="8"/>
        <v>1.1459989915709141</v>
      </c>
      <c r="X91" s="4">
        <f t="shared" si="9"/>
        <v>1.0152327676727133</v>
      </c>
      <c r="Y91" s="4">
        <f t="shared" si="10"/>
        <v>1.843507755353271</v>
      </c>
    </row>
    <row r="92" spans="1:25" x14ac:dyDescent="0.3">
      <c r="A92" s="236" t="s">
        <v>167</v>
      </c>
      <c r="B92" s="137" t="s">
        <v>90</v>
      </c>
      <c r="C92" s="45">
        <f>('Używanie Internetu'!C92/'Używanie Internetu'!C$142)/('Używanie Internetu'!$H92/'Używanie Internetu'!$H$142)</f>
        <v>1.3028835538581938</v>
      </c>
      <c r="D92" s="45">
        <f>('Używanie Internetu'!D92/'Używanie Internetu'!D$142)/('Używanie Internetu'!$H92/'Używanie Internetu'!$H$142)</f>
        <v>1.4614666440481618</v>
      </c>
      <c r="E92" s="45">
        <f>('Używanie Internetu'!E92/'Używanie Internetu'!E$142)/('Używanie Internetu'!$H92/'Używanie Internetu'!$H$142)</f>
        <v>1.0109496807782206</v>
      </c>
      <c r="F92" s="45">
        <f>('Używanie Internetu'!F92/'Używanie Internetu'!F$142)/('Używanie Internetu'!$H92/'Używanie Internetu'!$H$142)</f>
        <v>1.4534757128520353</v>
      </c>
      <c r="G92" s="45">
        <f>('Używanie Internetu'!G92/'Używanie Internetu'!G$142)/('Używanie Internetu'!$H92/'Używanie Internetu'!$H$142)</f>
        <v>2.058927391769128</v>
      </c>
      <c r="H92" s="51"/>
      <c r="I92" s="45">
        <f>('Używanie Internetu'!I92/'Używanie Internetu'!I$142)/('Używanie Internetu'!$N92/'Używanie Internetu'!$N$142)</f>
        <v>1.2495851893193346</v>
      </c>
      <c r="J92" s="45">
        <f>('Używanie Internetu'!J92/'Używanie Internetu'!J$142)/('Używanie Internetu'!$N92/'Używanie Internetu'!$N$142)</f>
        <v>1.393032200959029</v>
      </c>
      <c r="K92" s="45">
        <f>('Używanie Internetu'!K92/'Używanie Internetu'!K$142)/('Używanie Internetu'!$N92/'Używanie Internetu'!$N$142)</f>
        <v>0.9806376299021673</v>
      </c>
      <c r="L92" s="45">
        <f>('Używanie Internetu'!L92/'Używanie Internetu'!L$142)/('Używanie Internetu'!$N92/'Używanie Internetu'!$N$142)</f>
        <v>1.3655896492820618</v>
      </c>
      <c r="M92" s="45">
        <f>('Używanie Internetu'!M92/'Używanie Internetu'!M$142)/('Używanie Internetu'!$N92/'Używanie Internetu'!$N$142)</f>
        <v>1.8419206607156522</v>
      </c>
      <c r="N92" s="45"/>
      <c r="O92" s="45">
        <f>('Używanie Internetu'!O92/'Używanie Internetu'!O$142)/('Używanie Internetu'!$T92/'Używanie Internetu'!$T$142)</f>
        <v>1.3018202433317356</v>
      </c>
      <c r="P92" s="45">
        <f>('Używanie Internetu'!P92/'Używanie Internetu'!P$142)/('Używanie Internetu'!$T92/'Używanie Internetu'!$T$142)</f>
        <v>1.3910242945895028</v>
      </c>
      <c r="Q92" s="45">
        <f>('Używanie Internetu'!Q92/'Używanie Internetu'!Q$142)/('Używanie Internetu'!$T92/'Używanie Internetu'!$T$142)</f>
        <v>1.0578316254092746</v>
      </c>
      <c r="R92" s="45">
        <f>('Używanie Internetu'!R92/'Używanie Internetu'!R$142)/('Używanie Internetu'!$T92/'Używanie Internetu'!$T$142)</f>
        <v>1.3862500558344486</v>
      </c>
      <c r="S92" s="46">
        <f>('Używanie Internetu'!S92/'Używanie Internetu'!S$142)/('Używanie Internetu'!$T92/'Używanie Internetu'!$T$142)</f>
        <v>2.0261854623188071</v>
      </c>
      <c r="T92" s="4"/>
      <c r="U92" s="4">
        <f t="shared" si="6"/>
        <v>1.2847629955030879</v>
      </c>
      <c r="V92" s="4">
        <f t="shared" si="7"/>
        <v>1.4151743798655645</v>
      </c>
      <c r="W92" s="4">
        <f t="shared" si="8"/>
        <v>1.0164729786965541</v>
      </c>
      <c r="X92" s="4">
        <f t="shared" si="9"/>
        <v>1.4017718059895152</v>
      </c>
      <c r="Y92" s="4">
        <f t="shared" si="10"/>
        <v>1.9756778382678624</v>
      </c>
    </row>
    <row r="93" spans="1:25" x14ac:dyDescent="0.3">
      <c r="A93" s="236"/>
      <c r="B93" s="138" t="s">
        <v>91</v>
      </c>
      <c r="C93" s="47">
        <f>('Używanie Internetu'!C93/'Używanie Internetu'!C$142)/('Używanie Internetu'!$H93/'Używanie Internetu'!$H$142)</f>
        <v>1.2433441582256393</v>
      </c>
      <c r="D93" s="47">
        <f>('Używanie Internetu'!D93/'Używanie Internetu'!D$142)/('Używanie Internetu'!$H93/'Używanie Internetu'!$H$142)</f>
        <v>1.2969265932834435</v>
      </c>
      <c r="E93" s="47">
        <f>('Używanie Internetu'!E93/'Używanie Internetu'!E$142)/('Używanie Internetu'!$H93/'Używanie Internetu'!$H$142)</f>
        <v>0.95999831009172309</v>
      </c>
      <c r="F93" s="47">
        <f>('Używanie Internetu'!F93/'Używanie Internetu'!F$142)/('Używanie Internetu'!$H93/'Używanie Internetu'!$H$142)</f>
        <v>1.4042011474000164</v>
      </c>
      <c r="G93" s="47">
        <f>('Używanie Internetu'!G93/'Używanie Internetu'!G$142)/('Używanie Internetu'!$H93/'Używanie Internetu'!$H$142)</f>
        <v>2.2024739620904468</v>
      </c>
      <c r="I93" s="47">
        <f>('Używanie Internetu'!I93/'Używanie Internetu'!I$142)/('Używanie Internetu'!$N93/'Używanie Internetu'!$N$142)</f>
        <v>1.3038043904592516</v>
      </c>
      <c r="J93" s="47">
        <f>('Używanie Internetu'!J93/'Używanie Internetu'!J$142)/('Używanie Internetu'!$N93/'Używanie Internetu'!$N$142)</f>
        <v>1.3677317247132263</v>
      </c>
      <c r="K93" s="47">
        <f>('Używanie Internetu'!K93/'Używanie Internetu'!K$142)/('Używanie Internetu'!$N93/'Używanie Internetu'!$N$142)</f>
        <v>1.0364445818191608</v>
      </c>
      <c r="L93" s="47">
        <f>('Używanie Internetu'!L93/'Używanie Internetu'!L$142)/('Używanie Internetu'!$N93/'Używanie Internetu'!$N$142)</f>
        <v>1.4037528401252026</v>
      </c>
      <c r="M93" s="47">
        <f>('Używanie Internetu'!M93/'Używanie Internetu'!M$142)/('Używanie Internetu'!$N93/'Używanie Internetu'!$N$142)</f>
        <v>2.4025480729184983</v>
      </c>
      <c r="N93" s="47"/>
      <c r="O93" s="47">
        <f>('Używanie Internetu'!O93/'Używanie Internetu'!O$142)/('Używanie Internetu'!$T93/'Używanie Internetu'!$T$142)</f>
        <v>1.2770538398142446</v>
      </c>
      <c r="P93" s="47">
        <f>('Używanie Internetu'!P93/'Używanie Internetu'!P$142)/('Używanie Internetu'!$T93/'Używanie Internetu'!$T$142)</f>
        <v>1.2766620575447154</v>
      </c>
      <c r="Q93" s="47">
        <f>('Używanie Internetu'!Q93/'Używanie Internetu'!Q$142)/('Używanie Internetu'!$T93/'Używanie Internetu'!$T$142)</f>
        <v>1.0548513349960584</v>
      </c>
      <c r="R93" s="47">
        <f>('Używanie Internetu'!R93/'Używanie Internetu'!R$142)/('Używanie Internetu'!$T93/'Używanie Internetu'!$T$142)</f>
        <v>1.3309484684284054</v>
      </c>
      <c r="S93" s="48">
        <f>('Używanie Internetu'!S93/'Używanie Internetu'!S$142)/('Używanie Internetu'!$T93/'Używanie Internetu'!$T$142)</f>
        <v>2.0040578852666338</v>
      </c>
      <c r="T93" s="4"/>
      <c r="U93" s="4">
        <f t="shared" si="6"/>
        <v>1.2747341294997119</v>
      </c>
      <c r="V93" s="4">
        <f t="shared" si="7"/>
        <v>1.3137734585137952</v>
      </c>
      <c r="W93" s="4">
        <f t="shared" si="8"/>
        <v>1.0170980756356476</v>
      </c>
      <c r="X93" s="4">
        <f t="shared" si="9"/>
        <v>1.3796341519845416</v>
      </c>
      <c r="Y93" s="4">
        <f t="shared" si="10"/>
        <v>2.2030266400918594</v>
      </c>
    </row>
    <row r="94" spans="1:25" x14ac:dyDescent="0.3">
      <c r="A94" s="236"/>
      <c r="B94" s="138" t="s">
        <v>92</v>
      </c>
      <c r="C94" s="47">
        <f>('Używanie Internetu'!C94/'Używanie Internetu'!C$142)/('Używanie Internetu'!$H94/'Używanie Internetu'!$H$142)</f>
        <v>1.3367305875448923</v>
      </c>
      <c r="D94" s="47">
        <f>('Używanie Internetu'!D94/'Używanie Internetu'!D$142)/('Używanie Internetu'!$H94/'Używanie Internetu'!$H$142)</f>
        <v>1.364840109435101</v>
      </c>
      <c r="E94" s="47">
        <f>('Używanie Internetu'!E94/'Używanie Internetu'!E$142)/('Używanie Internetu'!$H94/'Używanie Internetu'!$H$142)</f>
        <v>1.003939461371121</v>
      </c>
      <c r="F94" s="47">
        <f>('Używanie Internetu'!F94/'Używanie Internetu'!F$142)/('Używanie Internetu'!$H94/'Używanie Internetu'!$H$142)</f>
        <v>1.4535880514417874</v>
      </c>
      <c r="G94" s="47">
        <f>('Używanie Internetu'!G94/'Używanie Internetu'!G$142)/('Używanie Internetu'!$H94/'Używanie Internetu'!$H$142)</f>
        <v>1.9134844019773918</v>
      </c>
      <c r="I94" s="47">
        <f>('Używanie Internetu'!I94/'Używanie Internetu'!I$142)/('Używanie Internetu'!$N94/'Używanie Internetu'!$N$142)</f>
        <v>1.2776031086921007</v>
      </c>
      <c r="J94" s="47">
        <f>('Używanie Internetu'!J94/'Używanie Internetu'!J$142)/('Używanie Internetu'!$N94/'Używanie Internetu'!$N$142)</f>
        <v>1.3904663609442303</v>
      </c>
      <c r="K94" s="47">
        <f>('Używanie Internetu'!K94/'Używanie Internetu'!K$142)/('Używanie Internetu'!$N94/'Używanie Internetu'!$N$142)</f>
        <v>0.93810988576766674</v>
      </c>
      <c r="L94" s="47">
        <f>('Używanie Internetu'!L94/'Używanie Internetu'!L$142)/('Używanie Internetu'!$N94/'Używanie Internetu'!$N$142)</f>
        <v>1.3897628440756473</v>
      </c>
      <c r="M94" s="47">
        <f>('Używanie Internetu'!M94/'Używanie Internetu'!M$142)/('Używanie Internetu'!$N94/'Używanie Internetu'!$N$142)</f>
        <v>2.2470869399489795</v>
      </c>
      <c r="N94" s="47"/>
      <c r="O94" s="47">
        <f>('Używanie Internetu'!O94/'Używanie Internetu'!O$142)/('Używanie Internetu'!$T94/'Używanie Internetu'!$T$142)</f>
        <v>1.3257530273097211</v>
      </c>
      <c r="P94" s="47">
        <f>('Używanie Internetu'!P94/'Używanie Internetu'!P$142)/('Używanie Internetu'!$T94/'Używanie Internetu'!$T$142)</f>
        <v>1.351086013121914</v>
      </c>
      <c r="Q94" s="47">
        <f>('Używanie Internetu'!Q94/'Używanie Internetu'!Q$142)/('Używanie Internetu'!$T94/'Używanie Internetu'!$T$142)</f>
        <v>1.1095895047966358</v>
      </c>
      <c r="R94" s="47">
        <f>('Używanie Internetu'!R94/'Używanie Internetu'!R$142)/('Używanie Internetu'!$T94/'Używanie Internetu'!$T$142)</f>
        <v>1.4448704229742888</v>
      </c>
      <c r="S94" s="48">
        <f>('Używanie Internetu'!S94/'Używanie Internetu'!S$142)/('Używanie Internetu'!$T94/'Używanie Internetu'!$T$142)</f>
        <v>2.2478434794657183</v>
      </c>
      <c r="T94" s="4"/>
      <c r="U94" s="4">
        <f t="shared" si="6"/>
        <v>1.3133622411822381</v>
      </c>
      <c r="V94" s="4">
        <f t="shared" si="7"/>
        <v>1.3687974945004149</v>
      </c>
      <c r="W94" s="4">
        <f t="shared" si="8"/>
        <v>1.0172129506451413</v>
      </c>
      <c r="X94" s="4">
        <f t="shared" si="9"/>
        <v>1.429407106163908</v>
      </c>
      <c r="Y94" s="4">
        <f t="shared" si="10"/>
        <v>2.1361382737973629</v>
      </c>
    </row>
    <row r="95" spans="1:25" x14ac:dyDescent="0.3">
      <c r="A95" s="236"/>
      <c r="B95" s="138" t="s">
        <v>93</v>
      </c>
      <c r="C95" s="47">
        <f>('Używanie Internetu'!C95/'Używanie Internetu'!C$142)/('Używanie Internetu'!$H95/'Używanie Internetu'!$H$142)</f>
        <v>1.281180306223773</v>
      </c>
      <c r="D95" s="47">
        <f>('Używanie Internetu'!D95/'Używanie Internetu'!D$142)/('Używanie Internetu'!$H95/'Używanie Internetu'!$H$142)</f>
        <v>1.3975853094737076</v>
      </c>
      <c r="E95" s="47">
        <f>('Używanie Internetu'!E95/'Używanie Internetu'!E$142)/('Używanie Internetu'!$H95/'Używanie Internetu'!$H$142)</f>
        <v>1.0402844616574523</v>
      </c>
      <c r="F95" s="47">
        <f>('Używanie Internetu'!F95/'Używanie Internetu'!F$142)/('Używanie Internetu'!$H95/'Używanie Internetu'!$H$142)</f>
        <v>1.4656637148239473</v>
      </c>
      <c r="G95" s="47">
        <f>('Używanie Internetu'!G95/'Używanie Internetu'!G$142)/('Używanie Internetu'!$H95/'Używanie Internetu'!$H$142)</f>
        <v>2.1547916090291834</v>
      </c>
      <c r="I95" s="47">
        <f>('Używanie Internetu'!I95/'Używanie Internetu'!I$142)/('Używanie Internetu'!$N95/'Używanie Internetu'!$N$142)</f>
        <v>1.2623972687908451</v>
      </c>
      <c r="J95" s="47">
        <f>('Używanie Internetu'!J95/'Używanie Internetu'!J$142)/('Używanie Internetu'!$N95/'Używanie Internetu'!$N$142)</f>
        <v>1.430604212008485</v>
      </c>
      <c r="K95" s="47">
        <f>('Używanie Internetu'!K95/'Używanie Internetu'!K$142)/('Używanie Internetu'!$N95/'Używanie Internetu'!$N$142)</f>
        <v>1.0489108335494188</v>
      </c>
      <c r="L95" s="47">
        <f>('Używanie Internetu'!L95/'Używanie Internetu'!L$142)/('Używanie Internetu'!$N95/'Używanie Internetu'!$N$142)</f>
        <v>1.4228240042380238</v>
      </c>
      <c r="M95" s="47">
        <f>('Używanie Internetu'!M95/'Używanie Internetu'!M$142)/('Używanie Internetu'!$N95/'Używanie Internetu'!$N$142)</f>
        <v>2.0618324950600169</v>
      </c>
      <c r="N95" s="47"/>
      <c r="O95" s="47">
        <f>('Używanie Internetu'!O95/'Używanie Internetu'!O$142)/('Używanie Internetu'!$T95/'Używanie Internetu'!$T$142)</f>
        <v>1.2886513133350228</v>
      </c>
      <c r="P95" s="47">
        <f>('Używanie Internetu'!P95/'Używanie Internetu'!P$142)/('Używanie Internetu'!$T95/'Używanie Internetu'!$T$142)</f>
        <v>1.3287743905563505</v>
      </c>
      <c r="Q95" s="47">
        <f>('Używanie Internetu'!Q95/'Używanie Internetu'!Q$142)/('Używanie Internetu'!$T95/'Używanie Internetu'!$T$142)</f>
        <v>1.0317242448708595</v>
      </c>
      <c r="R95" s="47">
        <f>('Używanie Internetu'!R95/'Używanie Internetu'!R$142)/('Używanie Internetu'!$T95/'Używanie Internetu'!$T$142)</f>
        <v>1.3733970389083916</v>
      </c>
      <c r="S95" s="48">
        <f>('Używanie Internetu'!S95/'Używanie Internetu'!S$142)/('Używanie Internetu'!$T95/'Używanie Internetu'!$T$142)</f>
        <v>2.0739425762479495</v>
      </c>
      <c r="T95" s="4"/>
      <c r="U95" s="4">
        <f t="shared" si="6"/>
        <v>1.2774096294498802</v>
      </c>
      <c r="V95" s="4">
        <f t="shared" si="7"/>
        <v>1.3856546373461811</v>
      </c>
      <c r="W95" s="4">
        <f t="shared" si="8"/>
        <v>1.0403065133592435</v>
      </c>
      <c r="X95" s="4">
        <f t="shared" si="9"/>
        <v>1.4206282526567877</v>
      </c>
      <c r="Y95" s="4">
        <f t="shared" si="10"/>
        <v>2.0968555601123833</v>
      </c>
    </row>
    <row r="96" spans="1:25" x14ac:dyDescent="0.3">
      <c r="A96" s="236"/>
      <c r="B96" s="138" t="s">
        <v>94</v>
      </c>
      <c r="C96" s="47">
        <f>('Używanie Internetu'!C96/'Używanie Internetu'!C$142)/('Używanie Internetu'!$H96/'Używanie Internetu'!$H$142)</f>
        <v>1.3343569446439953</v>
      </c>
      <c r="D96" s="47">
        <f>('Używanie Internetu'!D96/'Używanie Internetu'!D$142)/('Używanie Internetu'!$H96/'Używanie Internetu'!$H$142)</f>
        <v>1.3878538845711845</v>
      </c>
      <c r="E96" s="47">
        <f>('Używanie Internetu'!E96/'Używanie Internetu'!E$142)/('Używanie Internetu'!$H96/'Używanie Internetu'!$H$142)</f>
        <v>0.93305853832128538</v>
      </c>
      <c r="F96" s="47">
        <f>('Używanie Internetu'!F96/'Używanie Internetu'!F$142)/('Używanie Internetu'!$H96/'Używanie Internetu'!$H$142)</f>
        <v>1.4696973463386294</v>
      </c>
      <c r="G96" s="47">
        <f>('Używanie Internetu'!G96/'Używanie Internetu'!G$142)/('Używanie Internetu'!$H96/'Używanie Internetu'!$H$142)</f>
        <v>2.1318252468555832</v>
      </c>
      <c r="I96" s="47">
        <f>('Używanie Internetu'!I96/'Używanie Internetu'!I$142)/('Używanie Internetu'!$N96/'Używanie Internetu'!$N$142)</f>
        <v>1.3117250689616553</v>
      </c>
      <c r="J96" s="47">
        <f>('Używanie Internetu'!J96/'Używanie Internetu'!J$142)/('Używanie Internetu'!$N96/'Używanie Internetu'!$N$142)</f>
        <v>1.4186275473553569</v>
      </c>
      <c r="K96" s="47">
        <f>('Używanie Internetu'!K96/'Używanie Internetu'!K$142)/('Używanie Internetu'!$N96/'Używanie Internetu'!$N$142)</f>
        <v>1.0162026164909244</v>
      </c>
      <c r="L96" s="47">
        <f>('Używanie Internetu'!L96/'Używanie Internetu'!L$142)/('Używanie Internetu'!$N96/'Używanie Internetu'!$N$142)</f>
        <v>1.4283631626123361</v>
      </c>
      <c r="M96" s="47">
        <f>('Używanie Internetu'!M96/'Używanie Internetu'!M$142)/('Używanie Internetu'!$N96/'Używanie Internetu'!$N$142)</f>
        <v>2.0615351942926798</v>
      </c>
      <c r="N96" s="47"/>
      <c r="O96" s="47">
        <f>('Używanie Internetu'!O96/'Używanie Internetu'!O$142)/('Używanie Internetu'!$T96/'Używanie Internetu'!$T$142)</f>
        <v>1.2987175305883969</v>
      </c>
      <c r="P96" s="47">
        <f>('Używanie Internetu'!P96/'Używanie Internetu'!P$142)/('Używanie Internetu'!$T96/'Używanie Internetu'!$T$142)</f>
        <v>1.3330008040244419</v>
      </c>
      <c r="Q96" s="47">
        <f>('Używanie Internetu'!Q96/'Używanie Internetu'!Q$142)/('Używanie Internetu'!$T96/'Używanie Internetu'!$T$142)</f>
        <v>1.0287334034762021</v>
      </c>
      <c r="R96" s="47">
        <f>('Używanie Internetu'!R96/'Używanie Internetu'!R$142)/('Używanie Internetu'!$T96/'Używanie Internetu'!$T$142)</f>
        <v>1.3862845701660027</v>
      </c>
      <c r="S96" s="48">
        <f>('Używanie Internetu'!S96/'Używanie Internetu'!S$142)/('Używanie Internetu'!$T96/'Używanie Internetu'!$T$142)</f>
        <v>1.9343604909685592</v>
      </c>
      <c r="T96" s="4"/>
      <c r="U96" s="4">
        <f t="shared" si="6"/>
        <v>1.3149331813980158</v>
      </c>
      <c r="V96" s="4">
        <f t="shared" si="7"/>
        <v>1.3798274119836611</v>
      </c>
      <c r="W96" s="4">
        <f t="shared" si="8"/>
        <v>0.99266485276280392</v>
      </c>
      <c r="X96" s="4">
        <f t="shared" si="9"/>
        <v>1.4281150263723228</v>
      </c>
      <c r="Y96" s="4">
        <f t="shared" si="10"/>
        <v>2.0425736440389408</v>
      </c>
    </row>
    <row r="97" spans="1:25" x14ac:dyDescent="0.3">
      <c r="A97" s="236"/>
      <c r="B97" s="138" t="s">
        <v>95</v>
      </c>
      <c r="C97" s="47">
        <f>('Używanie Internetu'!C97/'Używanie Internetu'!C$142)/('Używanie Internetu'!$H97/'Używanie Internetu'!$H$142)</f>
        <v>1.2532480216215163</v>
      </c>
      <c r="D97" s="47">
        <f>('Używanie Internetu'!D97/'Używanie Internetu'!D$142)/('Używanie Internetu'!$H97/'Używanie Internetu'!$H$142)</f>
        <v>1.2292236639903782</v>
      </c>
      <c r="E97" s="47">
        <f>('Używanie Internetu'!E97/'Używanie Internetu'!E$142)/('Używanie Internetu'!$H97/'Używanie Internetu'!$H$142)</f>
        <v>1.0096979300010149</v>
      </c>
      <c r="F97" s="47">
        <f>('Używanie Internetu'!F97/'Używanie Internetu'!F$142)/('Używanie Internetu'!$H97/'Używanie Internetu'!$H$142)</f>
        <v>1.4591492788472535</v>
      </c>
      <c r="G97" s="47">
        <f>('Używanie Internetu'!G97/'Używanie Internetu'!G$142)/('Używanie Internetu'!$H97/'Używanie Internetu'!$H$142)</f>
        <v>1.8066931606170229</v>
      </c>
      <c r="I97" s="47">
        <f>('Używanie Internetu'!I97/'Używanie Internetu'!I$142)/('Używanie Internetu'!$N97/'Używanie Internetu'!$N$142)</f>
        <v>1.2919109294217272</v>
      </c>
      <c r="J97" s="47">
        <f>('Używanie Internetu'!J97/'Używanie Internetu'!J$142)/('Używanie Internetu'!$N97/'Używanie Internetu'!$N$142)</f>
        <v>1.422660579055004</v>
      </c>
      <c r="K97" s="47">
        <f>('Używanie Internetu'!K97/'Używanie Internetu'!K$142)/('Używanie Internetu'!$N97/'Używanie Internetu'!$N$142)</f>
        <v>1.0528145514241349</v>
      </c>
      <c r="L97" s="47">
        <f>('Używanie Internetu'!L97/'Używanie Internetu'!L$142)/('Używanie Internetu'!$N97/'Używanie Internetu'!$N$142)</f>
        <v>1.4052516642842918</v>
      </c>
      <c r="M97" s="47">
        <f>('Używanie Internetu'!M97/'Używanie Internetu'!M$142)/('Używanie Internetu'!$N97/'Używanie Internetu'!$N$142)</f>
        <v>1.4314852695772937</v>
      </c>
      <c r="N97" s="47"/>
      <c r="O97" s="47">
        <f>('Używanie Internetu'!O97/'Używanie Internetu'!O$142)/('Używanie Internetu'!$T97/'Używanie Internetu'!$T$142)</f>
        <v>1.2713764970937464</v>
      </c>
      <c r="P97" s="47">
        <f>('Używanie Internetu'!P97/'Używanie Internetu'!P$142)/('Używanie Internetu'!$T97/'Używanie Internetu'!$T$142)</f>
        <v>1.2947006933327434</v>
      </c>
      <c r="Q97" s="47">
        <f>('Używanie Internetu'!Q97/'Używanie Internetu'!Q$142)/('Używanie Internetu'!$T97/'Używanie Internetu'!$T$142)</f>
        <v>0.97156027309051007</v>
      </c>
      <c r="R97" s="47">
        <f>('Używanie Internetu'!R97/'Używanie Internetu'!R$142)/('Używanie Internetu'!$T97/'Używanie Internetu'!$T$142)</f>
        <v>1.3909267407561596</v>
      </c>
      <c r="S97" s="48">
        <f>('Używanie Internetu'!S97/'Używanie Internetu'!S$142)/('Używanie Internetu'!$T97/'Używanie Internetu'!$T$142)</f>
        <v>2.1312578350136269</v>
      </c>
      <c r="T97" s="4"/>
      <c r="U97" s="4">
        <f t="shared" si="6"/>
        <v>1.2721784827123299</v>
      </c>
      <c r="V97" s="4">
        <f t="shared" si="7"/>
        <v>1.3155283121260417</v>
      </c>
      <c r="W97" s="4">
        <f t="shared" si="8"/>
        <v>1.0113575848385532</v>
      </c>
      <c r="X97" s="4">
        <f t="shared" si="9"/>
        <v>1.4184425612959017</v>
      </c>
      <c r="Y97" s="4">
        <f t="shared" si="10"/>
        <v>1.7898120884026476</v>
      </c>
    </row>
    <row r="98" spans="1:25" x14ac:dyDescent="0.3">
      <c r="A98" s="236"/>
      <c r="B98" s="138" t="s">
        <v>96</v>
      </c>
      <c r="C98" s="47">
        <f>('Używanie Internetu'!C98/'Używanie Internetu'!C$142)/('Używanie Internetu'!$H98/'Używanie Internetu'!$H$142)</f>
        <v>1.401162596914953</v>
      </c>
      <c r="D98" s="47">
        <f>('Używanie Internetu'!D98/'Używanie Internetu'!D$142)/('Używanie Internetu'!$H98/'Używanie Internetu'!$H$142)</f>
        <v>1.4891656347560129</v>
      </c>
      <c r="E98" s="47">
        <f>('Używanie Internetu'!E98/'Używanie Internetu'!E$142)/('Używanie Internetu'!$H98/'Używanie Internetu'!$H$142)</f>
        <v>0.98508092557009086</v>
      </c>
      <c r="F98" s="47">
        <f>('Używanie Internetu'!F98/'Używanie Internetu'!F$142)/('Używanie Internetu'!$H98/'Używanie Internetu'!$H$142)</f>
        <v>1.4849000840264359</v>
      </c>
      <c r="G98" s="47">
        <f>('Używanie Internetu'!G98/'Używanie Internetu'!G$142)/('Używanie Internetu'!$H98/'Używanie Internetu'!$H$142)</f>
        <v>2.2718094096009489</v>
      </c>
      <c r="I98" s="47">
        <f>('Używanie Internetu'!I98/'Używanie Internetu'!I$142)/('Używanie Internetu'!$N98/'Używanie Internetu'!$N$142)</f>
        <v>1.3478514002710791</v>
      </c>
      <c r="J98" s="47">
        <f>('Używanie Internetu'!J98/'Używanie Internetu'!J$142)/('Używanie Internetu'!$N98/'Używanie Internetu'!$N$142)</f>
        <v>1.4509385805981865</v>
      </c>
      <c r="K98" s="47">
        <f>('Używanie Internetu'!K98/'Używanie Internetu'!K$142)/('Używanie Internetu'!$N98/'Używanie Internetu'!$N$142)</f>
        <v>0.97955486889597343</v>
      </c>
      <c r="L98" s="47">
        <f>('Używanie Internetu'!L98/'Używanie Internetu'!L$142)/('Używanie Internetu'!$N98/'Używanie Internetu'!$N$142)</f>
        <v>1.445807965825151</v>
      </c>
      <c r="M98" s="47">
        <f>('Używanie Internetu'!M98/'Używanie Internetu'!M$142)/('Używanie Internetu'!$N98/'Używanie Internetu'!$N$142)</f>
        <v>1.8880668545947261</v>
      </c>
      <c r="N98" s="47"/>
      <c r="O98" s="47">
        <f>('Używanie Internetu'!O98/'Używanie Internetu'!O$142)/('Używanie Internetu'!$T98/'Używanie Internetu'!$T$142)</f>
        <v>1.3384541622963502</v>
      </c>
      <c r="P98" s="47">
        <f>('Używanie Internetu'!P98/'Używanie Internetu'!P$142)/('Używanie Internetu'!$T98/'Używanie Internetu'!$T$142)</f>
        <v>1.4013319997532032</v>
      </c>
      <c r="Q98" s="47">
        <f>('Używanie Internetu'!Q98/'Używanie Internetu'!Q$142)/('Używanie Internetu'!$T98/'Używanie Internetu'!$T$142)</f>
        <v>1.0581101530869836</v>
      </c>
      <c r="R98" s="47">
        <f>('Używanie Internetu'!R98/'Używanie Internetu'!R$142)/('Używanie Internetu'!$T98/'Używanie Internetu'!$T$142)</f>
        <v>1.4205004709396307</v>
      </c>
      <c r="S98" s="48">
        <f>('Używanie Internetu'!S98/'Używanie Internetu'!S$142)/('Używanie Internetu'!$T98/'Używanie Internetu'!$T$142)</f>
        <v>2.1861691798302143</v>
      </c>
      <c r="T98" s="4"/>
      <c r="U98" s="4">
        <f t="shared" si="6"/>
        <v>1.3624893864941274</v>
      </c>
      <c r="V98" s="4">
        <f t="shared" si="7"/>
        <v>1.4471454050358006</v>
      </c>
      <c r="W98" s="4">
        <f t="shared" si="8"/>
        <v>1.0075819825176826</v>
      </c>
      <c r="X98" s="4">
        <f t="shared" si="9"/>
        <v>1.4504028402637392</v>
      </c>
      <c r="Y98" s="4">
        <f t="shared" si="10"/>
        <v>2.1153484813419632</v>
      </c>
    </row>
    <row r="99" spans="1:25" x14ac:dyDescent="0.3">
      <c r="A99" s="236"/>
      <c r="B99" s="138" t="s">
        <v>97</v>
      </c>
      <c r="C99" s="47">
        <f>('Używanie Internetu'!C99/'Używanie Internetu'!C$142)/('Używanie Internetu'!$H99/'Używanie Internetu'!$H$142)</f>
        <v>1.3168269857107189</v>
      </c>
      <c r="D99" s="47">
        <f>('Używanie Internetu'!D99/'Używanie Internetu'!D$142)/('Używanie Internetu'!$H99/'Używanie Internetu'!$H$142)</f>
        <v>1.3849100509961452</v>
      </c>
      <c r="E99" s="47">
        <f>('Używanie Internetu'!E99/'Używanie Internetu'!E$142)/('Używanie Internetu'!$H99/'Używanie Internetu'!$H$142)</f>
        <v>0.9744822723646599</v>
      </c>
      <c r="F99" s="47">
        <f>('Używanie Internetu'!F99/'Używanie Internetu'!F$142)/('Używanie Internetu'!$H99/'Używanie Internetu'!$H$142)</f>
        <v>1.4568575315721484</v>
      </c>
      <c r="G99" s="47">
        <f>('Używanie Internetu'!G99/'Używanie Internetu'!G$142)/('Używanie Internetu'!$H99/'Używanie Internetu'!$H$142)</f>
        <v>1.8385160790799933</v>
      </c>
      <c r="I99" s="47">
        <f>('Używanie Internetu'!I99/'Używanie Internetu'!I$142)/('Używanie Internetu'!$N99/'Używanie Internetu'!$N$142)</f>
        <v>1.3209388974862621</v>
      </c>
      <c r="J99" s="47">
        <f>('Używanie Internetu'!J99/'Używanie Internetu'!J$142)/('Używanie Internetu'!$N99/'Używanie Internetu'!$N$142)</f>
        <v>1.4337749155680666</v>
      </c>
      <c r="K99" s="47">
        <f>('Używanie Internetu'!K99/'Używanie Internetu'!K$142)/('Używanie Internetu'!$N99/'Używanie Internetu'!$N$142)</f>
        <v>1.0349302642009179</v>
      </c>
      <c r="L99" s="47">
        <f>('Używanie Internetu'!L99/'Używanie Internetu'!L$142)/('Używanie Internetu'!$N99/'Używanie Internetu'!$N$142)</f>
        <v>1.4272254218627674</v>
      </c>
      <c r="M99" s="47">
        <f>('Używanie Internetu'!M99/'Używanie Internetu'!M$142)/('Używanie Internetu'!$N99/'Używanie Internetu'!$N$142)</f>
        <v>1.839263792275643</v>
      </c>
      <c r="N99" s="47"/>
      <c r="O99" s="47">
        <f>('Używanie Internetu'!O99/'Używanie Internetu'!O$142)/('Używanie Internetu'!$T99/'Używanie Internetu'!$T$142)</f>
        <v>1.2818897020273932</v>
      </c>
      <c r="P99" s="47">
        <f>('Używanie Internetu'!P99/'Używanie Internetu'!P$142)/('Używanie Internetu'!$T99/'Używanie Internetu'!$T$142)</f>
        <v>1.3709938979037111</v>
      </c>
      <c r="Q99" s="47">
        <f>('Używanie Internetu'!Q99/'Używanie Internetu'!Q$142)/('Używanie Internetu'!$T99/'Używanie Internetu'!$T$142)</f>
        <v>1.0732926105395064</v>
      </c>
      <c r="R99" s="47">
        <f>('Używanie Internetu'!R99/'Używanie Internetu'!R$142)/('Używanie Internetu'!$T99/'Używanie Internetu'!$T$142)</f>
        <v>1.4018200321433598</v>
      </c>
      <c r="S99" s="48">
        <f>('Używanie Internetu'!S99/'Używanie Internetu'!S$142)/('Używanie Internetu'!$T99/'Używanie Internetu'!$T$142)</f>
        <v>1.8121041086828675</v>
      </c>
      <c r="T99" s="4"/>
      <c r="U99" s="4">
        <f t="shared" si="6"/>
        <v>1.3065518617414582</v>
      </c>
      <c r="V99" s="4">
        <f t="shared" si="7"/>
        <v>1.3965596214893077</v>
      </c>
      <c r="W99" s="4">
        <f t="shared" si="8"/>
        <v>1.0275683823683615</v>
      </c>
      <c r="X99" s="4">
        <f t="shared" si="9"/>
        <v>1.4286343285260916</v>
      </c>
      <c r="Y99" s="4">
        <f t="shared" si="10"/>
        <v>1.8299613266795012</v>
      </c>
    </row>
    <row r="100" spans="1:25" x14ac:dyDescent="0.3">
      <c r="A100" s="236"/>
      <c r="B100" s="138" t="s">
        <v>98</v>
      </c>
      <c r="C100" s="47">
        <f>('Używanie Internetu'!C100/'Używanie Internetu'!C$142)/('Używanie Internetu'!$H100/'Używanie Internetu'!$H$142)</f>
        <v>1.3273300812100519</v>
      </c>
      <c r="D100" s="47">
        <f>('Używanie Internetu'!D100/'Używanie Internetu'!D$142)/('Używanie Internetu'!$H100/'Używanie Internetu'!$H$142)</f>
        <v>1.3962313058247156</v>
      </c>
      <c r="E100" s="47">
        <f>('Używanie Internetu'!E100/'Używanie Internetu'!E$142)/('Używanie Internetu'!$H100/'Używanie Internetu'!$H$142)</f>
        <v>0.95102491373115294</v>
      </c>
      <c r="F100" s="47">
        <f>('Używanie Internetu'!F100/'Używanie Internetu'!F$142)/('Używanie Internetu'!$H100/'Używanie Internetu'!$H$142)</f>
        <v>1.4781262205413026</v>
      </c>
      <c r="G100" s="47">
        <f>('Używanie Internetu'!G100/'Używanie Internetu'!G$142)/('Używanie Internetu'!$H100/'Używanie Internetu'!$H$142)</f>
        <v>2.0466147986573664</v>
      </c>
      <c r="I100" s="47">
        <f>('Używanie Internetu'!I100/'Używanie Internetu'!I$142)/('Używanie Internetu'!$N100/'Używanie Internetu'!$N$142)</f>
        <v>1.3175101796546342</v>
      </c>
      <c r="J100" s="47">
        <f>('Używanie Internetu'!J100/'Używanie Internetu'!J$142)/('Używanie Internetu'!$N100/'Używanie Internetu'!$N$142)</f>
        <v>1.45253539446044</v>
      </c>
      <c r="K100" s="47">
        <f>('Używanie Internetu'!K100/'Używanie Internetu'!K$142)/('Używanie Internetu'!$N100/'Używanie Internetu'!$N$142)</f>
        <v>1.0223858716262455</v>
      </c>
      <c r="L100" s="47">
        <f>('Używanie Internetu'!L100/'Używanie Internetu'!L$142)/('Używanie Internetu'!$N100/'Używanie Internetu'!$N$142)</f>
        <v>1.4342939684061675</v>
      </c>
      <c r="M100" s="47">
        <f>('Używanie Internetu'!M100/'Używanie Internetu'!M$142)/('Używanie Internetu'!$N100/'Używanie Internetu'!$N$142)</f>
        <v>1.9963616833405657</v>
      </c>
      <c r="N100" s="47"/>
      <c r="O100" s="47">
        <f>('Używanie Internetu'!O100/'Używanie Internetu'!O$142)/('Używanie Internetu'!$T100/'Używanie Internetu'!$T$142)</f>
        <v>1.2824986247091432</v>
      </c>
      <c r="P100" s="47">
        <f>('Używanie Internetu'!P100/'Używanie Internetu'!P$142)/('Używanie Internetu'!$T100/'Używanie Internetu'!$T$142)</f>
        <v>1.3619837695674661</v>
      </c>
      <c r="Q100" s="47">
        <f>('Używanie Internetu'!Q100/'Używanie Internetu'!Q$142)/('Używanie Internetu'!$T100/'Używanie Internetu'!$T$142)</f>
        <v>1.0689986463478702</v>
      </c>
      <c r="R100" s="47">
        <f>('Używanie Internetu'!R100/'Używanie Internetu'!R$142)/('Używanie Internetu'!$T100/'Używanie Internetu'!$T$142)</f>
        <v>1.3950234601737213</v>
      </c>
      <c r="S100" s="48">
        <f>('Używanie Internetu'!S100/'Używanie Internetu'!S$142)/('Używanie Internetu'!$T100/'Używanie Internetu'!$T$142)</f>
        <v>1.8843265390827535</v>
      </c>
      <c r="T100" s="4"/>
      <c r="U100" s="4">
        <f t="shared" si="6"/>
        <v>1.3091129618579431</v>
      </c>
      <c r="V100" s="4">
        <f t="shared" si="7"/>
        <v>1.4035834899508739</v>
      </c>
      <c r="W100" s="4">
        <f t="shared" si="8"/>
        <v>1.0141364772350896</v>
      </c>
      <c r="X100" s="4">
        <f t="shared" si="9"/>
        <v>1.4358145497070638</v>
      </c>
      <c r="Y100" s="4">
        <f t="shared" si="10"/>
        <v>1.9757676736935619</v>
      </c>
    </row>
    <row r="101" spans="1:25" x14ac:dyDescent="0.3">
      <c r="A101" s="236"/>
      <c r="B101" s="138" t="s">
        <v>99</v>
      </c>
      <c r="C101" s="47">
        <f>('Używanie Internetu'!C101/'Używanie Internetu'!C$142)/('Używanie Internetu'!$H101/'Używanie Internetu'!$H$142)</f>
        <v>1.2381471835940461</v>
      </c>
      <c r="D101" s="47">
        <f>('Używanie Internetu'!D101/'Używanie Internetu'!D$142)/('Używanie Internetu'!$H101/'Używanie Internetu'!$H$142)</f>
        <v>1.3133061802410146</v>
      </c>
      <c r="E101" s="47">
        <f>('Używanie Internetu'!E101/'Używanie Internetu'!E$142)/('Używanie Internetu'!$H101/'Używanie Internetu'!$H$142)</f>
        <v>0.90202072899022845</v>
      </c>
      <c r="F101" s="47">
        <f>('Używanie Internetu'!F101/'Używanie Internetu'!F$142)/('Używanie Internetu'!$H101/'Używanie Internetu'!$H$142)</f>
        <v>1.4415230892899384</v>
      </c>
      <c r="G101" s="47">
        <f>('Używanie Internetu'!G101/'Używanie Internetu'!G$142)/('Używanie Internetu'!$H101/'Używanie Internetu'!$H$142)</f>
        <v>1.682145300706281</v>
      </c>
      <c r="I101" s="47">
        <f>('Używanie Internetu'!I101/'Używanie Internetu'!I$142)/('Używanie Internetu'!$N101/'Używanie Internetu'!$N$142)</f>
        <v>1.3206109668200665</v>
      </c>
      <c r="J101" s="47">
        <f>('Używanie Internetu'!J101/'Używanie Internetu'!J$142)/('Używanie Internetu'!$N101/'Używanie Internetu'!$N$142)</f>
        <v>1.3912724634260865</v>
      </c>
      <c r="K101" s="47">
        <f>('Używanie Internetu'!K101/'Używanie Internetu'!K$142)/('Używanie Internetu'!$N101/'Używanie Internetu'!$N$142)</f>
        <v>1.0033275328150622</v>
      </c>
      <c r="L101" s="47">
        <f>('Używanie Internetu'!L101/'Używanie Internetu'!L$142)/('Używanie Internetu'!$N101/'Używanie Internetu'!$N$142)</f>
        <v>1.4190923454414159</v>
      </c>
      <c r="M101" s="47">
        <f>('Używanie Internetu'!M101/'Używanie Internetu'!M$142)/('Używanie Internetu'!$N101/'Używanie Internetu'!$N$142)</f>
        <v>2.00897734777375</v>
      </c>
      <c r="N101" s="47"/>
      <c r="O101" s="47">
        <f>('Używanie Internetu'!O101/'Używanie Internetu'!O$142)/('Używanie Internetu'!$T101/'Używanie Internetu'!$T$142)</f>
        <v>1.2733176779923476</v>
      </c>
      <c r="P101" s="47">
        <f>('Używanie Internetu'!P101/'Używanie Internetu'!P$142)/('Używanie Internetu'!$T101/'Używanie Internetu'!$T$142)</f>
        <v>1.3312607413016824</v>
      </c>
      <c r="Q101" s="47">
        <f>('Używanie Internetu'!Q101/'Używanie Internetu'!Q$142)/('Używanie Internetu'!$T101/'Używanie Internetu'!$T$142)</f>
        <v>0.98337035333580114</v>
      </c>
      <c r="R101" s="47">
        <f>('Używanie Internetu'!R101/'Używanie Internetu'!R$142)/('Używanie Internetu'!$T101/'Używanie Internetu'!$T$142)</f>
        <v>1.3797698647029104</v>
      </c>
      <c r="S101" s="48">
        <f>('Używanie Internetu'!S101/'Używanie Internetu'!S$142)/('Używanie Internetu'!$T101/'Używanie Internetu'!$T$142)</f>
        <v>2.2434878559047444</v>
      </c>
      <c r="T101" s="4"/>
      <c r="U101" s="4">
        <f t="shared" si="6"/>
        <v>1.2773586094688201</v>
      </c>
      <c r="V101" s="4">
        <f t="shared" si="7"/>
        <v>1.3452797949895945</v>
      </c>
      <c r="W101" s="4">
        <f t="shared" si="8"/>
        <v>0.96290620504703062</v>
      </c>
      <c r="X101" s="4">
        <f t="shared" si="9"/>
        <v>1.4134617664780882</v>
      </c>
      <c r="Y101" s="4">
        <f t="shared" si="10"/>
        <v>1.9782035014615917</v>
      </c>
    </row>
    <row r="102" spans="1:25" x14ac:dyDescent="0.3">
      <c r="A102" s="236"/>
      <c r="B102" s="138" t="s">
        <v>100</v>
      </c>
      <c r="C102" s="47">
        <f>('Używanie Internetu'!C102/'Używanie Internetu'!C$142)/('Używanie Internetu'!$H102/'Używanie Internetu'!$H$142)</f>
        <v>1.2796684082250167</v>
      </c>
      <c r="D102" s="47">
        <f>('Używanie Internetu'!D102/'Używanie Internetu'!D$142)/('Używanie Internetu'!$H102/'Używanie Internetu'!$H$142)</f>
        <v>1.340151933163428</v>
      </c>
      <c r="E102" s="47">
        <f>('Używanie Internetu'!E102/'Używanie Internetu'!E$142)/('Używanie Internetu'!$H102/'Używanie Internetu'!$H$142)</f>
        <v>0.96498261796985474</v>
      </c>
      <c r="F102" s="47">
        <f>('Używanie Internetu'!F102/'Używanie Internetu'!F$142)/('Używanie Internetu'!$H102/'Używanie Internetu'!$H$142)</f>
        <v>1.4277081369445699</v>
      </c>
      <c r="G102" s="47">
        <f>('Używanie Internetu'!G102/'Używanie Internetu'!G$142)/('Używanie Internetu'!$H102/'Używanie Internetu'!$H$142)</f>
        <v>2.0602799487104697</v>
      </c>
      <c r="I102" s="47">
        <f>('Używanie Internetu'!I102/'Używanie Internetu'!I$142)/('Używanie Internetu'!$N102/'Używanie Internetu'!$N$142)</f>
        <v>1.2942742072642259</v>
      </c>
      <c r="J102" s="47">
        <f>('Używanie Internetu'!J102/'Używanie Internetu'!J$142)/('Używanie Internetu'!$N102/'Używanie Internetu'!$N$142)</f>
        <v>1.4174481372564351</v>
      </c>
      <c r="K102" s="47">
        <f>('Używanie Internetu'!K102/'Używanie Internetu'!K$142)/('Używanie Internetu'!$N102/'Używanie Internetu'!$N$142)</f>
        <v>0.9973589638436765</v>
      </c>
      <c r="L102" s="47">
        <f>('Używanie Internetu'!L102/'Używanie Internetu'!L$142)/('Używanie Internetu'!$N102/'Używanie Internetu'!$N$142)</f>
        <v>1.4020978971980826</v>
      </c>
      <c r="M102" s="47">
        <f>('Używanie Internetu'!M102/'Używanie Internetu'!M$142)/('Używanie Internetu'!$N102/'Używanie Internetu'!$N$142)</f>
        <v>1.9619030868872283</v>
      </c>
      <c r="N102" s="47"/>
      <c r="O102" s="47">
        <f>('Używanie Internetu'!O102/'Używanie Internetu'!O$142)/('Używanie Internetu'!$T102/'Używanie Internetu'!$T$142)</f>
        <v>1.300664656701253</v>
      </c>
      <c r="P102" s="47">
        <f>('Używanie Internetu'!P102/'Używanie Internetu'!P$142)/('Używanie Internetu'!$T102/'Używanie Internetu'!$T$142)</f>
        <v>1.3315657181960867</v>
      </c>
      <c r="Q102" s="47">
        <f>('Używanie Internetu'!Q102/'Używanie Internetu'!Q$142)/('Używanie Internetu'!$T102/'Używanie Internetu'!$T$142)</f>
        <v>1.0744333274605542</v>
      </c>
      <c r="R102" s="47">
        <f>('Używanie Internetu'!R102/'Używanie Internetu'!R$142)/('Używanie Internetu'!$T102/'Używanie Internetu'!$T$142)</f>
        <v>1.3681826507996093</v>
      </c>
      <c r="S102" s="48">
        <f>('Używanie Internetu'!S102/'Używanie Internetu'!S$142)/('Używanie Internetu'!$T102/'Używanie Internetu'!$T$142)</f>
        <v>2.0857546220035323</v>
      </c>
      <c r="T102" s="4"/>
      <c r="U102" s="4">
        <f t="shared" si="6"/>
        <v>1.2915357573968318</v>
      </c>
      <c r="V102" s="4">
        <f t="shared" si="7"/>
        <v>1.3630552628719832</v>
      </c>
      <c r="W102" s="4">
        <f t="shared" si="8"/>
        <v>1.0122583030913619</v>
      </c>
      <c r="X102" s="4">
        <f t="shared" si="9"/>
        <v>1.3993295616474206</v>
      </c>
      <c r="Y102" s="4">
        <f t="shared" si="10"/>
        <v>2.03597921920041</v>
      </c>
    </row>
    <row r="103" spans="1:25" x14ac:dyDescent="0.3">
      <c r="A103" s="236"/>
      <c r="B103" s="139" t="s">
        <v>101</v>
      </c>
      <c r="C103" s="49">
        <f>('Używanie Internetu'!C103/'Używanie Internetu'!C$142)/('Używanie Internetu'!$H103/'Używanie Internetu'!$H$142)</f>
        <v>1.2230257393193533</v>
      </c>
      <c r="D103" s="49">
        <f>('Używanie Internetu'!D103/'Używanie Internetu'!D$142)/('Używanie Internetu'!$H103/'Używanie Internetu'!$H$142)</f>
        <v>1.2705681257531762</v>
      </c>
      <c r="E103" s="49">
        <f>('Używanie Internetu'!E103/'Używanie Internetu'!E$142)/('Używanie Internetu'!$H103/'Używanie Internetu'!$H$142)</f>
        <v>0.97426430396874686</v>
      </c>
      <c r="F103" s="49">
        <f>('Używanie Internetu'!F103/'Używanie Internetu'!F$142)/('Używanie Internetu'!$H103/'Używanie Internetu'!$H$142)</f>
        <v>1.4418272934898899</v>
      </c>
      <c r="G103" s="49">
        <f>('Używanie Internetu'!G103/'Używanie Internetu'!G$142)/('Używanie Internetu'!$H103/'Używanie Internetu'!$H$142)</f>
        <v>1.9959055875093481</v>
      </c>
      <c r="H103" s="44"/>
      <c r="I103" s="49">
        <f>('Używanie Internetu'!I103/'Używanie Internetu'!I$142)/('Używanie Internetu'!$N103/'Używanie Internetu'!$N$142)</f>
        <v>1.3009177354787202</v>
      </c>
      <c r="J103" s="49">
        <f>('Używanie Internetu'!J103/'Używanie Internetu'!J$142)/('Używanie Internetu'!$N103/'Używanie Internetu'!$N$142)</f>
        <v>1.3548093268564811</v>
      </c>
      <c r="K103" s="49">
        <f>('Używanie Internetu'!K103/'Używanie Internetu'!K$142)/('Używanie Internetu'!$N103/'Używanie Internetu'!$N$142)</f>
        <v>0.98796935216943205</v>
      </c>
      <c r="L103" s="49">
        <f>('Używanie Internetu'!L103/'Używanie Internetu'!L$142)/('Używanie Internetu'!$N103/'Używanie Internetu'!$N$142)</f>
        <v>1.4250103703399017</v>
      </c>
      <c r="M103" s="49">
        <f>('Używanie Internetu'!M103/'Używanie Internetu'!M$142)/('Używanie Internetu'!$N103/'Używanie Internetu'!$N$142)</f>
        <v>1.7862201198494403</v>
      </c>
      <c r="N103" s="49"/>
      <c r="O103" s="49">
        <f>('Używanie Internetu'!O103/'Używanie Internetu'!O$142)/('Używanie Internetu'!$T103/'Używanie Internetu'!$T$142)</f>
        <v>1.2382764069732668</v>
      </c>
      <c r="P103" s="49">
        <f>('Używanie Internetu'!P103/'Używanie Internetu'!P$142)/('Używanie Internetu'!$T103/'Używanie Internetu'!$T$142)</f>
        <v>1.3396305163818971</v>
      </c>
      <c r="Q103" s="49">
        <f>('Używanie Internetu'!Q103/'Używanie Internetu'!Q$142)/('Używanie Internetu'!$T103/'Używanie Internetu'!$T$142)</f>
        <v>1.0532729298332384</v>
      </c>
      <c r="R103" s="49">
        <f>('Używanie Internetu'!R103/'Używanie Internetu'!R$142)/('Używanie Internetu'!$T103/'Używanie Internetu'!$T$142)</f>
        <v>1.3903829019717076</v>
      </c>
      <c r="S103" s="50">
        <f>('Używanie Internetu'!S103/'Używanie Internetu'!S$142)/('Używanie Internetu'!$T103/'Używanie Internetu'!$T$142)</f>
        <v>1.8035746358061899</v>
      </c>
      <c r="T103" s="4"/>
      <c r="U103" s="4">
        <f t="shared" si="6"/>
        <v>1.2540732939237802</v>
      </c>
      <c r="V103" s="4">
        <f t="shared" si="7"/>
        <v>1.3216693229971848</v>
      </c>
      <c r="W103" s="4">
        <f t="shared" si="8"/>
        <v>1.0051688619904724</v>
      </c>
      <c r="X103" s="4">
        <f t="shared" si="9"/>
        <v>1.4190735219338331</v>
      </c>
      <c r="Y103" s="4">
        <f t="shared" si="10"/>
        <v>1.861900114388326</v>
      </c>
    </row>
    <row r="104" spans="1:25" x14ac:dyDescent="0.3">
      <c r="A104" s="242" t="s">
        <v>168</v>
      </c>
      <c r="B104" s="138" t="s">
        <v>102</v>
      </c>
      <c r="C104" s="47">
        <f>('Używanie Internetu'!C104/'Używanie Internetu'!C$142)/('Używanie Internetu'!$H104/'Używanie Internetu'!$H$142)</f>
        <v>1.0646641334567535</v>
      </c>
      <c r="D104" s="47">
        <f>('Używanie Internetu'!D104/'Używanie Internetu'!D$142)/('Używanie Internetu'!$H104/'Używanie Internetu'!$H$142)</f>
        <v>1.2250373922582343</v>
      </c>
      <c r="E104" s="47">
        <f>('Używanie Internetu'!E104/'Używanie Internetu'!E$142)/('Używanie Internetu'!$H104/'Używanie Internetu'!$H$142)</f>
        <v>0.83996310774699201</v>
      </c>
      <c r="F104" s="47">
        <f>('Używanie Internetu'!F104/'Używanie Internetu'!F$142)/('Używanie Internetu'!$H104/'Używanie Internetu'!$H$142)</f>
        <v>1.0199369538820444</v>
      </c>
      <c r="G104" s="47">
        <f>('Używanie Internetu'!G104/'Używanie Internetu'!G$142)/('Używanie Internetu'!$H104/'Używanie Internetu'!$H$142)</f>
        <v>0.70625877963164641</v>
      </c>
      <c r="I104" s="47">
        <f>('Używanie Internetu'!I104/'Używanie Internetu'!I$142)/('Używanie Internetu'!$N104/'Używanie Internetu'!$N$142)</f>
        <v>1.0836865778887881</v>
      </c>
      <c r="J104" s="47">
        <f>('Używanie Internetu'!J104/'Używanie Internetu'!J$142)/('Używanie Internetu'!$N104/'Używanie Internetu'!$N$142)</f>
        <v>1.295605361570217</v>
      </c>
      <c r="K104" s="47">
        <f>('Używanie Internetu'!K104/'Używanie Internetu'!K$142)/('Używanie Internetu'!$N104/'Używanie Internetu'!$N$142)</f>
        <v>0.87692244185931523</v>
      </c>
      <c r="L104" s="47">
        <f>('Używanie Internetu'!L104/'Używanie Internetu'!L$142)/('Używanie Internetu'!$N104/'Używanie Internetu'!$N$142)</f>
        <v>1.0902721541424203</v>
      </c>
      <c r="M104" s="47">
        <f>('Używanie Internetu'!M104/'Używanie Internetu'!M$142)/('Używanie Internetu'!$N104/'Używanie Internetu'!$N$142)</f>
        <v>0.52591613707149365</v>
      </c>
      <c r="N104" s="47"/>
      <c r="O104" s="47">
        <f>('Używanie Internetu'!O104/'Używanie Internetu'!O$142)/('Używanie Internetu'!$T104/'Używanie Internetu'!$T$142)</f>
        <v>0.9208045021342105</v>
      </c>
      <c r="P104" s="47">
        <f>('Używanie Internetu'!P104/'Używanie Internetu'!P$142)/('Używanie Internetu'!$T104/'Używanie Internetu'!$T$142)</f>
        <v>1.1692249931298353</v>
      </c>
      <c r="Q104" s="47">
        <f>('Używanie Internetu'!Q104/'Używanie Internetu'!Q$142)/('Używanie Internetu'!$T104/'Używanie Internetu'!$T$142)</f>
        <v>0.79927195151263508</v>
      </c>
      <c r="R104" s="47">
        <f>('Używanie Internetu'!R104/'Używanie Internetu'!R$142)/('Używanie Internetu'!$T104/'Używanie Internetu'!$T$142)</f>
        <v>1.0063741366256584</v>
      </c>
      <c r="S104" s="48">
        <f>('Używanie Internetu'!S104/'Używanie Internetu'!S$142)/('Używanie Internetu'!$T104/'Używanie Internetu'!$T$142)</f>
        <v>1.2475281604093134</v>
      </c>
      <c r="T104" s="4"/>
      <c r="U104" s="4">
        <f t="shared" si="6"/>
        <v>1.023051737826584</v>
      </c>
      <c r="V104" s="4">
        <f t="shared" si="7"/>
        <v>1.2299559156527622</v>
      </c>
      <c r="W104" s="4">
        <f t="shared" si="8"/>
        <v>0.83871916703964733</v>
      </c>
      <c r="X104" s="4">
        <f t="shared" si="9"/>
        <v>1.038861081550041</v>
      </c>
      <c r="Y104" s="4">
        <f t="shared" si="10"/>
        <v>0.82656769237081784</v>
      </c>
    </row>
    <row r="105" spans="1:25" x14ac:dyDescent="0.3">
      <c r="A105" s="242"/>
      <c r="B105" s="138" t="s">
        <v>103</v>
      </c>
      <c r="C105" s="47">
        <f>('Używanie Internetu'!C105/'Używanie Internetu'!C$142)/('Używanie Internetu'!$H105/'Używanie Internetu'!$H$142)</f>
        <v>1.1107028808019264</v>
      </c>
      <c r="D105" s="47">
        <f>('Używanie Internetu'!D105/'Używanie Internetu'!D$142)/('Używanie Internetu'!$H105/'Używanie Internetu'!$H$142)</f>
        <v>1.3184997795804747</v>
      </c>
      <c r="E105" s="47">
        <f>('Używanie Internetu'!E105/'Używanie Internetu'!E$142)/('Używanie Internetu'!$H105/'Używanie Internetu'!$H$142)</f>
        <v>0.88616614284853967</v>
      </c>
      <c r="F105" s="47">
        <f>('Używanie Internetu'!F105/'Używanie Internetu'!F$142)/('Używanie Internetu'!$H105/'Używanie Internetu'!$H$142)</f>
        <v>1.0941020190668147</v>
      </c>
      <c r="G105" s="47">
        <f>('Używanie Internetu'!G105/'Używanie Internetu'!G$142)/('Używanie Internetu'!$H105/'Używanie Internetu'!$H$142)</f>
        <v>0.77364471057714579</v>
      </c>
      <c r="I105" s="47">
        <f>('Używanie Internetu'!I105/'Używanie Internetu'!I$142)/('Używanie Internetu'!$N105/'Używanie Internetu'!$N$142)</f>
        <v>1.0907545352375037</v>
      </c>
      <c r="J105" s="47">
        <f>('Używanie Internetu'!J105/'Używanie Internetu'!J$142)/('Używanie Internetu'!$N105/'Używanie Internetu'!$N$142)</f>
        <v>1.2284534409303489</v>
      </c>
      <c r="K105" s="47">
        <f>('Używanie Internetu'!K105/'Używanie Internetu'!K$142)/('Używanie Internetu'!$N105/'Używanie Internetu'!$N$142)</f>
        <v>0.9205583044308705</v>
      </c>
      <c r="L105" s="47">
        <f>('Używanie Internetu'!L105/'Używanie Internetu'!L$142)/('Używanie Internetu'!$N105/'Używanie Internetu'!$N$142)</f>
        <v>1.1302452132822083</v>
      </c>
      <c r="M105" s="47">
        <f>('Używanie Internetu'!M105/'Używanie Internetu'!M$142)/('Używanie Internetu'!$N105/'Używanie Internetu'!$N$142)</f>
        <v>0.96967249667484612</v>
      </c>
      <c r="N105" s="47"/>
      <c r="O105" s="47">
        <f>('Używanie Internetu'!O105/'Używanie Internetu'!O$142)/('Używanie Internetu'!$T105/'Używanie Internetu'!$T$142)</f>
        <v>0.98382672135185001</v>
      </c>
      <c r="P105" s="47">
        <f>('Używanie Internetu'!P105/'Używanie Internetu'!P$142)/('Używanie Internetu'!$T105/'Używanie Internetu'!$T$142)</f>
        <v>1.1718830941246667</v>
      </c>
      <c r="Q105" s="47">
        <f>('Używanie Internetu'!Q105/'Używanie Internetu'!Q$142)/('Używanie Internetu'!$T105/'Używanie Internetu'!$T$142)</f>
        <v>0.83100231981373562</v>
      </c>
      <c r="R105" s="47">
        <f>('Używanie Internetu'!R105/'Używanie Internetu'!R$142)/('Używanie Internetu'!$T105/'Używanie Internetu'!$T$142)</f>
        <v>1.1095487379396516</v>
      </c>
      <c r="S105" s="48">
        <f>('Używanie Internetu'!S105/'Używanie Internetu'!S$142)/('Używanie Internetu'!$T105/'Używanie Internetu'!$T$142)</f>
        <v>1.3591152639633026</v>
      </c>
      <c r="T105" s="4"/>
      <c r="U105" s="4">
        <f t="shared" si="6"/>
        <v>1.0617613791304266</v>
      </c>
      <c r="V105" s="4">
        <f t="shared" si="7"/>
        <v>1.2396121048784969</v>
      </c>
      <c r="W105" s="4">
        <f t="shared" si="8"/>
        <v>0.87924225569771519</v>
      </c>
      <c r="X105" s="4">
        <f t="shared" si="9"/>
        <v>1.1112986567628915</v>
      </c>
      <c r="Y105" s="4">
        <f t="shared" si="10"/>
        <v>1.0341441570717649</v>
      </c>
    </row>
    <row r="106" spans="1:25" x14ac:dyDescent="0.3">
      <c r="A106" s="242"/>
      <c r="B106" s="138" t="s">
        <v>104</v>
      </c>
      <c r="C106" s="47">
        <f>('Używanie Internetu'!C106/'Używanie Internetu'!C$142)/('Używanie Internetu'!$H106/'Używanie Internetu'!$H$142)</f>
        <v>1.0861752985424598</v>
      </c>
      <c r="D106" s="47">
        <f>('Używanie Internetu'!D106/'Używanie Internetu'!D$142)/('Używanie Internetu'!$H106/'Używanie Internetu'!$H$142)</f>
        <v>1.2916302259803611</v>
      </c>
      <c r="E106" s="47">
        <f>('Używanie Internetu'!E106/'Używanie Internetu'!E$142)/('Używanie Internetu'!$H106/'Używanie Internetu'!$H$142)</f>
        <v>0.91150389193365644</v>
      </c>
      <c r="F106" s="47">
        <f>('Używanie Internetu'!F106/'Używanie Internetu'!F$142)/('Używanie Internetu'!$H106/'Używanie Internetu'!$H$142)</f>
        <v>1.0962463053901967</v>
      </c>
      <c r="G106" s="47">
        <f>('Używanie Internetu'!G106/'Używanie Internetu'!G$142)/('Używanie Internetu'!$H106/'Używanie Internetu'!$H$142)</f>
        <v>0.4941819009845429</v>
      </c>
      <c r="I106" s="47">
        <f>('Używanie Internetu'!I106/'Używanie Internetu'!I$142)/('Używanie Internetu'!$N106/'Używanie Internetu'!$N$142)</f>
        <v>1.06049251499471</v>
      </c>
      <c r="J106" s="47">
        <f>('Używanie Internetu'!J106/'Używanie Internetu'!J$142)/('Używanie Internetu'!$N106/'Używanie Internetu'!$N$142)</f>
        <v>1.3694882706203695</v>
      </c>
      <c r="K106" s="47">
        <f>('Używanie Internetu'!K106/'Używanie Internetu'!K$142)/('Używanie Internetu'!$N106/'Używanie Internetu'!$N$142)</f>
        <v>0.97758783605740762</v>
      </c>
      <c r="L106" s="47">
        <f>('Używanie Internetu'!L106/'Używanie Internetu'!L$142)/('Używanie Internetu'!$N106/'Używanie Internetu'!$N$142)</f>
        <v>1.1517849751377778</v>
      </c>
      <c r="M106" s="47">
        <f>('Używanie Internetu'!M106/'Używanie Internetu'!M$142)/('Używanie Internetu'!$N106/'Używanie Internetu'!$N$142)</f>
        <v>0.88765856855569636</v>
      </c>
      <c r="N106" s="47"/>
      <c r="O106" s="47">
        <f>('Używanie Internetu'!O106/'Używanie Internetu'!O$142)/('Używanie Internetu'!$T106/'Używanie Internetu'!$T$142)</f>
        <v>1.0069892959417432</v>
      </c>
      <c r="P106" s="47">
        <f>('Używanie Internetu'!P106/'Używanie Internetu'!P$142)/('Używanie Internetu'!$T106/'Używanie Internetu'!$T$142)</f>
        <v>1.2638813317758308</v>
      </c>
      <c r="Q106" s="47">
        <f>('Używanie Internetu'!Q106/'Używanie Internetu'!Q$142)/('Używanie Internetu'!$T106/'Używanie Internetu'!$T$142)</f>
        <v>0.92437570700692484</v>
      </c>
      <c r="R106" s="47">
        <f>('Używanie Internetu'!R106/'Używanie Internetu'!R$142)/('Używanie Internetu'!$T106/'Używanie Internetu'!$T$142)</f>
        <v>1.2280634019910102</v>
      </c>
      <c r="S106" s="48">
        <f>('Używanie Internetu'!S106/'Używanie Internetu'!S$142)/('Używanie Internetu'!$T106/'Używanie Internetu'!$T$142)</f>
        <v>1.4828892812824166</v>
      </c>
      <c r="T106" s="4"/>
      <c r="U106" s="4">
        <f t="shared" si="6"/>
        <v>1.051219036492971</v>
      </c>
      <c r="V106" s="4">
        <f t="shared" si="7"/>
        <v>1.3083332761255204</v>
      </c>
      <c r="W106" s="4">
        <f t="shared" si="8"/>
        <v>0.93782247833266297</v>
      </c>
      <c r="X106" s="4">
        <f t="shared" si="9"/>
        <v>1.158698227506328</v>
      </c>
      <c r="Y106" s="4">
        <f t="shared" si="10"/>
        <v>0.95490991694088534</v>
      </c>
    </row>
    <row r="107" spans="1:25" x14ac:dyDescent="0.3">
      <c r="A107" s="242"/>
      <c r="B107" s="138" t="s">
        <v>105</v>
      </c>
      <c r="C107" s="47">
        <f>('Używanie Internetu'!C107/'Używanie Internetu'!C$142)/('Używanie Internetu'!$H107/'Używanie Internetu'!$H$142)</f>
        <v>1.0618745726192027</v>
      </c>
      <c r="D107" s="47">
        <f>('Używanie Internetu'!D107/'Używanie Internetu'!D$142)/('Używanie Internetu'!$H107/'Używanie Internetu'!$H$142)</f>
        <v>1.2533121785837207</v>
      </c>
      <c r="E107" s="47">
        <f>('Używanie Internetu'!E107/'Używanie Internetu'!E$142)/('Używanie Internetu'!$H107/'Używanie Internetu'!$H$142)</f>
        <v>0.86009262010885823</v>
      </c>
      <c r="F107" s="47">
        <f>('Używanie Internetu'!F107/'Używanie Internetu'!F$142)/('Używanie Internetu'!$H107/'Używanie Internetu'!$H$142)</f>
        <v>1.1011937576491877</v>
      </c>
      <c r="G107" s="47">
        <f>('Używanie Internetu'!G107/'Używanie Internetu'!G$142)/('Używanie Internetu'!$H107/'Używanie Internetu'!$H$142)</f>
        <v>0.7314780470716985</v>
      </c>
      <c r="I107" s="47">
        <f>('Używanie Internetu'!I107/'Używanie Internetu'!I$142)/('Używanie Internetu'!$N107/'Używanie Internetu'!$N$142)</f>
        <v>1.0550676280240747</v>
      </c>
      <c r="J107" s="47">
        <f>('Używanie Internetu'!J107/'Używanie Internetu'!J$142)/('Używanie Internetu'!$N107/'Używanie Internetu'!$N$142)</f>
        <v>1.25634955783379</v>
      </c>
      <c r="K107" s="47">
        <f>('Używanie Internetu'!K107/'Używanie Internetu'!K$142)/('Używanie Internetu'!$N107/'Używanie Internetu'!$N$142)</f>
        <v>0.9449580111329825</v>
      </c>
      <c r="L107" s="47">
        <f>('Używanie Internetu'!L107/'Używanie Internetu'!L$142)/('Używanie Internetu'!$N107/'Używanie Internetu'!$N$142)</f>
        <v>1.0540570168783054</v>
      </c>
      <c r="M107" s="47">
        <f>('Używanie Internetu'!M107/'Używanie Internetu'!M$142)/('Używanie Internetu'!$N107/'Używanie Internetu'!$N$142)</f>
        <v>0.79155870935665107</v>
      </c>
      <c r="N107" s="47"/>
      <c r="O107" s="47">
        <f>('Używanie Internetu'!O107/'Używanie Internetu'!O$142)/('Używanie Internetu'!$T107/'Używanie Internetu'!$T$142)</f>
        <v>0.95352496362888994</v>
      </c>
      <c r="P107" s="47">
        <f>('Używanie Internetu'!P107/'Używanie Internetu'!P$142)/('Używanie Internetu'!$T107/'Używanie Internetu'!$T$142)</f>
        <v>1.1615792133959981</v>
      </c>
      <c r="Q107" s="47">
        <f>('Używanie Internetu'!Q107/'Używanie Internetu'!Q$142)/('Używanie Internetu'!$T107/'Używanie Internetu'!$T$142)</f>
        <v>0.89622761988103872</v>
      </c>
      <c r="R107" s="47">
        <f>('Używanie Internetu'!R107/'Używanie Internetu'!R$142)/('Używanie Internetu'!$T107/'Używanie Internetu'!$T$142)</f>
        <v>1.1155524820460345</v>
      </c>
      <c r="S107" s="48">
        <f>('Używanie Internetu'!S107/'Używanie Internetu'!S$142)/('Używanie Internetu'!$T107/'Używanie Internetu'!$T$142)</f>
        <v>0.89460608719123713</v>
      </c>
      <c r="T107" s="4"/>
      <c r="U107" s="4">
        <f t="shared" si="6"/>
        <v>1.0234890547573892</v>
      </c>
      <c r="V107" s="4">
        <f t="shared" si="7"/>
        <v>1.2237469832711696</v>
      </c>
      <c r="W107" s="4">
        <f t="shared" si="8"/>
        <v>0.90042608370762645</v>
      </c>
      <c r="X107" s="4">
        <f t="shared" si="9"/>
        <v>1.0902677521911759</v>
      </c>
      <c r="Y107" s="4">
        <f t="shared" si="10"/>
        <v>0.80588094787319553</v>
      </c>
    </row>
    <row r="108" spans="1:25" x14ac:dyDescent="0.3">
      <c r="A108" s="242"/>
      <c r="B108" s="138" t="s">
        <v>106</v>
      </c>
      <c r="C108" s="47">
        <f>('Używanie Internetu'!C108/'Używanie Internetu'!C$142)/('Używanie Internetu'!$H108/'Używanie Internetu'!$H$142)</f>
        <v>1.1142260066109437</v>
      </c>
      <c r="D108" s="47">
        <f>('Używanie Internetu'!D108/'Używanie Internetu'!D$142)/('Używanie Internetu'!$H108/'Używanie Internetu'!$H$142)</f>
        <v>1.3018983635791397</v>
      </c>
      <c r="E108" s="47">
        <f>('Używanie Internetu'!E108/'Używanie Internetu'!E$142)/('Używanie Internetu'!$H108/'Używanie Internetu'!$H$142)</f>
        <v>0.85329688776806289</v>
      </c>
      <c r="F108" s="47">
        <f>('Używanie Internetu'!F108/'Używanie Internetu'!F$142)/('Używanie Internetu'!$H108/'Używanie Internetu'!$H$142)</f>
        <v>1.1004411216199768</v>
      </c>
      <c r="G108" s="47">
        <f>('Używanie Internetu'!G108/'Używanie Internetu'!G$142)/('Używanie Internetu'!$H108/'Używanie Internetu'!$H$142)</f>
        <v>0.73498104681991872</v>
      </c>
      <c r="I108" s="47">
        <f>('Używanie Internetu'!I108/'Używanie Internetu'!I$142)/('Używanie Internetu'!$N108/'Używanie Internetu'!$N$142)</f>
        <v>1.0907142925271243</v>
      </c>
      <c r="J108" s="47">
        <f>('Używanie Internetu'!J108/'Używanie Internetu'!J$142)/('Używanie Internetu'!$N108/'Używanie Internetu'!$N$142)</f>
        <v>1.2388581906235772</v>
      </c>
      <c r="K108" s="47">
        <f>('Używanie Internetu'!K108/'Używanie Internetu'!K$142)/('Używanie Internetu'!$N108/'Używanie Internetu'!$N$142)</f>
        <v>0.89182728402284361</v>
      </c>
      <c r="L108" s="47">
        <f>('Używanie Internetu'!L108/'Używanie Internetu'!L$142)/('Używanie Internetu'!$N108/'Używanie Internetu'!$N$142)</f>
        <v>1.1327654665236355</v>
      </c>
      <c r="M108" s="47">
        <f>('Używanie Internetu'!M108/'Używanie Internetu'!M$142)/('Używanie Internetu'!$N108/'Używanie Internetu'!$N$142)</f>
        <v>0.593777243671749</v>
      </c>
      <c r="N108" s="47"/>
      <c r="O108" s="47">
        <f>('Używanie Internetu'!O108/'Używanie Internetu'!O$142)/('Używanie Internetu'!$T108/'Używanie Internetu'!$T$142)</f>
        <v>0.95508634342021692</v>
      </c>
      <c r="P108" s="47">
        <f>('Używanie Internetu'!P108/'Używanie Internetu'!P$142)/('Używanie Internetu'!$T108/'Używanie Internetu'!$T$142)</f>
        <v>1.1965753800392651</v>
      </c>
      <c r="Q108" s="47">
        <f>('Używanie Internetu'!Q108/'Używanie Internetu'!Q$142)/('Używanie Internetu'!$T108/'Używanie Internetu'!$T$142)</f>
        <v>0.89239750347397506</v>
      </c>
      <c r="R108" s="47">
        <f>('Używanie Internetu'!R108/'Używanie Internetu'!R$142)/('Używanie Internetu'!$T108/'Używanie Internetu'!$T$142)</f>
        <v>1.1293503874113526</v>
      </c>
      <c r="S108" s="48">
        <f>('Używanie Internetu'!S108/'Używanie Internetu'!S$142)/('Używanie Internetu'!$T108/'Używanie Internetu'!$T$142)</f>
        <v>1.3750298549052131</v>
      </c>
      <c r="T108" s="4"/>
      <c r="U108" s="4">
        <f t="shared" si="6"/>
        <v>1.0533422141860949</v>
      </c>
      <c r="V108" s="4">
        <f t="shared" si="7"/>
        <v>1.2457773114139938</v>
      </c>
      <c r="W108" s="4">
        <f t="shared" si="8"/>
        <v>0.87917389175496063</v>
      </c>
      <c r="X108" s="4">
        <f t="shared" si="9"/>
        <v>1.1208523251849882</v>
      </c>
      <c r="Y108" s="4">
        <f t="shared" si="10"/>
        <v>0.9012627151322935</v>
      </c>
    </row>
    <row r="109" spans="1:25" x14ac:dyDescent="0.3">
      <c r="A109" s="242"/>
      <c r="B109" s="138" t="s">
        <v>107</v>
      </c>
      <c r="C109" s="47">
        <f>('Używanie Internetu'!C109/'Używanie Internetu'!C$142)/('Używanie Internetu'!$H109/'Używanie Internetu'!$H$142)</f>
        <v>1.1975338866487644</v>
      </c>
      <c r="D109" s="47">
        <f>('Używanie Internetu'!D109/'Używanie Internetu'!D$142)/('Używanie Internetu'!$H109/'Używanie Internetu'!$H$142)</f>
        <v>1.3738997314940991</v>
      </c>
      <c r="E109" s="47">
        <f>('Używanie Internetu'!E109/'Używanie Internetu'!E$142)/('Używanie Internetu'!$H109/'Używanie Internetu'!$H$142)</f>
        <v>0.92122085606454918</v>
      </c>
      <c r="F109" s="47">
        <f>('Używanie Internetu'!F109/'Używanie Internetu'!F$142)/('Używanie Internetu'!$H109/'Używanie Internetu'!$H$142)</f>
        <v>1.2124075003283059</v>
      </c>
      <c r="G109" s="47">
        <f>('Używanie Internetu'!G109/'Używanie Internetu'!G$142)/('Używanie Internetu'!$H109/'Używanie Internetu'!$H$142)</f>
        <v>1.0280392713889754</v>
      </c>
      <c r="I109" s="47">
        <f>('Używanie Internetu'!I109/'Używanie Internetu'!I$142)/('Używanie Internetu'!$N109/'Używanie Internetu'!$N$142)</f>
        <v>1.0910565891730857</v>
      </c>
      <c r="J109" s="47">
        <f>('Używanie Internetu'!J109/'Używanie Internetu'!J$142)/('Używanie Internetu'!$N109/'Używanie Internetu'!$N$142)</f>
        <v>1.2902486281682459</v>
      </c>
      <c r="K109" s="47">
        <f>('Używanie Internetu'!K109/'Używanie Internetu'!K$142)/('Używanie Internetu'!$N109/'Używanie Internetu'!$N$142)</f>
        <v>0.888213010536818</v>
      </c>
      <c r="L109" s="47">
        <f>('Używanie Internetu'!L109/'Używanie Internetu'!L$142)/('Używanie Internetu'!$N109/'Używanie Internetu'!$N$142)</f>
        <v>1.1764169322652454</v>
      </c>
      <c r="M109" s="47">
        <f>('Używanie Internetu'!M109/'Używanie Internetu'!M$142)/('Używanie Internetu'!$N109/'Używanie Internetu'!$N$142)</f>
        <v>1.0544554099208145</v>
      </c>
      <c r="N109" s="47"/>
      <c r="O109" s="47">
        <f>('Używanie Internetu'!O109/'Używanie Internetu'!O$142)/('Używanie Internetu'!$T109/'Używanie Internetu'!$T$142)</f>
        <v>0.92594110284312681</v>
      </c>
      <c r="P109" s="47">
        <f>('Używanie Internetu'!P109/'Używanie Internetu'!P$142)/('Używanie Internetu'!$T109/'Używanie Internetu'!$T$142)</f>
        <v>1.1639318503441805</v>
      </c>
      <c r="Q109" s="47">
        <f>('Używanie Internetu'!Q109/'Używanie Internetu'!Q$142)/('Używanie Internetu'!$T109/'Używanie Internetu'!$T$142)</f>
        <v>0.82551548756627058</v>
      </c>
      <c r="R109" s="47">
        <f>('Używanie Internetu'!R109/'Używanie Internetu'!R$142)/('Używanie Internetu'!$T109/'Używanie Internetu'!$T$142)</f>
        <v>1.1623953221169334</v>
      </c>
      <c r="S109" s="48">
        <f>('Używanie Internetu'!S109/'Używanie Internetu'!S$142)/('Używanie Internetu'!$T109/'Używanie Internetu'!$T$142)</f>
        <v>1.4954912082065202</v>
      </c>
      <c r="T109" s="4"/>
      <c r="U109" s="4">
        <f t="shared" si="6"/>
        <v>1.0715105262216589</v>
      </c>
      <c r="V109" s="4">
        <f t="shared" si="7"/>
        <v>1.276026736668842</v>
      </c>
      <c r="W109" s="4">
        <f t="shared" si="8"/>
        <v>0.87831645138921255</v>
      </c>
      <c r="X109" s="4">
        <f t="shared" si="9"/>
        <v>1.1837399182368282</v>
      </c>
      <c r="Y109" s="4">
        <f t="shared" si="10"/>
        <v>1.1926619631721034</v>
      </c>
    </row>
    <row r="110" spans="1:25" x14ac:dyDescent="0.3">
      <c r="A110" s="242"/>
      <c r="B110" s="138" t="s">
        <v>108</v>
      </c>
      <c r="C110" s="47">
        <f>('Używanie Internetu'!C110/'Używanie Internetu'!C$142)/('Używanie Internetu'!$H110/'Używanie Internetu'!$H$142)</f>
        <v>1.0108034223879501</v>
      </c>
      <c r="D110" s="47">
        <f>('Używanie Internetu'!D110/'Używanie Internetu'!D$142)/('Używanie Internetu'!$H110/'Używanie Internetu'!$H$142)</f>
        <v>1.2057145140219832</v>
      </c>
      <c r="E110" s="47">
        <f>('Używanie Internetu'!E110/'Używanie Internetu'!E$142)/('Używanie Internetu'!$H110/'Używanie Internetu'!$H$142)</f>
        <v>0.84859380937664475</v>
      </c>
      <c r="F110" s="47">
        <f>('Używanie Internetu'!F110/'Używanie Internetu'!F$142)/('Używanie Internetu'!$H110/'Używanie Internetu'!$H$142)</f>
        <v>1.0476286006495019</v>
      </c>
      <c r="G110" s="47">
        <f>('Używanie Internetu'!G110/'Używanie Internetu'!G$142)/('Używanie Internetu'!$H110/'Używanie Internetu'!$H$142)</f>
        <v>0.92157860385309975</v>
      </c>
      <c r="I110" s="47">
        <f>('Używanie Internetu'!I110/'Używanie Internetu'!I$142)/('Używanie Internetu'!$N110/'Używanie Internetu'!$N$142)</f>
        <v>1.1586692975404207</v>
      </c>
      <c r="J110" s="47">
        <f>('Używanie Internetu'!J110/'Używanie Internetu'!J$142)/('Używanie Internetu'!$N110/'Używanie Internetu'!$N$142)</f>
        <v>1.3032281919381827</v>
      </c>
      <c r="K110" s="47">
        <f>('Używanie Internetu'!K110/'Używanie Internetu'!K$142)/('Używanie Internetu'!$N110/'Używanie Internetu'!$N$142)</f>
        <v>0.9212210275997379</v>
      </c>
      <c r="L110" s="47">
        <f>('Używanie Internetu'!L110/'Używanie Internetu'!L$142)/('Używanie Internetu'!$N110/'Używanie Internetu'!$N$142)</f>
        <v>1.0860809869232793</v>
      </c>
      <c r="M110" s="47">
        <f>('Używanie Internetu'!M110/'Używanie Internetu'!M$142)/('Używanie Internetu'!$N110/'Używanie Internetu'!$N$142)</f>
        <v>0.8341619412060296</v>
      </c>
      <c r="N110" s="47"/>
      <c r="O110" s="47">
        <f>('Używanie Internetu'!O110/'Używanie Internetu'!O$142)/('Używanie Internetu'!$T110/'Używanie Internetu'!$T$142)</f>
        <v>0.96211721165262176</v>
      </c>
      <c r="P110" s="47">
        <f>('Używanie Internetu'!P110/'Używanie Internetu'!P$142)/('Używanie Internetu'!$T110/'Używanie Internetu'!$T$142)</f>
        <v>1.1526586296002643</v>
      </c>
      <c r="Q110" s="47">
        <f>('Używanie Internetu'!Q110/'Używanie Internetu'!Q$142)/('Używanie Internetu'!$T110/'Używanie Internetu'!$T$142)</f>
        <v>0.8367394761610033</v>
      </c>
      <c r="R110" s="47">
        <f>('Używanie Internetu'!R110/'Używanie Internetu'!R$142)/('Używanie Internetu'!$T110/'Używanie Internetu'!$T$142)</f>
        <v>1.1492876970814856</v>
      </c>
      <c r="S110" s="48">
        <f>('Używanie Internetu'!S110/'Używanie Internetu'!S$142)/('Używanie Internetu'!$T110/'Używanie Internetu'!$T$142)</f>
        <v>1.248340255382939</v>
      </c>
      <c r="T110" s="4"/>
      <c r="U110" s="4">
        <f t="shared" si="6"/>
        <v>1.0438633105269977</v>
      </c>
      <c r="V110" s="4">
        <f t="shared" si="7"/>
        <v>1.2205337785201433</v>
      </c>
      <c r="W110" s="4">
        <f t="shared" si="8"/>
        <v>0.86885143771246198</v>
      </c>
      <c r="X110" s="4">
        <f t="shared" si="9"/>
        <v>1.0943324282180888</v>
      </c>
      <c r="Y110" s="4">
        <f t="shared" si="10"/>
        <v>1.0013602668140227</v>
      </c>
    </row>
    <row r="111" spans="1:25" x14ac:dyDescent="0.3">
      <c r="A111" s="242"/>
      <c r="B111" s="138" t="s">
        <v>109</v>
      </c>
      <c r="C111" s="47">
        <f>('Używanie Internetu'!C111/'Używanie Internetu'!C$142)/('Używanie Internetu'!$H111/'Używanie Internetu'!$H$142)</f>
        <v>1.1292836200701524</v>
      </c>
      <c r="D111" s="47">
        <f>('Używanie Internetu'!D111/'Używanie Internetu'!D$142)/('Używanie Internetu'!$H111/'Używanie Internetu'!$H$142)</f>
        <v>1.3885580278093972</v>
      </c>
      <c r="E111" s="47">
        <f>('Używanie Internetu'!E111/'Używanie Internetu'!E$142)/('Używanie Internetu'!$H111/'Używanie Internetu'!$H$142)</f>
        <v>0.92668456951704958</v>
      </c>
      <c r="F111" s="47">
        <f>('Używanie Internetu'!F111/'Używanie Internetu'!F$142)/('Używanie Internetu'!$H111/'Używanie Internetu'!$H$142)</f>
        <v>1.1705034542365167</v>
      </c>
      <c r="G111" s="47">
        <f>('Używanie Internetu'!G111/'Używanie Internetu'!G$142)/('Używanie Internetu'!$H111/'Używanie Internetu'!$H$142)</f>
        <v>0.69004263251551534</v>
      </c>
      <c r="I111" s="47">
        <f>('Używanie Internetu'!I111/'Używanie Internetu'!I$142)/('Używanie Internetu'!$N111/'Używanie Internetu'!$N$142)</f>
        <v>1.1031241410162616</v>
      </c>
      <c r="J111" s="47">
        <f>('Używanie Internetu'!J111/'Używanie Internetu'!J$142)/('Używanie Internetu'!$N111/'Używanie Internetu'!$N$142)</f>
        <v>1.3314001560189406</v>
      </c>
      <c r="K111" s="47">
        <f>('Używanie Internetu'!K111/'Używanie Internetu'!K$142)/('Używanie Internetu'!$N111/'Używanie Internetu'!$N$142)</f>
        <v>0.88046397607562821</v>
      </c>
      <c r="L111" s="47">
        <f>('Używanie Internetu'!L111/'Używanie Internetu'!L$142)/('Używanie Internetu'!$N111/'Używanie Internetu'!$N$142)</f>
        <v>1.1409066569778346</v>
      </c>
      <c r="M111" s="47">
        <f>('Używanie Internetu'!M111/'Używanie Internetu'!M$142)/('Używanie Internetu'!$N111/'Używanie Internetu'!$N$142)</f>
        <v>0.87260909400879527</v>
      </c>
      <c r="N111" s="47"/>
      <c r="O111" s="47">
        <f>('Używanie Internetu'!O111/'Używanie Internetu'!O$142)/('Używanie Internetu'!$T111/'Używanie Internetu'!$T$142)</f>
        <v>0.88654860837576799</v>
      </c>
      <c r="P111" s="47">
        <f>('Używanie Internetu'!P111/'Używanie Internetu'!P$142)/('Używanie Internetu'!$T111/'Używanie Internetu'!$T$142)</f>
        <v>1.118034677272701</v>
      </c>
      <c r="Q111" s="47">
        <f>('Używanie Internetu'!Q111/'Używanie Internetu'!Q$142)/('Używanie Internetu'!$T111/'Używanie Internetu'!$T$142)</f>
        <v>0.86469782359254743</v>
      </c>
      <c r="R111" s="47">
        <f>('Używanie Internetu'!R111/'Używanie Internetu'!R$142)/('Używanie Internetu'!$T111/'Używanie Internetu'!$T$142)</f>
        <v>1.1003063989148374</v>
      </c>
      <c r="S111" s="48">
        <f>('Używanie Internetu'!S111/'Używanie Internetu'!S$142)/('Używanie Internetu'!$T111/'Używanie Internetu'!$T$142)</f>
        <v>1.1724409724020926</v>
      </c>
      <c r="T111" s="4"/>
      <c r="U111" s="4">
        <f t="shared" si="6"/>
        <v>1.0396521231540605</v>
      </c>
      <c r="V111" s="4">
        <f t="shared" si="7"/>
        <v>1.2793309537003461</v>
      </c>
      <c r="W111" s="4">
        <f t="shared" si="8"/>
        <v>0.89061545639507511</v>
      </c>
      <c r="X111" s="4">
        <f t="shared" si="9"/>
        <v>1.1372388367097295</v>
      </c>
      <c r="Y111" s="4">
        <f t="shared" si="10"/>
        <v>0.91169756630880106</v>
      </c>
    </row>
    <row r="112" spans="1:25" x14ac:dyDescent="0.3">
      <c r="A112" s="242"/>
      <c r="B112" s="138" t="s">
        <v>110</v>
      </c>
      <c r="C112" s="47">
        <f>('Używanie Internetu'!C112/'Używanie Internetu'!C$142)/('Używanie Internetu'!$H112/'Używanie Internetu'!$H$142)</f>
        <v>1.0928557667973988</v>
      </c>
      <c r="D112" s="47">
        <f>('Używanie Internetu'!D112/'Używanie Internetu'!D$142)/('Używanie Internetu'!$H112/'Używanie Internetu'!$H$142)</f>
        <v>1.2227684472553373</v>
      </c>
      <c r="E112" s="47">
        <f>('Używanie Internetu'!E112/'Używanie Internetu'!E$142)/('Używanie Internetu'!$H112/'Używanie Internetu'!$H$142)</f>
        <v>0.86707581008419965</v>
      </c>
      <c r="F112" s="47">
        <f>('Używanie Internetu'!F112/'Używanie Internetu'!F$142)/('Używanie Internetu'!$H112/'Używanie Internetu'!$H$142)</f>
        <v>1.1087955217439394</v>
      </c>
      <c r="G112" s="47">
        <f>('Używanie Internetu'!G112/'Używanie Internetu'!G$142)/('Używanie Internetu'!$H112/'Używanie Internetu'!$H$142)</f>
        <v>0.74185785939980231</v>
      </c>
      <c r="I112" s="47">
        <f>('Używanie Internetu'!I112/'Używanie Internetu'!I$142)/('Używanie Internetu'!$N112/'Używanie Internetu'!$N$142)</f>
        <v>1.0562003261468909</v>
      </c>
      <c r="J112" s="47">
        <f>('Używanie Internetu'!J112/'Używanie Internetu'!J$142)/('Używanie Internetu'!$N112/'Używanie Internetu'!$N$142)</f>
        <v>1.2620404010465938</v>
      </c>
      <c r="K112" s="47">
        <f>('Używanie Internetu'!K112/'Używanie Internetu'!K$142)/('Używanie Internetu'!$N112/'Używanie Internetu'!$N$142)</f>
        <v>0.87480708793682038</v>
      </c>
      <c r="L112" s="47">
        <f>('Używanie Internetu'!L112/'Używanie Internetu'!L$142)/('Używanie Internetu'!$N112/'Używanie Internetu'!$N$142)</f>
        <v>1.1120190276968687</v>
      </c>
      <c r="M112" s="47">
        <f>('Używanie Internetu'!M112/'Używanie Internetu'!M$142)/('Używanie Internetu'!$N112/'Używanie Internetu'!$N$142)</f>
        <v>0.71143436505159152</v>
      </c>
      <c r="N112" s="47"/>
      <c r="O112" s="47">
        <f>('Używanie Internetu'!O112/'Używanie Internetu'!O$142)/('Używanie Internetu'!$T112/'Używanie Internetu'!$T$142)</f>
        <v>0.88419883059035542</v>
      </c>
      <c r="P112" s="47">
        <f>('Używanie Internetu'!P112/'Używanie Internetu'!P$142)/('Używanie Internetu'!$T112/'Używanie Internetu'!$T$142)</f>
        <v>1.148651876164734</v>
      </c>
      <c r="Q112" s="47">
        <f>('Używanie Internetu'!Q112/'Używanie Internetu'!Q$142)/('Używanie Internetu'!$T112/'Używanie Internetu'!$T$142)</f>
        <v>0.84825401817190771</v>
      </c>
      <c r="R112" s="47">
        <f>('Używanie Internetu'!R112/'Używanie Internetu'!R$142)/('Używanie Internetu'!$T112/'Używanie Internetu'!$T$142)</f>
        <v>1.1489417768550798</v>
      </c>
      <c r="S112" s="48">
        <f>('Używanie Internetu'!S112/'Używanie Internetu'!S$142)/('Używanie Internetu'!$T112/'Używanie Internetu'!$T$142)</f>
        <v>0.94428185061647774</v>
      </c>
      <c r="T112" s="4"/>
      <c r="U112" s="4">
        <f t="shared" si="6"/>
        <v>1.0110849745115482</v>
      </c>
      <c r="V112" s="4">
        <f t="shared" si="7"/>
        <v>1.2111535748222215</v>
      </c>
      <c r="W112" s="4">
        <f t="shared" si="8"/>
        <v>0.86337897206430936</v>
      </c>
      <c r="X112" s="4">
        <f t="shared" si="9"/>
        <v>1.123252108765296</v>
      </c>
      <c r="Y112" s="4">
        <f t="shared" si="10"/>
        <v>0.79919135835595723</v>
      </c>
    </row>
    <row r="113" spans="1:25" x14ac:dyDescent="0.3">
      <c r="A113" s="240" t="s">
        <v>169</v>
      </c>
      <c r="B113" s="137" t="s">
        <v>111</v>
      </c>
      <c r="C113" s="45">
        <f>('Używanie Internetu'!C113/'Używanie Internetu'!C$142)/('Używanie Internetu'!$H113/'Używanie Internetu'!$H$142)</f>
        <v>0.77464461732709677</v>
      </c>
      <c r="D113" s="45">
        <f>('Używanie Internetu'!D113/'Używanie Internetu'!D$142)/('Używanie Internetu'!$H113/'Używanie Internetu'!$H$142)</f>
        <v>0.856135021899329</v>
      </c>
      <c r="E113" s="45">
        <f>('Używanie Internetu'!E113/'Używanie Internetu'!E$142)/('Używanie Internetu'!$H113/'Używanie Internetu'!$H$142)</f>
        <v>1.1664759799310656</v>
      </c>
      <c r="F113" s="45">
        <f>('Używanie Internetu'!F113/'Używanie Internetu'!F$142)/('Używanie Internetu'!$H113/'Używanie Internetu'!$H$142)</f>
        <v>0.84106414402022422</v>
      </c>
      <c r="G113" s="45">
        <f>('Używanie Internetu'!G113/'Używanie Internetu'!G$142)/('Używanie Internetu'!$H113/'Używanie Internetu'!$H$142)</f>
        <v>0.64541877109117918</v>
      </c>
      <c r="H113" s="51"/>
      <c r="I113" s="45">
        <f>('Używanie Internetu'!I113/'Używanie Internetu'!I$142)/('Używanie Internetu'!$N113/'Używanie Internetu'!$N$142)</f>
        <v>0.76297023267952835</v>
      </c>
      <c r="J113" s="45">
        <f>('Używanie Internetu'!J113/'Używanie Internetu'!J$142)/('Używanie Internetu'!$N113/'Używanie Internetu'!$N$142)</f>
        <v>0.86936764316760062</v>
      </c>
      <c r="K113" s="45">
        <f>('Używanie Internetu'!K113/'Używanie Internetu'!K$142)/('Używanie Internetu'!$N113/'Używanie Internetu'!$N$142)</f>
        <v>1.0952486300332154</v>
      </c>
      <c r="L113" s="45">
        <f>('Używanie Internetu'!L113/'Używanie Internetu'!L$142)/('Używanie Internetu'!$N113/'Używanie Internetu'!$N$142)</f>
        <v>0.86454618427931706</v>
      </c>
      <c r="M113" s="45">
        <f>('Używanie Internetu'!M113/'Używanie Internetu'!M$142)/('Używanie Internetu'!$N113/'Używanie Internetu'!$N$142)</f>
        <v>0.5807723340043951</v>
      </c>
      <c r="N113" s="45"/>
      <c r="O113" s="45">
        <f>('Używanie Internetu'!O113/'Używanie Internetu'!O$142)/('Używanie Internetu'!$T113/'Używanie Internetu'!$T$142)</f>
        <v>0.81771204137893883</v>
      </c>
      <c r="P113" s="45">
        <f>('Używanie Internetu'!P113/'Używanie Internetu'!P$142)/('Używanie Internetu'!$T113/'Używanie Internetu'!$T$142)</f>
        <v>0.82155902775524436</v>
      </c>
      <c r="Q113" s="45">
        <f>('Używanie Internetu'!Q113/'Używanie Internetu'!Q$142)/('Używanie Internetu'!$T113/'Używanie Internetu'!$T$142)</f>
        <v>1.1089174349583459</v>
      </c>
      <c r="R113" s="45">
        <f>('Używanie Internetu'!R113/'Używanie Internetu'!R$142)/('Używanie Internetu'!$T113/'Używanie Internetu'!$T$142)</f>
        <v>0.94292852824716489</v>
      </c>
      <c r="S113" s="46">
        <f>('Używanie Internetu'!S113/'Używanie Internetu'!S$142)/('Używanie Internetu'!$T113/'Używanie Internetu'!$T$142)</f>
        <v>0.47519700259595749</v>
      </c>
      <c r="T113" s="4"/>
      <c r="U113" s="4">
        <f t="shared" si="6"/>
        <v>0.78510896379518791</v>
      </c>
      <c r="V113" s="4">
        <f t="shared" si="7"/>
        <v>0.84902056427405803</v>
      </c>
      <c r="W113" s="4">
        <f t="shared" si="8"/>
        <v>1.1235473483075422</v>
      </c>
      <c r="X113" s="4">
        <f t="shared" si="9"/>
        <v>0.88284628551556876</v>
      </c>
      <c r="Y113" s="4">
        <f t="shared" si="10"/>
        <v>0.5671293692305106</v>
      </c>
    </row>
    <row r="114" spans="1:25" x14ac:dyDescent="0.3">
      <c r="A114" s="240"/>
      <c r="B114" s="138" t="s">
        <v>112</v>
      </c>
      <c r="C114" s="47">
        <f>('Używanie Internetu'!C114/'Używanie Internetu'!C$142)/('Używanie Internetu'!$H114/'Używanie Internetu'!$H$142)</f>
        <v>0.81130904987810504</v>
      </c>
      <c r="D114" s="47">
        <f>('Używanie Internetu'!D114/'Używanie Internetu'!D$142)/('Używanie Internetu'!$H114/'Używanie Internetu'!$H$142)</f>
        <v>0.91480511030475631</v>
      </c>
      <c r="E114" s="47">
        <f>('Używanie Internetu'!E114/'Używanie Internetu'!E$142)/('Używanie Internetu'!$H114/'Używanie Internetu'!$H$142)</f>
        <v>1.1356166442247022</v>
      </c>
      <c r="F114" s="47">
        <f>('Używanie Internetu'!F114/'Używanie Internetu'!F$142)/('Używanie Internetu'!$H114/'Używanie Internetu'!$H$142)</f>
        <v>0.81016970180944348</v>
      </c>
      <c r="G114" s="47">
        <f>('Używanie Internetu'!G114/'Używanie Internetu'!G$142)/('Używanie Internetu'!$H114/'Używanie Internetu'!$H$142)</f>
        <v>0.61086153727049464</v>
      </c>
      <c r="I114" s="47">
        <f>('Używanie Internetu'!I114/'Używanie Internetu'!I$142)/('Używanie Internetu'!$N114/'Używanie Internetu'!$N$142)</f>
        <v>0.80210944464867207</v>
      </c>
      <c r="J114" s="47">
        <f>('Używanie Internetu'!J114/'Używanie Internetu'!J$142)/('Używanie Internetu'!$N114/'Używanie Internetu'!$N$142)</f>
        <v>0.90025600396585048</v>
      </c>
      <c r="K114" s="47">
        <f>('Używanie Internetu'!K114/'Używanie Internetu'!K$142)/('Używanie Internetu'!$N114/'Używanie Internetu'!$N$142)</f>
        <v>1.0151897525088613</v>
      </c>
      <c r="L114" s="47">
        <f>('Używanie Internetu'!L114/'Używanie Internetu'!L$142)/('Używanie Internetu'!$N114/'Używanie Internetu'!$N$142)</f>
        <v>0.89761146122460989</v>
      </c>
      <c r="M114" s="47">
        <f>('Używanie Internetu'!M114/'Używanie Internetu'!M$142)/('Używanie Internetu'!$N114/'Używanie Internetu'!$N$142)</f>
        <v>0.84011082305715168</v>
      </c>
      <c r="N114" s="47"/>
      <c r="O114" s="47">
        <f>('Używanie Internetu'!O114/'Używanie Internetu'!O$142)/('Używanie Internetu'!$T114/'Używanie Internetu'!$T$142)</f>
        <v>0.88960144663364105</v>
      </c>
      <c r="P114" s="47">
        <f>('Używanie Internetu'!P114/'Używanie Internetu'!P$142)/('Używanie Internetu'!$T114/'Używanie Internetu'!$T$142)</f>
        <v>0.82640936350400496</v>
      </c>
      <c r="Q114" s="47">
        <f>('Używanie Internetu'!Q114/'Używanie Internetu'!Q$142)/('Używanie Internetu'!$T114/'Używanie Internetu'!$T$142)</f>
        <v>1.1169534331749165</v>
      </c>
      <c r="R114" s="47">
        <f>('Używanie Internetu'!R114/'Używanie Internetu'!R$142)/('Używanie Internetu'!$T114/'Używanie Internetu'!$T$142)</f>
        <v>0.93425736717014862</v>
      </c>
      <c r="S114" s="48">
        <f>('Używanie Internetu'!S114/'Używanie Internetu'!S$142)/('Używanie Internetu'!$T114/'Używanie Internetu'!$T$142)</f>
        <v>0.42996384774240437</v>
      </c>
      <c r="T114" s="4"/>
      <c r="U114" s="4">
        <f t="shared" si="6"/>
        <v>0.83433998038680601</v>
      </c>
      <c r="V114" s="4">
        <f t="shared" si="7"/>
        <v>0.88049015925820395</v>
      </c>
      <c r="W114" s="4">
        <f t="shared" si="8"/>
        <v>1.08925327663616</v>
      </c>
      <c r="X114" s="4">
        <f t="shared" si="9"/>
        <v>0.88067951006806722</v>
      </c>
      <c r="Y114" s="4">
        <f t="shared" si="10"/>
        <v>0.62697873602335019</v>
      </c>
    </row>
    <row r="115" spans="1:25" x14ac:dyDescent="0.3">
      <c r="A115" s="240"/>
      <c r="B115" s="138" t="s">
        <v>113</v>
      </c>
      <c r="C115" s="47">
        <f>('Używanie Internetu'!C115/'Używanie Internetu'!C$142)/('Używanie Internetu'!$H115/'Używanie Internetu'!$H$142)</f>
        <v>0.78905514440705316</v>
      </c>
      <c r="D115" s="47">
        <f>('Używanie Internetu'!D115/'Używanie Internetu'!D$142)/('Używanie Internetu'!$H115/'Używanie Internetu'!$H$142)</f>
        <v>0.87563903055421954</v>
      </c>
      <c r="E115" s="47">
        <f>('Używanie Internetu'!E115/'Używanie Internetu'!E$142)/('Używanie Internetu'!$H115/'Używanie Internetu'!$H$142)</f>
        <v>1.1362920523368742</v>
      </c>
      <c r="F115" s="47">
        <f>('Używanie Internetu'!F115/'Używanie Internetu'!F$142)/('Używanie Internetu'!$H115/'Używanie Internetu'!$H$142)</f>
        <v>0.88381934844392895</v>
      </c>
      <c r="G115" s="47">
        <f>('Używanie Internetu'!G115/'Używanie Internetu'!G$142)/('Używanie Internetu'!$H115/'Używanie Internetu'!$H$142)</f>
        <v>0.64407026777354548</v>
      </c>
      <c r="I115" s="47">
        <f>('Używanie Internetu'!I115/'Używanie Internetu'!I$142)/('Używanie Internetu'!$N115/'Używanie Internetu'!$N$142)</f>
        <v>0.8669965000419535</v>
      </c>
      <c r="J115" s="47">
        <f>('Używanie Internetu'!J115/'Używanie Internetu'!J$142)/('Używanie Internetu'!$N115/'Używanie Internetu'!$N$142)</f>
        <v>0.89340212594019541</v>
      </c>
      <c r="K115" s="47">
        <f>('Używanie Internetu'!K115/'Używanie Internetu'!K$142)/('Używanie Internetu'!$N115/'Używanie Internetu'!$N$142)</f>
        <v>1.1286155022437845</v>
      </c>
      <c r="L115" s="47">
        <f>('Używanie Internetu'!L115/'Używanie Internetu'!L$142)/('Używanie Internetu'!$N115/'Używanie Internetu'!$N$142)</f>
        <v>0.94280792703488736</v>
      </c>
      <c r="M115" s="47">
        <f>('Używanie Internetu'!M115/'Używanie Internetu'!M$142)/('Używanie Internetu'!$N115/'Używanie Internetu'!$N$142)</f>
        <v>0.52471829731210018</v>
      </c>
      <c r="N115" s="47"/>
      <c r="O115" s="47">
        <f>('Używanie Internetu'!O115/'Używanie Internetu'!O$142)/('Używanie Internetu'!$T115/'Używanie Internetu'!$T$142)</f>
        <v>0.91664797905134776</v>
      </c>
      <c r="P115" s="47">
        <f>('Używanie Internetu'!P115/'Używanie Internetu'!P$142)/('Używanie Internetu'!$T115/'Używanie Internetu'!$T$142)</f>
        <v>0.90592926748486968</v>
      </c>
      <c r="Q115" s="47">
        <f>('Używanie Internetu'!Q115/'Używanie Internetu'!Q$142)/('Używanie Internetu'!$T115/'Używanie Internetu'!$T$142)</f>
        <v>1.1486484521643237</v>
      </c>
      <c r="R115" s="47">
        <f>('Używanie Internetu'!R115/'Używanie Internetu'!R$142)/('Używanie Internetu'!$T115/'Używanie Internetu'!$T$142)</f>
        <v>0.92596432192373679</v>
      </c>
      <c r="S115" s="48">
        <f>('Używanie Internetu'!S115/'Używanie Internetu'!S$142)/('Używanie Internetu'!$T115/'Używanie Internetu'!$T$142)</f>
        <v>0.53518004949866838</v>
      </c>
      <c r="T115" s="4"/>
      <c r="U115" s="4">
        <f t="shared" si="6"/>
        <v>0.85756654116678488</v>
      </c>
      <c r="V115" s="4">
        <f t="shared" si="7"/>
        <v>0.89165680799309488</v>
      </c>
      <c r="W115" s="4">
        <f t="shared" si="8"/>
        <v>1.1378520022483274</v>
      </c>
      <c r="X115" s="4">
        <f t="shared" si="9"/>
        <v>0.9175305324675177</v>
      </c>
      <c r="Y115" s="4">
        <f t="shared" si="10"/>
        <v>0.56798953819477127</v>
      </c>
    </row>
    <row r="116" spans="1:25" x14ac:dyDescent="0.3">
      <c r="A116" s="240"/>
      <c r="B116" s="138" t="s">
        <v>114</v>
      </c>
      <c r="C116" s="47">
        <f>('Używanie Internetu'!C116/'Używanie Internetu'!C$142)/('Używanie Internetu'!$H116/'Używanie Internetu'!$H$142)</f>
        <v>0.86538120980727207</v>
      </c>
      <c r="D116" s="47">
        <f>('Używanie Internetu'!D116/'Używanie Internetu'!D$142)/('Używanie Internetu'!$H116/'Używanie Internetu'!$H$142)</f>
        <v>1.0422025474841807</v>
      </c>
      <c r="E116" s="47">
        <f>('Używanie Internetu'!E116/'Używanie Internetu'!E$142)/('Używanie Internetu'!$H116/'Używanie Internetu'!$H$142)</f>
        <v>1.1234255475822639</v>
      </c>
      <c r="F116" s="47">
        <f>('Używanie Internetu'!F116/'Używanie Internetu'!F$142)/('Używanie Internetu'!$H116/'Używanie Internetu'!$H$142)</f>
        <v>0.98158360986162552</v>
      </c>
      <c r="G116" s="47">
        <f>('Używanie Internetu'!G116/'Używanie Internetu'!G$142)/('Używanie Internetu'!$H116/'Używanie Internetu'!$H$142)</f>
        <v>0.79021891208333017</v>
      </c>
      <c r="I116" s="47">
        <f>('Używanie Internetu'!I116/'Używanie Internetu'!I$142)/('Używanie Internetu'!$N116/'Używanie Internetu'!$N$142)</f>
        <v>0.87227225505390926</v>
      </c>
      <c r="J116" s="47">
        <f>('Używanie Internetu'!J116/'Używanie Internetu'!J$142)/('Używanie Internetu'!$N116/'Używanie Internetu'!$N$142)</f>
        <v>1.0113388819459899</v>
      </c>
      <c r="K116" s="47">
        <f>('Używanie Internetu'!K116/'Używanie Internetu'!K$142)/('Używanie Internetu'!$N116/'Używanie Internetu'!$N$142)</f>
        <v>1.0590285971777866</v>
      </c>
      <c r="L116" s="47">
        <f>('Używanie Internetu'!L116/'Używanie Internetu'!L$142)/('Używanie Internetu'!$N116/'Używanie Internetu'!$N$142)</f>
        <v>0.98204780341719355</v>
      </c>
      <c r="M116" s="47">
        <f>('Używanie Internetu'!M116/'Używanie Internetu'!M$142)/('Używanie Internetu'!$N116/'Używanie Internetu'!$N$142)</f>
        <v>0.66290649438058225</v>
      </c>
      <c r="N116" s="47"/>
      <c r="O116" s="47">
        <f>('Używanie Internetu'!O116/'Używanie Internetu'!O$142)/('Używanie Internetu'!$T116/'Używanie Internetu'!$T$142)</f>
        <v>0.91930416681551352</v>
      </c>
      <c r="P116" s="47">
        <f>('Używanie Internetu'!P116/'Używanie Internetu'!P$142)/('Używanie Internetu'!$T116/'Używanie Internetu'!$T$142)</f>
        <v>0.99775052245512819</v>
      </c>
      <c r="Q116" s="47">
        <f>('Używanie Internetu'!Q116/'Używanie Internetu'!Q$142)/('Używanie Internetu'!$T116/'Używanie Internetu'!$T$142)</f>
        <v>1.0773366022014288</v>
      </c>
      <c r="R116" s="47">
        <f>('Używanie Internetu'!R116/'Używanie Internetu'!R$142)/('Używanie Internetu'!$T116/'Używanie Internetu'!$T$142)</f>
        <v>1.0097113803831683</v>
      </c>
      <c r="S116" s="48">
        <f>('Używanie Internetu'!S116/'Używanie Internetu'!S$142)/('Używanie Internetu'!$T116/'Używanie Internetu'!$T$142)</f>
        <v>0.64601106046086065</v>
      </c>
      <c r="T116" s="4"/>
      <c r="U116" s="4">
        <f t="shared" si="6"/>
        <v>0.88565254389223169</v>
      </c>
      <c r="V116" s="4">
        <f t="shared" si="7"/>
        <v>1.0170973172950994</v>
      </c>
      <c r="W116" s="4">
        <f t="shared" si="8"/>
        <v>1.0865969156538264</v>
      </c>
      <c r="X116" s="4">
        <f t="shared" si="9"/>
        <v>0.99111426455399576</v>
      </c>
      <c r="Y116" s="4">
        <f t="shared" si="10"/>
        <v>0.69971215564159106</v>
      </c>
    </row>
    <row r="117" spans="1:25" x14ac:dyDescent="0.3">
      <c r="A117" s="240"/>
      <c r="B117" s="138" t="s">
        <v>115</v>
      </c>
      <c r="C117" s="47">
        <f>('Używanie Internetu'!C117/'Używanie Internetu'!C$142)/('Używanie Internetu'!$H117/'Używanie Internetu'!$H$142)</f>
        <v>0.88702539708915762</v>
      </c>
      <c r="D117" s="47">
        <f>('Używanie Internetu'!D117/'Używanie Internetu'!D$142)/('Używanie Internetu'!$H117/'Używanie Internetu'!$H$142)</f>
        <v>0.8053945176175199</v>
      </c>
      <c r="E117" s="47">
        <f>('Używanie Internetu'!E117/'Używanie Internetu'!E$142)/('Używanie Internetu'!$H117/'Używanie Internetu'!$H$142)</f>
        <v>1.1606286029482076</v>
      </c>
      <c r="F117" s="47">
        <f>('Używanie Internetu'!F117/'Używanie Internetu'!F$142)/('Używanie Internetu'!$H117/'Używanie Internetu'!$H$142)</f>
        <v>0.72780232553605129</v>
      </c>
      <c r="G117" s="47">
        <f>('Używanie Internetu'!G117/'Używanie Internetu'!G$142)/('Używanie Internetu'!$H117/'Używanie Internetu'!$H$142)</f>
        <v>0.54000507657525298</v>
      </c>
      <c r="I117" s="47">
        <f>('Używanie Internetu'!I117/'Używanie Internetu'!I$142)/('Używanie Internetu'!$N117/'Używanie Internetu'!$N$142)</f>
        <v>0.83206855278727931</v>
      </c>
      <c r="J117" s="47">
        <f>('Używanie Internetu'!J117/'Używanie Internetu'!J$142)/('Używanie Internetu'!$N117/'Używanie Internetu'!$N$142)</f>
        <v>0.86502465861490052</v>
      </c>
      <c r="K117" s="47">
        <f>('Używanie Internetu'!K117/'Używanie Internetu'!K$142)/('Używanie Internetu'!$N117/'Używanie Internetu'!$N$142)</f>
        <v>1.1102767808387384</v>
      </c>
      <c r="L117" s="47">
        <f>('Używanie Internetu'!L117/'Używanie Internetu'!L$142)/('Używanie Internetu'!$N117/'Używanie Internetu'!$N$142)</f>
        <v>0.82306823969741827</v>
      </c>
      <c r="M117" s="47">
        <f>('Używanie Internetu'!M117/'Używanie Internetu'!M$142)/('Używanie Internetu'!$N117/'Używanie Internetu'!$N$142)</f>
        <v>0.48539878069783299</v>
      </c>
      <c r="N117" s="47"/>
      <c r="O117" s="47">
        <f>('Używanie Internetu'!O117/'Używanie Internetu'!O$142)/('Używanie Internetu'!$T117/'Używanie Internetu'!$T$142)</f>
        <v>0.8807596581022018</v>
      </c>
      <c r="P117" s="47">
        <f>('Używanie Internetu'!P117/'Używanie Internetu'!P$142)/('Używanie Internetu'!$T117/'Używanie Internetu'!$T$142)</f>
        <v>0.77497493483567359</v>
      </c>
      <c r="Q117" s="47">
        <f>('Używanie Internetu'!Q117/'Używanie Internetu'!Q$142)/('Używanie Internetu'!$T117/'Używanie Internetu'!$T$142)</f>
        <v>1.0317351889895165</v>
      </c>
      <c r="R117" s="47">
        <f>('Używanie Internetu'!R117/'Używanie Internetu'!R$142)/('Używanie Internetu'!$T117/'Używanie Internetu'!$T$142)</f>
        <v>0.81537989652250631</v>
      </c>
      <c r="S117" s="48">
        <f>('Używanie Internetu'!S117/'Używanie Internetu'!S$142)/('Używanie Internetu'!$T117/'Używanie Internetu'!$T$142)</f>
        <v>0.40804588123966262</v>
      </c>
      <c r="T117" s="4"/>
      <c r="U117" s="4">
        <f t="shared" si="6"/>
        <v>0.86661786932621299</v>
      </c>
      <c r="V117" s="4">
        <f t="shared" si="7"/>
        <v>0.81513137035603134</v>
      </c>
      <c r="W117" s="4">
        <f t="shared" si="8"/>
        <v>1.1008801909254877</v>
      </c>
      <c r="X117" s="4">
        <f t="shared" si="9"/>
        <v>0.78875015391865855</v>
      </c>
      <c r="Y117" s="4">
        <f t="shared" si="10"/>
        <v>0.47781657950424949</v>
      </c>
    </row>
    <row r="118" spans="1:25" x14ac:dyDescent="0.3">
      <c r="A118" s="240"/>
      <c r="B118" s="138" t="s">
        <v>116</v>
      </c>
      <c r="C118" s="47">
        <f>('Używanie Internetu'!C118/'Używanie Internetu'!C$142)/('Używanie Internetu'!$H118/'Używanie Internetu'!$H$142)</f>
        <v>0.81873732622275264</v>
      </c>
      <c r="D118" s="47">
        <f>('Używanie Internetu'!D118/'Używanie Internetu'!D$142)/('Używanie Internetu'!$H118/'Używanie Internetu'!$H$142)</f>
        <v>0.70535925647511244</v>
      </c>
      <c r="E118" s="47">
        <f>('Używanie Internetu'!E118/'Używanie Internetu'!E$142)/('Używanie Internetu'!$H118/'Używanie Internetu'!$H$142)</f>
        <v>1.1562168150810406</v>
      </c>
      <c r="F118" s="47">
        <f>('Używanie Internetu'!F118/'Używanie Internetu'!F$142)/('Używanie Internetu'!$H118/'Używanie Internetu'!$H$142)</f>
        <v>0.74307348839032372</v>
      </c>
      <c r="G118" s="47">
        <f>('Używanie Internetu'!G118/'Używanie Internetu'!G$142)/('Używanie Internetu'!$H118/'Używanie Internetu'!$H$142)</f>
        <v>0.57216990592879413</v>
      </c>
      <c r="I118" s="47">
        <f>('Używanie Internetu'!I118/'Używanie Internetu'!I$142)/('Używanie Internetu'!$N118/'Używanie Internetu'!$N$142)</f>
        <v>0.78033917943524755</v>
      </c>
      <c r="J118" s="47">
        <f>('Używanie Internetu'!J118/'Używanie Internetu'!J$142)/('Używanie Internetu'!$N118/'Używanie Internetu'!$N$142)</f>
        <v>0.81106229950412478</v>
      </c>
      <c r="K118" s="47">
        <f>('Używanie Internetu'!K118/'Używanie Internetu'!K$142)/('Używanie Internetu'!$N118/'Używanie Internetu'!$N$142)</f>
        <v>1.1396614210983802</v>
      </c>
      <c r="L118" s="47">
        <f>('Używanie Internetu'!L118/'Używanie Internetu'!L$142)/('Używanie Internetu'!$N118/'Używanie Internetu'!$N$142)</f>
        <v>0.85919034951168693</v>
      </c>
      <c r="M118" s="47">
        <f>('Używanie Internetu'!M118/'Używanie Internetu'!M$142)/('Używanie Internetu'!$N118/'Używanie Internetu'!$N$142)</f>
        <v>0.73784208556669673</v>
      </c>
      <c r="N118" s="47"/>
      <c r="O118" s="47">
        <f>('Używanie Internetu'!O118/'Używanie Internetu'!O$142)/('Używanie Internetu'!$T118/'Używanie Internetu'!$T$142)</f>
        <v>0.79083782092710364</v>
      </c>
      <c r="P118" s="47">
        <f>('Używanie Internetu'!P118/'Używanie Internetu'!P$142)/('Używanie Internetu'!$T118/'Używanie Internetu'!$T$142)</f>
        <v>0.73536060126745928</v>
      </c>
      <c r="Q118" s="47">
        <f>('Używanie Internetu'!Q118/'Używanie Internetu'!Q$142)/('Używanie Internetu'!$T118/'Używanie Internetu'!$T$142)</f>
        <v>1.1054979514081484</v>
      </c>
      <c r="R118" s="47">
        <f>('Używanie Internetu'!R118/'Używanie Internetu'!R$142)/('Używanie Internetu'!$T118/'Używanie Internetu'!$T$142)</f>
        <v>0.84309102807311065</v>
      </c>
      <c r="S118" s="48">
        <f>('Używanie Internetu'!S118/'Używanie Internetu'!S$142)/('Używanie Internetu'!$T118/'Używanie Internetu'!$T$142)</f>
        <v>0.53718155535996426</v>
      </c>
      <c r="T118" s="4"/>
      <c r="U118" s="4">
        <f t="shared" si="6"/>
        <v>0.79663810886170128</v>
      </c>
      <c r="V118" s="4">
        <f t="shared" si="7"/>
        <v>0.75059405241556554</v>
      </c>
      <c r="W118" s="4">
        <f t="shared" si="8"/>
        <v>1.1337920625291897</v>
      </c>
      <c r="X118" s="4">
        <f t="shared" si="9"/>
        <v>0.81511828865837377</v>
      </c>
      <c r="Y118" s="4">
        <f t="shared" si="10"/>
        <v>0.61573118228515167</v>
      </c>
    </row>
    <row r="119" spans="1:25" x14ac:dyDescent="0.3">
      <c r="A119" s="240"/>
      <c r="B119" s="139" t="s">
        <v>117</v>
      </c>
      <c r="C119" s="49">
        <f>('Używanie Internetu'!C119/'Używanie Internetu'!C$142)/('Używanie Internetu'!$H119/'Używanie Internetu'!$H$142)</f>
        <v>0.75715881910866534</v>
      </c>
      <c r="D119" s="49">
        <f>('Używanie Internetu'!D119/'Używanie Internetu'!D$142)/('Używanie Internetu'!$H119/'Używanie Internetu'!$H$142)</f>
        <v>0.69447171482896586</v>
      </c>
      <c r="E119" s="49">
        <f>('Używanie Internetu'!E119/'Używanie Internetu'!E$142)/('Używanie Internetu'!$H119/'Używanie Internetu'!$H$142)</f>
        <v>1.1646798004073933</v>
      </c>
      <c r="F119" s="49">
        <f>('Używanie Internetu'!F119/'Używanie Internetu'!F$142)/('Używanie Internetu'!$H119/'Używanie Internetu'!$H$142)</f>
        <v>0.87007827251296788</v>
      </c>
      <c r="G119" s="49">
        <f>('Używanie Internetu'!G119/'Używanie Internetu'!G$142)/('Używanie Internetu'!$H119/'Używanie Internetu'!$H$142)</f>
        <v>0.43153319179340155</v>
      </c>
      <c r="H119" s="44"/>
      <c r="I119" s="49">
        <f>('Używanie Internetu'!I119/'Używanie Internetu'!I$142)/('Używanie Internetu'!$N119/'Używanie Internetu'!$N$142)</f>
        <v>0.68248577602812577</v>
      </c>
      <c r="J119" s="49">
        <f>('Używanie Internetu'!J119/'Używanie Internetu'!J$142)/('Używanie Internetu'!$N119/'Używanie Internetu'!$N$142)</f>
        <v>0.75431469035915644</v>
      </c>
      <c r="K119" s="49">
        <f>('Używanie Internetu'!K119/'Używanie Internetu'!K$142)/('Używanie Internetu'!$N119/'Używanie Internetu'!$N$142)</f>
        <v>1.1514543736580567</v>
      </c>
      <c r="L119" s="49">
        <f>('Używanie Internetu'!L119/'Używanie Internetu'!L$142)/('Używanie Internetu'!$N119/'Używanie Internetu'!$N$142)</f>
        <v>0.89043599820405894</v>
      </c>
      <c r="M119" s="49">
        <f>('Używanie Internetu'!M119/'Używanie Internetu'!M$142)/('Używanie Internetu'!$N119/'Używanie Internetu'!$N$142)</f>
        <v>0.40814516324207634</v>
      </c>
      <c r="N119" s="49"/>
      <c r="O119" s="49">
        <f>('Używanie Internetu'!O119/'Używanie Internetu'!O$142)/('Używanie Internetu'!$T119/'Używanie Internetu'!$T$142)</f>
        <v>0.67186137453200989</v>
      </c>
      <c r="P119" s="49">
        <f>('Używanie Internetu'!P119/'Używanie Internetu'!P$142)/('Używanie Internetu'!$T119/'Używanie Internetu'!$T$142)</f>
        <v>0.77554382921868259</v>
      </c>
      <c r="Q119" s="49">
        <f>('Używanie Internetu'!Q119/'Używanie Internetu'!Q$142)/('Używanie Internetu'!$T119/'Używanie Internetu'!$T$142)</f>
        <v>1.204073538804016</v>
      </c>
      <c r="R119" s="49">
        <f>('Używanie Internetu'!R119/'Używanie Internetu'!R$142)/('Używanie Internetu'!$T119/'Używanie Internetu'!$T$142)</f>
        <v>0.92360079063294453</v>
      </c>
      <c r="S119" s="50">
        <f>('Używanie Internetu'!S119/'Używanie Internetu'!S$142)/('Używanie Internetu'!$T119/'Używanie Internetu'!$T$142)</f>
        <v>0.34368008879777345</v>
      </c>
      <c r="T119" s="4"/>
      <c r="U119" s="4">
        <f t="shared" si="6"/>
        <v>0.70383532322293363</v>
      </c>
      <c r="V119" s="4">
        <f t="shared" si="7"/>
        <v>0.74144341146893489</v>
      </c>
      <c r="W119" s="4">
        <f t="shared" si="8"/>
        <v>1.1734025709564886</v>
      </c>
      <c r="X119" s="4">
        <f t="shared" si="9"/>
        <v>0.89470502044999034</v>
      </c>
      <c r="Y119" s="4">
        <f t="shared" si="10"/>
        <v>0.39445281461108372</v>
      </c>
    </row>
    <row r="120" spans="1:25" x14ac:dyDescent="0.3">
      <c r="A120" s="240" t="s">
        <v>170</v>
      </c>
      <c r="B120" s="138" t="s">
        <v>118</v>
      </c>
      <c r="C120" s="47">
        <f>('Używanie Internetu'!C120/'Używanie Internetu'!C$142)/('Używanie Internetu'!$H120/'Używanie Internetu'!$H$142)</f>
        <v>0.5469575112198376</v>
      </c>
      <c r="D120" s="47">
        <f>('Używanie Internetu'!D120/'Używanie Internetu'!D$142)/('Używanie Internetu'!$H120/'Używanie Internetu'!$H$142)</f>
        <v>0.22042659697556216</v>
      </c>
      <c r="E120" s="47">
        <f>('Używanie Internetu'!E120/'Używanie Internetu'!E$142)/('Używanie Internetu'!$H120/'Używanie Internetu'!$H$142)</f>
        <v>1.1683888890429668</v>
      </c>
      <c r="F120" s="47">
        <f>('Używanie Internetu'!F120/'Używanie Internetu'!F$142)/('Używanie Internetu'!$H120/'Używanie Internetu'!$H$142)</f>
        <v>0.25264555506549263</v>
      </c>
      <c r="G120" s="47">
        <f>('Używanie Internetu'!G120/'Używanie Internetu'!G$142)/('Używanie Internetu'!$H120/'Używanie Internetu'!$H$142)</f>
        <v>0.29697875289336506</v>
      </c>
      <c r="I120" s="47">
        <f>('Używanie Internetu'!I120/'Używanie Internetu'!I$142)/('Używanie Internetu'!$N120/'Używanie Internetu'!$N$142)</f>
        <v>0.69810981628705238</v>
      </c>
      <c r="J120" s="47">
        <f>('Używanie Internetu'!J120/'Używanie Internetu'!J$142)/('Używanie Internetu'!$N120/'Używanie Internetu'!$N$142)</f>
        <v>0.20918314094179524</v>
      </c>
      <c r="K120" s="47">
        <f>('Używanie Internetu'!K120/'Używanie Internetu'!K$142)/('Używanie Internetu'!$N120/'Używanie Internetu'!$N$142)</f>
        <v>1.0979043910118904</v>
      </c>
      <c r="L120" s="47">
        <f>('Używanie Internetu'!L120/'Używanie Internetu'!L$142)/('Używanie Internetu'!$N120/'Używanie Internetu'!$N$142)</f>
        <v>0.25230740401755669</v>
      </c>
      <c r="M120" s="47">
        <f>('Używanie Internetu'!M120/'Używanie Internetu'!M$142)/('Używanie Internetu'!$N120/'Używanie Internetu'!$N$142)</f>
        <v>0.27794074872908797</v>
      </c>
      <c r="N120" s="47"/>
      <c r="O120" s="47">
        <f>('Używanie Internetu'!O120/'Używanie Internetu'!O$142)/('Używanie Internetu'!$T120/'Używanie Internetu'!$T$142)</f>
        <v>0.58342660391347145</v>
      </c>
      <c r="P120" s="47">
        <f>('Używanie Internetu'!P120/'Używanie Internetu'!P$142)/('Używanie Internetu'!$T120/'Używanie Internetu'!$T$142)</f>
        <v>0.21537703559798971</v>
      </c>
      <c r="Q120" s="47">
        <f>('Używanie Internetu'!Q120/'Używanie Internetu'!Q$142)/('Używanie Internetu'!$T120/'Używanie Internetu'!$T$142)</f>
        <v>1.1521182193597472</v>
      </c>
      <c r="R120" s="47">
        <f>('Używanie Internetu'!R120/'Używanie Internetu'!R$142)/('Używanie Internetu'!$T120/'Używanie Internetu'!$T$142)</f>
        <v>0.28394779781025931</v>
      </c>
      <c r="S120" s="48">
        <f>('Używanie Internetu'!S120/'Używanie Internetu'!S$142)/('Używanie Internetu'!$T120/'Używanie Internetu'!$T$142)</f>
        <v>0.21867984536328133</v>
      </c>
      <c r="T120" s="4"/>
      <c r="U120" s="4">
        <f t="shared" si="6"/>
        <v>0.60949797714012044</v>
      </c>
      <c r="V120" s="4">
        <f t="shared" si="7"/>
        <v>0.21499559117178238</v>
      </c>
      <c r="W120" s="4">
        <f t="shared" si="8"/>
        <v>1.1394704998048681</v>
      </c>
      <c r="X120" s="4">
        <f t="shared" si="9"/>
        <v>0.26296691896443619</v>
      </c>
      <c r="Y120" s="4">
        <f t="shared" si="10"/>
        <v>0.26453311566191146</v>
      </c>
    </row>
    <row r="121" spans="1:25" x14ac:dyDescent="0.3">
      <c r="A121" s="240"/>
      <c r="B121" s="138" t="s">
        <v>119</v>
      </c>
      <c r="C121" s="47">
        <f>('Używanie Internetu'!C121/'Używanie Internetu'!C$142)/('Używanie Internetu'!$H121/'Używanie Internetu'!$H$142)</f>
        <v>0.59449114084583166</v>
      </c>
      <c r="D121" s="47">
        <f>('Używanie Internetu'!D121/'Używanie Internetu'!D$142)/('Używanie Internetu'!$H121/'Używanie Internetu'!$H$142)</f>
        <v>0.30643292780854053</v>
      </c>
      <c r="E121" s="47">
        <f>('Używanie Internetu'!E121/'Używanie Internetu'!E$142)/('Używanie Internetu'!$H121/'Używanie Internetu'!$H$142)</f>
        <v>1.1291526466873048</v>
      </c>
      <c r="F121" s="47">
        <f>('Używanie Internetu'!F121/'Używanie Internetu'!F$142)/('Używanie Internetu'!$H121/'Używanie Internetu'!$H$142)</f>
        <v>0.26901763642653298</v>
      </c>
      <c r="G121" s="47">
        <f>('Używanie Internetu'!G121/'Używanie Internetu'!G$142)/('Używanie Internetu'!$H121/'Używanie Internetu'!$H$142)</f>
        <v>0.30856277852909669</v>
      </c>
      <c r="I121" s="47">
        <f>('Używanie Internetu'!I121/'Używanie Internetu'!I$142)/('Używanie Internetu'!$N121/'Używanie Internetu'!$N$142)</f>
        <v>0.74355103050818072</v>
      </c>
      <c r="J121" s="47">
        <f>('Używanie Internetu'!J121/'Używanie Internetu'!J$142)/('Używanie Internetu'!$N121/'Używanie Internetu'!$N$142)</f>
        <v>0.25064453102918943</v>
      </c>
      <c r="K121" s="47">
        <f>('Używanie Internetu'!K121/'Używanie Internetu'!K$142)/('Używanie Internetu'!$N121/'Używanie Internetu'!$N$142)</f>
        <v>1.1320291721870694</v>
      </c>
      <c r="L121" s="47">
        <f>('Używanie Internetu'!L121/'Używanie Internetu'!L$142)/('Używanie Internetu'!$N121/'Używanie Internetu'!$N$142)</f>
        <v>0.28461831335604887</v>
      </c>
      <c r="M121" s="47">
        <f>('Używanie Internetu'!M121/'Używanie Internetu'!M$142)/('Używanie Internetu'!$N121/'Używanie Internetu'!$N$142)</f>
        <v>0.19637752858744956</v>
      </c>
      <c r="N121" s="47"/>
      <c r="O121" s="47">
        <f>('Używanie Internetu'!O121/'Używanie Internetu'!O$142)/('Używanie Internetu'!$T121/'Używanie Internetu'!$T$142)</f>
        <v>0.70694511933822068</v>
      </c>
      <c r="P121" s="47">
        <f>('Używanie Internetu'!P121/'Używanie Internetu'!P$142)/('Używanie Internetu'!$T121/'Używanie Internetu'!$T$142)</f>
        <v>0.29574451143934755</v>
      </c>
      <c r="Q121" s="47">
        <f>('Używanie Internetu'!Q121/'Używanie Internetu'!Q$142)/('Używanie Internetu'!$T121/'Używanie Internetu'!$T$142)</f>
        <v>1.0957519596693515</v>
      </c>
      <c r="R121" s="47">
        <f>('Używanie Internetu'!R121/'Używanie Internetu'!R$142)/('Używanie Internetu'!$T121/'Używanie Internetu'!$T$142)</f>
        <v>0.37161318819699274</v>
      </c>
      <c r="S121" s="48">
        <f>('Używanie Internetu'!S121/'Używanie Internetu'!S$142)/('Używanie Internetu'!$T121/'Używanie Internetu'!$T$142)</f>
        <v>0.39977516682316272</v>
      </c>
      <c r="T121" s="4"/>
      <c r="U121" s="4">
        <f t="shared" si="6"/>
        <v>0.68166243023074446</v>
      </c>
      <c r="V121" s="4">
        <f t="shared" si="7"/>
        <v>0.28427399009235915</v>
      </c>
      <c r="W121" s="4">
        <f t="shared" si="8"/>
        <v>1.1189779261812418</v>
      </c>
      <c r="X121" s="4">
        <f t="shared" si="9"/>
        <v>0.30841637932652483</v>
      </c>
      <c r="Y121" s="4">
        <f t="shared" si="10"/>
        <v>0.30157182464656968</v>
      </c>
    </row>
    <row r="122" spans="1:25" x14ac:dyDescent="0.3">
      <c r="A122" s="240"/>
      <c r="B122" s="138" t="s">
        <v>120</v>
      </c>
      <c r="C122" s="47">
        <f>('Używanie Internetu'!C122/'Używanie Internetu'!C$142)/('Używanie Internetu'!$H122/'Używanie Internetu'!$H$142)</f>
        <v>0.39748929168160485</v>
      </c>
      <c r="D122" s="47">
        <f>('Używanie Internetu'!D122/'Używanie Internetu'!D$142)/('Używanie Internetu'!$H122/'Używanie Internetu'!$H$142)</f>
        <v>0.20593152280051044</v>
      </c>
      <c r="E122" s="47">
        <f>('Używanie Internetu'!E122/'Używanie Internetu'!E$142)/('Używanie Internetu'!$H122/'Używanie Internetu'!$H$142)</f>
        <v>1.1951832808322065</v>
      </c>
      <c r="F122" s="47">
        <f>('Używanie Internetu'!F122/'Używanie Internetu'!F$142)/('Używanie Internetu'!$H122/'Używanie Internetu'!$H$142)</f>
        <v>0.14281287426211647</v>
      </c>
      <c r="G122" s="47">
        <f>('Używanie Internetu'!G122/'Używanie Internetu'!G$142)/('Używanie Internetu'!$H122/'Używanie Internetu'!$H$142)</f>
        <v>0.12944009828967809</v>
      </c>
      <c r="I122" s="47">
        <f>('Używanie Internetu'!I122/'Używanie Internetu'!I$142)/('Używanie Internetu'!$N122/'Używanie Internetu'!$N$142)</f>
        <v>0.6152138220159219</v>
      </c>
      <c r="J122" s="47">
        <f>('Używanie Internetu'!J122/'Używanie Internetu'!J$142)/('Używanie Internetu'!$N122/'Używanie Internetu'!$N$142)</f>
        <v>0.20993835726867199</v>
      </c>
      <c r="K122" s="47">
        <f>('Używanie Internetu'!K122/'Używanie Internetu'!K$142)/('Używanie Internetu'!$N122/'Używanie Internetu'!$N$142)</f>
        <v>1.1302123055338933</v>
      </c>
      <c r="L122" s="47">
        <f>('Używanie Internetu'!L122/'Używanie Internetu'!L$142)/('Używanie Internetu'!$N122/'Używanie Internetu'!$N$142)</f>
        <v>0.16943458349244817</v>
      </c>
      <c r="M122" s="47">
        <f>('Używanie Internetu'!M122/'Używanie Internetu'!M$142)/('Używanie Internetu'!$N122/'Używanie Internetu'!$N$142)</f>
        <v>0.27279393811507124</v>
      </c>
      <c r="N122" s="47"/>
      <c r="O122" s="47">
        <f>('Używanie Internetu'!O122/'Używanie Internetu'!O$142)/('Używanie Internetu'!$T122/'Używanie Internetu'!$T$142)</f>
        <v>0.54337434092569725</v>
      </c>
      <c r="P122" s="47">
        <f>('Używanie Internetu'!P122/'Używanie Internetu'!P$142)/('Używanie Internetu'!$T122/'Używanie Internetu'!$T$142)</f>
        <v>0.21443141765076806</v>
      </c>
      <c r="Q122" s="47">
        <f>('Używanie Internetu'!Q122/'Używanie Internetu'!Q$142)/('Używanie Internetu'!$T122/'Używanie Internetu'!$T$142)</f>
        <v>1.1864326747022294</v>
      </c>
      <c r="R122" s="47">
        <f>('Używanie Internetu'!R122/'Używanie Internetu'!R$142)/('Używanie Internetu'!$T122/'Używanie Internetu'!$T$142)</f>
        <v>0.25767387702968453</v>
      </c>
      <c r="S122" s="48">
        <f>('Używanie Internetu'!S122/'Używanie Internetu'!S$142)/('Używanie Internetu'!$T122/'Używanie Internetu'!$T$142)</f>
        <v>0.20698203811057284</v>
      </c>
      <c r="T122" s="4"/>
      <c r="U122" s="4">
        <f t="shared" si="6"/>
        <v>0.518692484874408</v>
      </c>
      <c r="V122" s="4">
        <f t="shared" si="7"/>
        <v>0.21010043257331681</v>
      </c>
      <c r="W122" s="4">
        <f t="shared" si="8"/>
        <v>1.1706094203561097</v>
      </c>
      <c r="X122" s="4">
        <f t="shared" si="9"/>
        <v>0.18997377826141637</v>
      </c>
      <c r="Y122" s="4">
        <f t="shared" si="10"/>
        <v>0.2030720248384407</v>
      </c>
    </row>
    <row r="123" spans="1:25" x14ac:dyDescent="0.3">
      <c r="A123" s="240"/>
      <c r="B123" s="138" t="s">
        <v>121</v>
      </c>
      <c r="C123" s="47">
        <f>('Używanie Internetu'!C123/'Używanie Internetu'!C$142)/('Używanie Internetu'!$H123/'Używanie Internetu'!$H$142)</f>
        <v>0.4453033602475624</v>
      </c>
      <c r="D123" s="47">
        <f>('Używanie Internetu'!D123/'Używanie Internetu'!D$142)/('Używanie Internetu'!$H123/'Używanie Internetu'!$H$142)</f>
        <v>0.23304379006970183</v>
      </c>
      <c r="E123" s="47">
        <f>('Używanie Internetu'!E123/'Używanie Internetu'!E$142)/('Używanie Internetu'!$H123/'Używanie Internetu'!$H$142)</f>
        <v>1.1236522935607849</v>
      </c>
      <c r="F123" s="47">
        <f>('Używanie Internetu'!F123/'Używanie Internetu'!F$142)/('Używanie Internetu'!$H123/'Używanie Internetu'!$H$142)</f>
        <v>9.9796076497092268E-2</v>
      </c>
      <c r="G123" s="47">
        <f>('Używanie Internetu'!G123/'Używanie Internetu'!G$142)/('Używanie Internetu'!$H123/'Używanie Internetu'!$H$142)</f>
        <v>0.17282664213913199</v>
      </c>
      <c r="I123" s="47">
        <f>('Używanie Internetu'!I123/'Używanie Internetu'!I$142)/('Używanie Internetu'!$N123/'Używanie Internetu'!$N$142)</f>
        <v>0.58427949968352222</v>
      </c>
      <c r="J123" s="47">
        <f>('Używanie Internetu'!J123/'Używanie Internetu'!J$142)/('Używanie Internetu'!$N123/'Używanie Internetu'!$N$142)</f>
        <v>0.26403690473573271</v>
      </c>
      <c r="K123" s="47">
        <f>('Używanie Internetu'!K123/'Używanie Internetu'!K$142)/('Używanie Internetu'!$N123/'Używanie Internetu'!$N$142)</f>
        <v>1.0975553118514099</v>
      </c>
      <c r="L123" s="47">
        <f>('Używanie Internetu'!L123/'Używanie Internetu'!L$142)/('Używanie Internetu'!$N123/'Używanie Internetu'!$N$142)</f>
        <v>0.13730609324631443</v>
      </c>
      <c r="M123" s="47">
        <f>('Używanie Internetu'!M123/'Używanie Internetu'!M$142)/('Używanie Internetu'!$N123/'Używanie Internetu'!$N$142)</f>
        <v>0.25110380251248221</v>
      </c>
      <c r="N123" s="47"/>
      <c r="O123" s="47">
        <f>('Używanie Internetu'!O123/'Używanie Internetu'!O$142)/('Używanie Internetu'!$T123/'Używanie Internetu'!$T$142)</f>
        <v>0.53387965415098582</v>
      </c>
      <c r="P123" s="47">
        <f>('Używanie Internetu'!P123/'Używanie Internetu'!P$142)/('Używanie Internetu'!$T123/'Używanie Internetu'!$T$142)</f>
        <v>0.23978652741129822</v>
      </c>
      <c r="Q123" s="47">
        <f>('Używanie Internetu'!Q123/'Używanie Internetu'!Q$142)/('Używanie Internetu'!$T123/'Używanie Internetu'!$T$142)</f>
        <v>1.0887893185858921</v>
      </c>
      <c r="R123" s="47">
        <f>('Używanie Internetu'!R123/'Używanie Internetu'!R$142)/('Używanie Internetu'!$T123/'Używanie Internetu'!$T$142)</f>
        <v>0.1305855707558253</v>
      </c>
      <c r="S123" s="48">
        <f>('Używanie Internetu'!S123/'Używanie Internetu'!S$142)/('Używanie Internetu'!$T123/'Używanie Internetu'!$T$142)</f>
        <v>0.17319935799333749</v>
      </c>
      <c r="T123" s="4"/>
      <c r="U123" s="4">
        <f t="shared" si="6"/>
        <v>0.52115417136069009</v>
      </c>
      <c r="V123" s="4">
        <f t="shared" si="7"/>
        <v>0.24562240740557759</v>
      </c>
      <c r="W123" s="4">
        <f t="shared" si="8"/>
        <v>1.1033323079993622</v>
      </c>
      <c r="X123" s="4">
        <f t="shared" si="9"/>
        <v>0.12256258016641068</v>
      </c>
      <c r="Y123" s="4">
        <f t="shared" si="10"/>
        <v>0.19904326754831725</v>
      </c>
    </row>
    <row r="124" spans="1:25" x14ac:dyDescent="0.3">
      <c r="A124" s="240"/>
      <c r="B124" s="138" t="s">
        <v>122</v>
      </c>
      <c r="C124" s="47">
        <f>('Używanie Internetu'!C124/'Używanie Internetu'!C$142)/('Używanie Internetu'!$H124/'Używanie Internetu'!$H$142)</f>
        <v>0.45494827235206869</v>
      </c>
      <c r="D124" s="47">
        <f>('Używanie Internetu'!D124/'Używanie Internetu'!D$142)/('Używanie Internetu'!$H124/'Używanie Internetu'!$H$142)</f>
        <v>0.18692194696224315</v>
      </c>
      <c r="E124" s="47">
        <f>('Używanie Internetu'!E124/'Używanie Internetu'!E$142)/('Używanie Internetu'!$H124/'Używanie Internetu'!$H$142)</f>
        <v>1.1992827151900143</v>
      </c>
      <c r="F124" s="47">
        <f>('Używanie Internetu'!F124/'Używanie Internetu'!F$142)/('Używanie Internetu'!$H124/'Używanie Internetu'!$H$142)</f>
        <v>0.10765409661831006</v>
      </c>
      <c r="G124" s="47">
        <f>('Używanie Internetu'!G124/'Używanie Internetu'!G$142)/('Używanie Internetu'!$H124/'Używanie Internetu'!$H$142)</f>
        <v>9.6899763716097737E-2</v>
      </c>
      <c r="I124" s="47">
        <f>('Używanie Internetu'!I124/'Używanie Internetu'!I$142)/('Używanie Internetu'!$N124/'Używanie Internetu'!$N$142)</f>
        <v>0.60695585777054306</v>
      </c>
      <c r="J124" s="47">
        <f>('Używanie Internetu'!J124/'Używanie Internetu'!J$142)/('Używanie Internetu'!$N124/'Używanie Internetu'!$N$142)</f>
        <v>0.20469925617685961</v>
      </c>
      <c r="K124" s="47">
        <f>('Używanie Internetu'!K124/'Używanie Internetu'!K$142)/('Używanie Internetu'!$N124/'Używanie Internetu'!$N$142)</f>
        <v>1.1152138756273664</v>
      </c>
      <c r="L124" s="47">
        <f>('Używanie Internetu'!L124/'Używanie Internetu'!L$142)/('Używanie Internetu'!$N124/'Używanie Internetu'!$N$142)</f>
        <v>0.19169447491807751</v>
      </c>
      <c r="M124" s="47">
        <f>('Używanie Internetu'!M124/'Używanie Internetu'!M$142)/('Używanie Internetu'!$N124/'Używanie Internetu'!$N$142)</f>
        <v>0.16150139441094641</v>
      </c>
      <c r="N124" s="47"/>
      <c r="O124" s="47">
        <f>('Używanie Internetu'!O124/'Używanie Internetu'!O$142)/('Używanie Internetu'!$T124/'Używanie Internetu'!$T$142)</f>
        <v>0.55763243001927498</v>
      </c>
      <c r="P124" s="47">
        <f>('Używanie Internetu'!P124/'Używanie Internetu'!P$142)/('Używanie Internetu'!$T124/'Używanie Internetu'!$T$142)</f>
        <v>0.1916062466444719</v>
      </c>
      <c r="Q124" s="47">
        <f>('Używanie Internetu'!Q124/'Używanie Internetu'!Q$142)/('Używanie Internetu'!$T124/'Używanie Internetu'!$T$142)</f>
        <v>1.1678364506650682</v>
      </c>
      <c r="R124" s="47">
        <f>('Używanie Internetu'!R124/'Używanie Internetu'!R$142)/('Używanie Internetu'!$T124/'Używanie Internetu'!$T$142)</f>
        <v>0.22118848080270406</v>
      </c>
      <c r="S124" s="48">
        <f>('Używanie Internetu'!S124/'Używanie Internetu'!S$142)/('Używanie Internetu'!$T124/'Używanie Internetu'!$T$142)</f>
        <v>0.1152282754537408</v>
      </c>
      <c r="T124" s="4"/>
      <c r="U124" s="4">
        <f t="shared" si="6"/>
        <v>0.53984552004729558</v>
      </c>
      <c r="V124" s="4">
        <f t="shared" si="7"/>
        <v>0.19440914992785821</v>
      </c>
      <c r="W124" s="4">
        <f t="shared" si="8"/>
        <v>1.1607776804941496</v>
      </c>
      <c r="X124" s="4">
        <f t="shared" si="9"/>
        <v>0.17351235077969721</v>
      </c>
      <c r="Y124" s="4">
        <f t="shared" si="10"/>
        <v>0.12454314452692831</v>
      </c>
    </row>
    <row r="125" spans="1:25" x14ac:dyDescent="0.3">
      <c r="A125" s="240"/>
      <c r="B125" s="138" t="s">
        <v>123</v>
      </c>
      <c r="C125" s="47">
        <f>('Używanie Internetu'!C125/'Używanie Internetu'!C$142)/('Używanie Internetu'!$H125/'Używanie Internetu'!$H$142)</f>
        <v>0.64231596789854695</v>
      </c>
      <c r="D125" s="47">
        <f>('Używanie Internetu'!D125/'Używanie Internetu'!D$142)/('Używanie Internetu'!$H125/'Używanie Internetu'!$H$142)</f>
        <v>0.44594774731096376</v>
      </c>
      <c r="E125" s="47">
        <f>('Używanie Internetu'!E125/'Używanie Internetu'!E$142)/('Używanie Internetu'!$H125/'Używanie Internetu'!$H$142)</f>
        <v>1.1419554369017457</v>
      </c>
      <c r="F125" s="47">
        <f>('Używanie Internetu'!F125/'Używanie Internetu'!F$142)/('Używanie Internetu'!$H125/'Używanie Internetu'!$H$142)</f>
        <v>0.29177406113748039</v>
      </c>
      <c r="G125" s="47">
        <f>('Używanie Internetu'!G125/'Używanie Internetu'!G$142)/('Używanie Internetu'!$H125/'Używanie Internetu'!$H$142)</f>
        <v>0.26523488169865467</v>
      </c>
      <c r="I125" s="47">
        <f>('Używanie Internetu'!I125/'Używanie Internetu'!I$142)/('Używanie Internetu'!$N125/'Używanie Internetu'!$N$142)</f>
        <v>0.99123875712235332</v>
      </c>
      <c r="J125" s="47">
        <f>('Używanie Internetu'!J125/'Używanie Internetu'!J$142)/('Używanie Internetu'!$N125/'Używanie Internetu'!$N$142)</f>
        <v>0.54942527456590251</v>
      </c>
      <c r="K125" s="47">
        <f>('Używanie Internetu'!K125/'Używanie Internetu'!K$142)/('Używanie Internetu'!$N125/'Używanie Internetu'!$N$142)</f>
        <v>1.1118190828434822</v>
      </c>
      <c r="L125" s="47">
        <f>('Używanie Internetu'!L125/'Używanie Internetu'!L$142)/('Używanie Internetu'!$N125/'Używanie Internetu'!$N$142)</f>
        <v>0.43292472224260081</v>
      </c>
      <c r="M125" s="47">
        <f>('Używanie Internetu'!M125/'Używanie Internetu'!M$142)/('Używanie Internetu'!$N125/'Używanie Internetu'!$N$142)</f>
        <v>0.34837923762358153</v>
      </c>
      <c r="N125" s="47"/>
      <c r="O125" s="47">
        <f>('Używanie Internetu'!O125/'Używanie Internetu'!O$142)/('Używanie Internetu'!$T125/'Używanie Internetu'!$T$142)</f>
        <v>0.93731802135652109</v>
      </c>
      <c r="P125" s="47">
        <f>('Używanie Internetu'!P125/'Używanie Internetu'!P$142)/('Używanie Internetu'!$T125/'Używanie Internetu'!$T$142)</f>
        <v>0.47913730807328297</v>
      </c>
      <c r="Q125" s="47">
        <f>('Używanie Internetu'!Q125/'Używanie Internetu'!Q$142)/('Używanie Internetu'!$T125/'Używanie Internetu'!$T$142)</f>
        <v>1.0843379569058673</v>
      </c>
      <c r="R125" s="47">
        <f>('Używanie Internetu'!R125/'Używanie Internetu'!R$142)/('Używanie Internetu'!$T125/'Używanie Internetu'!$T$142)</f>
        <v>0.47080495655096816</v>
      </c>
      <c r="S125" s="48">
        <f>('Używanie Internetu'!S125/'Używanie Internetu'!S$142)/('Używanie Internetu'!$T125/'Używanie Internetu'!$T$142)</f>
        <v>0.38759408130646544</v>
      </c>
      <c r="T125" s="4"/>
      <c r="U125" s="4">
        <f t="shared" si="6"/>
        <v>0.85695758212580719</v>
      </c>
      <c r="V125" s="4">
        <f t="shared" si="7"/>
        <v>0.49150344331671642</v>
      </c>
      <c r="W125" s="4">
        <f t="shared" si="8"/>
        <v>1.1127041588836983</v>
      </c>
      <c r="X125" s="4">
        <f t="shared" si="9"/>
        <v>0.39850124664368308</v>
      </c>
      <c r="Y125" s="4">
        <f t="shared" si="10"/>
        <v>0.33373606687623392</v>
      </c>
    </row>
    <row r="126" spans="1:25" x14ac:dyDescent="0.3">
      <c r="A126" s="240"/>
      <c r="B126" s="138" t="s">
        <v>124</v>
      </c>
      <c r="C126" s="47">
        <f>('Używanie Internetu'!C126/'Używanie Internetu'!C$142)/('Używanie Internetu'!$H126/'Używanie Internetu'!$H$142)</f>
        <v>0.48818898351436141</v>
      </c>
      <c r="D126" s="47">
        <f>('Używanie Internetu'!D126/'Używanie Internetu'!D$142)/('Używanie Internetu'!$H126/'Używanie Internetu'!$H$142)</f>
        <v>0.29308761603136435</v>
      </c>
      <c r="E126" s="47">
        <f>('Używanie Internetu'!E126/'Używanie Internetu'!E$142)/('Używanie Internetu'!$H126/'Używanie Internetu'!$H$142)</f>
        <v>1.1133679512640873</v>
      </c>
      <c r="F126" s="47">
        <f>('Używanie Internetu'!F126/'Używanie Internetu'!F$142)/('Używanie Internetu'!$H126/'Używanie Internetu'!$H$142)</f>
        <v>0.1259925801753316</v>
      </c>
      <c r="G126" s="47">
        <f>('Używanie Internetu'!G126/'Używanie Internetu'!G$142)/('Używanie Internetu'!$H126/'Używanie Internetu'!$H$142)</f>
        <v>0.13857213541479449</v>
      </c>
      <c r="I126" s="47">
        <f>('Używanie Internetu'!I126/'Używanie Internetu'!I$142)/('Używanie Internetu'!$N126/'Używanie Internetu'!$N$142)</f>
        <v>0.68304014356332743</v>
      </c>
      <c r="J126" s="47">
        <f>('Używanie Internetu'!J126/'Używanie Internetu'!J$142)/('Używanie Internetu'!$N126/'Używanie Internetu'!$N$142)</f>
        <v>0.26538897893760699</v>
      </c>
      <c r="K126" s="47">
        <f>('Używanie Internetu'!K126/'Używanie Internetu'!K$142)/('Używanie Internetu'!$N126/'Używanie Internetu'!$N$142)</f>
        <v>1.1164227117750392</v>
      </c>
      <c r="L126" s="47">
        <f>('Używanie Internetu'!L126/'Używanie Internetu'!L$142)/('Używanie Internetu'!$N126/'Używanie Internetu'!$N$142)</f>
        <v>0.21180720000404574</v>
      </c>
      <c r="M126" s="47">
        <f>('Używanie Internetu'!M126/'Używanie Internetu'!M$142)/('Używanie Internetu'!$N126/'Używanie Internetu'!$N$142)</f>
        <v>0.16045658890609457</v>
      </c>
      <c r="N126" s="47"/>
      <c r="O126" s="47">
        <f>('Używanie Internetu'!O126/'Używanie Internetu'!O$142)/('Używanie Internetu'!$T126/'Używanie Internetu'!$T$142)</f>
        <v>0.60456102232985398</v>
      </c>
      <c r="P126" s="47">
        <f>('Używanie Internetu'!P126/'Używanie Internetu'!P$142)/('Używanie Internetu'!$T126/'Używanie Internetu'!$T$142)</f>
        <v>0.25628893916385681</v>
      </c>
      <c r="Q126" s="47">
        <f>('Używanie Internetu'!Q126/'Używanie Internetu'!Q$142)/('Używanie Internetu'!$T126/'Używanie Internetu'!$T$142)</f>
        <v>1.0670359298155634</v>
      </c>
      <c r="R126" s="47">
        <f>('Używanie Internetu'!R126/'Używanie Internetu'!R$142)/('Używanie Internetu'!$T126/'Używanie Internetu'!$T$142)</f>
        <v>0.2123764187037217</v>
      </c>
      <c r="S126" s="48">
        <f>('Używanie Internetu'!S126/'Używanie Internetu'!S$142)/('Używanie Internetu'!$T126/'Używanie Internetu'!$T$142)</f>
        <v>0.3779987895510451</v>
      </c>
      <c r="T126" s="4"/>
      <c r="U126" s="4">
        <f t="shared" si="6"/>
        <v>0.59193004980251429</v>
      </c>
      <c r="V126" s="4">
        <f t="shared" si="7"/>
        <v>0.27158851137760937</v>
      </c>
      <c r="W126" s="4">
        <f t="shared" si="8"/>
        <v>1.0989421976182299</v>
      </c>
      <c r="X126" s="4">
        <f t="shared" si="9"/>
        <v>0.18339206629436636</v>
      </c>
      <c r="Y126" s="4">
        <f t="shared" si="10"/>
        <v>0.22567583795731139</v>
      </c>
    </row>
    <row r="127" spans="1:25" x14ac:dyDescent="0.3">
      <c r="A127" s="240"/>
      <c r="B127" s="138" t="s">
        <v>125</v>
      </c>
      <c r="C127" s="47">
        <f>('Używanie Internetu'!C127/'Używanie Internetu'!C$142)/('Używanie Internetu'!$H127/'Używanie Internetu'!$H$142)</f>
        <v>0.45832085233831349</v>
      </c>
      <c r="D127" s="47">
        <f>('Używanie Internetu'!D127/'Używanie Internetu'!D$142)/('Używanie Internetu'!$H127/'Używanie Internetu'!$H$142)</f>
        <v>0.2437303634670093</v>
      </c>
      <c r="E127" s="47">
        <f>('Używanie Internetu'!E127/'Używanie Internetu'!E$142)/('Używanie Internetu'!$H127/'Używanie Internetu'!$H$142)</f>
        <v>1.1968626772874309</v>
      </c>
      <c r="F127" s="47">
        <f>('Używanie Internetu'!F127/'Używanie Internetu'!F$142)/('Używanie Internetu'!$H127/'Używanie Internetu'!$H$142)</f>
        <v>0.12166394829587841</v>
      </c>
      <c r="G127" s="47">
        <f>('Używanie Internetu'!G127/'Używanie Internetu'!G$142)/('Używanie Internetu'!$H127/'Używanie Internetu'!$H$142)</f>
        <v>6.4991231027165544E-2</v>
      </c>
      <c r="I127" s="47">
        <f>('Używanie Internetu'!I127/'Używanie Internetu'!I$142)/('Używanie Internetu'!$N127/'Używanie Internetu'!$N$142)</f>
        <v>0.66140450537171647</v>
      </c>
      <c r="J127" s="47">
        <f>('Używanie Internetu'!J127/'Używanie Internetu'!J$142)/('Używanie Internetu'!$N127/'Używanie Internetu'!$N$142)</f>
        <v>0.21415036850817537</v>
      </c>
      <c r="K127" s="47">
        <f>('Używanie Internetu'!K127/'Używanie Internetu'!K$142)/('Używanie Internetu'!$N127/'Używanie Internetu'!$N$142)</f>
        <v>1.2395392716203149</v>
      </c>
      <c r="L127" s="47">
        <f>('Używanie Internetu'!L127/'Używanie Internetu'!L$142)/('Używanie Internetu'!$N127/'Używanie Internetu'!$N$142)</f>
        <v>0.11123606781837704</v>
      </c>
      <c r="M127" s="47">
        <f>('Używanie Internetu'!M127/'Używanie Internetu'!M$142)/('Używanie Internetu'!$N127/'Używanie Internetu'!$N$142)</f>
        <v>0.19190100560297027</v>
      </c>
      <c r="N127" s="47"/>
      <c r="O127" s="47">
        <f>('Używanie Internetu'!O127/'Używanie Internetu'!O$142)/('Używanie Internetu'!$T127/'Używanie Internetu'!$T$142)</f>
        <v>0.66034221744665822</v>
      </c>
      <c r="P127" s="47">
        <f>('Używanie Internetu'!P127/'Używanie Internetu'!P$142)/('Używanie Internetu'!$T127/'Używanie Internetu'!$T$142)</f>
        <v>0.198567821269059</v>
      </c>
      <c r="Q127" s="47">
        <f>('Używanie Internetu'!Q127/'Używanie Internetu'!Q$142)/('Używanie Internetu'!$T127/'Używanie Internetu'!$T$142)</f>
        <v>1.2111249968556559</v>
      </c>
      <c r="R127" s="47">
        <f>('Używanie Internetu'!R127/'Używanie Internetu'!R$142)/('Używanie Internetu'!$T127/'Używanie Internetu'!$T$142)</f>
        <v>0.19992940363670691</v>
      </c>
      <c r="S127" s="48">
        <f>('Używanie Internetu'!S127/'Używanie Internetu'!S$142)/('Używanie Internetu'!$T127/'Używanie Internetu'!$T$142)</f>
        <v>0.26531295524964427</v>
      </c>
      <c r="T127" s="4"/>
      <c r="U127" s="4">
        <f t="shared" si="6"/>
        <v>0.59335585838556271</v>
      </c>
      <c r="V127" s="4">
        <f t="shared" si="7"/>
        <v>0.2188161844147479</v>
      </c>
      <c r="W127" s="4">
        <f t="shared" si="8"/>
        <v>1.2158423152544673</v>
      </c>
      <c r="X127" s="4">
        <f t="shared" si="9"/>
        <v>0.14427647325032078</v>
      </c>
      <c r="Y127" s="4">
        <f t="shared" si="10"/>
        <v>0.17406839729326004</v>
      </c>
    </row>
    <row r="128" spans="1:25" x14ac:dyDescent="0.3">
      <c r="A128" s="234" t="s">
        <v>171</v>
      </c>
      <c r="B128" s="137" t="s">
        <v>126</v>
      </c>
      <c r="C128" s="45">
        <f>('Używanie Internetu'!C128/'Używanie Internetu'!C$142)/('Używanie Internetu'!$H128/'Używanie Internetu'!$H$142)</f>
        <v>0.9772301932104025</v>
      </c>
      <c r="D128" s="45">
        <f>('Używanie Internetu'!D128/'Używanie Internetu'!D$142)/('Używanie Internetu'!$H128/'Używanie Internetu'!$H$142)</f>
        <v>0.98458175848583018</v>
      </c>
      <c r="E128" s="45">
        <f>('Używanie Internetu'!E128/'Używanie Internetu'!E$142)/('Używanie Internetu'!$H128/'Używanie Internetu'!$H$142)</f>
        <v>0.90883223292857629</v>
      </c>
      <c r="F128" s="45">
        <f>('Używanie Internetu'!F128/'Używanie Internetu'!F$142)/('Używanie Internetu'!$H128/'Używanie Internetu'!$H$142)</f>
        <v>0.85583970104696838</v>
      </c>
      <c r="G128" s="45">
        <f>('Używanie Internetu'!G128/'Używanie Internetu'!G$142)/('Używanie Internetu'!$H128/'Używanie Internetu'!$H$142)</f>
        <v>1.0221665187450997</v>
      </c>
      <c r="H128" s="51"/>
      <c r="I128" s="45">
        <f>('Używanie Internetu'!I128/'Używanie Internetu'!I$142)/('Używanie Internetu'!$N128/'Używanie Internetu'!$N$142)</f>
        <v>1.0260290267621688</v>
      </c>
      <c r="J128" s="45">
        <f>('Używanie Internetu'!J128/'Używanie Internetu'!J$142)/('Używanie Internetu'!$N128/'Używanie Internetu'!$N$142)</f>
        <v>1.1746243141847694</v>
      </c>
      <c r="K128" s="45">
        <f>('Używanie Internetu'!K128/'Używanie Internetu'!K$142)/('Używanie Internetu'!$N128/'Używanie Internetu'!$N$142)</f>
        <v>1.0430199524000365</v>
      </c>
      <c r="L128" s="45">
        <f>('Używanie Internetu'!L128/'Używanie Internetu'!L$142)/('Używanie Internetu'!$N128/'Używanie Internetu'!$N$142)</f>
        <v>0.90846030196899819</v>
      </c>
      <c r="M128" s="45">
        <f>('Używanie Internetu'!M128/'Używanie Internetu'!M$142)/('Używanie Internetu'!$N128/'Używanie Internetu'!$N$142)</f>
        <v>1.1721838952176955</v>
      </c>
      <c r="N128" s="45"/>
      <c r="O128" s="45">
        <f>('Używanie Internetu'!O128/'Używanie Internetu'!O$142)/('Używanie Internetu'!$T128/'Używanie Internetu'!$T$142)</f>
        <v>1.1099124284276072</v>
      </c>
      <c r="P128" s="45">
        <f>('Używanie Internetu'!P128/'Używanie Internetu'!P$142)/('Używanie Internetu'!$T128/'Używanie Internetu'!$T$142)</f>
        <v>1.1344726783030306</v>
      </c>
      <c r="Q128" s="45">
        <f>('Używanie Internetu'!Q128/'Używanie Internetu'!Q$142)/('Używanie Internetu'!$T128/'Używanie Internetu'!$T$142)</f>
        <v>0.997778033213504</v>
      </c>
      <c r="R128" s="45">
        <f>('Używanie Internetu'!R128/'Używanie Internetu'!R$142)/('Używanie Internetu'!$T128/'Używanie Internetu'!$T$142)</f>
        <v>0.89371175325167496</v>
      </c>
      <c r="S128" s="46">
        <f>('Używanie Internetu'!S128/'Używanie Internetu'!S$142)/('Używanie Internetu'!$T128/'Używanie Internetu'!$T$142)</f>
        <v>0.86481440277471511</v>
      </c>
      <c r="T128" s="4"/>
      <c r="U128" s="4">
        <f t="shared" si="6"/>
        <v>1.0377238828000594</v>
      </c>
      <c r="V128" s="4">
        <f t="shared" si="7"/>
        <v>1.0978929169912099</v>
      </c>
      <c r="W128" s="4">
        <f t="shared" si="8"/>
        <v>0.98321007284737227</v>
      </c>
      <c r="X128" s="4">
        <f t="shared" si="9"/>
        <v>0.88600391875588047</v>
      </c>
      <c r="Y128" s="4">
        <f t="shared" si="10"/>
        <v>1.0197216055791702</v>
      </c>
    </row>
    <row r="129" spans="1:25" x14ac:dyDescent="0.3">
      <c r="A129" s="234"/>
      <c r="B129" s="139" t="s">
        <v>127</v>
      </c>
      <c r="C129" s="49">
        <f>('Używanie Internetu'!C129/'Używanie Internetu'!C$142)/('Używanie Internetu'!$H129/'Używanie Internetu'!$H$142)</f>
        <v>1.1309621740332823</v>
      </c>
      <c r="D129" s="49">
        <f>('Używanie Internetu'!D129/'Używanie Internetu'!D$142)/('Używanie Internetu'!$H129/'Używanie Internetu'!$H$142)</f>
        <v>1.1342048228976516</v>
      </c>
      <c r="E129" s="49">
        <f>('Używanie Internetu'!E129/'Używanie Internetu'!E$142)/('Używanie Internetu'!$H129/'Używanie Internetu'!$H$142)</f>
        <v>0.86786326742559305</v>
      </c>
      <c r="F129" s="49">
        <f>('Używanie Internetu'!F129/'Używanie Internetu'!F$142)/('Używanie Internetu'!$H129/'Używanie Internetu'!$H$142)</f>
        <v>0.93114037403322691</v>
      </c>
      <c r="G129" s="49">
        <f>('Używanie Internetu'!G129/'Używanie Internetu'!G$142)/('Używanie Internetu'!$H129/'Używanie Internetu'!$H$142)</f>
        <v>1.3660031472887737</v>
      </c>
      <c r="H129" s="44"/>
      <c r="I129" s="49">
        <f>('Używanie Internetu'!I129/'Używanie Internetu'!I$142)/('Używanie Internetu'!$N129/'Używanie Internetu'!$N$142)</f>
        <v>1.0475434366773722</v>
      </c>
      <c r="J129" s="49">
        <f>('Używanie Internetu'!J129/'Używanie Internetu'!J$142)/('Używanie Internetu'!$N129/'Używanie Internetu'!$N$142)</f>
        <v>1.2503267349613516</v>
      </c>
      <c r="K129" s="49">
        <f>('Używanie Internetu'!K129/'Używanie Internetu'!K$142)/('Używanie Internetu'!$N129/'Używanie Internetu'!$N$142)</f>
        <v>1.0404138903102462</v>
      </c>
      <c r="L129" s="49">
        <f>('Używanie Internetu'!L129/'Używanie Internetu'!L$142)/('Używanie Internetu'!$N129/'Używanie Internetu'!$N$142)</f>
        <v>0.88891825903823474</v>
      </c>
      <c r="M129" s="49">
        <f>('Używanie Internetu'!M129/'Używanie Internetu'!M$142)/('Używanie Internetu'!$N129/'Używanie Internetu'!$N$142)</f>
        <v>0.90253642001691536</v>
      </c>
      <c r="N129" s="49"/>
      <c r="O129" s="49">
        <f>('Używanie Internetu'!O129/'Używanie Internetu'!O$142)/('Używanie Internetu'!$T129/'Używanie Internetu'!$T$142)</f>
        <v>1.0919345367420901</v>
      </c>
      <c r="P129" s="49">
        <f>('Używanie Internetu'!P129/'Używanie Internetu'!P$142)/('Używanie Internetu'!$T129/'Używanie Internetu'!$T$142)</f>
        <v>1.1581976882806941</v>
      </c>
      <c r="Q129" s="49">
        <f>('Używanie Internetu'!Q129/'Używanie Internetu'!Q$142)/('Używanie Internetu'!$T129/'Używanie Internetu'!$T$142)</f>
        <v>0.96968144962302127</v>
      </c>
      <c r="R129" s="49">
        <f>('Używanie Internetu'!R129/'Używanie Internetu'!R$142)/('Używanie Internetu'!$T129/'Używanie Internetu'!$T$142)</f>
        <v>0.98298890757080493</v>
      </c>
      <c r="S129" s="50">
        <f>('Używanie Internetu'!S129/'Używanie Internetu'!S$142)/('Używanie Internetu'!$T129/'Używanie Internetu'!$T$142)</f>
        <v>0.87782756537656192</v>
      </c>
      <c r="T129" s="4"/>
      <c r="U129" s="4">
        <f t="shared" si="6"/>
        <v>1.0901467158175815</v>
      </c>
      <c r="V129" s="4">
        <f t="shared" si="7"/>
        <v>1.1809097487132325</v>
      </c>
      <c r="W129" s="4">
        <f t="shared" si="8"/>
        <v>0.95931953578628681</v>
      </c>
      <c r="X129" s="4">
        <f t="shared" si="9"/>
        <v>0.93434918021408875</v>
      </c>
      <c r="Y129" s="4">
        <f t="shared" si="10"/>
        <v>1.048789044227417</v>
      </c>
    </row>
    <row r="130" spans="1:25" x14ac:dyDescent="0.3">
      <c r="A130" s="235" t="s">
        <v>172</v>
      </c>
      <c r="B130" s="138" t="s">
        <v>128</v>
      </c>
      <c r="C130" s="47">
        <f>('Używanie Internetu'!C130/'Używanie Internetu'!C$142)/('Używanie Internetu'!$H130/'Używanie Internetu'!$H$142)</f>
        <v>1.0694738885680422</v>
      </c>
      <c r="D130" s="47">
        <f>('Używanie Internetu'!D130/'Używanie Internetu'!D$142)/('Używanie Internetu'!$H130/'Używanie Internetu'!$H$142)</f>
        <v>1.3443172202597273</v>
      </c>
      <c r="E130" s="47">
        <f>('Używanie Internetu'!E130/'Używanie Internetu'!E$142)/('Używanie Internetu'!$H130/'Używanie Internetu'!$H$142)</f>
        <v>0.90968202965709721</v>
      </c>
      <c r="F130" s="47">
        <f>('Używanie Internetu'!F130/'Używanie Internetu'!F$142)/('Używanie Internetu'!$H130/'Używanie Internetu'!$H$142)</f>
        <v>1.0651928135481221</v>
      </c>
      <c r="G130" s="47">
        <f>('Używanie Internetu'!G130/'Używanie Internetu'!G$142)/('Używanie Internetu'!$H130/'Używanie Internetu'!$H$142)</f>
        <v>1.4560804494405621</v>
      </c>
      <c r="I130" s="47">
        <f>('Używanie Internetu'!I130/'Używanie Internetu'!I$142)/('Używanie Internetu'!$N130/'Używanie Internetu'!$N$142)</f>
        <v>1.1171116066492093</v>
      </c>
      <c r="J130" s="47">
        <f>('Używanie Internetu'!J130/'Używanie Internetu'!J$142)/('Używanie Internetu'!$N130/'Używanie Internetu'!$N$142)</f>
        <v>1.2439243758025658</v>
      </c>
      <c r="K130" s="47">
        <f>('Używanie Internetu'!K130/'Używanie Internetu'!K$142)/('Używanie Internetu'!$N130/'Używanie Internetu'!$N$142)</f>
        <v>0.93317029467854029</v>
      </c>
      <c r="L130" s="47">
        <f>('Używanie Internetu'!L130/'Używanie Internetu'!L$142)/('Używanie Internetu'!$N130/'Używanie Internetu'!$N$142)</f>
        <v>1.0979161178910528</v>
      </c>
      <c r="M130" s="47">
        <f>('Używanie Internetu'!M130/'Używanie Internetu'!M$142)/('Używanie Internetu'!$N130/'Używanie Internetu'!$N$142)</f>
        <v>1.5818206637643164</v>
      </c>
      <c r="N130" s="47"/>
      <c r="O130" s="47">
        <f>('Używanie Internetu'!O130/'Używanie Internetu'!O$142)/('Używanie Internetu'!$T130/'Używanie Internetu'!$T$142)</f>
        <v>1.1809678170077043</v>
      </c>
      <c r="P130" s="47">
        <f>('Używanie Internetu'!P130/'Używanie Internetu'!P$142)/('Używanie Internetu'!$T130/'Używanie Internetu'!$T$142)</f>
        <v>1.1869736496863608</v>
      </c>
      <c r="Q130" s="47">
        <f>('Używanie Internetu'!Q130/'Używanie Internetu'!Q$142)/('Używanie Internetu'!$T130/'Używanie Internetu'!$T$142)</f>
        <v>1.0281420104131977</v>
      </c>
      <c r="R130" s="47">
        <f>('Używanie Internetu'!R130/'Używanie Internetu'!R$142)/('Używanie Internetu'!$T130/'Używanie Internetu'!$T$142)</f>
        <v>1.0917533982769212</v>
      </c>
      <c r="S130" s="48">
        <f>('Używanie Internetu'!S130/'Używanie Internetu'!S$142)/('Używanie Internetu'!$T130/'Używanie Internetu'!$T$142)</f>
        <v>1.47876190461804</v>
      </c>
      <c r="T130" s="4"/>
      <c r="U130" s="4">
        <f t="shared" si="6"/>
        <v>1.1225177707416518</v>
      </c>
      <c r="V130" s="4">
        <f t="shared" si="7"/>
        <v>1.2584050819162178</v>
      </c>
      <c r="W130" s="4">
        <f t="shared" si="8"/>
        <v>0.95699811158294512</v>
      </c>
      <c r="X130" s="4">
        <f t="shared" si="9"/>
        <v>1.0849541099053654</v>
      </c>
      <c r="Y130" s="4">
        <f t="shared" si="10"/>
        <v>1.5055543392743063</v>
      </c>
    </row>
    <row r="131" spans="1:25" x14ac:dyDescent="0.3">
      <c r="A131" s="235"/>
      <c r="B131" s="138" t="s">
        <v>129</v>
      </c>
      <c r="C131" s="47">
        <f>('Używanie Internetu'!C131/'Używanie Internetu'!C$142)/('Używanie Internetu'!$H131/'Używanie Internetu'!$H$142)</f>
        <v>1.2121334380631006</v>
      </c>
      <c r="D131" s="47">
        <f>('Używanie Internetu'!D131/'Używanie Internetu'!D$142)/('Używanie Internetu'!$H131/'Używanie Internetu'!$H$142)</f>
        <v>1.0876346223972011</v>
      </c>
      <c r="E131" s="47">
        <f>('Używanie Internetu'!E131/'Używanie Internetu'!E$142)/('Używanie Internetu'!$H131/'Używanie Internetu'!$H$142)</f>
        <v>1.0219325400938386</v>
      </c>
      <c r="F131" s="47">
        <f>('Używanie Internetu'!F131/'Używanie Internetu'!F$142)/('Używanie Internetu'!$H131/'Używanie Internetu'!$H$142)</f>
        <v>1.0086198325061073</v>
      </c>
      <c r="G131" s="47">
        <f>('Używanie Internetu'!G131/'Używanie Internetu'!G$142)/('Używanie Internetu'!$H131/'Używanie Internetu'!$H$142)</f>
        <v>1.6604169699579785</v>
      </c>
      <c r="I131" s="47">
        <f>('Używanie Internetu'!I131/'Używanie Internetu'!I$142)/('Używanie Internetu'!$N131/'Używanie Internetu'!$N$142)</f>
        <v>0.97417238423054475</v>
      </c>
      <c r="J131" s="47">
        <f>('Używanie Internetu'!J131/'Używanie Internetu'!J$142)/('Używanie Internetu'!$N131/'Używanie Internetu'!$N$142)</f>
        <v>0.93871548372571456</v>
      </c>
      <c r="K131" s="47">
        <f>('Używanie Internetu'!K131/'Używanie Internetu'!K$142)/('Używanie Internetu'!$N131/'Używanie Internetu'!$N$142)</f>
        <v>0.99108012271281332</v>
      </c>
      <c r="L131" s="47">
        <f>('Używanie Internetu'!L131/'Używanie Internetu'!L$142)/('Używanie Internetu'!$N131/'Używanie Internetu'!$N$142)</f>
        <v>0.9058496057360319</v>
      </c>
      <c r="M131" s="47">
        <f>('Używanie Internetu'!M131/'Używanie Internetu'!M$142)/('Używanie Internetu'!$N131/'Używanie Internetu'!$N$142)</f>
        <v>1.407855129642708</v>
      </c>
      <c r="N131" s="47"/>
      <c r="O131" s="47">
        <f>('Używanie Internetu'!O131/'Używanie Internetu'!O$142)/('Używanie Internetu'!$T131/'Używanie Internetu'!$T$142)</f>
        <v>1.1644533129518377</v>
      </c>
      <c r="P131" s="47">
        <f>('Używanie Internetu'!P131/'Używanie Internetu'!P$142)/('Używanie Internetu'!$T131/'Używanie Internetu'!$T$142)</f>
        <v>0.87996363320768523</v>
      </c>
      <c r="Q131" s="47">
        <f>('Używanie Internetu'!Q131/'Używanie Internetu'!Q$142)/('Używanie Internetu'!$T131/'Używanie Internetu'!$T$142)</f>
        <v>1.0015656859137616</v>
      </c>
      <c r="R131" s="47">
        <f>('Używanie Internetu'!R131/'Używanie Internetu'!R$142)/('Używanie Internetu'!$T131/'Używanie Internetu'!$T$142)</f>
        <v>0.90767982410432868</v>
      </c>
      <c r="S131" s="48">
        <f>('Używanie Internetu'!S131/'Używanie Internetu'!S$142)/('Używanie Internetu'!$T131/'Używanie Internetu'!$T$142)</f>
        <v>1.1708158126703001</v>
      </c>
      <c r="T131" s="4"/>
      <c r="U131" s="4">
        <f t="shared" si="6"/>
        <v>1.1169197117484944</v>
      </c>
      <c r="V131" s="4">
        <f t="shared" si="7"/>
        <v>0.96877124644353374</v>
      </c>
      <c r="W131" s="4">
        <f t="shared" si="8"/>
        <v>1.0048594495734713</v>
      </c>
      <c r="X131" s="4">
        <f t="shared" si="9"/>
        <v>0.94071642078215589</v>
      </c>
      <c r="Y131" s="4">
        <f t="shared" si="10"/>
        <v>1.4130293040903288</v>
      </c>
    </row>
    <row r="132" spans="1:25" x14ac:dyDescent="0.3">
      <c r="A132" s="235"/>
      <c r="B132" s="138" t="s">
        <v>130</v>
      </c>
      <c r="C132" s="47">
        <f>('Używanie Internetu'!C132/'Używanie Internetu'!C$142)/('Używanie Internetu'!$H132/'Używanie Internetu'!$H$142)</f>
        <v>1.0973623856687702</v>
      </c>
      <c r="D132" s="47">
        <f>('Używanie Internetu'!D132/'Używanie Internetu'!D$142)/('Używanie Internetu'!$H132/'Używanie Internetu'!$H$142)</f>
        <v>1.1554371121639704</v>
      </c>
      <c r="E132" s="47">
        <f>('Używanie Internetu'!E132/'Używanie Internetu'!E$142)/('Używanie Internetu'!$H132/'Używanie Internetu'!$H$142)</f>
        <v>0.9245857410310262</v>
      </c>
      <c r="F132" s="47">
        <f>('Używanie Internetu'!F132/'Używanie Internetu'!F$142)/('Używanie Internetu'!$H132/'Używanie Internetu'!$H$142)</f>
        <v>1.0615820957535367</v>
      </c>
      <c r="G132" s="47">
        <f>('Używanie Internetu'!G132/'Używanie Internetu'!G$142)/('Używanie Internetu'!$H132/'Używanie Internetu'!$H$142)</f>
        <v>1.4514744992652957</v>
      </c>
      <c r="I132" s="47">
        <f>('Używanie Internetu'!I132/'Używanie Internetu'!I$142)/('Używanie Internetu'!$N132/'Używanie Internetu'!$N$142)</f>
        <v>1.0028219268925369</v>
      </c>
      <c r="J132" s="47">
        <f>('Używanie Internetu'!J132/'Używanie Internetu'!J$142)/('Używanie Internetu'!$N132/'Używanie Internetu'!$N$142)</f>
        <v>1.1313203621491399</v>
      </c>
      <c r="K132" s="47">
        <f>('Używanie Internetu'!K132/'Używanie Internetu'!K$142)/('Używanie Internetu'!$N132/'Używanie Internetu'!$N$142)</f>
        <v>0.97159416671215837</v>
      </c>
      <c r="L132" s="47">
        <f>('Używanie Internetu'!L132/'Używanie Internetu'!L$142)/('Używanie Internetu'!$N132/'Używanie Internetu'!$N$142)</f>
        <v>1.018275072984139</v>
      </c>
      <c r="M132" s="47">
        <f>('Używanie Internetu'!M132/'Używanie Internetu'!M$142)/('Używanie Internetu'!$N132/'Używanie Internetu'!$N$142)</f>
        <v>1.383670148482018</v>
      </c>
      <c r="N132" s="47"/>
      <c r="O132" s="47">
        <f>('Używanie Internetu'!O132/'Używanie Internetu'!O$142)/('Używanie Internetu'!$T132/'Używanie Internetu'!$T$142)</f>
        <v>1.1653688928866883</v>
      </c>
      <c r="P132" s="47">
        <f>('Używanie Internetu'!P132/'Używanie Internetu'!P$142)/('Używanie Internetu'!$T132/'Używanie Internetu'!$T$142)</f>
        <v>0.87293581167245049</v>
      </c>
      <c r="Q132" s="47">
        <f>('Używanie Internetu'!Q132/'Używanie Internetu'!Q$142)/('Używanie Internetu'!$T132/'Używanie Internetu'!$T$142)</f>
        <v>1.020059757088662</v>
      </c>
      <c r="R132" s="47">
        <f>('Używanie Internetu'!R132/'Używanie Internetu'!R$142)/('Używanie Internetu'!$T132/'Używanie Internetu'!$T$142)</f>
        <v>0.9396389933354814</v>
      </c>
      <c r="S132" s="48">
        <f>('Używanie Internetu'!S132/'Używanie Internetu'!S$142)/('Używanie Internetu'!$T132/'Używanie Internetu'!$T$142)</f>
        <v>1.3252239912818731</v>
      </c>
      <c r="T132" s="4"/>
      <c r="U132" s="4">
        <f t="shared" ref="U132:U141" si="11">AVERAGE(C132,I132,O132)</f>
        <v>1.0885177351493318</v>
      </c>
      <c r="V132" s="4">
        <f t="shared" ref="V132:V141" si="12">AVERAGE(D132,J132,P132)</f>
        <v>1.0532310953285202</v>
      </c>
      <c r="W132" s="4">
        <f t="shared" ref="W132:W141" si="13">AVERAGE(E132,K132,Q132)</f>
        <v>0.9720798882772822</v>
      </c>
      <c r="X132" s="4">
        <f t="shared" ref="X132:X141" si="14">AVERAGE(F132,L132,R132)</f>
        <v>1.0064987206910525</v>
      </c>
      <c r="Y132" s="4">
        <f t="shared" ref="Y132:Y141" si="15">AVERAGE(G132,M132,S132)</f>
        <v>1.3867895463430624</v>
      </c>
    </row>
    <row r="133" spans="1:25" x14ac:dyDescent="0.3">
      <c r="A133" s="235"/>
      <c r="B133" s="138" t="s">
        <v>131</v>
      </c>
      <c r="C133" s="47">
        <f>('Używanie Internetu'!C133/'Używanie Internetu'!C$142)/('Używanie Internetu'!$H133/'Używanie Internetu'!$H$142)</f>
        <v>1.0676302654608987</v>
      </c>
      <c r="D133" s="47">
        <f>('Używanie Internetu'!D133/'Używanie Internetu'!D$142)/('Używanie Internetu'!$H133/'Używanie Internetu'!$H$142)</f>
        <v>1.1834908153095827</v>
      </c>
      <c r="E133" s="47">
        <f>('Używanie Internetu'!E133/'Używanie Internetu'!E$142)/('Używanie Internetu'!$H133/'Używanie Internetu'!$H$142)</f>
        <v>1.0661270497850743</v>
      </c>
      <c r="F133" s="47">
        <f>('Używanie Internetu'!F133/'Używanie Internetu'!F$142)/('Używanie Internetu'!$H133/'Używanie Internetu'!$H$142)</f>
        <v>0.99845795560375206</v>
      </c>
      <c r="G133" s="47">
        <f>('Używanie Internetu'!G133/'Używanie Internetu'!G$142)/('Używanie Internetu'!$H133/'Używanie Internetu'!$H$142)</f>
        <v>1.107134495830858</v>
      </c>
      <c r="I133" s="47">
        <f>('Używanie Internetu'!I133/'Używanie Internetu'!I$142)/('Używanie Internetu'!$N133/'Używanie Internetu'!$N$142)</f>
        <v>0.9645497022327113</v>
      </c>
      <c r="J133" s="47">
        <f>('Używanie Internetu'!J133/'Używanie Internetu'!J$142)/('Używanie Internetu'!$N133/'Używanie Internetu'!$N$142)</f>
        <v>1.1321773762891727</v>
      </c>
      <c r="K133" s="47">
        <f>('Używanie Internetu'!K133/'Używanie Internetu'!K$142)/('Używanie Internetu'!$N133/'Używanie Internetu'!$N$142)</f>
        <v>0.95919478214120901</v>
      </c>
      <c r="L133" s="47">
        <f>('Używanie Internetu'!L133/'Używanie Internetu'!L$142)/('Używanie Internetu'!$N133/'Używanie Internetu'!$N$142)</f>
        <v>0.97682994870491424</v>
      </c>
      <c r="M133" s="47">
        <f>('Używanie Internetu'!M133/'Używanie Internetu'!M$142)/('Używanie Internetu'!$N133/'Używanie Internetu'!$N$142)</f>
        <v>1.4014279288883005</v>
      </c>
      <c r="N133" s="47"/>
      <c r="O133" s="47">
        <f>('Używanie Internetu'!O133/'Używanie Internetu'!O$142)/('Używanie Internetu'!$T133/'Używanie Internetu'!$T$142)</f>
        <v>1.1760664358320305</v>
      </c>
      <c r="P133" s="47">
        <f>('Używanie Internetu'!P133/'Używanie Internetu'!P$142)/('Używanie Internetu'!$T133/'Używanie Internetu'!$T$142)</f>
        <v>0.93004603057284085</v>
      </c>
      <c r="Q133" s="47">
        <f>('Używanie Internetu'!Q133/'Używanie Internetu'!Q$142)/('Używanie Internetu'!$T133/'Używanie Internetu'!$T$142)</f>
        <v>0.98051551086470512</v>
      </c>
      <c r="R133" s="47">
        <f>('Używanie Internetu'!R133/'Używanie Internetu'!R$142)/('Używanie Internetu'!$T133/'Używanie Internetu'!$T$142)</f>
        <v>0.96216727573394822</v>
      </c>
      <c r="S133" s="48">
        <f>('Używanie Internetu'!S133/'Używanie Internetu'!S$142)/('Używanie Internetu'!$T133/'Używanie Internetu'!$T$142)</f>
        <v>1.4318026221160336</v>
      </c>
      <c r="T133" s="4"/>
      <c r="U133" s="4">
        <f t="shared" si="11"/>
        <v>1.0694154678418801</v>
      </c>
      <c r="V133" s="4">
        <f t="shared" si="12"/>
        <v>1.0819047407238653</v>
      </c>
      <c r="W133" s="4">
        <f t="shared" si="13"/>
        <v>1.0019457809303296</v>
      </c>
      <c r="X133" s="4">
        <f t="shared" si="14"/>
        <v>0.97915172668087147</v>
      </c>
      <c r="Y133" s="4">
        <f t="shared" si="15"/>
        <v>1.3134550156117306</v>
      </c>
    </row>
    <row r="134" spans="1:25" x14ac:dyDescent="0.3">
      <c r="A134" s="236" t="s">
        <v>173</v>
      </c>
      <c r="B134" s="137" t="s">
        <v>132</v>
      </c>
      <c r="C134" s="45">
        <f>('Używanie Internetu'!C134/'Używanie Internetu'!C$142)/('Używanie Internetu'!$H134/'Używanie Internetu'!$H$142)</f>
        <v>1.2153395983356656</v>
      </c>
      <c r="D134" s="45">
        <f>('Używanie Internetu'!D134/'Używanie Internetu'!D$142)/('Używanie Internetu'!$H134/'Używanie Internetu'!$H$142)</f>
        <v>1.4739860831037723</v>
      </c>
      <c r="E134" s="45">
        <f>('Używanie Internetu'!E134/'Używanie Internetu'!E$142)/('Używanie Internetu'!$H134/'Używanie Internetu'!$H$142)</f>
        <v>0.97063205983820189</v>
      </c>
      <c r="F134" s="45">
        <f>('Używanie Internetu'!F134/'Używanie Internetu'!F$142)/('Używanie Internetu'!$H134/'Używanie Internetu'!$H$142)</f>
        <v>1.4957189007005438</v>
      </c>
      <c r="G134" s="45">
        <f>('Używanie Internetu'!G134/'Używanie Internetu'!G$142)/('Używanie Internetu'!$H134/'Używanie Internetu'!$H$142)</f>
        <v>1.8604626180299135</v>
      </c>
      <c r="H134" s="51"/>
      <c r="I134" s="45">
        <f>('Używanie Internetu'!I134/'Używanie Internetu'!I$142)/('Używanie Internetu'!$N134/'Używanie Internetu'!$N$142)</f>
        <v>1.1192284090979689</v>
      </c>
      <c r="J134" s="45">
        <f>('Używanie Internetu'!J134/'Używanie Internetu'!J$142)/('Używanie Internetu'!$N134/'Używanie Internetu'!$N$142)</f>
        <v>1.4101284240863468</v>
      </c>
      <c r="K134" s="45">
        <f>('Używanie Internetu'!K134/'Używanie Internetu'!K$142)/('Używanie Internetu'!$N134/'Używanie Internetu'!$N$142)</f>
        <v>1.0528361746677861</v>
      </c>
      <c r="L134" s="45">
        <f>('Używanie Internetu'!L134/'Używanie Internetu'!L$142)/('Używanie Internetu'!$N134/'Używanie Internetu'!$N$142)</f>
        <v>1.4245487923316535</v>
      </c>
      <c r="M134" s="45">
        <f>('Używanie Internetu'!M134/'Używanie Internetu'!M$142)/('Używanie Internetu'!$N134/'Używanie Internetu'!$N$142)</f>
        <v>1.5423349251630847</v>
      </c>
      <c r="N134" s="45"/>
      <c r="O134" s="45">
        <f>('Używanie Internetu'!O134/'Używanie Internetu'!O$142)/('Używanie Internetu'!$T134/'Używanie Internetu'!$T$142)</f>
        <v>1.0857206306672875</v>
      </c>
      <c r="P134" s="45">
        <f>('Używanie Internetu'!P134/'Używanie Internetu'!P$142)/('Używanie Internetu'!$T134/'Używanie Internetu'!$T$142)</f>
        <v>1.3693276733833515</v>
      </c>
      <c r="Q134" s="45">
        <f>('Używanie Internetu'!Q134/'Używanie Internetu'!Q$142)/('Używanie Internetu'!$T134/'Używanie Internetu'!$T$142)</f>
        <v>1.0691296898938156</v>
      </c>
      <c r="R134" s="45">
        <f>('Używanie Internetu'!R134/'Używanie Internetu'!R$142)/('Używanie Internetu'!$T134/'Używanie Internetu'!$T$142)</f>
        <v>1.4063784977495202</v>
      </c>
      <c r="S134" s="46">
        <f>('Używanie Internetu'!S134/'Używanie Internetu'!S$142)/('Używanie Internetu'!$T134/'Używanie Internetu'!$T$142)</f>
        <v>1.4118808102369436</v>
      </c>
      <c r="T134" s="4"/>
      <c r="U134" s="4">
        <f t="shared" si="11"/>
        <v>1.1400962127003074</v>
      </c>
      <c r="V134" s="4">
        <f t="shared" si="12"/>
        <v>1.4178140601911569</v>
      </c>
      <c r="W134" s="4">
        <f t="shared" si="13"/>
        <v>1.0308659747999347</v>
      </c>
      <c r="X134" s="4">
        <f t="shared" si="14"/>
        <v>1.4422153969272393</v>
      </c>
      <c r="Y134" s="4">
        <f t="shared" si="15"/>
        <v>1.6048927844766474</v>
      </c>
    </row>
    <row r="135" spans="1:25" x14ac:dyDescent="0.3">
      <c r="A135" s="236"/>
      <c r="B135" s="138" t="s">
        <v>133</v>
      </c>
      <c r="C135" s="47">
        <f>('Używanie Internetu'!C135/'Używanie Internetu'!C$142)/('Używanie Internetu'!$H135/'Używanie Internetu'!$H$142)</f>
        <v>1.2317297208849589</v>
      </c>
      <c r="D135" s="47">
        <f>('Używanie Internetu'!D135/'Używanie Internetu'!D$142)/('Używanie Internetu'!$H135/'Używanie Internetu'!$H$142)</f>
        <v>1.5544343263646463</v>
      </c>
      <c r="E135" s="47">
        <f>('Używanie Internetu'!E135/'Używanie Internetu'!E$142)/('Używanie Internetu'!$H135/'Używanie Internetu'!$H$142)</f>
        <v>1.0704197555708506</v>
      </c>
      <c r="F135" s="47">
        <f>('Używanie Internetu'!F135/'Używanie Internetu'!F$142)/('Używanie Internetu'!$H135/'Używanie Internetu'!$H$142)</f>
        <v>1.4990784355749704</v>
      </c>
      <c r="G135" s="47">
        <f>('Używanie Internetu'!G135/'Używanie Internetu'!G$142)/('Używanie Internetu'!$H135/'Używanie Internetu'!$H$142)</f>
        <v>1.9239381981167105</v>
      </c>
      <c r="I135" s="47">
        <f>('Używanie Internetu'!I135/'Używanie Internetu'!I$142)/('Używanie Internetu'!$N135/'Używanie Internetu'!$N$142)</f>
        <v>1.1558932152869748</v>
      </c>
      <c r="J135" s="47">
        <f>('Używanie Internetu'!J135/'Używanie Internetu'!J$142)/('Używanie Internetu'!$N135/'Używanie Internetu'!$N$142)</f>
        <v>1.4615578189652176</v>
      </c>
      <c r="K135" s="47">
        <f>('Używanie Internetu'!K135/'Używanie Internetu'!K$142)/('Używanie Internetu'!$N135/'Używanie Internetu'!$N$142)</f>
        <v>1.1075584167853563</v>
      </c>
      <c r="L135" s="47">
        <f>('Używanie Internetu'!L135/'Używanie Internetu'!L$142)/('Używanie Internetu'!$N135/'Używanie Internetu'!$N$142)</f>
        <v>1.4406588851546931</v>
      </c>
      <c r="M135" s="47">
        <f>('Używanie Internetu'!M135/'Używanie Internetu'!M$142)/('Używanie Internetu'!$N135/'Używanie Internetu'!$N$142)</f>
        <v>1.5170227538217034</v>
      </c>
      <c r="N135" s="47"/>
      <c r="O135" s="47">
        <f>('Używanie Internetu'!O135/'Używanie Internetu'!O$142)/('Używanie Internetu'!$T135/'Używanie Internetu'!$T$142)</f>
        <v>1.1553417754489383</v>
      </c>
      <c r="P135" s="47">
        <f>('Używanie Internetu'!P135/'Używanie Internetu'!P$142)/('Używanie Internetu'!$T135/'Używanie Internetu'!$T$142)</f>
        <v>1.3932931056244098</v>
      </c>
      <c r="Q135" s="47">
        <f>('Używanie Internetu'!Q135/'Używanie Internetu'!Q$142)/('Używanie Internetu'!$T135/'Używanie Internetu'!$T$142)</f>
        <v>1.1092702033735746</v>
      </c>
      <c r="R135" s="47">
        <f>('Używanie Internetu'!R135/'Używanie Internetu'!R$142)/('Używanie Internetu'!$T135/'Używanie Internetu'!$T$142)</f>
        <v>1.4270764050225693</v>
      </c>
      <c r="S135" s="48">
        <f>('Używanie Internetu'!S135/'Używanie Internetu'!S$142)/('Używanie Internetu'!$T135/'Używanie Internetu'!$T$142)</f>
        <v>1.5310240884227553</v>
      </c>
      <c r="T135" s="4"/>
      <c r="U135" s="4">
        <f t="shared" si="11"/>
        <v>1.1809882372069573</v>
      </c>
      <c r="V135" s="4">
        <f t="shared" si="12"/>
        <v>1.4697617503180913</v>
      </c>
      <c r="W135" s="4">
        <f t="shared" si="13"/>
        <v>1.0957494585765939</v>
      </c>
      <c r="X135" s="4">
        <f t="shared" si="14"/>
        <v>1.455604575250744</v>
      </c>
      <c r="Y135" s="4">
        <f t="shared" si="15"/>
        <v>1.6573283467870563</v>
      </c>
    </row>
    <row r="136" spans="1:25" x14ac:dyDescent="0.3">
      <c r="A136" s="236"/>
      <c r="B136" s="138" t="s">
        <v>134</v>
      </c>
      <c r="C136" s="47">
        <f>('Używanie Internetu'!C136/'Używanie Internetu'!C$142)/('Używanie Internetu'!$H136/'Używanie Internetu'!$H$142)</f>
        <v>1.1651346213956633</v>
      </c>
      <c r="D136" s="47">
        <f>('Używanie Internetu'!D136/'Używanie Internetu'!D$142)/('Używanie Internetu'!$H136/'Używanie Internetu'!$H$142)</f>
        <v>1.4941354596619676</v>
      </c>
      <c r="E136" s="47">
        <f>('Używanie Internetu'!E136/'Używanie Internetu'!E$142)/('Używanie Internetu'!$H136/'Używanie Internetu'!$H$142)</f>
        <v>0.93661856287339418</v>
      </c>
      <c r="F136" s="47">
        <f>('Używanie Internetu'!F136/'Używanie Internetu'!F$142)/('Używanie Internetu'!$H136/'Używanie Internetu'!$H$142)</f>
        <v>1.4857176021075085</v>
      </c>
      <c r="G136" s="47">
        <f>('Używanie Internetu'!G136/'Używanie Internetu'!G$142)/('Używanie Internetu'!$H136/'Używanie Internetu'!$H$142)</f>
        <v>1.589751843688425</v>
      </c>
      <c r="I136" s="47">
        <f>('Używanie Internetu'!I136/'Używanie Internetu'!I$142)/('Używanie Internetu'!$N136/'Używanie Internetu'!$N$142)</f>
        <v>1.0839364020823572</v>
      </c>
      <c r="J136" s="47">
        <f>('Używanie Internetu'!J136/'Używanie Internetu'!J$142)/('Używanie Internetu'!$N136/'Używanie Internetu'!$N$142)</f>
        <v>1.3907465206334437</v>
      </c>
      <c r="K136" s="47">
        <f>('Używanie Internetu'!K136/'Używanie Internetu'!K$142)/('Używanie Internetu'!$N136/'Używanie Internetu'!$N$142)</f>
        <v>1.0256844473024782</v>
      </c>
      <c r="L136" s="47">
        <f>('Używanie Internetu'!L136/'Używanie Internetu'!L$142)/('Używanie Internetu'!$N136/'Używanie Internetu'!$N$142)</f>
        <v>1.4144364568396903</v>
      </c>
      <c r="M136" s="47">
        <f>('Używanie Internetu'!M136/'Używanie Internetu'!M$142)/('Używanie Internetu'!$N136/'Używanie Internetu'!$N$142)</f>
        <v>1.3035166069989261</v>
      </c>
      <c r="N136" s="47"/>
      <c r="O136" s="47">
        <f>('Używanie Internetu'!O136/'Używanie Internetu'!O$142)/('Używanie Internetu'!$T136/'Używanie Internetu'!$T$142)</f>
        <v>1.1083719605943523</v>
      </c>
      <c r="P136" s="47">
        <f>('Używanie Internetu'!P136/'Używanie Internetu'!P$142)/('Używanie Internetu'!$T136/'Używanie Internetu'!$T$142)</f>
        <v>1.3379327841103175</v>
      </c>
      <c r="Q136" s="47">
        <f>('Używanie Internetu'!Q136/'Używanie Internetu'!Q$142)/('Używanie Internetu'!$T136/'Używanie Internetu'!$T$142)</f>
        <v>1.0423386194825659</v>
      </c>
      <c r="R136" s="47">
        <f>('Używanie Internetu'!R136/'Używanie Internetu'!R$142)/('Używanie Internetu'!$T136/'Używanie Internetu'!$T$142)</f>
        <v>1.3857830847783059</v>
      </c>
      <c r="S136" s="48">
        <f>('Używanie Internetu'!S136/'Używanie Internetu'!S$142)/('Używanie Internetu'!$T136/'Używanie Internetu'!$T$142)</f>
        <v>1.2049845074210732</v>
      </c>
      <c r="T136" s="4"/>
      <c r="U136" s="4">
        <f t="shared" si="11"/>
        <v>1.1191476613574576</v>
      </c>
      <c r="V136" s="4">
        <f t="shared" si="12"/>
        <v>1.4076049214685762</v>
      </c>
      <c r="W136" s="4">
        <f t="shared" si="13"/>
        <v>1.0015472098861462</v>
      </c>
      <c r="X136" s="4">
        <f t="shared" si="14"/>
        <v>1.4286457145751683</v>
      </c>
      <c r="Y136" s="4">
        <f t="shared" si="15"/>
        <v>1.3660843193694749</v>
      </c>
    </row>
    <row r="137" spans="1:25" x14ac:dyDescent="0.3">
      <c r="A137" s="236"/>
      <c r="B137" s="139" t="s">
        <v>135</v>
      </c>
      <c r="C137" s="49">
        <f>('Używanie Internetu'!C137/'Używanie Internetu'!C$142)/('Używanie Internetu'!$H137/'Używanie Internetu'!$H$142)</f>
        <v>1.1716001756662495</v>
      </c>
      <c r="D137" s="49">
        <f>('Używanie Internetu'!D137/'Używanie Internetu'!D$142)/('Używanie Internetu'!$H137/'Używanie Internetu'!$H$142)</f>
        <v>1.4987409968400458</v>
      </c>
      <c r="E137" s="49">
        <f>('Używanie Internetu'!E137/'Używanie Internetu'!E$142)/('Używanie Internetu'!$H137/'Używanie Internetu'!$H$142)</f>
        <v>0.92732965674960266</v>
      </c>
      <c r="F137" s="49">
        <f>('Używanie Internetu'!F137/'Używanie Internetu'!F$142)/('Używanie Internetu'!$H137/'Używanie Internetu'!$H$142)</f>
        <v>1.4731772290944172</v>
      </c>
      <c r="G137" s="49">
        <f>('Używanie Internetu'!G137/'Używanie Internetu'!G$142)/('Używanie Internetu'!$H137/'Używanie Internetu'!$H$142)</f>
        <v>1.7681668407157154</v>
      </c>
      <c r="H137" s="44"/>
      <c r="I137" s="49">
        <f>('Używanie Internetu'!I137/'Używanie Internetu'!I$142)/('Używanie Internetu'!$N137/'Używanie Internetu'!$N$142)</f>
        <v>1.1038496760145808</v>
      </c>
      <c r="J137" s="49">
        <f>('Używanie Internetu'!J137/'Używanie Internetu'!J$142)/('Używanie Internetu'!$N137/'Używanie Internetu'!$N$142)</f>
        <v>1.429526930565022</v>
      </c>
      <c r="K137" s="49">
        <f>('Używanie Internetu'!K137/'Używanie Internetu'!K$142)/('Używanie Internetu'!$N137/'Używanie Internetu'!$N$142)</f>
        <v>0.96454754872275084</v>
      </c>
      <c r="L137" s="49">
        <f>('Używanie Internetu'!L137/'Używanie Internetu'!L$142)/('Używanie Internetu'!$N137/'Używanie Internetu'!$N$142)</f>
        <v>1.4545129466016489</v>
      </c>
      <c r="M137" s="49">
        <f>('Używanie Internetu'!M137/'Używanie Internetu'!M$142)/('Używanie Internetu'!$N137/'Używanie Internetu'!$N$142)</f>
        <v>1.5918569764598998</v>
      </c>
      <c r="N137" s="49"/>
      <c r="O137" s="49">
        <f>('Używanie Internetu'!O137/'Używanie Internetu'!O$142)/('Używanie Internetu'!$T137/'Używanie Internetu'!$T$142)</f>
        <v>1.1031979355005568</v>
      </c>
      <c r="P137" s="49">
        <f>('Używanie Internetu'!P137/'Używanie Internetu'!P$142)/('Używanie Internetu'!$T137/'Używanie Internetu'!$T$142)</f>
        <v>1.3315528335309537</v>
      </c>
      <c r="Q137" s="49">
        <f>('Używanie Internetu'!Q137/'Używanie Internetu'!Q$142)/('Używanie Internetu'!$T137/'Używanie Internetu'!$T$142)</f>
        <v>1.0269593270160584</v>
      </c>
      <c r="R137" s="49">
        <f>('Używanie Internetu'!R137/'Używanie Internetu'!R$142)/('Używanie Internetu'!$T137/'Używanie Internetu'!$T$142)</f>
        <v>1.3953355712329818</v>
      </c>
      <c r="S137" s="50">
        <f>('Używanie Internetu'!S137/'Używanie Internetu'!S$142)/('Używanie Internetu'!$T137/'Używanie Internetu'!$T$142)</f>
        <v>1.3286119723017484</v>
      </c>
      <c r="T137" s="4"/>
      <c r="U137" s="4">
        <f t="shared" si="11"/>
        <v>1.1262159290604623</v>
      </c>
      <c r="V137" s="4">
        <f t="shared" si="12"/>
        <v>1.4199402536453405</v>
      </c>
      <c r="W137" s="4">
        <f t="shared" si="13"/>
        <v>0.97294551082947056</v>
      </c>
      <c r="X137" s="4">
        <f t="shared" si="14"/>
        <v>1.4410085823096825</v>
      </c>
      <c r="Y137" s="4">
        <f t="shared" si="15"/>
        <v>1.5628785964924543</v>
      </c>
    </row>
    <row r="138" spans="1:25" x14ac:dyDescent="0.3">
      <c r="A138" s="130" t="s">
        <v>174</v>
      </c>
      <c r="B138" s="138" t="s">
        <v>136</v>
      </c>
      <c r="C138" s="47">
        <f>('Używanie Internetu'!C138/'Używanie Internetu'!C$142)/('Używanie Internetu'!$H138/'Używanie Internetu'!$H$142)</f>
        <v>1.2296222250316531</v>
      </c>
      <c r="D138" s="47">
        <f>('Używanie Internetu'!D138/'Używanie Internetu'!D$142)/('Używanie Internetu'!$H138/'Używanie Internetu'!$H$142)</f>
        <v>1.4640173504175304</v>
      </c>
      <c r="E138" s="47">
        <f>('Używanie Internetu'!E138/'Używanie Internetu'!E$142)/('Używanie Internetu'!$H138/'Używanie Internetu'!$H$142)</f>
        <v>1.2116654447734365</v>
      </c>
      <c r="F138" s="47">
        <f>('Używanie Internetu'!F138/'Używanie Internetu'!F$142)/('Używanie Internetu'!$H138/'Używanie Internetu'!$H$142)</f>
        <v>1.5113162033977405</v>
      </c>
      <c r="G138" s="47">
        <f>('Używanie Internetu'!G138/'Używanie Internetu'!G$142)/('Używanie Internetu'!$H138/'Używanie Internetu'!$H$142)</f>
        <v>1.6309301022076956</v>
      </c>
      <c r="I138" s="47">
        <f>('Używanie Internetu'!I138/'Używanie Internetu'!I$142)/('Używanie Internetu'!$N138/'Używanie Internetu'!$N$142)</f>
        <v>1.2152027456169257</v>
      </c>
      <c r="J138" s="47">
        <f>('Używanie Internetu'!J138/'Używanie Internetu'!J$142)/('Używanie Internetu'!$N138/'Używanie Internetu'!$N$142)</f>
        <v>1.453435340074732</v>
      </c>
      <c r="K138" s="47">
        <f>('Używanie Internetu'!K138/'Używanie Internetu'!K$142)/('Używanie Internetu'!$N138/'Używanie Internetu'!$N$142)</f>
        <v>1.2636578685398929</v>
      </c>
      <c r="L138" s="47">
        <f>('Używanie Internetu'!L138/'Używanie Internetu'!L$142)/('Używanie Internetu'!$N138/'Używanie Internetu'!$N$142)</f>
        <v>1.4213015963502709</v>
      </c>
      <c r="M138" s="47">
        <f>('Używanie Internetu'!M138/'Używanie Internetu'!M$142)/('Używanie Internetu'!$N138/'Używanie Internetu'!$N$142)</f>
        <v>1.2229028703106477</v>
      </c>
      <c r="N138" s="47"/>
      <c r="O138" s="47">
        <f>('Używanie Internetu'!O138/'Używanie Internetu'!O$142)/('Używanie Internetu'!$T138/'Używanie Internetu'!$T$142)</f>
        <v>1.228302741874763</v>
      </c>
      <c r="P138" s="47">
        <f>('Używanie Internetu'!P138/'Używanie Internetu'!P$142)/('Używanie Internetu'!$T138/'Używanie Internetu'!$T$142)</f>
        <v>1.3416050907996726</v>
      </c>
      <c r="Q138" s="47">
        <f>('Używanie Internetu'!Q138/'Używanie Internetu'!Q$142)/('Używanie Internetu'!$T138/'Używanie Internetu'!$T$142)</f>
        <v>1.2387059535539657</v>
      </c>
      <c r="R138" s="47">
        <f>('Używanie Internetu'!R138/'Używanie Internetu'!R$142)/('Używanie Internetu'!$T138/'Używanie Internetu'!$T$142)</f>
        <v>1.4010029306078675</v>
      </c>
      <c r="S138" s="48">
        <f>('Używanie Internetu'!S138/'Używanie Internetu'!S$142)/('Używanie Internetu'!$T138/'Używanie Internetu'!$T$142)</f>
        <v>1.6232840356625069</v>
      </c>
      <c r="T138" s="4"/>
      <c r="U138" s="4">
        <f t="shared" si="11"/>
        <v>1.2243759041744473</v>
      </c>
      <c r="V138" s="4">
        <f t="shared" si="12"/>
        <v>1.4196859270973115</v>
      </c>
      <c r="W138" s="4">
        <f t="shared" si="13"/>
        <v>1.2380097556224319</v>
      </c>
      <c r="X138" s="4">
        <f t="shared" si="14"/>
        <v>1.4445402434519596</v>
      </c>
      <c r="Y138" s="4">
        <f t="shared" si="15"/>
        <v>1.4923723360602834</v>
      </c>
    </row>
    <row r="139" spans="1:25" x14ac:dyDescent="0.3">
      <c r="A139" s="240" t="s">
        <v>175</v>
      </c>
      <c r="B139" s="137" t="s">
        <v>137</v>
      </c>
      <c r="C139" s="45">
        <f>('Używanie Internetu'!C139/'Używanie Internetu'!C$142)/('Używanie Internetu'!$H139/'Używanie Internetu'!$H$142)</f>
        <v>0.79500618905186149</v>
      </c>
      <c r="D139" s="45">
        <f>('Używanie Internetu'!D139/'Używanie Internetu'!D$142)/('Używanie Internetu'!$H139/'Używanie Internetu'!$H$142)</f>
        <v>0.59596736137097084</v>
      </c>
      <c r="E139" s="45">
        <f>('Używanie Internetu'!E139/'Używanie Internetu'!E$142)/('Używanie Internetu'!$H139/'Używanie Internetu'!$H$142)</f>
        <v>0.95132234284001149</v>
      </c>
      <c r="F139" s="45">
        <f>('Używanie Internetu'!F139/'Używanie Internetu'!F$142)/('Używanie Internetu'!$H139/'Używanie Internetu'!$H$142)</f>
        <v>0.53647229334463176</v>
      </c>
      <c r="G139" s="45">
        <f>('Używanie Internetu'!G139/'Używanie Internetu'!G$142)/('Używanie Internetu'!$H139/'Używanie Internetu'!$H$142)</f>
        <v>0.8334688692384935</v>
      </c>
      <c r="H139" s="51"/>
      <c r="I139" s="45">
        <f>('Używanie Internetu'!I139/'Używanie Internetu'!I$142)/('Używanie Internetu'!$N139/'Używanie Internetu'!$N$142)</f>
        <v>0.68112910814102612</v>
      </c>
      <c r="J139" s="45">
        <f>('Używanie Internetu'!J139/'Używanie Internetu'!J$142)/('Używanie Internetu'!$N139/'Używanie Internetu'!$N$142)</f>
        <v>0.43713996197248667</v>
      </c>
      <c r="K139" s="45">
        <f>('Używanie Internetu'!K139/'Używanie Internetu'!K$142)/('Używanie Internetu'!$N139/'Używanie Internetu'!$N$142)</f>
        <v>0.95841376706098902</v>
      </c>
      <c r="L139" s="45">
        <f>('Używanie Internetu'!L139/'Używanie Internetu'!L$142)/('Używanie Internetu'!$N139/'Używanie Internetu'!$N$142)</f>
        <v>0.36748881017615553</v>
      </c>
      <c r="M139" s="45">
        <f>('Używanie Internetu'!M139/'Używanie Internetu'!M$142)/('Używanie Internetu'!$N139/'Używanie Internetu'!$N$142)</f>
        <v>0.48780396028649414</v>
      </c>
      <c r="N139" s="45"/>
      <c r="O139" s="45">
        <f>('Używanie Internetu'!O139/'Używanie Internetu'!O$142)/('Używanie Internetu'!$T139/'Używanie Internetu'!$T$142)</f>
        <v>0.88044043282532514</v>
      </c>
      <c r="P139" s="45">
        <f>('Używanie Internetu'!P139/'Używanie Internetu'!P$142)/('Używanie Internetu'!$T139/'Używanie Internetu'!$T$142)</f>
        <v>0.66358651568534743</v>
      </c>
      <c r="Q139" s="45">
        <f>('Używanie Internetu'!Q139/'Używanie Internetu'!Q$142)/('Używanie Internetu'!$T139/'Używanie Internetu'!$T$142)</f>
        <v>1.0661385769119061</v>
      </c>
      <c r="R139" s="45">
        <f>('Używanie Internetu'!R139/'Używanie Internetu'!R$142)/('Używanie Internetu'!$T139/'Używanie Internetu'!$T$142)</f>
        <v>0.55425766933726017</v>
      </c>
      <c r="S139" s="46">
        <f>('Używanie Internetu'!S139/'Używanie Internetu'!S$142)/('Używanie Internetu'!$T139/'Używanie Internetu'!$T$142)</f>
        <v>0.35968203650831776</v>
      </c>
      <c r="T139" s="4"/>
      <c r="U139" s="4">
        <f t="shared" si="11"/>
        <v>0.78552524333940432</v>
      </c>
      <c r="V139" s="4">
        <f t="shared" si="12"/>
        <v>0.56556461300960159</v>
      </c>
      <c r="W139" s="4">
        <f t="shared" si="13"/>
        <v>0.99195822893763541</v>
      </c>
      <c r="X139" s="4">
        <f t="shared" si="14"/>
        <v>0.48607292428601578</v>
      </c>
      <c r="Y139" s="4">
        <f t="shared" si="15"/>
        <v>0.56031828867776845</v>
      </c>
    </row>
    <row r="140" spans="1:25" x14ac:dyDescent="0.3">
      <c r="A140" s="240"/>
      <c r="B140" s="138" t="s">
        <v>138</v>
      </c>
      <c r="C140" s="47">
        <f>('Używanie Internetu'!C140/'Używanie Internetu'!C$142)/('Używanie Internetu'!$H140/'Używanie Internetu'!$H$142)</f>
        <v>0.73889507423270051</v>
      </c>
      <c r="D140" s="47">
        <f>('Używanie Internetu'!D140/'Używanie Internetu'!D$142)/('Używanie Internetu'!$H140/'Używanie Internetu'!$H$142)</f>
        <v>0.52556623937768721</v>
      </c>
      <c r="E140" s="47">
        <f>('Używanie Internetu'!E140/'Używanie Internetu'!E$142)/('Używanie Internetu'!$H140/'Używanie Internetu'!$H$142)</f>
        <v>1.014959680928637</v>
      </c>
      <c r="F140" s="47">
        <f>('Używanie Internetu'!F140/'Używanie Internetu'!F$142)/('Używanie Internetu'!$H140/'Używanie Internetu'!$H$142)</f>
        <v>0.4092320790496668</v>
      </c>
      <c r="G140" s="47">
        <f>('Używanie Internetu'!G140/'Używanie Internetu'!G$142)/('Używanie Internetu'!$H140/'Używanie Internetu'!$H$142)</f>
        <v>0.99945898671874922</v>
      </c>
      <c r="I140" s="47">
        <f>('Używanie Internetu'!I140/'Używanie Internetu'!I$142)/('Używanie Internetu'!$N140/'Używanie Internetu'!$N$142)</f>
        <v>0.68943329609255288</v>
      </c>
      <c r="J140" s="47">
        <f>('Używanie Internetu'!J140/'Używanie Internetu'!J$142)/('Używanie Internetu'!$N140/'Używanie Internetu'!$N$142)</f>
        <v>0.6189864268239933</v>
      </c>
      <c r="K140" s="47">
        <f>('Używanie Internetu'!K140/'Używanie Internetu'!K$142)/('Używanie Internetu'!$N140/'Używanie Internetu'!$N$142)</f>
        <v>0.84556259536317846</v>
      </c>
      <c r="L140" s="47">
        <f>('Używanie Internetu'!L140/'Używanie Internetu'!L$142)/('Używanie Internetu'!$N140/'Używanie Internetu'!$N$142)</f>
        <v>0.30638785107258754</v>
      </c>
      <c r="M140" s="47">
        <f>('Używanie Internetu'!M140/'Używanie Internetu'!M$142)/('Używanie Internetu'!$N140/'Używanie Internetu'!$N$142)</f>
        <v>0.14085366829462265</v>
      </c>
      <c r="N140" s="47"/>
      <c r="O140" s="47">
        <f>('Używanie Internetu'!O140/'Używanie Internetu'!O$142)/('Używanie Internetu'!$T140/'Używanie Internetu'!$T$142)</f>
        <v>0.83556400885344884</v>
      </c>
      <c r="P140" s="47">
        <f>('Używanie Internetu'!P140/'Używanie Internetu'!P$142)/('Używanie Internetu'!$T140/'Używanie Internetu'!$T$142)</f>
        <v>0.58925557411922691</v>
      </c>
      <c r="Q140" s="47">
        <f>('Używanie Internetu'!Q140/'Używanie Internetu'!Q$142)/('Używanie Internetu'!$T140/'Używanie Internetu'!$T$142)</f>
        <v>1.0510678392111537</v>
      </c>
      <c r="R140" s="47">
        <f>('Używanie Internetu'!R140/'Używanie Internetu'!R$142)/('Używanie Internetu'!$T140/'Używanie Internetu'!$T$142)</f>
        <v>0.45132471568318738</v>
      </c>
      <c r="S140" s="48">
        <f>('Używanie Internetu'!S140/'Używanie Internetu'!S$142)/('Używanie Internetu'!$T140/'Używanie Internetu'!$T$142)</f>
        <v>0.47855230841950169</v>
      </c>
      <c r="T140" s="4"/>
      <c r="U140" s="4">
        <f t="shared" si="11"/>
        <v>0.75463079305956737</v>
      </c>
      <c r="V140" s="4">
        <f t="shared" si="12"/>
        <v>0.57793608010696917</v>
      </c>
      <c r="W140" s="4">
        <f t="shared" si="13"/>
        <v>0.97053003850098973</v>
      </c>
      <c r="X140" s="4">
        <f t="shared" si="14"/>
        <v>0.38898154860181394</v>
      </c>
      <c r="Y140" s="4">
        <f t="shared" si="15"/>
        <v>0.53962165447762445</v>
      </c>
    </row>
    <row r="141" spans="1:25" x14ac:dyDescent="0.3">
      <c r="A141" s="240"/>
      <c r="B141" s="139" t="s">
        <v>139</v>
      </c>
      <c r="C141" s="49">
        <f>('Używanie Internetu'!C141/'Używanie Internetu'!C$142)/('Używanie Internetu'!$H141/'Używanie Internetu'!$H$142)</f>
        <v>0.59474294403259631</v>
      </c>
      <c r="D141" s="49">
        <f>('Używanie Internetu'!D141/'Używanie Internetu'!D$142)/('Używanie Internetu'!$H141/'Używanie Internetu'!$H$142)</f>
        <v>0.4060305215376287</v>
      </c>
      <c r="E141" s="49">
        <f>('Używanie Internetu'!E141/'Używanie Internetu'!E$142)/('Używanie Internetu'!$H141/'Używanie Internetu'!$H$142)</f>
        <v>0.96716319742298074</v>
      </c>
      <c r="F141" s="49">
        <f>('Używanie Internetu'!F141/'Używanie Internetu'!F$142)/('Używanie Internetu'!$H141/'Używanie Internetu'!$H$142)</f>
        <v>0.25923502025399237</v>
      </c>
      <c r="G141" s="49">
        <f>('Używanie Internetu'!G141/'Używanie Internetu'!G$142)/('Używanie Internetu'!$H141/'Używanie Internetu'!$H$142)</f>
        <v>0.69859510042013828</v>
      </c>
      <c r="H141" s="44"/>
      <c r="I141" s="49">
        <f>('Używanie Internetu'!I141/'Używanie Internetu'!I$142)/('Używanie Internetu'!$N141/'Używanie Internetu'!$N$142)</f>
        <v>0.67983695040060965</v>
      </c>
      <c r="J141" s="49">
        <f>('Używanie Internetu'!J141/'Używanie Internetu'!J$142)/('Używanie Internetu'!$N141/'Używanie Internetu'!$N$142)</f>
        <v>0.59666964157162627</v>
      </c>
      <c r="K141" s="49">
        <f>('Używanie Internetu'!K141/'Używanie Internetu'!K$142)/('Używanie Internetu'!$N141/'Używanie Internetu'!$N$142)</f>
        <v>1.0285745432177884</v>
      </c>
      <c r="L141" s="49">
        <f>('Używanie Internetu'!L141/'Używanie Internetu'!L$142)/('Używanie Internetu'!$N141/'Używanie Internetu'!$N$142)</f>
        <v>0.32748631251971233</v>
      </c>
      <c r="M141" s="49">
        <f>('Używanie Internetu'!M141/'Używanie Internetu'!M$142)/('Używanie Internetu'!$N141/'Używanie Internetu'!$N$142)</f>
        <v>0.52803707759346286</v>
      </c>
      <c r="N141" s="49"/>
      <c r="O141" s="49">
        <f>('Używanie Internetu'!O141/'Używanie Internetu'!O$142)/('Używanie Internetu'!$T141/'Używanie Internetu'!$T$142)</f>
        <v>0.65261046504931763</v>
      </c>
      <c r="P141" s="49">
        <f>('Używanie Internetu'!P141/'Używanie Internetu'!P$142)/('Używanie Internetu'!$T141/'Używanie Internetu'!$T$142)</f>
        <v>0.44506316178971683</v>
      </c>
      <c r="Q141" s="49">
        <f>('Używanie Internetu'!Q141/'Używanie Internetu'!Q$142)/('Używanie Internetu'!$T141/'Używanie Internetu'!$T$142)</f>
        <v>0.98862683192150935</v>
      </c>
      <c r="R141" s="49">
        <f>('Używanie Internetu'!R141/'Używanie Internetu'!R$142)/('Używanie Internetu'!$T141/'Używanie Internetu'!$T$142)</f>
        <v>0.26538060425480176</v>
      </c>
      <c r="S141" s="50">
        <f>('Używanie Internetu'!S141/'Używanie Internetu'!S$142)/('Używanie Internetu'!$T141/'Używanie Internetu'!$T$142)</f>
        <v>0.32283326357649361</v>
      </c>
      <c r="T141" s="4"/>
      <c r="U141" s="4">
        <f t="shared" si="11"/>
        <v>0.64239678649417453</v>
      </c>
      <c r="V141" s="4">
        <f t="shared" si="12"/>
        <v>0.48258777496632393</v>
      </c>
      <c r="W141" s="4">
        <f t="shared" si="13"/>
        <v>0.99478819085409287</v>
      </c>
      <c r="X141" s="4">
        <f t="shared" si="14"/>
        <v>0.28403397900950211</v>
      </c>
      <c r="Y141" s="4">
        <f t="shared" si="15"/>
        <v>0.5164884805300316</v>
      </c>
    </row>
    <row r="145" spans="2:19" x14ac:dyDescent="0.3">
      <c r="B145" s="10" t="s">
        <v>212</v>
      </c>
      <c r="C145" s="148">
        <f>COUNTIF(C3:C141,"&gt;=1,25")</f>
        <v>16</v>
      </c>
      <c r="D145" s="146">
        <f t="shared" ref="D145:S145" si="16">COUNTIF(D3:D141,"&gt;=1,25")</f>
        <v>32</v>
      </c>
      <c r="E145" s="147">
        <f t="shared" si="16"/>
        <v>1</v>
      </c>
      <c r="F145" s="146">
        <f t="shared" si="16"/>
        <v>34</v>
      </c>
      <c r="G145" s="146">
        <f t="shared" si="16"/>
        <v>38</v>
      </c>
      <c r="I145" s="148">
        <f t="shared" si="16"/>
        <v>17</v>
      </c>
      <c r="J145" s="146">
        <f t="shared" si="16"/>
        <v>33</v>
      </c>
      <c r="K145" s="147">
        <f t="shared" si="16"/>
        <v>1</v>
      </c>
      <c r="L145" s="146">
        <f t="shared" si="16"/>
        <v>29</v>
      </c>
      <c r="M145" s="146">
        <f t="shared" si="16"/>
        <v>45</v>
      </c>
      <c r="O145" s="148">
        <f t="shared" si="16"/>
        <v>14</v>
      </c>
      <c r="P145" s="146">
        <f t="shared" si="16"/>
        <v>30</v>
      </c>
      <c r="Q145" s="147">
        <f t="shared" si="16"/>
        <v>0</v>
      </c>
      <c r="R145" s="146">
        <f t="shared" si="16"/>
        <v>27</v>
      </c>
      <c r="S145" s="146">
        <f t="shared" si="16"/>
        <v>43</v>
      </c>
    </row>
  </sheetData>
  <sheetProtection selectLockedCells="1" selectUnlockedCells="1"/>
  <mergeCells count="21">
    <mergeCell ref="A139:A141"/>
    <mergeCell ref="A57:A77"/>
    <mergeCell ref="A80:A81"/>
    <mergeCell ref="A83:A90"/>
    <mergeCell ref="A92:A103"/>
    <mergeCell ref="A104:A112"/>
    <mergeCell ref="A113:A119"/>
    <mergeCell ref="A120:A127"/>
    <mergeCell ref="U1:Y1"/>
    <mergeCell ref="A34:A36"/>
    <mergeCell ref="A128:A129"/>
    <mergeCell ref="A130:A133"/>
    <mergeCell ref="A134:A137"/>
    <mergeCell ref="C1:G1"/>
    <mergeCell ref="I1:M1"/>
    <mergeCell ref="O1:S1"/>
    <mergeCell ref="A3:A13"/>
    <mergeCell ref="A14:A19"/>
    <mergeCell ref="A20:A27"/>
    <mergeCell ref="A28:A32"/>
    <mergeCell ref="A37:A55"/>
  </mergeCells>
  <conditionalFormatting sqref="C3:G141 I3:M141 O3:S141">
    <cfRule type="cellIs" dxfId="3" priority="2" operator="greaterThanOrEqual">
      <formula>1.25</formula>
    </cfRule>
    <cfRule type="cellIs" dxfId="2" priority="3" operator="greaterThan">
      <formula>1.1</formula>
    </cfRule>
    <cfRule type="cellIs" dxfId="1" priority="4" operator="lessThan">
      <formula>0.9</formula>
    </cfRule>
  </conditionalFormatting>
  <conditionalFormatting sqref="C3:S141">
    <cfRule type="cellIs" dxfId="0" priority="1" operator="between">
      <formula>0.9</formula>
      <formula>1.1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7296D-6E91-41CD-908F-C2995990FBA4}">
  <dimension ref="A1:V427"/>
  <sheetViews>
    <sheetView zoomScaleNormal="100" workbookViewId="0">
      <pane ySplit="1" topLeftCell="A2" activePane="bottomLeft" state="frozen"/>
      <selection pane="bottomLeft" activeCell="F25" sqref="F25"/>
    </sheetView>
  </sheetViews>
  <sheetFormatPr defaultRowHeight="14.4" x14ac:dyDescent="0.3"/>
  <cols>
    <col min="1" max="1" width="13.21875" style="10" customWidth="1"/>
    <col min="2" max="3" width="8.88671875" style="10"/>
    <col min="4" max="4" width="8.88671875" style="56"/>
    <col min="5" max="6" width="8.88671875" style="10"/>
    <col min="7" max="7" width="15.44140625" style="56" customWidth="1"/>
    <col min="8" max="9" width="8.88671875" style="10"/>
    <col min="10" max="10" width="10.44140625" style="56" customWidth="1"/>
    <col min="11" max="12" width="8.88671875" style="10"/>
    <col min="13" max="13" width="11.44140625" style="56" customWidth="1"/>
    <col min="14" max="15" width="8.88671875" style="10"/>
    <col min="16" max="16" width="8.88671875" style="56"/>
    <col min="17" max="17" width="8.88671875" style="10"/>
    <col min="18" max="22" width="21" style="10" customWidth="1"/>
  </cols>
  <sheetData>
    <row r="1" spans="1:22" ht="55.2" x14ac:dyDescent="0.3">
      <c r="A1" s="14" t="s">
        <v>143</v>
      </c>
      <c r="B1" s="15" t="s">
        <v>51</v>
      </c>
      <c r="C1" s="15" t="s">
        <v>181</v>
      </c>
      <c r="D1" s="14" t="s">
        <v>140</v>
      </c>
      <c r="E1" s="15" t="s">
        <v>51</v>
      </c>
      <c r="F1" s="15" t="s">
        <v>181</v>
      </c>
      <c r="G1" s="15" t="s">
        <v>209</v>
      </c>
      <c r="H1" s="15" t="s">
        <v>51</v>
      </c>
      <c r="I1" s="15" t="s">
        <v>181</v>
      </c>
      <c r="J1" s="14" t="s">
        <v>144</v>
      </c>
      <c r="K1" s="15" t="s">
        <v>51</v>
      </c>
      <c r="L1" s="15" t="s">
        <v>181</v>
      </c>
      <c r="M1" s="14" t="s">
        <v>142</v>
      </c>
      <c r="N1" s="15" t="s">
        <v>51</v>
      </c>
      <c r="O1" s="15" t="s">
        <v>181</v>
      </c>
    </row>
    <row r="2" spans="1:22" ht="27.6" x14ac:dyDescent="0.3">
      <c r="A2" s="226">
        <v>2019</v>
      </c>
      <c r="B2" s="224"/>
      <c r="C2" s="224"/>
      <c r="D2" s="224"/>
      <c r="E2" s="224"/>
      <c r="F2" s="224"/>
      <c r="G2" s="224"/>
      <c r="H2" s="224"/>
      <c r="I2" s="224"/>
      <c r="J2" s="224"/>
      <c r="K2" s="224"/>
      <c r="L2" s="224"/>
      <c r="M2" s="224"/>
      <c r="N2" s="224"/>
      <c r="O2" s="225"/>
      <c r="R2" s="54" t="s">
        <v>143</v>
      </c>
      <c r="S2" s="41" t="s">
        <v>140</v>
      </c>
      <c r="T2" s="15" t="s">
        <v>209</v>
      </c>
      <c r="U2" s="41" t="s">
        <v>144</v>
      </c>
      <c r="V2" s="55" t="s">
        <v>142</v>
      </c>
    </row>
    <row r="3" spans="1:22" x14ac:dyDescent="0.3">
      <c r="A3" s="57"/>
      <c r="B3" s="58"/>
      <c r="C3" s="58">
        <v>0</v>
      </c>
      <c r="D3" s="59"/>
      <c r="E3" s="58"/>
      <c r="F3" s="58">
        <v>0</v>
      </c>
      <c r="G3" s="59"/>
      <c r="H3" s="58"/>
      <c r="I3" s="58">
        <v>0</v>
      </c>
      <c r="J3" s="59"/>
      <c r="K3" s="58"/>
      <c r="L3" s="58">
        <v>0</v>
      </c>
      <c r="M3" s="59"/>
      <c r="N3" s="58"/>
      <c r="O3" s="58">
        <v>0</v>
      </c>
      <c r="Q3" s="60">
        <v>2019</v>
      </c>
      <c r="R3" s="18">
        <f>1-SUM(C4:C142)/139</f>
        <v>0.59173663685164402</v>
      </c>
      <c r="S3" s="19">
        <f>1-SUM(F4:F142)/139</f>
        <v>0.62143618044843185</v>
      </c>
      <c r="T3" s="19">
        <f>1-SUM(I4:I142)/139</f>
        <v>0.5489461446335504</v>
      </c>
      <c r="U3" s="19">
        <f>1-SUM(L4:L142)/139</f>
        <v>0.62531253973981182</v>
      </c>
      <c r="V3" s="61">
        <f>1-SUM(O4:O142)/139</f>
        <v>0.66642780304616211</v>
      </c>
    </row>
    <row r="4" spans="1:22" x14ac:dyDescent="0.3">
      <c r="A4" s="62">
        <v>14.49</v>
      </c>
      <c r="B4" s="23">
        <f>A4/A$143</f>
        <v>1.9350418858445479E-3</v>
      </c>
      <c r="C4" s="23">
        <f>C3+B4</f>
        <v>1.9350418858445479E-3</v>
      </c>
      <c r="D4" s="22">
        <v>7.93</v>
      </c>
      <c r="E4" s="23">
        <f>D4/D$143</f>
        <v>1.1160180251688096E-3</v>
      </c>
      <c r="F4" s="23">
        <f>F3+E4</f>
        <v>1.1160180251688096E-3</v>
      </c>
      <c r="G4" s="22">
        <v>35.08</v>
      </c>
      <c r="H4" s="23">
        <f>G4/G$143</f>
        <v>4.2208714150266851E-3</v>
      </c>
      <c r="I4" s="23">
        <f>I3+H4</f>
        <v>4.2208714150266851E-3</v>
      </c>
      <c r="J4" s="22">
        <v>3.59</v>
      </c>
      <c r="K4" s="23">
        <f>J4/J$143</f>
        <v>4.7972333727089539E-4</v>
      </c>
      <c r="L4" s="23">
        <f>L3+K4</f>
        <v>4.7972333727089539E-4</v>
      </c>
      <c r="M4" s="22">
        <v>0.93</v>
      </c>
      <c r="N4" s="23">
        <f>M4/M$143</f>
        <v>4.3043399780617517E-4</v>
      </c>
      <c r="O4" s="23">
        <f>O3+N4</f>
        <v>4.3043399780617517E-4</v>
      </c>
      <c r="Q4" s="56">
        <v>2020</v>
      </c>
      <c r="R4" s="22">
        <f>1-SUM(C146:C284)/139</f>
        <v>0.57758782653959406</v>
      </c>
      <c r="S4" s="23">
        <f>1-SUM(F146:F284)/139</f>
        <v>0.61274206862783165</v>
      </c>
      <c r="T4" s="23">
        <f>1-SUM(I146:I284)/139</f>
        <v>0.54523837389263585</v>
      </c>
      <c r="U4" s="23">
        <f>1-SUM(L146:L284)/139</f>
        <v>0.61411705725928478</v>
      </c>
      <c r="V4" s="63">
        <f>1-SUM(O146:O284)/139</f>
        <v>0.66615405703870356</v>
      </c>
    </row>
    <row r="5" spans="1:22" x14ac:dyDescent="0.3">
      <c r="A5" s="62">
        <v>17.88</v>
      </c>
      <c r="B5" s="23">
        <f t="shared" ref="B5:B68" si="0">A5/A$143</f>
        <v>2.3877535485783653E-3</v>
      </c>
      <c r="C5" s="23">
        <f t="shared" ref="C5:C68" si="1">C4+B5</f>
        <v>4.3227954344229134E-3</v>
      </c>
      <c r="D5" s="22">
        <v>8.7899999999999991</v>
      </c>
      <c r="E5" s="23">
        <f t="shared" ref="E5:E68" si="2">D5/D$143</f>
        <v>1.2370489837621483E-3</v>
      </c>
      <c r="F5" s="23">
        <f t="shared" ref="F5:F68" si="3">F4+E5</f>
        <v>2.3530670089309579E-3</v>
      </c>
      <c r="G5" s="22">
        <v>36.57</v>
      </c>
      <c r="H5" s="23">
        <f t="shared" ref="H5:H68" si="4">G5/G$143</f>
        <v>4.4001501609899057E-3</v>
      </c>
      <c r="I5" s="23">
        <f t="shared" ref="I5:I68" si="5">I4+H5</f>
        <v>8.6210215760165916E-3</v>
      </c>
      <c r="J5" s="22">
        <v>4.28</v>
      </c>
      <c r="K5" s="23">
        <f t="shared" ref="K5:K68" si="6">J5/J$143</f>
        <v>5.7192642994970263E-4</v>
      </c>
      <c r="L5" s="23">
        <f t="shared" ref="L5:L68" si="7">L4+K5</f>
        <v>1.051649767220598E-3</v>
      </c>
      <c r="M5" s="22">
        <v>1.25</v>
      </c>
      <c r="N5" s="23">
        <f t="shared" ref="N5:N68" si="8">M5/M$143</f>
        <v>5.7854031963195589E-4</v>
      </c>
      <c r="O5" s="23">
        <f t="shared" ref="O5:O68" si="9">O4+N5</f>
        <v>1.0089743174381311E-3</v>
      </c>
      <c r="Q5" s="64">
        <v>2021</v>
      </c>
      <c r="R5" s="65">
        <f>1-SUM(C288:C426)/139</f>
        <v>0.56988729139795291</v>
      </c>
      <c r="S5" s="66">
        <f>1-SUM(F288:F426)/139</f>
        <v>0.60372786243269083</v>
      </c>
      <c r="T5" s="66">
        <f>1-SUM(I288:I426)/139</f>
        <v>0.53811697811393877</v>
      </c>
      <c r="U5" s="66">
        <f>1-SUM(L288:L426)/139</f>
        <v>0.60239958933354176</v>
      </c>
      <c r="V5" s="67">
        <f>1-SUM(O288:O426)/139</f>
        <v>0.65566688659331507</v>
      </c>
    </row>
    <row r="6" spans="1:22" x14ac:dyDescent="0.3">
      <c r="A6" s="62">
        <v>19.11</v>
      </c>
      <c r="B6" s="23">
        <f t="shared" si="0"/>
        <v>2.5520117624906356E-3</v>
      </c>
      <c r="C6" s="23">
        <f t="shared" si="1"/>
        <v>6.874807196913549E-3</v>
      </c>
      <c r="D6" s="22">
        <v>9.49</v>
      </c>
      <c r="E6" s="23">
        <f t="shared" si="2"/>
        <v>1.3355625547102148E-3</v>
      </c>
      <c r="F6" s="23">
        <f t="shared" si="3"/>
        <v>3.6886295636411725E-3</v>
      </c>
      <c r="G6" s="22">
        <v>37.82</v>
      </c>
      <c r="H6" s="23">
        <f t="shared" si="4"/>
        <v>4.5505517935093857E-3</v>
      </c>
      <c r="I6" s="23">
        <f t="shared" si="5"/>
        <v>1.3171573369525978E-2</v>
      </c>
      <c r="J6" s="22">
        <v>4.8099999999999996</v>
      </c>
      <c r="K6" s="23">
        <f t="shared" si="6"/>
        <v>6.4274909534067033E-4</v>
      </c>
      <c r="L6" s="23">
        <f t="shared" si="7"/>
        <v>1.6943988625612682E-3</v>
      </c>
      <c r="M6" s="22">
        <v>1.68</v>
      </c>
      <c r="N6" s="23">
        <f t="shared" si="8"/>
        <v>7.7755818958534864E-4</v>
      </c>
      <c r="O6" s="23">
        <f t="shared" si="9"/>
        <v>1.7865325070234796E-3</v>
      </c>
    </row>
    <row r="7" spans="1:22" x14ac:dyDescent="0.3">
      <c r="A7" s="62">
        <v>19.13</v>
      </c>
      <c r="B7" s="23">
        <f t="shared" si="0"/>
        <v>2.5546826277575018E-3</v>
      </c>
      <c r="C7" s="23">
        <f t="shared" si="1"/>
        <v>9.4294898246710512E-3</v>
      </c>
      <c r="D7" s="22">
        <v>10.96</v>
      </c>
      <c r="E7" s="23">
        <f t="shared" si="2"/>
        <v>1.5424410537011545E-3</v>
      </c>
      <c r="F7" s="23">
        <f t="shared" si="3"/>
        <v>5.2310706173423274E-3</v>
      </c>
      <c r="G7" s="22">
        <v>37.89</v>
      </c>
      <c r="H7" s="23">
        <f t="shared" si="4"/>
        <v>4.5589742849304763E-3</v>
      </c>
      <c r="I7" s="23">
        <f t="shared" si="5"/>
        <v>1.7730547654456454E-2</v>
      </c>
      <c r="J7" s="22">
        <v>5.65</v>
      </c>
      <c r="K7" s="23">
        <f t="shared" si="6"/>
        <v>7.549963386018271E-4</v>
      </c>
      <c r="L7" s="23">
        <f t="shared" si="7"/>
        <v>2.4493952011630953E-3</v>
      </c>
      <c r="M7" s="22">
        <v>1.81</v>
      </c>
      <c r="N7" s="23">
        <f t="shared" si="8"/>
        <v>8.3772638282707214E-4</v>
      </c>
      <c r="O7" s="23">
        <f t="shared" si="9"/>
        <v>2.6242588898505517E-3</v>
      </c>
    </row>
    <row r="8" spans="1:22" x14ac:dyDescent="0.3">
      <c r="A8" s="62">
        <v>20.34</v>
      </c>
      <c r="B8" s="23">
        <f t="shared" si="0"/>
        <v>2.7162699764029055E-3</v>
      </c>
      <c r="C8" s="23">
        <f t="shared" si="1"/>
        <v>1.2145759801073956E-2</v>
      </c>
      <c r="D8" s="22">
        <v>11.47</v>
      </c>
      <c r="E8" s="23">
        <f t="shared" si="2"/>
        <v>1.61421522682046E-3</v>
      </c>
      <c r="F8" s="23">
        <f t="shared" si="3"/>
        <v>6.8452858441627878E-3</v>
      </c>
      <c r="G8" s="22">
        <v>38.29</v>
      </c>
      <c r="H8" s="23">
        <f t="shared" si="4"/>
        <v>4.6071028073367097E-3</v>
      </c>
      <c r="I8" s="23">
        <f t="shared" si="5"/>
        <v>2.2337650461793163E-2</v>
      </c>
      <c r="J8" s="22">
        <v>5.7</v>
      </c>
      <c r="K8" s="23">
        <f t="shared" si="6"/>
        <v>7.6167772212927683E-4</v>
      </c>
      <c r="L8" s="23">
        <f t="shared" si="7"/>
        <v>3.211072923292372E-3</v>
      </c>
      <c r="M8" s="22">
        <v>2.14</v>
      </c>
      <c r="N8" s="23">
        <f t="shared" si="8"/>
        <v>9.9046102720990858E-4</v>
      </c>
      <c r="O8" s="23">
        <f t="shared" si="9"/>
        <v>3.6147199170604603E-3</v>
      </c>
    </row>
    <row r="9" spans="1:22" x14ac:dyDescent="0.3">
      <c r="A9" s="62">
        <v>21.91</v>
      </c>
      <c r="B9" s="23">
        <f t="shared" si="0"/>
        <v>2.9259328998519009E-3</v>
      </c>
      <c r="C9" s="23">
        <f t="shared" si="1"/>
        <v>1.5071692700925857E-2</v>
      </c>
      <c r="D9" s="22">
        <v>12.59</v>
      </c>
      <c r="E9" s="23">
        <f t="shared" si="2"/>
        <v>1.7718369403373661E-3</v>
      </c>
      <c r="F9" s="23">
        <f t="shared" si="3"/>
        <v>8.6171227845001537E-3</v>
      </c>
      <c r="G9" s="22">
        <v>38.94</v>
      </c>
      <c r="H9" s="23">
        <f t="shared" si="4"/>
        <v>4.6853116562468392E-3</v>
      </c>
      <c r="I9" s="23">
        <f t="shared" si="5"/>
        <v>2.7022962118040002E-2</v>
      </c>
      <c r="J9" s="22">
        <v>6.03</v>
      </c>
      <c r="K9" s="23">
        <f t="shared" si="6"/>
        <v>8.0577485341044549E-4</v>
      </c>
      <c r="L9" s="23">
        <f t="shared" si="7"/>
        <v>4.0168477767028171E-3</v>
      </c>
      <c r="M9" s="22">
        <v>3.41</v>
      </c>
      <c r="N9" s="23">
        <f t="shared" si="8"/>
        <v>1.5782579919559757E-3</v>
      </c>
      <c r="O9" s="23">
        <f t="shared" si="9"/>
        <v>5.1929779090164364E-3</v>
      </c>
    </row>
    <row r="10" spans="1:22" x14ac:dyDescent="0.3">
      <c r="A10" s="62">
        <v>22.1</v>
      </c>
      <c r="B10" s="23">
        <f t="shared" si="0"/>
        <v>2.9513061198871296E-3</v>
      </c>
      <c r="C10" s="23">
        <f t="shared" si="1"/>
        <v>1.8022998820812985E-2</v>
      </c>
      <c r="D10" s="22">
        <v>13.26</v>
      </c>
      <c r="E10" s="23">
        <f t="shared" si="2"/>
        <v>1.8661285011019439E-3</v>
      </c>
      <c r="F10" s="23">
        <f t="shared" si="3"/>
        <v>1.0483251285602098E-2</v>
      </c>
      <c r="G10" s="22">
        <v>40.57</v>
      </c>
      <c r="H10" s="23">
        <f t="shared" si="4"/>
        <v>4.8814353850522418E-3</v>
      </c>
      <c r="I10" s="23">
        <f t="shared" si="5"/>
        <v>3.1904397503092242E-2</v>
      </c>
      <c r="J10" s="22">
        <v>6.42</v>
      </c>
      <c r="K10" s="23">
        <f t="shared" si="6"/>
        <v>8.5788964492455389E-4</v>
      </c>
      <c r="L10" s="23">
        <f t="shared" si="7"/>
        <v>4.8747374216273707E-3</v>
      </c>
      <c r="M10" s="22">
        <v>3.74</v>
      </c>
      <c r="N10" s="23">
        <f t="shared" si="8"/>
        <v>1.7309926363388121E-3</v>
      </c>
      <c r="O10" s="23">
        <f t="shared" si="9"/>
        <v>6.9239705453552486E-3</v>
      </c>
    </row>
    <row r="11" spans="1:22" x14ac:dyDescent="0.3">
      <c r="A11" s="62">
        <v>22.73</v>
      </c>
      <c r="B11" s="23">
        <f t="shared" si="0"/>
        <v>3.0354383757934143E-3</v>
      </c>
      <c r="C11" s="23">
        <f t="shared" si="1"/>
        <v>2.1058437196606401E-2</v>
      </c>
      <c r="D11" s="22">
        <v>13.94</v>
      </c>
      <c r="E11" s="23">
        <f t="shared" si="2"/>
        <v>1.9618273985943513E-3</v>
      </c>
      <c r="F11" s="23">
        <f t="shared" si="3"/>
        <v>1.244507868419645E-2</v>
      </c>
      <c r="G11" s="22">
        <v>40.92</v>
      </c>
      <c r="H11" s="23">
        <f t="shared" si="4"/>
        <v>4.9235478421576963E-3</v>
      </c>
      <c r="I11" s="23">
        <f t="shared" si="5"/>
        <v>3.6827945345249941E-2</v>
      </c>
      <c r="J11" s="22">
        <v>6.47</v>
      </c>
      <c r="K11" s="23">
        <f t="shared" si="6"/>
        <v>8.6457102845200362E-4</v>
      </c>
      <c r="L11" s="23">
        <f t="shared" si="7"/>
        <v>5.7393084500793742E-3</v>
      </c>
      <c r="M11" s="22">
        <v>4.0599999999999996</v>
      </c>
      <c r="N11" s="23">
        <f t="shared" si="8"/>
        <v>1.8790989581645924E-3</v>
      </c>
      <c r="O11" s="23">
        <f t="shared" si="9"/>
        <v>8.8030695035198406E-3</v>
      </c>
    </row>
    <row r="12" spans="1:22" x14ac:dyDescent="0.3">
      <c r="A12" s="62">
        <v>22.74</v>
      </c>
      <c r="B12" s="23">
        <f t="shared" si="0"/>
        <v>3.0367738084268472E-3</v>
      </c>
      <c r="C12" s="23">
        <f t="shared" si="1"/>
        <v>2.4095211005033246E-2</v>
      </c>
      <c r="D12" s="22">
        <v>15.36</v>
      </c>
      <c r="E12" s="23">
        <f t="shared" si="2"/>
        <v>2.1616692139461431E-3</v>
      </c>
      <c r="F12" s="23">
        <f t="shared" si="3"/>
        <v>1.4606747898142593E-2</v>
      </c>
      <c r="G12" s="22">
        <v>41.33</v>
      </c>
      <c r="H12" s="23">
        <f t="shared" si="4"/>
        <v>4.9728795776240852E-3</v>
      </c>
      <c r="I12" s="23">
        <f t="shared" si="5"/>
        <v>4.1800824922874028E-2</v>
      </c>
      <c r="J12" s="22">
        <v>7.57</v>
      </c>
      <c r="K12" s="23">
        <f t="shared" si="6"/>
        <v>1.0115614660558992E-3</v>
      </c>
      <c r="L12" s="23">
        <f t="shared" si="7"/>
        <v>6.7508699161352732E-3</v>
      </c>
      <c r="M12" s="22">
        <v>4.18</v>
      </c>
      <c r="N12" s="23">
        <f t="shared" si="8"/>
        <v>1.9346388288492603E-3</v>
      </c>
      <c r="O12" s="23">
        <f t="shared" si="9"/>
        <v>1.0737708332369101E-2</v>
      </c>
    </row>
    <row r="13" spans="1:22" x14ac:dyDescent="0.3">
      <c r="A13" s="62">
        <v>23.85</v>
      </c>
      <c r="B13" s="23">
        <f t="shared" si="0"/>
        <v>3.1850068307379205E-3</v>
      </c>
      <c r="C13" s="23">
        <f t="shared" si="1"/>
        <v>2.7280217835771167E-2</v>
      </c>
      <c r="D13" s="22">
        <v>15.49</v>
      </c>
      <c r="E13" s="23">
        <f t="shared" si="2"/>
        <v>2.1799645914079269E-3</v>
      </c>
      <c r="F13" s="23">
        <f t="shared" si="3"/>
        <v>1.678671248955052E-2</v>
      </c>
      <c r="G13" s="22">
        <v>41.54</v>
      </c>
      <c r="H13" s="23">
        <f t="shared" si="4"/>
        <v>4.9981470518873578E-3</v>
      </c>
      <c r="I13" s="23">
        <f t="shared" si="5"/>
        <v>4.6798971974761384E-2</v>
      </c>
      <c r="J13" s="22">
        <v>8.26</v>
      </c>
      <c r="K13" s="23">
        <f t="shared" si="6"/>
        <v>1.1037645587347064E-3</v>
      </c>
      <c r="L13" s="23">
        <f t="shared" si="7"/>
        <v>7.8546344748699794E-3</v>
      </c>
      <c r="M13" s="22">
        <v>4.49</v>
      </c>
      <c r="N13" s="23">
        <f t="shared" si="8"/>
        <v>2.0781168281179857E-3</v>
      </c>
      <c r="O13" s="23">
        <f t="shared" si="9"/>
        <v>1.2815825160487087E-2</v>
      </c>
    </row>
    <row r="14" spans="1:22" x14ac:dyDescent="0.3">
      <c r="A14" s="62">
        <v>24.27</v>
      </c>
      <c r="B14" s="23">
        <f t="shared" si="0"/>
        <v>3.2410950013421103E-3</v>
      </c>
      <c r="C14" s="23">
        <f t="shared" si="1"/>
        <v>3.0521312837113276E-2</v>
      </c>
      <c r="D14" s="22">
        <v>16.55</v>
      </c>
      <c r="E14" s="23">
        <f t="shared" si="2"/>
        <v>2.3291422845578562E-3</v>
      </c>
      <c r="F14" s="23">
        <f t="shared" si="3"/>
        <v>1.9115854774108376E-2</v>
      </c>
      <c r="G14" s="22">
        <v>42.07</v>
      </c>
      <c r="H14" s="23">
        <f t="shared" si="4"/>
        <v>5.0619173440756178E-3</v>
      </c>
      <c r="I14" s="23">
        <f t="shared" si="5"/>
        <v>5.1860889318837006E-2</v>
      </c>
      <c r="J14" s="22">
        <v>12.26</v>
      </c>
      <c r="K14" s="23">
        <f t="shared" si="6"/>
        <v>1.6382752409306901E-3</v>
      </c>
      <c r="L14" s="23">
        <f t="shared" si="7"/>
        <v>9.4929097158006695E-3</v>
      </c>
      <c r="M14" s="22">
        <v>4.58</v>
      </c>
      <c r="N14" s="23">
        <f t="shared" si="8"/>
        <v>2.1197717311314864E-3</v>
      </c>
      <c r="O14" s="23">
        <f t="shared" si="9"/>
        <v>1.4935596891618573E-2</v>
      </c>
    </row>
    <row r="15" spans="1:22" x14ac:dyDescent="0.3">
      <c r="A15" s="62">
        <v>25.44</v>
      </c>
      <c r="B15" s="23">
        <f t="shared" si="0"/>
        <v>3.3973406194537821E-3</v>
      </c>
      <c r="C15" s="23">
        <f t="shared" si="1"/>
        <v>3.3918653456567055E-2</v>
      </c>
      <c r="D15" s="22">
        <v>17.3</v>
      </c>
      <c r="E15" s="23">
        <f t="shared" si="2"/>
        <v>2.4346925391450702E-3</v>
      </c>
      <c r="F15" s="23">
        <f t="shared" si="3"/>
        <v>2.1550547313253447E-2</v>
      </c>
      <c r="G15" s="22">
        <v>42.37</v>
      </c>
      <c r="H15" s="23">
        <f t="shared" si="4"/>
        <v>5.0980137358802927E-3</v>
      </c>
      <c r="I15" s="23">
        <f t="shared" si="5"/>
        <v>5.6958903054717298E-2</v>
      </c>
      <c r="J15" s="22">
        <v>12.48</v>
      </c>
      <c r="K15" s="23">
        <f t="shared" si="6"/>
        <v>1.6676733284514693E-3</v>
      </c>
      <c r="L15" s="23">
        <f t="shared" si="7"/>
        <v>1.1160583044252138E-2</v>
      </c>
      <c r="M15" s="22">
        <v>4.76</v>
      </c>
      <c r="N15" s="23">
        <f t="shared" si="8"/>
        <v>2.2030815371584878E-3</v>
      </c>
      <c r="O15" s="23">
        <f t="shared" si="9"/>
        <v>1.713867842877706E-2</v>
      </c>
    </row>
    <row r="16" spans="1:22" x14ac:dyDescent="0.3">
      <c r="A16" s="62">
        <v>25.7</v>
      </c>
      <c r="B16" s="23">
        <f t="shared" si="0"/>
        <v>3.4320618679230422E-3</v>
      </c>
      <c r="C16" s="23">
        <f t="shared" si="1"/>
        <v>3.7350715324490094E-2</v>
      </c>
      <c r="D16" s="22">
        <v>17.3</v>
      </c>
      <c r="E16" s="23">
        <f t="shared" si="2"/>
        <v>2.4346925391450702E-3</v>
      </c>
      <c r="F16" s="23">
        <f t="shared" si="3"/>
        <v>2.3985239852398518E-2</v>
      </c>
      <c r="G16" s="22">
        <v>43.28</v>
      </c>
      <c r="H16" s="23">
        <f t="shared" si="4"/>
        <v>5.2075061243544744E-3</v>
      </c>
      <c r="I16" s="23">
        <f t="shared" si="5"/>
        <v>6.216640917907177E-2</v>
      </c>
      <c r="J16" s="22">
        <v>13.23</v>
      </c>
      <c r="K16" s="23">
        <f t="shared" si="6"/>
        <v>1.7678940813632162E-3</v>
      </c>
      <c r="L16" s="23">
        <f t="shared" si="7"/>
        <v>1.2928477125615354E-2</v>
      </c>
      <c r="M16" s="22">
        <v>4.9800000000000004</v>
      </c>
      <c r="N16" s="23">
        <f t="shared" si="8"/>
        <v>2.3049046334137125E-3</v>
      </c>
      <c r="O16" s="23">
        <f t="shared" si="9"/>
        <v>1.9443583062190774E-2</v>
      </c>
    </row>
    <row r="17" spans="1:15" x14ac:dyDescent="0.3">
      <c r="A17" s="62">
        <v>27.11</v>
      </c>
      <c r="B17" s="23">
        <f t="shared" si="0"/>
        <v>3.6203578692371079E-3</v>
      </c>
      <c r="C17" s="23">
        <f t="shared" si="1"/>
        <v>4.0971073193727205E-2</v>
      </c>
      <c r="D17" s="22">
        <v>17.55</v>
      </c>
      <c r="E17" s="23">
        <f t="shared" si="2"/>
        <v>2.4698759573408085E-3</v>
      </c>
      <c r="F17" s="23">
        <f t="shared" si="3"/>
        <v>2.6455115809739325E-2</v>
      </c>
      <c r="G17" s="22">
        <v>43.38</v>
      </c>
      <c r="H17" s="23">
        <f t="shared" si="4"/>
        <v>5.219538254956033E-3</v>
      </c>
      <c r="I17" s="23">
        <f t="shared" si="5"/>
        <v>6.7385947434027801E-2</v>
      </c>
      <c r="J17" s="22">
        <v>14.25</v>
      </c>
      <c r="K17" s="23">
        <f t="shared" si="6"/>
        <v>1.904194305323192E-3</v>
      </c>
      <c r="L17" s="23">
        <f t="shared" si="7"/>
        <v>1.4832671430938546E-2</v>
      </c>
      <c r="M17" s="22">
        <v>5.23</v>
      </c>
      <c r="N17" s="23">
        <f t="shared" si="8"/>
        <v>2.4206126973401036E-3</v>
      </c>
      <c r="O17" s="23">
        <f t="shared" si="9"/>
        <v>2.1864195759530879E-2</v>
      </c>
    </row>
    <row r="18" spans="1:15" x14ac:dyDescent="0.3">
      <c r="A18" s="62">
        <v>28.57</v>
      </c>
      <c r="B18" s="23">
        <f t="shared" si="0"/>
        <v>3.8153310337183392E-3</v>
      </c>
      <c r="C18" s="23">
        <f t="shared" si="1"/>
        <v>4.4786404227445543E-2</v>
      </c>
      <c r="D18" s="22">
        <v>18.53</v>
      </c>
      <c r="E18" s="23">
        <f t="shared" si="2"/>
        <v>2.6077949566681012E-3</v>
      </c>
      <c r="F18" s="23">
        <f t="shared" si="3"/>
        <v>2.9062910766407428E-2</v>
      </c>
      <c r="G18" s="22">
        <v>43.76</v>
      </c>
      <c r="H18" s="23">
        <f t="shared" si="4"/>
        <v>5.2652603512419538E-3</v>
      </c>
      <c r="I18" s="23">
        <f t="shared" si="5"/>
        <v>7.2651207785269761E-2</v>
      </c>
      <c r="J18" s="22">
        <v>14.51</v>
      </c>
      <c r="K18" s="23">
        <f t="shared" si="6"/>
        <v>1.938937499665931E-3</v>
      </c>
      <c r="L18" s="23">
        <f t="shared" si="7"/>
        <v>1.6771608930604476E-2</v>
      </c>
      <c r="M18" s="22">
        <v>5.24</v>
      </c>
      <c r="N18" s="23">
        <f t="shared" si="8"/>
        <v>2.4252410198971593E-3</v>
      </c>
      <c r="O18" s="23">
        <f t="shared" si="9"/>
        <v>2.4289436779428037E-2</v>
      </c>
    </row>
    <row r="19" spans="1:15" x14ac:dyDescent="0.3">
      <c r="A19" s="62">
        <v>28.65</v>
      </c>
      <c r="B19" s="23">
        <f t="shared" si="0"/>
        <v>3.8260144947858035E-3</v>
      </c>
      <c r="C19" s="23">
        <f t="shared" si="1"/>
        <v>4.8612418722231349E-2</v>
      </c>
      <c r="D19" s="22">
        <v>18.559999999999999</v>
      </c>
      <c r="E19" s="23">
        <f t="shared" si="2"/>
        <v>2.6120169668515897E-3</v>
      </c>
      <c r="F19" s="23">
        <f t="shared" si="3"/>
        <v>3.1674927733259015E-2</v>
      </c>
      <c r="G19" s="22">
        <v>44</v>
      </c>
      <c r="H19" s="23">
        <f t="shared" si="4"/>
        <v>5.2941374646856944E-3</v>
      </c>
      <c r="I19" s="23">
        <f t="shared" si="5"/>
        <v>7.7945345249955458E-2</v>
      </c>
      <c r="J19" s="22">
        <v>20.28</v>
      </c>
      <c r="K19" s="23">
        <f t="shared" si="6"/>
        <v>2.7099691587336378E-3</v>
      </c>
      <c r="L19" s="23">
        <f t="shared" si="7"/>
        <v>1.9481578089338113E-2</v>
      </c>
      <c r="M19" s="22">
        <v>6.05</v>
      </c>
      <c r="N19" s="23">
        <f t="shared" si="8"/>
        <v>2.8001351470186664E-3</v>
      </c>
      <c r="O19" s="23">
        <f t="shared" si="9"/>
        <v>2.7089571926446704E-2</v>
      </c>
    </row>
    <row r="20" spans="1:15" x14ac:dyDescent="0.3">
      <c r="A20" s="62">
        <v>28.66</v>
      </c>
      <c r="B20" s="23">
        <f t="shared" si="0"/>
        <v>3.8273499274192367E-3</v>
      </c>
      <c r="C20" s="23">
        <f t="shared" si="1"/>
        <v>5.2439768649650588E-2</v>
      </c>
      <c r="D20" s="22">
        <v>20.68</v>
      </c>
      <c r="E20" s="23">
        <f t="shared" si="2"/>
        <v>2.9103723531514482E-3</v>
      </c>
      <c r="F20" s="23">
        <f t="shared" si="3"/>
        <v>3.4585300086410461E-2</v>
      </c>
      <c r="G20" s="22">
        <v>44.28</v>
      </c>
      <c r="H20" s="23">
        <f t="shared" si="4"/>
        <v>5.3278274303700584E-3</v>
      </c>
      <c r="I20" s="23">
        <f t="shared" si="5"/>
        <v>8.3273172680325511E-2</v>
      </c>
      <c r="J20" s="22">
        <v>20.34</v>
      </c>
      <c r="K20" s="23">
        <f t="shared" si="6"/>
        <v>2.7179868189665772E-3</v>
      </c>
      <c r="L20" s="23">
        <f t="shared" si="7"/>
        <v>2.219956490830469E-2</v>
      </c>
      <c r="M20" s="22">
        <v>6.5</v>
      </c>
      <c r="N20" s="23">
        <f t="shared" si="8"/>
        <v>3.0084096620861707E-3</v>
      </c>
      <c r="O20" s="23">
        <f t="shared" si="9"/>
        <v>3.0097981588532875E-2</v>
      </c>
    </row>
    <row r="21" spans="1:15" x14ac:dyDescent="0.3">
      <c r="A21" s="62">
        <v>28.88</v>
      </c>
      <c r="B21" s="23">
        <f t="shared" si="0"/>
        <v>3.8567294453547645E-3</v>
      </c>
      <c r="C21" s="23">
        <f t="shared" si="1"/>
        <v>5.6296498095005351E-2</v>
      </c>
      <c r="D21" s="22">
        <v>21.58</v>
      </c>
      <c r="E21" s="23">
        <f t="shared" si="2"/>
        <v>3.0370326586561048E-3</v>
      </c>
      <c r="F21" s="23">
        <f t="shared" si="3"/>
        <v>3.7622332745066565E-2</v>
      </c>
      <c r="G21" s="22">
        <v>44.55</v>
      </c>
      <c r="H21" s="23">
        <f t="shared" si="4"/>
        <v>5.3603141829942653E-3</v>
      </c>
      <c r="I21" s="23">
        <f t="shared" si="5"/>
        <v>8.8633486863319774E-2</v>
      </c>
      <c r="J21" s="22">
        <v>21.49</v>
      </c>
      <c r="K21" s="23">
        <f t="shared" si="6"/>
        <v>2.8716586400979222E-3</v>
      </c>
      <c r="L21" s="23">
        <f t="shared" si="7"/>
        <v>2.5071223548402612E-2</v>
      </c>
      <c r="M21" s="22">
        <v>6.6</v>
      </c>
      <c r="N21" s="23">
        <f t="shared" si="8"/>
        <v>3.0546928876567267E-3</v>
      </c>
      <c r="O21" s="23">
        <f t="shared" si="9"/>
        <v>3.3152674476189602E-2</v>
      </c>
    </row>
    <row r="22" spans="1:15" x14ac:dyDescent="0.3">
      <c r="A22" s="62">
        <v>30.72</v>
      </c>
      <c r="B22" s="23">
        <f t="shared" si="0"/>
        <v>4.1024490499064533E-3</v>
      </c>
      <c r="C22" s="23">
        <f t="shared" si="1"/>
        <v>6.0398947144911806E-2</v>
      </c>
      <c r="D22" s="22">
        <v>22.96</v>
      </c>
      <c r="E22" s="23">
        <f t="shared" si="2"/>
        <v>3.2312451270965787E-3</v>
      </c>
      <c r="F22" s="23">
        <f t="shared" si="3"/>
        <v>4.0853577872163142E-2</v>
      </c>
      <c r="G22" s="22">
        <v>44.77</v>
      </c>
      <c r="H22" s="23">
        <f t="shared" si="4"/>
        <v>5.3867848703176941E-3</v>
      </c>
      <c r="I22" s="23">
        <f t="shared" si="5"/>
        <v>9.4020271733637473E-2</v>
      </c>
      <c r="J22" s="22">
        <v>21.82</v>
      </c>
      <c r="K22" s="23">
        <f t="shared" si="6"/>
        <v>2.9157557713790912E-3</v>
      </c>
      <c r="L22" s="23">
        <f t="shared" si="7"/>
        <v>2.7986979319781703E-2</v>
      </c>
      <c r="M22" s="22">
        <v>6.81</v>
      </c>
      <c r="N22" s="23">
        <f t="shared" si="8"/>
        <v>3.1518876613548952E-3</v>
      </c>
      <c r="O22" s="23">
        <f t="shared" si="9"/>
        <v>3.6304562137544495E-2</v>
      </c>
    </row>
    <row r="23" spans="1:15" x14ac:dyDescent="0.3">
      <c r="A23" s="62">
        <v>31.39</v>
      </c>
      <c r="B23" s="23">
        <f t="shared" si="0"/>
        <v>4.1919230363464703E-3</v>
      </c>
      <c r="C23" s="23">
        <f t="shared" si="1"/>
        <v>6.4590870181258281E-2</v>
      </c>
      <c r="D23" s="22">
        <v>23.13</v>
      </c>
      <c r="E23" s="23">
        <f t="shared" si="2"/>
        <v>3.2551698514696804E-3</v>
      </c>
      <c r="F23" s="23">
        <f t="shared" si="3"/>
        <v>4.4108747723632824E-2</v>
      </c>
      <c r="G23" s="22">
        <v>45.14</v>
      </c>
      <c r="H23" s="23">
        <f t="shared" si="4"/>
        <v>5.4313037535434604E-3</v>
      </c>
      <c r="I23" s="23">
        <f t="shared" si="5"/>
        <v>9.9451575487180935E-2</v>
      </c>
      <c r="J23" s="22">
        <v>24.62</v>
      </c>
      <c r="K23" s="23">
        <f t="shared" si="6"/>
        <v>3.2899132489162797E-3</v>
      </c>
      <c r="L23" s="23">
        <f t="shared" si="7"/>
        <v>3.1276892568697985E-2</v>
      </c>
      <c r="M23" s="22">
        <v>6.84</v>
      </c>
      <c r="N23" s="23">
        <f t="shared" si="8"/>
        <v>3.1657726290260624E-3</v>
      </c>
      <c r="O23" s="23">
        <f t="shared" si="9"/>
        <v>3.947033476657056E-2</v>
      </c>
    </row>
    <row r="24" spans="1:15" x14ac:dyDescent="0.3">
      <c r="A24" s="62">
        <v>32.200000000000003</v>
      </c>
      <c r="B24" s="23">
        <f t="shared" si="0"/>
        <v>4.3000930796545508E-3</v>
      </c>
      <c r="C24" s="23">
        <f t="shared" si="1"/>
        <v>6.8890963260912833E-2</v>
      </c>
      <c r="D24" s="22">
        <v>23.98</v>
      </c>
      <c r="E24" s="23">
        <f t="shared" si="2"/>
        <v>3.3747934733351897E-3</v>
      </c>
      <c r="F24" s="23">
        <f t="shared" si="3"/>
        <v>4.7483541196968015E-2</v>
      </c>
      <c r="G24" s="22">
        <v>45.76</v>
      </c>
      <c r="H24" s="23">
        <f t="shared" si="4"/>
        <v>5.5059029632731219E-3</v>
      </c>
      <c r="I24" s="23">
        <f t="shared" si="5"/>
        <v>0.10495747845045406</v>
      </c>
      <c r="J24" s="22">
        <v>25.85</v>
      </c>
      <c r="K24" s="23">
        <f t="shared" si="6"/>
        <v>3.4542752836915448E-3</v>
      </c>
      <c r="L24" s="23">
        <f t="shared" si="7"/>
        <v>3.4731167852389527E-2</v>
      </c>
      <c r="M24" s="22">
        <v>7.08</v>
      </c>
      <c r="N24" s="23">
        <f t="shared" si="8"/>
        <v>3.2768523703953982E-3</v>
      </c>
      <c r="O24" s="23">
        <f t="shared" si="9"/>
        <v>4.2747187136965958E-2</v>
      </c>
    </row>
    <row r="25" spans="1:15" x14ac:dyDescent="0.3">
      <c r="A25" s="62">
        <v>33.86</v>
      </c>
      <c r="B25" s="23">
        <f t="shared" si="0"/>
        <v>4.5217748968044433E-3</v>
      </c>
      <c r="C25" s="23">
        <f t="shared" si="1"/>
        <v>7.3412738157717275E-2</v>
      </c>
      <c r="D25" s="22">
        <v>24.09</v>
      </c>
      <c r="E25" s="23">
        <f t="shared" si="2"/>
        <v>3.3902741773413144E-3</v>
      </c>
      <c r="F25" s="23">
        <f t="shared" si="3"/>
        <v>5.0873815374309329E-2</v>
      </c>
      <c r="G25" s="22">
        <v>47.48</v>
      </c>
      <c r="H25" s="23">
        <f t="shared" si="4"/>
        <v>5.7128556096199259E-3</v>
      </c>
      <c r="I25" s="23">
        <f t="shared" si="5"/>
        <v>0.11067033406007398</v>
      </c>
      <c r="J25" s="22">
        <v>27.82</v>
      </c>
      <c r="K25" s="23">
        <f t="shared" si="6"/>
        <v>3.7175217946730666E-3</v>
      </c>
      <c r="L25" s="23">
        <f t="shared" si="7"/>
        <v>3.8448689647062592E-2</v>
      </c>
      <c r="M25" s="22">
        <v>7.28</v>
      </c>
      <c r="N25" s="23">
        <f t="shared" si="8"/>
        <v>3.369418821536511E-3</v>
      </c>
      <c r="O25" s="23">
        <f t="shared" si="9"/>
        <v>4.611660595850247E-2</v>
      </c>
    </row>
    <row r="26" spans="1:15" x14ac:dyDescent="0.3">
      <c r="A26" s="62">
        <v>35.159999999999997</v>
      </c>
      <c r="B26" s="23">
        <f t="shared" si="0"/>
        <v>4.695381139150745E-3</v>
      </c>
      <c r="C26" s="23">
        <f t="shared" si="1"/>
        <v>7.810811929686802E-2</v>
      </c>
      <c r="D26" s="22">
        <v>24.47</v>
      </c>
      <c r="E26" s="23">
        <f t="shared" si="2"/>
        <v>3.443752972998836E-3</v>
      </c>
      <c r="F26" s="23">
        <f t="shared" si="3"/>
        <v>5.4317568347308165E-2</v>
      </c>
      <c r="G26" s="22">
        <v>47.67</v>
      </c>
      <c r="H26" s="23">
        <f t="shared" si="4"/>
        <v>5.7357166577628876E-3</v>
      </c>
      <c r="I26" s="23">
        <f t="shared" si="5"/>
        <v>0.11640605071783687</v>
      </c>
      <c r="J26" s="22">
        <v>29.74</v>
      </c>
      <c r="K26" s="23">
        <f t="shared" si="6"/>
        <v>3.9740869221271385E-3</v>
      </c>
      <c r="L26" s="23">
        <f t="shared" si="7"/>
        <v>4.2422776569189732E-2</v>
      </c>
      <c r="M26" s="22">
        <v>7.33</v>
      </c>
      <c r="N26" s="23">
        <f t="shared" si="8"/>
        <v>3.3925604343217892E-3</v>
      </c>
      <c r="O26" s="23">
        <f t="shared" si="9"/>
        <v>4.950916639282426E-2</v>
      </c>
    </row>
    <row r="27" spans="1:15" x14ac:dyDescent="0.3">
      <c r="A27" s="62">
        <v>36.64</v>
      </c>
      <c r="B27" s="23">
        <f t="shared" si="0"/>
        <v>4.8930251688988433E-3</v>
      </c>
      <c r="C27" s="23">
        <f t="shared" si="1"/>
        <v>8.3001144465766868E-2</v>
      </c>
      <c r="D27" s="22">
        <v>24.72</v>
      </c>
      <c r="E27" s="23">
        <f t="shared" si="2"/>
        <v>3.4789363911945743E-3</v>
      </c>
      <c r="F27" s="23">
        <f t="shared" si="3"/>
        <v>5.7796504738502737E-2</v>
      </c>
      <c r="G27" s="22">
        <v>48.47</v>
      </c>
      <c r="H27" s="23">
        <f t="shared" si="4"/>
        <v>5.8319737025753545E-3</v>
      </c>
      <c r="I27" s="23">
        <f t="shared" si="5"/>
        <v>0.12223802442041222</v>
      </c>
      <c r="J27" s="22">
        <v>31.87</v>
      </c>
      <c r="K27" s="23">
        <f t="shared" si="6"/>
        <v>4.2587138603965005E-3</v>
      </c>
      <c r="L27" s="23">
        <f t="shared" si="7"/>
        <v>4.6681490429586234E-2</v>
      </c>
      <c r="M27" s="22">
        <v>7.58</v>
      </c>
      <c r="N27" s="23">
        <f t="shared" si="8"/>
        <v>3.5082684982481803E-3</v>
      </c>
      <c r="O27" s="23">
        <f t="shared" si="9"/>
        <v>5.301743489107244E-2</v>
      </c>
    </row>
    <row r="28" spans="1:15" x14ac:dyDescent="0.3">
      <c r="A28" s="62">
        <v>36.770000000000003</v>
      </c>
      <c r="B28" s="23">
        <f t="shared" si="0"/>
        <v>4.9103857931334736E-3</v>
      </c>
      <c r="C28" s="23">
        <f t="shared" si="1"/>
        <v>8.7911530258900347E-2</v>
      </c>
      <c r="D28" s="22">
        <v>24.73</v>
      </c>
      <c r="E28" s="23">
        <f t="shared" si="2"/>
        <v>3.4803437279224037E-3</v>
      </c>
      <c r="F28" s="23">
        <f t="shared" si="3"/>
        <v>6.1276848466425143E-2</v>
      </c>
      <c r="G28" s="22">
        <v>48.56</v>
      </c>
      <c r="H28" s="23">
        <f t="shared" si="4"/>
        <v>5.8428026201167577E-3</v>
      </c>
      <c r="I28" s="23">
        <f t="shared" si="5"/>
        <v>0.12808082704052898</v>
      </c>
      <c r="J28" s="22">
        <v>31.93</v>
      </c>
      <c r="K28" s="23">
        <f t="shared" si="6"/>
        <v>4.2667315206294399E-3</v>
      </c>
      <c r="L28" s="23">
        <f t="shared" si="7"/>
        <v>5.0948221950215672E-2</v>
      </c>
      <c r="M28" s="22">
        <v>7.72</v>
      </c>
      <c r="N28" s="23">
        <f t="shared" si="8"/>
        <v>3.5730650140469592E-3</v>
      </c>
      <c r="O28" s="23">
        <f t="shared" si="9"/>
        <v>5.6590499905119399E-2</v>
      </c>
    </row>
    <row r="29" spans="1:15" x14ac:dyDescent="0.3">
      <c r="A29" s="62">
        <v>36.79</v>
      </c>
      <c r="B29" s="23">
        <f t="shared" si="0"/>
        <v>4.9130566584003393E-3</v>
      </c>
      <c r="C29" s="23">
        <f t="shared" si="1"/>
        <v>9.282458691730068E-2</v>
      </c>
      <c r="D29" s="22">
        <v>25</v>
      </c>
      <c r="E29" s="23">
        <f t="shared" si="2"/>
        <v>3.5183418195738007E-3</v>
      </c>
      <c r="F29" s="23">
        <f t="shared" si="3"/>
        <v>6.4795190285998949E-2</v>
      </c>
      <c r="G29" s="22">
        <v>50.7</v>
      </c>
      <c r="H29" s="23">
        <f t="shared" si="4"/>
        <v>6.1002902149901077E-3</v>
      </c>
      <c r="I29" s="23">
        <f t="shared" si="5"/>
        <v>0.13418111725551909</v>
      </c>
      <c r="J29" s="22">
        <v>34.340000000000003</v>
      </c>
      <c r="K29" s="23">
        <f t="shared" si="6"/>
        <v>4.5887742066525209E-3</v>
      </c>
      <c r="L29" s="23">
        <f t="shared" si="7"/>
        <v>5.553699615686819E-2</v>
      </c>
      <c r="M29" s="22">
        <v>7.74</v>
      </c>
      <c r="N29" s="23">
        <f t="shared" si="8"/>
        <v>3.5823216591610711E-3</v>
      </c>
      <c r="O29" s="23">
        <f t="shared" si="9"/>
        <v>6.0172821564280471E-2</v>
      </c>
    </row>
    <row r="30" spans="1:15" x14ac:dyDescent="0.3">
      <c r="A30" s="62">
        <v>37.83</v>
      </c>
      <c r="B30" s="23">
        <f t="shared" si="0"/>
        <v>5.0519416522773804E-3</v>
      </c>
      <c r="C30" s="23">
        <f t="shared" si="1"/>
        <v>9.7876528569578056E-2</v>
      </c>
      <c r="D30" s="22">
        <v>26.3</v>
      </c>
      <c r="E30" s="23">
        <f t="shared" si="2"/>
        <v>3.7012955941916384E-3</v>
      </c>
      <c r="F30" s="23">
        <f t="shared" si="3"/>
        <v>6.8496485880190583E-2</v>
      </c>
      <c r="G30" s="22">
        <v>50.96</v>
      </c>
      <c r="H30" s="23">
        <f t="shared" si="4"/>
        <v>6.1315737545541591E-3</v>
      </c>
      <c r="I30" s="23">
        <f t="shared" si="5"/>
        <v>0.14031269101007326</v>
      </c>
      <c r="J30" s="22">
        <v>36</v>
      </c>
      <c r="K30" s="23">
        <f t="shared" si="6"/>
        <v>4.8105961397638536E-3</v>
      </c>
      <c r="L30" s="23">
        <f t="shared" si="7"/>
        <v>6.0347592296632044E-2</v>
      </c>
      <c r="M30" s="22">
        <v>8</v>
      </c>
      <c r="N30" s="23">
        <f t="shared" si="8"/>
        <v>3.7026580456445174E-3</v>
      </c>
      <c r="O30" s="23">
        <f t="shared" si="9"/>
        <v>6.3875479609924984E-2</v>
      </c>
    </row>
    <row r="31" spans="1:15" x14ac:dyDescent="0.3">
      <c r="A31" s="62">
        <v>37.880000000000003</v>
      </c>
      <c r="B31" s="23">
        <f t="shared" si="0"/>
        <v>5.0586188154445461E-3</v>
      </c>
      <c r="C31" s="23">
        <f t="shared" si="1"/>
        <v>0.1029351473850226</v>
      </c>
      <c r="D31" s="22">
        <v>26.47</v>
      </c>
      <c r="E31" s="23">
        <f t="shared" si="2"/>
        <v>3.7252203185647401E-3</v>
      </c>
      <c r="F31" s="23">
        <f t="shared" si="3"/>
        <v>7.2221706198755328E-2</v>
      </c>
      <c r="G31" s="22">
        <v>51.67</v>
      </c>
      <c r="H31" s="23">
        <f t="shared" si="4"/>
        <v>6.2170018818252237E-3</v>
      </c>
      <c r="I31" s="23">
        <f t="shared" si="5"/>
        <v>0.14652969289189849</v>
      </c>
      <c r="J31" s="22">
        <v>36.479999999999997</v>
      </c>
      <c r="K31" s="23">
        <f t="shared" si="6"/>
        <v>4.8747374216273707E-3</v>
      </c>
      <c r="L31" s="23">
        <f t="shared" si="7"/>
        <v>6.522232971825942E-2</v>
      </c>
      <c r="M31" s="22">
        <v>8.06</v>
      </c>
      <c r="N31" s="23">
        <f t="shared" si="8"/>
        <v>3.7304279809868518E-3</v>
      </c>
      <c r="O31" s="23">
        <f t="shared" si="9"/>
        <v>6.760590759091184E-2</v>
      </c>
    </row>
    <row r="32" spans="1:15" x14ac:dyDescent="0.3">
      <c r="A32" s="62">
        <v>38.479999999999997</v>
      </c>
      <c r="B32" s="23">
        <f t="shared" si="0"/>
        <v>5.1387447734505308E-3</v>
      </c>
      <c r="C32" s="23">
        <f t="shared" si="1"/>
        <v>0.10807389215847313</v>
      </c>
      <c r="D32" s="22">
        <v>26.49</v>
      </c>
      <c r="E32" s="23">
        <f t="shared" si="2"/>
        <v>3.7280349920203993E-3</v>
      </c>
      <c r="F32" s="23">
        <f t="shared" si="3"/>
        <v>7.594974119077573E-2</v>
      </c>
      <c r="G32" s="22">
        <v>51.71</v>
      </c>
      <c r="H32" s="23">
        <f t="shared" si="4"/>
        <v>6.2218147340658472E-3</v>
      </c>
      <c r="I32" s="23">
        <f t="shared" si="5"/>
        <v>0.15275150762596434</v>
      </c>
      <c r="J32" s="22">
        <v>36.49</v>
      </c>
      <c r="K32" s="23">
        <f t="shared" si="6"/>
        <v>4.8760736983328619E-3</v>
      </c>
      <c r="L32" s="23">
        <f t="shared" si="7"/>
        <v>7.0098403416592278E-2</v>
      </c>
      <c r="M32" s="22">
        <v>8.11</v>
      </c>
      <c r="N32" s="23">
        <f t="shared" si="8"/>
        <v>3.7535695937721296E-3</v>
      </c>
      <c r="O32" s="23">
        <f t="shared" si="9"/>
        <v>7.1359477184683967E-2</v>
      </c>
    </row>
    <row r="33" spans="1:15" x14ac:dyDescent="0.3">
      <c r="A33" s="62">
        <v>38.619999999999997</v>
      </c>
      <c r="B33" s="23">
        <f t="shared" si="0"/>
        <v>5.1574408303185944E-3</v>
      </c>
      <c r="C33" s="23">
        <f t="shared" si="1"/>
        <v>0.11323133298879172</v>
      </c>
      <c r="D33" s="22">
        <v>26.9</v>
      </c>
      <c r="E33" s="23">
        <f t="shared" si="2"/>
        <v>3.7857357978614095E-3</v>
      </c>
      <c r="F33" s="23">
        <f t="shared" si="3"/>
        <v>7.9735476988637144E-2</v>
      </c>
      <c r="G33" s="22">
        <v>51.97</v>
      </c>
      <c r="H33" s="23">
        <f t="shared" si="4"/>
        <v>6.2530982736298986E-3</v>
      </c>
      <c r="I33" s="23">
        <f t="shared" si="5"/>
        <v>0.15900460589959425</v>
      </c>
      <c r="J33" s="22">
        <v>36.74</v>
      </c>
      <c r="K33" s="23">
        <f t="shared" si="6"/>
        <v>4.9094806159701108E-3</v>
      </c>
      <c r="L33" s="23">
        <f t="shared" si="7"/>
        <v>7.5007884032562394E-2</v>
      </c>
      <c r="M33" s="22">
        <v>8.14</v>
      </c>
      <c r="N33" s="23">
        <f t="shared" si="8"/>
        <v>3.7674545614432967E-3</v>
      </c>
      <c r="O33" s="23">
        <f t="shared" si="9"/>
        <v>7.5126931746127265E-2</v>
      </c>
    </row>
    <row r="34" spans="1:15" x14ac:dyDescent="0.3">
      <c r="A34" s="62">
        <v>38.630000000000003</v>
      </c>
      <c r="B34" s="23">
        <f t="shared" si="0"/>
        <v>5.1587762629520285E-3</v>
      </c>
      <c r="C34" s="23">
        <f t="shared" si="1"/>
        <v>0.11839010925174374</v>
      </c>
      <c r="D34" s="22">
        <v>27.02</v>
      </c>
      <c r="E34" s="23">
        <f t="shared" si="2"/>
        <v>3.8026238385953639E-3</v>
      </c>
      <c r="F34" s="23">
        <f t="shared" si="3"/>
        <v>8.3538100827232509E-2</v>
      </c>
      <c r="G34" s="22">
        <v>52.15</v>
      </c>
      <c r="H34" s="23">
        <f t="shared" si="4"/>
        <v>6.2747561087127032E-3</v>
      </c>
      <c r="I34" s="23">
        <f t="shared" si="5"/>
        <v>0.16527936200830695</v>
      </c>
      <c r="J34" s="22">
        <v>37.270000000000003</v>
      </c>
      <c r="K34" s="23">
        <f t="shared" si="6"/>
        <v>4.9803032813610787E-3</v>
      </c>
      <c r="L34" s="23">
        <f t="shared" si="7"/>
        <v>7.9988187313923473E-2</v>
      </c>
      <c r="M34" s="22">
        <v>8.2100000000000009</v>
      </c>
      <c r="N34" s="23">
        <f t="shared" si="8"/>
        <v>3.7998528193426864E-3</v>
      </c>
      <c r="O34" s="23">
        <f t="shared" si="9"/>
        <v>7.8926784565469948E-2</v>
      </c>
    </row>
    <row r="35" spans="1:15" x14ac:dyDescent="0.3">
      <c r="A35" s="62">
        <v>38.94</v>
      </c>
      <c r="B35" s="23">
        <f t="shared" si="0"/>
        <v>5.2001746745884529E-3</v>
      </c>
      <c r="C35" s="23">
        <f t="shared" si="1"/>
        <v>0.1235902839263322</v>
      </c>
      <c r="D35" s="22">
        <v>27.08</v>
      </c>
      <c r="E35" s="23">
        <f t="shared" si="2"/>
        <v>3.8110678589623409E-3</v>
      </c>
      <c r="F35" s="23">
        <f t="shared" si="3"/>
        <v>8.7349168686194856E-2</v>
      </c>
      <c r="G35" s="22">
        <v>52.31</v>
      </c>
      <c r="H35" s="23">
        <f t="shared" si="4"/>
        <v>6.2940075176751977E-3</v>
      </c>
      <c r="I35" s="23">
        <f t="shared" si="5"/>
        <v>0.17157336952598215</v>
      </c>
      <c r="J35" s="22">
        <v>37.520000000000003</v>
      </c>
      <c r="K35" s="23">
        <f t="shared" si="6"/>
        <v>5.0137101989983276E-3</v>
      </c>
      <c r="L35" s="23">
        <f t="shared" si="7"/>
        <v>8.5001897512921795E-2</v>
      </c>
      <c r="M35" s="22">
        <v>8.3000000000000007</v>
      </c>
      <c r="N35" s="23">
        <f t="shared" si="8"/>
        <v>3.8415077223561875E-3</v>
      </c>
      <c r="O35" s="23">
        <f t="shared" si="9"/>
        <v>8.2768292287826131E-2</v>
      </c>
    </row>
    <row r="36" spans="1:15" x14ac:dyDescent="0.3">
      <c r="A36" s="62">
        <v>39.31</v>
      </c>
      <c r="B36" s="23">
        <f t="shared" si="0"/>
        <v>5.2495856820254779E-3</v>
      </c>
      <c r="C36" s="23">
        <f t="shared" si="1"/>
        <v>0.12883986960835767</v>
      </c>
      <c r="D36" s="22">
        <v>27.31</v>
      </c>
      <c r="E36" s="23">
        <f t="shared" si="2"/>
        <v>3.8434366037024201E-3</v>
      </c>
      <c r="F36" s="23">
        <f t="shared" si="3"/>
        <v>9.1192605289897283E-2</v>
      </c>
      <c r="G36" s="22">
        <v>52.5</v>
      </c>
      <c r="H36" s="23">
        <f t="shared" si="4"/>
        <v>6.3168685658181577E-3</v>
      </c>
      <c r="I36" s="23">
        <f t="shared" si="5"/>
        <v>0.1778902380918003</v>
      </c>
      <c r="J36" s="22">
        <v>37.53</v>
      </c>
      <c r="K36" s="23">
        <f t="shared" si="6"/>
        <v>5.015046475703817E-3</v>
      </c>
      <c r="L36" s="23">
        <f t="shared" si="7"/>
        <v>9.0016943988625614E-2</v>
      </c>
      <c r="M36" s="22">
        <v>8.3699999999999992</v>
      </c>
      <c r="N36" s="23">
        <f t="shared" si="8"/>
        <v>3.8739059802555763E-3</v>
      </c>
      <c r="O36" s="23">
        <f t="shared" si="9"/>
        <v>8.6642198268081713E-2</v>
      </c>
    </row>
    <row r="37" spans="1:15" x14ac:dyDescent="0.3">
      <c r="A37" s="62">
        <v>39.85</v>
      </c>
      <c r="B37" s="23">
        <f t="shared" si="0"/>
        <v>5.3216990442308647E-3</v>
      </c>
      <c r="C37" s="23">
        <f t="shared" si="1"/>
        <v>0.13416156865258852</v>
      </c>
      <c r="D37" s="22">
        <v>28.58</v>
      </c>
      <c r="E37" s="23">
        <f t="shared" si="2"/>
        <v>4.0221683681367689E-3</v>
      </c>
      <c r="F37" s="23">
        <f t="shared" si="3"/>
        <v>9.5214773658034046E-2</v>
      </c>
      <c r="G37" s="22">
        <v>52.99</v>
      </c>
      <c r="H37" s="23">
        <f t="shared" si="4"/>
        <v>6.3758260057657943E-3</v>
      </c>
      <c r="I37" s="23">
        <f t="shared" si="5"/>
        <v>0.1842660640975661</v>
      </c>
      <c r="J37" s="22">
        <v>39.229999999999997</v>
      </c>
      <c r="K37" s="23">
        <f t="shared" si="6"/>
        <v>5.2422135156371102E-3</v>
      </c>
      <c r="L37" s="23">
        <f t="shared" si="7"/>
        <v>9.5259157504262726E-2</v>
      </c>
      <c r="M37" s="22">
        <v>8.4</v>
      </c>
      <c r="N37" s="23">
        <f t="shared" si="8"/>
        <v>3.8877909479267435E-3</v>
      </c>
      <c r="O37" s="23">
        <f t="shared" si="9"/>
        <v>9.0529989216008452E-2</v>
      </c>
    </row>
    <row r="38" spans="1:15" x14ac:dyDescent="0.3">
      <c r="A38" s="62">
        <v>39.9</v>
      </c>
      <c r="B38" s="23">
        <f t="shared" si="0"/>
        <v>5.3283762073980303E-3</v>
      </c>
      <c r="C38" s="23">
        <f t="shared" si="1"/>
        <v>0.13948994485998656</v>
      </c>
      <c r="D38" s="22">
        <v>29.44</v>
      </c>
      <c r="E38" s="23">
        <f t="shared" si="2"/>
        <v>4.1431993267301084E-3</v>
      </c>
      <c r="F38" s="23">
        <f t="shared" si="3"/>
        <v>9.9357972984764148E-2</v>
      </c>
      <c r="G38" s="22">
        <v>53.12</v>
      </c>
      <c r="H38" s="23">
        <f t="shared" si="4"/>
        <v>6.39146777554782E-3</v>
      </c>
      <c r="I38" s="23">
        <f t="shared" si="5"/>
        <v>0.19065753187311393</v>
      </c>
      <c r="J38" s="22">
        <v>39.51</v>
      </c>
      <c r="K38" s="23">
        <f t="shared" si="6"/>
        <v>5.2796292633908292E-3</v>
      </c>
      <c r="L38" s="23">
        <f t="shared" si="7"/>
        <v>0.10053878676765356</v>
      </c>
      <c r="M38" s="22">
        <v>8.5399999999999991</v>
      </c>
      <c r="N38" s="23">
        <f t="shared" si="8"/>
        <v>3.952587463725522E-3</v>
      </c>
      <c r="O38" s="23">
        <f t="shared" si="9"/>
        <v>9.4482576679733976E-2</v>
      </c>
    </row>
    <row r="39" spans="1:15" x14ac:dyDescent="0.3">
      <c r="A39" s="62">
        <v>40.22</v>
      </c>
      <c r="B39" s="23">
        <f t="shared" si="0"/>
        <v>5.3711100516678888E-3</v>
      </c>
      <c r="C39" s="23">
        <f t="shared" si="1"/>
        <v>0.14486105491165444</v>
      </c>
      <c r="D39" s="22">
        <v>31.37</v>
      </c>
      <c r="E39" s="23">
        <f t="shared" si="2"/>
        <v>4.4148153152012053E-3</v>
      </c>
      <c r="F39" s="23">
        <f t="shared" si="3"/>
        <v>0.10377278829996535</v>
      </c>
      <c r="G39" s="22">
        <v>53.13</v>
      </c>
      <c r="H39" s="23">
        <f t="shared" si="4"/>
        <v>6.3926709886079763E-3</v>
      </c>
      <c r="I39" s="23">
        <f t="shared" si="5"/>
        <v>0.19705020286172192</v>
      </c>
      <c r="J39" s="22">
        <v>40.06</v>
      </c>
      <c r="K39" s="23">
        <f t="shared" si="6"/>
        <v>5.3531244821927769E-3</v>
      </c>
      <c r="L39" s="23">
        <f t="shared" si="7"/>
        <v>0.10589191124984633</v>
      </c>
      <c r="M39" s="22">
        <v>8.61</v>
      </c>
      <c r="N39" s="23">
        <f t="shared" si="8"/>
        <v>3.9849857216249117E-3</v>
      </c>
      <c r="O39" s="23">
        <f t="shared" si="9"/>
        <v>9.8467562401358885E-2</v>
      </c>
    </row>
    <row r="40" spans="1:15" x14ac:dyDescent="0.3">
      <c r="A40" s="62">
        <v>40.729999999999997</v>
      </c>
      <c r="B40" s="23">
        <f t="shared" si="0"/>
        <v>5.4392171159729765E-3</v>
      </c>
      <c r="C40" s="23">
        <f t="shared" si="1"/>
        <v>0.15030027202762741</v>
      </c>
      <c r="D40" s="22">
        <v>32.020000000000003</v>
      </c>
      <c r="E40" s="23">
        <f t="shared" si="2"/>
        <v>4.5062922025101244E-3</v>
      </c>
      <c r="F40" s="23">
        <f t="shared" si="3"/>
        <v>0.10827908050247548</v>
      </c>
      <c r="G40" s="22">
        <v>53.35</v>
      </c>
      <c r="H40" s="23">
        <f t="shared" si="4"/>
        <v>6.4191416759314043E-3</v>
      </c>
      <c r="I40" s="23">
        <f t="shared" si="5"/>
        <v>0.20346934453765333</v>
      </c>
      <c r="J40" s="22">
        <v>40.200000000000003</v>
      </c>
      <c r="K40" s="23">
        <f t="shared" si="6"/>
        <v>5.3718323560696364E-3</v>
      </c>
      <c r="L40" s="23">
        <f t="shared" si="7"/>
        <v>0.11126374360591597</v>
      </c>
      <c r="M40" s="22">
        <v>8.66</v>
      </c>
      <c r="N40" s="23">
        <f t="shared" si="8"/>
        <v>4.0081273344101907E-3</v>
      </c>
      <c r="O40" s="23">
        <f t="shared" si="9"/>
        <v>0.10247568973576908</v>
      </c>
    </row>
    <row r="41" spans="1:15" x14ac:dyDescent="0.3">
      <c r="A41" s="62">
        <v>41.81</v>
      </c>
      <c r="B41" s="23">
        <f t="shared" si="0"/>
        <v>5.5834438403837509E-3</v>
      </c>
      <c r="C41" s="23">
        <f t="shared" si="1"/>
        <v>0.15588371586801117</v>
      </c>
      <c r="D41" s="22">
        <v>32.31</v>
      </c>
      <c r="E41" s="23">
        <f t="shared" si="2"/>
        <v>4.5471049676171806E-3</v>
      </c>
      <c r="F41" s="23">
        <f t="shared" si="3"/>
        <v>0.11282618547009265</v>
      </c>
      <c r="G41" s="22">
        <v>53.49</v>
      </c>
      <c r="H41" s="23">
        <f t="shared" si="4"/>
        <v>6.4359866587735863E-3</v>
      </c>
      <c r="I41" s="23">
        <f t="shared" si="5"/>
        <v>0.20990533119642693</v>
      </c>
      <c r="J41" s="22">
        <v>40.33</v>
      </c>
      <c r="K41" s="23">
        <f t="shared" si="6"/>
        <v>5.3892039532410056E-3</v>
      </c>
      <c r="L41" s="23">
        <f t="shared" si="7"/>
        <v>0.11665294755915698</v>
      </c>
      <c r="M41" s="22">
        <v>8.85</v>
      </c>
      <c r="N41" s="23">
        <f t="shared" si="8"/>
        <v>4.0960654629942474E-3</v>
      </c>
      <c r="O41" s="23">
        <f t="shared" si="9"/>
        <v>0.10657175519876333</v>
      </c>
    </row>
    <row r="42" spans="1:15" x14ac:dyDescent="0.3">
      <c r="A42" s="62">
        <v>42.43</v>
      </c>
      <c r="B42" s="23">
        <f t="shared" si="0"/>
        <v>5.6662406636566022E-3</v>
      </c>
      <c r="C42" s="23">
        <f t="shared" si="1"/>
        <v>0.16154995653166776</v>
      </c>
      <c r="D42" s="22">
        <v>32.880000000000003</v>
      </c>
      <c r="E42" s="23">
        <f t="shared" si="2"/>
        <v>4.6273231611034631E-3</v>
      </c>
      <c r="F42" s="23">
        <f t="shared" si="3"/>
        <v>0.11745350863119612</v>
      </c>
      <c r="G42" s="22">
        <v>53.52</v>
      </c>
      <c r="H42" s="23">
        <f t="shared" si="4"/>
        <v>6.4395962979540543E-3</v>
      </c>
      <c r="I42" s="23">
        <f t="shared" si="5"/>
        <v>0.21634492749438097</v>
      </c>
      <c r="J42" s="22">
        <v>40.49</v>
      </c>
      <c r="K42" s="23">
        <f t="shared" si="6"/>
        <v>5.4105843805288458E-3</v>
      </c>
      <c r="L42" s="23">
        <f t="shared" si="7"/>
        <v>0.12206353193968582</v>
      </c>
      <c r="M42" s="22">
        <v>8.85</v>
      </c>
      <c r="N42" s="23">
        <f t="shared" si="8"/>
        <v>4.0960654629942474E-3</v>
      </c>
      <c r="O42" s="23">
        <f t="shared" si="9"/>
        <v>0.11066782066175758</v>
      </c>
    </row>
    <row r="43" spans="1:15" x14ac:dyDescent="0.3">
      <c r="A43" s="62">
        <v>44.1</v>
      </c>
      <c r="B43" s="23">
        <f t="shared" si="0"/>
        <v>5.889257913439928E-3</v>
      </c>
      <c r="C43" s="23">
        <f t="shared" si="1"/>
        <v>0.16743921444510768</v>
      </c>
      <c r="D43" s="22">
        <v>33.549999999999997</v>
      </c>
      <c r="E43" s="23">
        <f t="shared" si="2"/>
        <v>4.72161472186804E-3</v>
      </c>
      <c r="F43" s="23">
        <f t="shared" si="3"/>
        <v>0.12217512335306416</v>
      </c>
      <c r="G43" s="22">
        <v>53.52</v>
      </c>
      <c r="H43" s="23">
        <f t="shared" si="4"/>
        <v>6.4395962979540543E-3</v>
      </c>
      <c r="I43" s="23">
        <f t="shared" si="5"/>
        <v>0.22278452379233502</v>
      </c>
      <c r="J43" s="22">
        <v>40.54</v>
      </c>
      <c r="K43" s="23">
        <f t="shared" si="6"/>
        <v>5.4172657640562949E-3</v>
      </c>
      <c r="L43" s="23">
        <f t="shared" si="7"/>
        <v>0.1274807977037421</v>
      </c>
      <c r="M43" s="22">
        <v>8.94</v>
      </c>
      <c r="N43" s="23">
        <f t="shared" si="8"/>
        <v>4.1377203660077485E-3</v>
      </c>
      <c r="O43" s="23">
        <f t="shared" si="9"/>
        <v>0.11480554102776533</v>
      </c>
    </row>
    <row r="44" spans="1:15" x14ac:dyDescent="0.3">
      <c r="A44" s="62">
        <v>44.24</v>
      </c>
      <c r="B44" s="23">
        <f t="shared" si="0"/>
        <v>5.9079539703079916E-3</v>
      </c>
      <c r="C44" s="23">
        <f t="shared" si="1"/>
        <v>0.17334716841541567</v>
      </c>
      <c r="D44" s="22">
        <v>34.42</v>
      </c>
      <c r="E44" s="23">
        <f t="shared" si="2"/>
        <v>4.8440530171892093E-3</v>
      </c>
      <c r="F44" s="23">
        <f t="shared" si="3"/>
        <v>0.12701917637025337</v>
      </c>
      <c r="G44" s="22">
        <v>53.63</v>
      </c>
      <c r="H44" s="23">
        <f t="shared" si="4"/>
        <v>6.4528316416157683E-3</v>
      </c>
      <c r="I44" s="23">
        <f t="shared" si="5"/>
        <v>0.2292373554339508</v>
      </c>
      <c r="J44" s="22">
        <v>41.16</v>
      </c>
      <c r="K44" s="23">
        <f t="shared" si="6"/>
        <v>5.5001149197966724E-3</v>
      </c>
      <c r="L44" s="23">
        <f t="shared" si="7"/>
        <v>0.13298091262353878</v>
      </c>
      <c r="M44" s="22">
        <v>9.02</v>
      </c>
      <c r="N44" s="23">
        <f t="shared" si="8"/>
        <v>4.1747469464641935E-3</v>
      </c>
      <c r="O44" s="23">
        <f t="shared" si="9"/>
        <v>0.11898028797422952</v>
      </c>
    </row>
    <row r="45" spans="1:15" x14ac:dyDescent="0.3">
      <c r="A45" s="62">
        <v>44.86</v>
      </c>
      <c r="B45" s="23">
        <f t="shared" si="0"/>
        <v>5.9907507935808429E-3</v>
      </c>
      <c r="C45" s="23">
        <f t="shared" si="1"/>
        <v>0.1793379192089965</v>
      </c>
      <c r="D45" s="22">
        <v>35.51</v>
      </c>
      <c r="E45" s="23">
        <f t="shared" si="2"/>
        <v>4.9974527205226263E-3</v>
      </c>
      <c r="F45" s="23">
        <f t="shared" si="3"/>
        <v>0.13201662909077599</v>
      </c>
      <c r="G45" s="22">
        <v>54.94</v>
      </c>
      <c r="H45" s="23">
        <f t="shared" si="4"/>
        <v>6.6104525524961827E-3</v>
      </c>
      <c r="I45" s="23">
        <f t="shared" si="5"/>
        <v>0.23584780798644697</v>
      </c>
      <c r="J45" s="22">
        <v>41.19</v>
      </c>
      <c r="K45" s="23">
        <f t="shared" si="6"/>
        <v>5.5041237499131417E-3</v>
      </c>
      <c r="L45" s="23">
        <f t="shared" si="7"/>
        <v>0.13848503637345191</v>
      </c>
      <c r="M45" s="22">
        <v>9.11</v>
      </c>
      <c r="N45" s="23">
        <f t="shared" si="8"/>
        <v>4.2164018494776937E-3</v>
      </c>
      <c r="O45" s="23">
        <f t="shared" si="9"/>
        <v>0.12319668982370721</v>
      </c>
    </row>
    <row r="46" spans="1:15" x14ac:dyDescent="0.3">
      <c r="A46" s="62">
        <v>45.25</v>
      </c>
      <c r="B46" s="23">
        <f t="shared" si="0"/>
        <v>6.0428326662847337E-3</v>
      </c>
      <c r="C46" s="23">
        <f t="shared" si="1"/>
        <v>0.18538075187528125</v>
      </c>
      <c r="D46" s="22">
        <v>38.01</v>
      </c>
      <c r="E46" s="23">
        <f t="shared" si="2"/>
        <v>5.3492869024800065E-3</v>
      </c>
      <c r="F46" s="23">
        <f t="shared" si="3"/>
        <v>0.13736591599325601</v>
      </c>
      <c r="G46" s="22">
        <v>55.23</v>
      </c>
      <c r="H46" s="23">
        <f t="shared" si="4"/>
        <v>6.6453457312407021E-3</v>
      </c>
      <c r="I46" s="23">
        <f t="shared" si="5"/>
        <v>0.24249315371768768</v>
      </c>
      <c r="J46" s="22">
        <v>42.18</v>
      </c>
      <c r="K46" s="23">
        <f t="shared" si="6"/>
        <v>5.6364151437566486E-3</v>
      </c>
      <c r="L46" s="23">
        <f t="shared" si="7"/>
        <v>0.14412145151720857</v>
      </c>
      <c r="M46" s="22">
        <v>9.34</v>
      </c>
      <c r="N46" s="23">
        <f t="shared" si="8"/>
        <v>4.3228532682899742E-3</v>
      </c>
      <c r="O46" s="23">
        <f t="shared" si="9"/>
        <v>0.12751954309199717</v>
      </c>
    </row>
    <row r="47" spans="1:15" x14ac:dyDescent="0.3">
      <c r="A47" s="62">
        <v>45.28</v>
      </c>
      <c r="B47" s="23">
        <f t="shared" si="0"/>
        <v>6.0468389641850327E-3</v>
      </c>
      <c r="C47" s="23">
        <f t="shared" si="1"/>
        <v>0.19142759083946628</v>
      </c>
      <c r="D47" s="22">
        <v>38.72</v>
      </c>
      <c r="E47" s="23">
        <f t="shared" si="2"/>
        <v>5.4492078101559026E-3</v>
      </c>
      <c r="F47" s="23">
        <f t="shared" si="3"/>
        <v>0.14281512380341191</v>
      </c>
      <c r="G47" s="22">
        <v>55.58</v>
      </c>
      <c r="H47" s="23">
        <f t="shared" si="4"/>
        <v>6.6874581883461567E-3</v>
      </c>
      <c r="I47" s="23">
        <f t="shared" si="5"/>
        <v>0.24918061190603383</v>
      </c>
      <c r="J47" s="22">
        <v>42.25</v>
      </c>
      <c r="K47" s="23">
        <f t="shared" si="6"/>
        <v>5.6457690806950784E-3</v>
      </c>
      <c r="L47" s="23">
        <f t="shared" si="7"/>
        <v>0.14976722059790365</v>
      </c>
      <c r="M47" s="22">
        <v>9.44</v>
      </c>
      <c r="N47" s="23">
        <f t="shared" si="8"/>
        <v>4.3691364938605306E-3</v>
      </c>
      <c r="O47" s="23">
        <f t="shared" si="9"/>
        <v>0.1318886795858577</v>
      </c>
    </row>
    <row r="48" spans="1:15" x14ac:dyDescent="0.3">
      <c r="A48" s="62">
        <v>45.5</v>
      </c>
      <c r="B48" s="23">
        <f t="shared" si="0"/>
        <v>6.0762184821205609E-3</v>
      </c>
      <c r="C48" s="23">
        <f t="shared" si="1"/>
        <v>0.19750380932158684</v>
      </c>
      <c r="D48" s="22">
        <v>41.36</v>
      </c>
      <c r="E48" s="23">
        <f t="shared" si="2"/>
        <v>5.8207447063028965E-3</v>
      </c>
      <c r="F48" s="23">
        <f t="shared" si="3"/>
        <v>0.1486358685097148</v>
      </c>
      <c r="G48" s="22">
        <v>55.86</v>
      </c>
      <c r="H48" s="23">
        <f t="shared" si="4"/>
        <v>6.7211481540305198E-3</v>
      </c>
      <c r="I48" s="23">
        <f t="shared" si="5"/>
        <v>0.25590176006006432</v>
      </c>
      <c r="J48" s="22">
        <v>42.88</v>
      </c>
      <c r="K48" s="23">
        <f t="shared" si="6"/>
        <v>5.7299545131409462E-3</v>
      </c>
      <c r="L48" s="23">
        <f t="shared" si="7"/>
        <v>0.15549717511104461</v>
      </c>
      <c r="M48" s="22">
        <v>9.48</v>
      </c>
      <c r="N48" s="23">
        <f t="shared" si="8"/>
        <v>4.3876497840887535E-3</v>
      </c>
      <c r="O48" s="23">
        <f t="shared" si="9"/>
        <v>0.13627632936994646</v>
      </c>
    </row>
    <row r="49" spans="1:15" x14ac:dyDescent="0.3">
      <c r="A49" s="62">
        <v>45.79</v>
      </c>
      <c r="B49" s="23">
        <f t="shared" si="0"/>
        <v>6.1149460284901204E-3</v>
      </c>
      <c r="C49" s="23">
        <f t="shared" si="1"/>
        <v>0.20361875535007695</v>
      </c>
      <c r="D49" s="22">
        <v>42.06</v>
      </c>
      <c r="E49" s="23">
        <f t="shared" si="2"/>
        <v>5.9192582772509628E-3</v>
      </c>
      <c r="F49" s="23">
        <f t="shared" si="3"/>
        <v>0.15455512678696576</v>
      </c>
      <c r="G49" s="22">
        <v>55.94</v>
      </c>
      <c r="H49" s="23">
        <f t="shared" si="4"/>
        <v>6.7307738585117667E-3</v>
      </c>
      <c r="I49" s="23">
        <f t="shared" si="5"/>
        <v>0.26263253391857611</v>
      </c>
      <c r="J49" s="22">
        <v>43.21</v>
      </c>
      <c r="K49" s="23">
        <f t="shared" si="6"/>
        <v>5.7740516444221143E-3</v>
      </c>
      <c r="L49" s="23">
        <f t="shared" si="7"/>
        <v>0.16127122675546671</v>
      </c>
      <c r="M49" s="22">
        <v>9.58</v>
      </c>
      <c r="N49" s="23">
        <f t="shared" si="8"/>
        <v>4.43393300965931E-3</v>
      </c>
      <c r="O49" s="23">
        <f t="shared" si="9"/>
        <v>0.14071026237960577</v>
      </c>
    </row>
    <row r="50" spans="1:15" x14ac:dyDescent="0.3">
      <c r="A50" s="62">
        <v>45.97</v>
      </c>
      <c r="B50" s="23">
        <f t="shared" si="0"/>
        <v>6.1389838158919163E-3</v>
      </c>
      <c r="C50" s="23">
        <f t="shared" si="1"/>
        <v>0.20975773916596888</v>
      </c>
      <c r="D50" s="22">
        <v>45.31</v>
      </c>
      <c r="E50" s="23">
        <f t="shared" si="2"/>
        <v>6.3766427137955566E-3</v>
      </c>
      <c r="F50" s="23">
        <f t="shared" si="3"/>
        <v>0.16093176950076132</v>
      </c>
      <c r="G50" s="22">
        <v>56.31</v>
      </c>
      <c r="H50" s="23">
        <f t="shared" si="4"/>
        <v>6.775292741737533E-3</v>
      </c>
      <c r="I50" s="23">
        <f t="shared" si="5"/>
        <v>0.26940782666031365</v>
      </c>
      <c r="J50" s="22">
        <v>43.27</v>
      </c>
      <c r="K50" s="23">
        <f t="shared" si="6"/>
        <v>5.7820693046550546E-3</v>
      </c>
      <c r="L50" s="23">
        <f t="shared" si="7"/>
        <v>0.16705329606012176</v>
      </c>
      <c r="M50" s="22">
        <v>9.6199999999999992</v>
      </c>
      <c r="N50" s="23">
        <f t="shared" si="8"/>
        <v>4.452446299887532E-3</v>
      </c>
      <c r="O50" s="23">
        <f t="shared" si="9"/>
        <v>0.1451627086794933</v>
      </c>
    </row>
    <row r="51" spans="1:15" x14ac:dyDescent="0.3">
      <c r="A51" s="62">
        <v>46.16</v>
      </c>
      <c r="B51" s="23">
        <f t="shared" si="0"/>
        <v>6.1643570359271446E-3</v>
      </c>
      <c r="C51" s="23">
        <f t="shared" si="1"/>
        <v>0.21592209620189601</v>
      </c>
      <c r="D51" s="22">
        <v>45.63</v>
      </c>
      <c r="E51" s="23">
        <f t="shared" si="2"/>
        <v>6.4216774890861012E-3</v>
      </c>
      <c r="F51" s="23">
        <f t="shared" si="3"/>
        <v>0.16735344698984742</v>
      </c>
      <c r="G51" s="22">
        <v>56.53</v>
      </c>
      <c r="H51" s="23">
        <f t="shared" si="4"/>
        <v>6.8017634290609618E-3</v>
      </c>
      <c r="I51" s="23">
        <f t="shared" si="5"/>
        <v>0.27620959008937462</v>
      </c>
      <c r="J51" s="22">
        <v>44.3</v>
      </c>
      <c r="K51" s="23">
        <f t="shared" si="6"/>
        <v>5.9197058053205194E-3</v>
      </c>
      <c r="L51" s="23">
        <f t="shared" si="7"/>
        <v>0.17297300186544229</v>
      </c>
      <c r="M51" s="22">
        <v>9.7100000000000009</v>
      </c>
      <c r="N51" s="23">
        <f t="shared" si="8"/>
        <v>4.494101202901034E-3</v>
      </c>
      <c r="O51" s="23">
        <f t="shared" si="9"/>
        <v>0.14965680988239433</v>
      </c>
    </row>
    <row r="52" spans="1:15" x14ac:dyDescent="0.3">
      <c r="A52" s="62">
        <v>46.57</v>
      </c>
      <c r="B52" s="23">
        <f t="shared" si="0"/>
        <v>6.2191097738979019E-3</v>
      </c>
      <c r="C52" s="23">
        <f t="shared" si="1"/>
        <v>0.2221412059757939</v>
      </c>
      <c r="D52" s="22">
        <v>46.78</v>
      </c>
      <c r="E52" s="23">
        <f t="shared" si="2"/>
        <v>6.5835212127864961E-3</v>
      </c>
      <c r="F52" s="23">
        <f t="shared" si="3"/>
        <v>0.17393696820263391</v>
      </c>
      <c r="G52" s="22">
        <v>56.55</v>
      </c>
      <c r="H52" s="23">
        <f t="shared" si="4"/>
        <v>6.8041698551812727E-3</v>
      </c>
      <c r="I52" s="23">
        <f t="shared" si="5"/>
        <v>0.28301375994455591</v>
      </c>
      <c r="J52" s="22">
        <v>44.55</v>
      </c>
      <c r="K52" s="23">
        <f t="shared" si="6"/>
        <v>5.9531127229577683E-3</v>
      </c>
      <c r="L52" s="23">
        <f t="shared" si="7"/>
        <v>0.17892611458840005</v>
      </c>
      <c r="M52" s="22">
        <v>9.75</v>
      </c>
      <c r="N52" s="23">
        <f t="shared" si="8"/>
        <v>4.512614493129256E-3</v>
      </c>
      <c r="O52" s="23">
        <f t="shared" si="9"/>
        <v>0.15416942437552358</v>
      </c>
    </row>
    <row r="53" spans="1:15" x14ac:dyDescent="0.3">
      <c r="A53" s="62">
        <v>46.6</v>
      </c>
      <c r="B53" s="23">
        <f t="shared" si="0"/>
        <v>6.223116071798201E-3</v>
      </c>
      <c r="C53" s="23">
        <f t="shared" si="1"/>
        <v>0.22836432204759211</v>
      </c>
      <c r="D53" s="22">
        <v>46.87</v>
      </c>
      <c r="E53" s="23">
        <f t="shared" si="2"/>
        <v>6.5961872433369616E-3</v>
      </c>
      <c r="F53" s="23">
        <f t="shared" si="3"/>
        <v>0.18053315544597087</v>
      </c>
      <c r="G53" s="22">
        <v>56.59</v>
      </c>
      <c r="H53" s="23">
        <f t="shared" si="4"/>
        <v>6.808982707421897E-3</v>
      </c>
      <c r="I53" s="23">
        <f t="shared" si="5"/>
        <v>0.28982274265197783</v>
      </c>
      <c r="J53" s="22">
        <v>45.49</v>
      </c>
      <c r="K53" s="23">
        <f t="shared" si="6"/>
        <v>6.0787227332738253E-3</v>
      </c>
      <c r="L53" s="23">
        <f t="shared" si="7"/>
        <v>0.18500483732167389</v>
      </c>
      <c r="M53" s="22">
        <v>9.85</v>
      </c>
      <c r="N53" s="23">
        <f t="shared" si="8"/>
        <v>4.5588977186998125E-3</v>
      </c>
      <c r="O53" s="23">
        <f t="shared" si="9"/>
        <v>0.15872832209422338</v>
      </c>
    </row>
    <row r="54" spans="1:15" x14ac:dyDescent="0.3">
      <c r="A54" s="62">
        <v>47.32</v>
      </c>
      <c r="B54" s="23">
        <f t="shared" si="0"/>
        <v>6.3192672214053835E-3</v>
      </c>
      <c r="C54" s="23">
        <f t="shared" si="1"/>
        <v>0.23468358926899749</v>
      </c>
      <c r="D54" s="22">
        <v>47.2</v>
      </c>
      <c r="E54" s="23">
        <f t="shared" si="2"/>
        <v>6.642629355355336E-3</v>
      </c>
      <c r="F54" s="23">
        <f t="shared" si="3"/>
        <v>0.18717578480132621</v>
      </c>
      <c r="G54" s="22">
        <v>56.8</v>
      </c>
      <c r="H54" s="23">
        <f t="shared" si="4"/>
        <v>6.8342501816851687E-3</v>
      </c>
      <c r="I54" s="23">
        <f t="shared" si="5"/>
        <v>0.29665699283366298</v>
      </c>
      <c r="J54" s="22">
        <v>46.22</v>
      </c>
      <c r="K54" s="23">
        <f t="shared" si="6"/>
        <v>6.1762709327745921E-3</v>
      </c>
      <c r="L54" s="23">
        <f t="shared" si="7"/>
        <v>0.19118110825444848</v>
      </c>
      <c r="M54" s="22">
        <v>10.02</v>
      </c>
      <c r="N54" s="23">
        <f t="shared" si="8"/>
        <v>4.6375792021697585E-3</v>
      </c>
      <c r="O54" s="23">
        <f t="shared" si="9"/>
        <v>0.16336590129639314</v>
      </c>
    </row>
    <row r="55" spans="1:15" x14ac:dyDescent="0.3">
      <c r="A55" s="62">
        <v>47.35</v>
      </c>
      <c r="B55" s="23">
        <f t="shared" si="0"/>
        <v>6.3232735193056826E-3</v>
      </c>
      <c r="C55" s="23">
        <f t="shared" si="1"/>
        <v>0.24100686278830316</v>
      </c>
      <c r="D55" s="22">
        <v>48.78</v>
      </c>
      <c r="E55" s="23">
        <f t="shared" si="2"/>
        <v>6.8649885583524006E-3</v>
      </c>
      <c r="F55" s="23">
        <f t="shared" si="3"/>
        <v>0.19404077335967862</v>
      </c>
      <c r="G55" s="22">
        <v>56.88</v>
      </c>
      <c r="H55" s="23">
        <f t="shared" si="4"/>
        <v>6.8438758861664164E-3</v>
      </c>
      <c r="I55" s="23">
        <f t="shared" si="5"/>
        <v>0.3035008687198294</v>
      </c>
      <c r="J55" s="22">
        <v>46.46</v>
      </c>
      <c r="K55" s="23">
        <f t="shared" si="6"/>
        <v>6.2083415737063507E-3</v>
      </c>
      <c r="L55" s="23">
        <f t="shared" si="7"/>
        <v>0.19738944982815482</v>
      </c>
      <c r="M55" s="22">
        <v>10.16</v>
      </c>
      <c r="N55" s="23">
        <f t="shared" si="8"/>
        <v>4.702375717968537E-3</v>
      </c>
      <c r="O55" s="23">
        <f t="shared" si="9"/>
        <v>0.16806827701436167</v>
      </c>
    </row>
    <row r="56" spans="1:15" x14ac:dyDescent="0.3">
      <c r="A56" s="23">
        <v>48.39</v>
      </c>
      <c r="B56" s="23">
        <f t="shared" si="0"/>
        <v>6.4621585131827237E-3</v>
      </c>
      <c r="C56" s="23">
        <f t="shared" si="1"/>
        <v>0.24746902130148588</v>
      </c>
      <c r="D56" s="22">
        <v>50.04</v>
      </c>
      <c r="E56" s="23">
        <f t="shared" si="2"/>
        <v>7.0423129860589196E-3</v>
      </c>
      <c r="F56" s="23">
        <f t="shared" si="3"/>
        <v>0.20108308634573754</v>
      </c>
      <c r="G56" s="22">
        <v>57.15</v>
      </c>
      <c r="H56" s="23">
        <f t="shared" si="4"/>
        <v>6.8763626387906233E-3</v>
      </c>
      <c r="I56" s="23">
        <f t="shared" si="5"/>
        <v>0.31037723135862</v>
      </c>
      <c r="J56" s="22">
        <v>46.95</v>
      </c>
      <c r="K56" s="23">
        <f t="shared" si="6"/>
        <v>6.273819132275359E-3</v>
      </c>
      <c r="L56" s="23">
        <f t="shared" si="7"/>
        <v>0.20366326896043019</v>
      </c>
      <c r="M56" s="22">
        <v>10.35</v>
      </c>
      <c r="N56" s="23">
        <f t="shared" si="8"/>
        <v>4.7903138465525946E-3</v>
      </c>
      <c r="O56" s="23">
        <f t="shared" si="9"/>
        <v>0.17285859086091426</v>
      </c>
    </row>
    <row r="57" spans="1:15" x14ac:dyDescent="0.3">
      <c r="A57" s="62">
        <v>48.78</v>
      </c>
      <c r="B57" s="23">
        <f t="shared" si="0"/>
        <v>6.5142403858866145E-3</v>
      </c>
      <c r="C57" s="23">
        <f t="shared" si="1"/>
        <v>0.25398326168737251</v>
      </c>
      <c r="D57" s="22">
        <v>50.26</v>
      </c>
      <c r="E57" s="23">
        <f t="shared" si="2"/>
        <v>7.073274394071169E-3</v>
      </c>
      <c r="F57" s="23">
        <f t="shared" si="3"/>
        <v>0.2081563607398087</v>
      </c>
      <c r="G57" s="22">
        <v>57.28</v>
      </c>
      <c r="H57" s="23">
        <f t="shared" si="4"/>
        <v>6.8920044085726499E-3</v>
      </c>
      <c r="I57" s="23">
        <f t="shared" si="5"/>
        <v>0.31726923576719263</v>
      </c>
      <c r="J57" s="22">
        <v>47.25</v>
      </c>
      <c r="K57" s="23">
        <f t="shared" si="6"/>
        <v>6.3139074334400578E-3</v>
      </c>
      <c r="L57" s="23">
        <f t="shared" si="7"/>
        <v>0.20997717639387026</v>
      </c>
      <c r="M57" s="22">
        <v>10.42</v>
      </c>
      <c r="N57" s="23">
        <f t="shared" si="8"/>
        <v>4.8227121044519842E-3</v>
      </c>
      <c r="O57" s="23">
        <f t="shared" si="9"/>
        <v>0.17768130296536624</v>
      </c>
    </row>
    <row r="58" spans="1:15" x14ac:dyDescent="0.3">
      <c r="A58" s="62">
        <v>49.22</v>
      </c>
      <c r="B58" s="23">
        <f t="shared" si="0"/>
        <v>6.57299942175767E-3</v>
      </c>
      <c r="C58" s="23">
        <f t="shared" si="1"/>
        <v>0.26055626110913016</v>
      </c>
      <c r="D58" s="22">
        <v>50.8</v>
      </c>
      <c r="E58" s="23">
        <f t="shared" si="2"/>
        <v>7.149270577373963E-3</v>
      </c>
      <c r="F58" s="23">
        <f t="shared" si="3"/>
        <v>0.21530563131718267</v>
      </c>
      <c r="G58" s="22">
        <v>57.49</v>
      </c>
      <c r="H58" s="23">
        <f t="shared" si="4"/>
        <v>6.9172718828359224E-3</v>
      </c>
      <c r="I58" s="23">
        <f t="shared" si="5"/>
        <v>0.32418650765002854</v>
      </c>
      <c r="J58" s="22">
        <v>47.53</v>
      </c>
      <c r="K58" s="23">
        <f t="shared" si="6"/>
        <v>6.3513231811937769E-3</v>
      </c>
      <c r="L58" s="23">
        <f t="shared" si="7"/>
        <v>0.21632849957506403</v>
      </c>
      <c r="M58" s="22">
        <v>10.65</v>
      </c>
      <c r="N58" s="23">
        <f t="shared" si="8"/>
        <v>4.9291635232642647E-3</v>
      </c>
      <c r="O58" s="23">
        <f t="shared" si="9"/>
        <v>0.1826104664886305</v>
      </c>
    </row>
    <row r="59" spans="1:15" x14ac:dyDescent="0.3">
      <c r="A59" s="62">
        <v>49.37</v>
      </c>
      <c r="B59" s="23">
        <f t="shared" si="0"/>
        <v>6.5930309112591668E-3</v>
      </c>
      <c r="C59" s="23">
        <f t="shared" si="1"/>
        <v>0.26714929202038934</v>
      </c>
      <c r="D59" s="22">
        <v>51.39</v>
      </c>
      <c r="E59" s="23">
        <f t="shared" si="2"/>
        <v>7.2323034443159051E-3</v>
      </c>
      <c r="F59" s="23">
        <f t="shared" si="3"/>
        <v>0.22253793476149858</v>
      </c>
      <c r="G59" s="22">
        <v>57.79</v>
      </c>
      <c r="H59" s="23">
        <f t="shared" si="4"/>
        <v>6.9533682746405973E-3</v>
      </c>
      <c r="I59" s="23">
        <f t="shared" si="5"/>
        <v>0.33113987592466915</v>
      </c>
      <c r="J59" s="22">
        <v>47.69</v>
      </c>
      <c r="K59" s="23">
        <f t="shared" si="6"/>
        <v>6.3727036084816153E-3</v>
      </c>
      <c r="L59" s="23">
        <f t="shared" si="7"/>
        <v>0.22270120318354564</v>
      </c>
      <c r="M59" s="22">
        <v>10.66</v>
      </c>
      <c r="N59" s="23">
        <f t="shared" si="8"/>
        <v>4.93379184582132E-3</v>
      </c>
      <c r="O59" s="23">
        <f t="shared" si="9"/>
        <v>0.18754425833445182</v>
      </c>
    </row>
    <row r="60" spans="1:15" x14ac:dyDescent="0.3">
      <c r="A60" s="62">
        <v>49.46</v>
      </c>
      <c r="B60" s="23">
        <f t="shared" si="0"/>
        <v>6.6050498049600647E-3</v>
      </c>
      <c r="C60" s="23">
        <f t="shared" si="1"/>
        <v>0.27375434182534941</v>
      </c>
      <c r="D60" s="22">
        <v>51.63</v>
      </c>
      <c r="E60" s="23">
        <f t="shared" si="2"/>
        <v>7.266079525783814E-3</v>
      </c>
      <c r="F60" s="23">
        <f t="shared" si="3"/>
        <v>0.22980401428728239</v>
      </c>
      <c r="G60" s="22">
        <v>57.8</v>
      </c>
      <c r="H60" s="23">
        <f t="shared" si="4"/>
        <v>6.9545714877007527E-3</v>
      </c>
      <c r="I60" s="23">
        <f t="shared" si="5"/>
        <v>0.33809444741236988</v>
      </c>
      <c r="J60" s="22">
        <v>49.25</v>
      </c>
      <c r="K60" s="23">
        <f t="shared" si="6"/>
        <v>6.5811627745380498E-3</v>
      </c>
      <c r="L60" s="23">
        <f t="shared" si="7"/>
        <v>0.22928236595808368</v>
      </c>
      <c r="M60" s="22">
        <v>11.07</v>
      </c>
      <c r="N60" s="23">
        <f t="shared" si="8"/>
        <v>5.1235530706606018E-3</v>
      </c>
      <c r="O60" s="23">
        <f t="shared" si="9"/>
        <v>0.19266781140511241</v>
      </c>
    </row>
    <row r="61" spans="1:15" x14ac:dyDescent="0.3">
      <c r="A61" s="62">
        <v>49.99</v>
      </c>
      <c r="B61" s="23">
        <f t="shared" si="0"/>
        <v>6.675827734532019E-3</v>
      </c>
      <c r="C61" s="23">
        <f t="shared" si="1"/>
        <v>0.28043016955988143</v>
      </c>
      <c r="D61" s="22">
        <v>51.66</v>
      </c>
      <c r="E61" s="23">
        <f t="shared" si="2"/>
        <v>7.2703015359673016E-3</v>
      </c>
      <c r="F61" s="23">
        <f t="shared" si="3"/>
        <v>0.2370743158232497</v>
      </c>
      <c r="G61" s="22">
        <v>57.98</v>
      </c>
      <c r="H61" s="23">
        <f t="shared" si="4"/>
        <v>6.9762293227835582E-3</v>
      </c>
      <c r="I61" s="23">
        <f t="shared" si="5"/>
        <v>0.34507067673515346</v>
      </c>
      <c r="J61" s="22">
        <v>49.32</v>
      </c>
      <c r="K61" s="23">
        <f t="shared" si="6"/>
        <v>6.5905167114764795E-3</v>
      </c>
      <c r="L61" s="23">
        <f t="shared" si="7"/>
        <v>0.23587288266956016</v>
      </c>
      <c r="M61" s="22">
        <v>11.18</v>
      </c>
      <c r="N61" s="23">
        <f t="shared" si="8"/>
        <v>5.1744646187882135E-3</v>
      </c>
      <c r="O61" s="23">
        <f t="shared" si="9"/>
        <v>0.19784227602390062</v>
      </c>
    </row>
    <row r="62" spans="1:15" x14ac:dyDescent="0.3">
      <c r="A62" s="62">
        <v>51.64</v>
      </c>
      <c r="B62" s="23">
        <f t="shared" si="0"/>
        <v>6.8961741190484782E-3</v>
      </c>
      <c r="C62" s="23">
        <f t="shared" si="1"/>
        <v>0.2873263436789299</v>
      </c>
      <c r="D62" s="22">
        <v>51.81</v>
      </c>
      <c r="E62" s="23">
        <f t="shared" si="2"/>
        <v>7.291411586884745E-3</v>
      </c>
      <c r="F62" s="23">
        <f t="shared" si="3"/>
        <v>0.24436572741013443</v>
      </c>
      <c r="G62" s="22">
        <v>58.25</v>
      </c>
      <c r="H62" s="23">
        <f t="shared" si="4"/>
        <v>7.0087160754077659E-3</v>
      </c>
      <c r="I62" s="23">
        <f t="shared" si="5"/>
        <v>0.35207939281056122</v>
      </c>
      <c r="J62" s="22">
        <v>50.54</v>
      </c>
      <c r="K62" s="23">
        <f t="shared" si="6"/>
        <v>6.7535424695462538E-3</v>
      </c>
      <c r="L62" s="23">
        <f t="shared" si="7"/>
        <v>0.24262642513910643</v>
      </c>
      <c r="M62" s="22">
        <v>11.46</v>
      </c>
      <c r="N62" s="23">
        <f t="shared" si="8"/>
        <v>5.3040576503857722E-3</v>
      </c>
      <c r="O62" s="23">
        <f t="shared" si="9"/>
        <v>0.20314633367428639</v>
      </c>
    </row>
    <row r="63" spans="1:15" x14ac:dyDescent="0.3">
      <c r="A63" s="62">
        <v>51.83</v>
      </c>
      <c r="B63" s="23">
        <f t="shared" si="0"/>
        <v>6.9215473390837065E-3</v>
      </c>
      <c r="C63" s="23">
        <f t="shared" si="1"/>
        <v>0.29424789101801363</v>
      </c>
      <c r="D63" s="22">
        <v>52.13</v>
      </c>
      <c r="E63" s="23">
        <f t="shared" si="2"/>
        <v>7.3364463621752897E-3</v>
      </c>
      <c r="F63" s="23">
        <f t="shared" si="3"/>
        <v>0.25170217377230975</v>
      </c>
      <c r="G63" s="22">
        <v>58.57</v>
      </c>
      <c r="H63" s="23">
        <f t="shared" si="4"/>
        <v>7.0472188933327524E-3</v>
      </c>
      <c r="I63" s="23">
        <f t="shared" si="5"/>
        <v>0.35912661170389398</v>
      </c>
      <c r="J63" s="22">
        <v>51.54</v>
      </c>
      <c r="K63" s="23">
        <f t="shared" si="6"/>
        <v>6.8871701400952503E-3</v>
      </c>
      <c r="L63" s="23">
        <f t="shared" si="7"/>
        <v>0.24951359527920167</v>
      </c>
      <c r="M63" s="22">
        <v>11.53</v>
      </c>
      <c r="N63" s="23">
        <f t="shared" si="8"/>
        <v>5.336455908285161E-3</v>
      </c>
      <c r="O63" s="23">
        <f t="shared" si="9"/>
        <v>0.20848278958257155</v>
      </c>
    </row>
    <row r="64" spans="1:15" x14ac:dyDescent="0.3">
      <c r="A64" s="62">
        <v>52.23</v>
      </c>
      <c r="B64" s="23">
        <f t="shared" si="0"/>
        <v>6.9749646444210306E-3</v>
      </c>
      <c r="C64" s="23">
        <f t="shared" si="1"/>
        <v>0.30122285566243467</v>
      </c>
      <c r="D64" s="22">
        <v>52.53</v>
      </c>
      <c r="E64" s="23">
        <f t="shared" si="2"/>
        <v>7.3927398312884701E-3</v>
      </c>
      <c r="F64" s="23">
        <f t="shared" si="3"/>
        <v>0.25909491360359821</v>
      </c>
      <c r="G64" s="22">
        <v>58.68</v>
      </c>
      <c r="H64" s="23">
        <f t="shared" si="4"/>
        <v>7.0604542369944673E-3</v>
      </c>
      <c r="I64" s="23">
        <f t="shared" si="5"/>
        <v>0.36618706594088846</v>
      </c>
      <c r="J64" s="22">
        <v>51.61</v>
      </c>
      <c r="K64" s="23">
        <f t="shared" si="6"/>
        <v>6.89652407703368E-3</v>
      </c>
      <c r="L64" s="23">
        <f t="shared" si="7"/>
        <v>0.25641011935623537</v>
      </c>
      <c r="M64" s="22">
        <v>11.56</v>
      </c>
      <c r="N64" s="23">
        <f t="shared" si="8"/>
        <v>5.3503408759563286E-3</v>
      </c>
      <c r="O64" s="23">
        <f t="shared" si="9"/>
        <v>0.21383313045852786</v>
      </c>
    </row>
    <row r="65" spans="1:15" x14ac:dyDescent="0.3">
      <c r="A65" s="62">
        <v>52.82</v>
      </c>
      <c r="B65" s="23">
        <f t="shared" si="0"/>
        <v>7.0537551697935829E-3</v>
      </c>
      <c r="C65" s="23">
        <f t="shared" si="1"/>
        <v>0.30827661083222824</v>
      </c>
      <c r="D65" s="22">
        <v>52.77</v>
      </c>
      <c r="E65" s="23">
        <f t="shared" si="2"/>
        <v>7.426515912756379E-3</v>
      </c>
      <c r="F65" s="23">
        <f t="shared" si="3"/>
        <v>0.2665214295163546</v>
      </c>
      <c r="G65" s="22">
        <v>58.7</v>
      </c>
      <c r="H65" s="23">
        <f t="shared" si="4"/>
        <v>7.062860663114779E-3</v>
      </c>
      <c r="I65" s="23">
        <f t="shared" si="5"/>
        <v>0.37324992660400325</v>
      </c>
      <c r="J65" s="22">
        <v>51.78</v>
      </c>
      <c r="K65" s="23">
        <f t="shared" si="6"/>
        <v>6.9192407810270097E-3</v>
      </c>
      <c r="L65" s="23">
        <f t="shared" si="7"/>
        <v>0.26332936013726238</v>
      </c>
      <c r="M65" s="22">
        <v>11.57</v>
      </c>
      <c r="N65" s="23">
        <f t="shared" si="8"/>
        <v>5.3549691985133839E-3</v>
      </c>
      <c r="O65" s="23">
        <f t="shared" si="9"/>
        <v>0.21918809965704125</v>
      </c>
    </row>
    <row r="66" spans="1:15" x14ac:dyDescent="0.3">
      <c r="A66" s="62">
        <v>53.31</v>
      </c>
      <c r="B66" s="23">
        <f t="shared" si="0"/>
        <v>7.1191913688318049E-3</v>
      </c>
      <c r="C66" s="23">
        <f t="shared" si="1"/>
        <v>0.31539580220106006</v>
      </c>
      <c r="D66" s="22">
        <v>52.86</v>
      </c>
      <c r="E66" s="23">
        <f t="shared" si="2"/>
        <v>7.4391819433068445E-3</v>
      </c>
      <c r="F66" s="23">
        <f t="shared" si="3"/>
        <v>0.27396061145966144</v>
      </c>
      <c r="G66" s="22">
        <v>58.77</v>
      </c>
      <c r="H66" s="23">
        <f t="shared" si="4"/>
        <v>7.0712831545358696E-3</v>
      </c>
      <c r="I66" s="23">
        <f t="shared" si="5"/>
        <v>0.38032120975853911</v>
      </c>
      <c r="J66" s="22">
        <v>52.12</v>
      </c>
      <c r="K66" s="23">
        <f t="shared" si="6"/>
        <v>6.9646741890136673E-3</v>
      </c>
      <c r="L66" s="23">
        <f t="shared" si="7"/>
        <v>0.27029403432627602</v>
      </c>
      <c r="M66" s="22">
        <v>11.67</v>
      </c>
      <c r="N66" s="23">
        <f t="shared" si="8"/>
        <v>5.4012524240839403E-3</v>
      </c>
      <c r="O66" s="23">
        <f t="shared" si="9"/>
        <v>0.22458935208112518</v>
      </c>
    </row>
    <row r="67" spans="1:15" x14ac:dyDescent="0.3">
      <c r="A67" s="62">
        <v>53.32</v>
      </c>
      <c r="B67" s="23">
        <f t="shared" si="0"/>
        <v>7.1205268014652373E-3</v>
      </c>
      <c r="C67" s="23">
        <f t="shared" si="1"/>
        <v>0.3225163290025253</v>
      </c>
      <c r="D67" s="22">
        <v>52.92</v>
      </c>
      <c r="E67" s="23">
        <f t="shared" si="2"/>
        <v>7.4476259636738215E-3</v>
      </c>
      <c r="F67" s="23">
        <f t="shared" si="3"/>
        <v>0.28140823742333526</v>
      </c>
      <c r="G67" s="22">
        <v>58.9</v>
      </c>
      <c r="H67" s="23">
        <f t="shared" si="4"/>
        <v>7.0869249243178953E-3</v>
      </c>
      <c r="I67" s="23">
        <f t="shared" si="5"/>
        <v>0.38740813468285701</v>
      </c>
      <c r="J67" s="22">
        <v>52.79</v>
      </c>
      <c r="K67" s="23">
        <f t="shared" si="6"/>
        <v>7.0542047282814947E-3</v>
      </c>
      <c r="L67" s="23">
        <f t="shared" si="7"/>
        <v>0.27734823905455752</v>
      </c>
      <c r="M67" s="22">
        <v>11.72</v>
      </c>
      <c r="N67" s="23">
        <f t="shared" si="8"/>
        <v>5.4243940368692185E-3</v>
      </c>
      <c r="O67" s="23">
        <f t="shared" si="9"/>
        <v>0.23001374611799441</v>
      </c>
    </row>
    <row r="68" spans="1:15" x14ac:dyDescent="0.3">
      <c r="A68" s="62">
        <v>53.37</v>
      </c>
      <c r="B68" s="23">
        <f t="shared" si="0"/>
        <v>7.127203964632403E-3</v>
      </c>
      <c r="C68" s="23">
        <f t="shared" si="1"/>
        <v>0.3296435329671577</v>
      </c>
      <c r="D68" s="22">
        <v>53.22</v>
      </c>
      <c r="E68" s="23">
        <f t="shared" si="2"/>
        <v>7.4898460655087075E-3</v>
      </c>
      <c r="F68" s="23">
        <f t="shared" si="3"/>
        <v>0.28889808348884399</v>
      </c>
      <c r="G68" s="22">
        <v>59.1</v>
      </c>
      <c r="H68" s="23">
        <f t="shared" si="4"/>
        <v>7.1109891855210125E-3</v>
      </c>
      <c r="I68" s="23">
        <f t="shared" si="5"/>
        <v>0.39451912386837801</v>
      </c>
      <c r="J68" s="22">
        <v>53.32</v>
      </c>
      <c r="K68" s="23">
        <f t="shared" si="6"/>
        <v>7.1250273936724626E-3</v>
      </c>
      <c r="L68" s="23">
        <f t="shared" si="7"/>
        <v>0.28447326644823001</v>
      </c>
      <c r="M68" s="22">
        <v>11.84</v>
      </c>
      <c r="N68" s="23">
        <f t="shared" si="8"/>
        <v>5.4799339075538864E-3</v>
      </c>
      <c r="O68" s="23">
        <f t="shared" si="9"/>
        <v>0.2354936800255483</v>
      </c>
    </row>
    <row r="69" spans="1:15" x14ac:dyDescent="0.3">
      <c r="A69" s="62">
        <v>53.85</v>
      </c>
      <c r="B69" s="23">
        <f t="shared" ref="B69:B132" si="10">A69/A$143</f>
        <v>7.1913047310371916E-3</v>
      </c>
      <c r="C69" s="23">
        <f t="shared" ref="C69:C132" si="11">C68+B69</f>
        <v>0.33683483769819489</v>
      </c>
      <c r="D69" s="22">
        <v>53.68</v>
      </c>
      <c r="E69" s="23">
        <f t="shared" ref="E69:E132" si="12">D69/D$143</f>
        <v>7.5545835549888649E-3</v>
      </c>
      <c r="F69" s="23">
        <f t="shared" ref="F69:F132" si="13">F68+E69</f>
        <v>0.29645266704383288</v>
      </c>
      <c r="G69" s="22">
        <v>59.11</v>
      </c>
      <c r="H69" s="23">
        <f t="shared" ref="H69:H132" si="14">G69/G$143</f>
        <v>7.1121923985811679E-3</v>
      </c>
      <c r="I69" s="23">
        <f t="shared" ref="I69:I132" si="15">I68+H69</f>
        <v>0.40163131626695919</v>
      </c>
      <c r="J69" s="22">
        <v>53.46</v>
      </c>
      <c r="K69" s="23">
        <f t="shared" ref="K69:K132" si="16">J69/J$143</f>
        <v>7.1437352675493221E-3</v>
      </c>
      <c r="L69" s="23">
        <f t="shared" ref="L69:L132" si="17">L68+K69</f>
        <v>0.29161700171577931</v>
      </c>
      <c r="M69" s="22">
        <v>11.88</v>
      </c>
      <c r="N69" s="23">
        <f t="shared" ref="N69:N132" si="18">M69/M$143</f>
        <v>5.4984471977821093E-3</v>
      </c>
      <c r="O69" s="23">
        <f t="shared" ref="O69:O132" si="19">O68+N69</f>
        <v>0.24099212722333041</v>
      </c>
    </row>
    <row r="70" spans="1:15" x14ac:dyDescent="0.3">
      <c r="A70" s="62">
        <v>54.3</v>
      </c>
      <c r="B70" s="23">
        <f t="shared" si="10"/>
        <v>7.2513991995416796E-3</v>
      </c>
      <c r="C70" s="23">
        <f t="shared" si="11"/>
        <v>0.34408623689773654</v>
      </c>
      <c r="D70" s="22">
        <v>53.8</v>
      </c>
      <c r="E70" s="23">
        <f t="shared" si="12"/>
        <v>7.5714715957228189E-3</v>
      </c>
      <c r="F70" s="23">
        <f t="shared" si="13"/>
        <v>0.30402413863955569</v>
      </c>
      <c r="G70" s="22">
        <v>59.2</v>
      </c>
      <c r="H70" s="23">
        <f t="shared" si="14"/>
        <v>7.123021316122571E-3</v>
      </c>
      <c r="I70" s="23">
        <f t="shared" si="15"/>
        <v>0.40875433758308177</v>
      </c>
      <c r="J70" s="22">
        <v>53.88</v>
      </c>
      <c r="K70" s="23">
        <f t="shared" si="16"/>
        <v>7.1998588891799007E-3</v>
      </c>
      <c r="L70" s="23">
        <f t="shared" si="17"/>
        <v>0.29881686060495921</v>
      </c>
      <c r="M70" s="22">
        <v>12.22</v>
      </c>
      <c r="N70" s="23">
        <f t="shared" si="18"/>
        <v>5.6558101647220006E-3</v>
      </c>
      <c r="O70" s="23">
        <f t="shared" si="19"/>
        <v>0.24664793738805241</v>
      </c>
    </row>
    <row r="71" spans="1:15" x14ac:dyDescent="0.3">
      <c r="A71" s="62">
        <v>54.44</v>
      </c>
      <c r="B71" s="23">
        <f t="shared" si="10"/>
        <v>7.2700952564097431E-3</v>
      </c>
      <c r="C71" s="23">
        <f t="shared" si="11"/>
        <v>0.3513563321541463</v>
      </c>
      <c r="D71" s="22">
        <v>54.01</v>
      </c>
      <c r="E71" s="23">
        <f t="shared" si="12"/>
        <v>7.6010256670072393E-3</v>
      </c>
      <c r="F71" s="23">
        <f t="shared" si="13"/>
        <v>0.31162516430656295</v>
      </c>
      <c r="G71" s="22">
        <v>59.51</v>
      </c>
      <c r="H71" s="23">
        <f t="shared" si="14"/>
        <v>7.1603209209874013E-3</v>
      </c>
      <c r="I71" s="23">
        <f t="shared" si="15"/>
        <v>0.41591465850406917</v>
      </c>
      <c r="J71" s="22">
        <v>54.21</v>
      </c>
      <c r="K71" s="23">
        <f t="shared" si="16"/>
        <v>7.2439560204610697E-3</v>
      </c>
      <c r="L71" s="23">
        <f t="shared" si="17"/>
        <v>0.30606081662542028</v>
      </c>
      <c r="M71" s="22">
        <v>12.27</v>
      </c>
      <c r="N71" s="23">
        <f t="shared" si="18"/>
        <v>5.6789517775072788E-3</v>
      </c>
      <c r="O71" s="23">
        <f t="shared" si="19"/>
        <v>0.25232688916555968</v>
      </c>
    </row>
    <row r="72" spans="1:15" x14ac:dyDescent="0.3">
      <c r="A72" s="62">
        <v>54.76</v>
      </c>
      <c r="B72" s="23">
        <f t="shared" si="10"/>
        <v>7.3128291006796025E-3</v>
      </c>
      <c r="C72" s="23">
        <f t="shared" si="11"/>
        <v>0.3586691612548259</v>
      </c>
      <c r="D72" s="22">
        <v>54.19</v>
      </c>
      <c r="E72" s="23">
        <f t="shared" si="12"/>
        <v>7.6263577281081704E-3</v>
      </c>
      <c r="F72" s="23">
        <f t="shared" si="13"/>
        <v>0.31925152203467111</v>
      </c>
      <c r="G72" s="22">
        <v>59.67</v>
      </c>
      <c r="H72" s="23">
        <f t="shared" si="14"/>
        <v>7.179572329949895E-3</v>
      </c>
      <c r="I72" s="23">
        <f t="shared" si="15"/>
        <v>0.42309423083401904</v>
      </c>
      <c r="J72" s="22">
        <v>54.93</v>
      </c>
      <c r="K72" s="23">
        <f t="shared" si="16"/>
        <v>7.3401679432563462E-3</v>
      </c>
      <c r="L72" s="23">
        <f t="shared" si="17"/>
        <v>0.31340098456867665</v>
      </c>
      <c r="M72" s="22">
        <v>12.41</v>
      </c>
      <c r="N72" s="23">
        <f t="shared" si="18"/>
        <v>5.7437482933060582E-3</v>
      </c>
      <c r="O72" s="23">
        <f t="shared" si="19"/>
        <v>0.25807063745886571</v>
      </c>
    </row>
    <row r="73" spans="1:15" x14ac:dyDescent="0.3">
      <c r="A73" s="62">
        <v>55.77</v>
      </c>
      <c r="B73" s="23">
        <f t="shared" si="10"/>
        <v>7.4477077966563447E-3</v>
      </c>
      <c r="C73" s="23">
        <f t="shared" si="11"/>
        <v>0.36611686905148222</v>
      </c>
      <c r="D73" s="22">
        <v>54.78</v>
      </c>
      <c r="E73" s="23">
        <f t="shared" si="12"/>
        <v>7.7093905950501125E-3</v>
      </c>
      <c r="F73" s="23">
        <f t="shared" si="13"/>
        <v>0.32696091262972121</v>
      </c>
      <c r="G73" s="22">
        <v>60.08</v>
      </c>
      <c r="H73" s="23">
        <f t="shared" si="14"/>
        <v>7.2289040654162848E-3</v>
      </c>
      <c r="I73" s="23">
        <f t="shared" si="15"/>
        <v>0.4303231348994353</v>
      </c>
      <c r="J73" s="22">
        <v>55.25</v>
      </c>
      <c r="K73" s="23">
        <f t="shared" si="16"/>
        <v>7.3829287978320248E-3</v>
      </c>
      <c r="L73" s="23">
        <f t="shared" si="17"/>
        <v>0.32078391336650869</v>
      </c>
      <c r="M73" s="22">
        <v>12.53</v>
      </c>
      <c r="N73" s="23">
        <f t="shared" si="18"/>
        <v>5.7992881639907252E-3</v>
      </c>
      <c r="O73" s="23">
        <f t="shared" si="19"/>
        <v>0.26386992562285644</v>
      </c>
    </row>
    <row r="74" spans="1:15" x14ac:dyDescent="0.3">
      <c r="A74" s="62">
        <v>56.13</v>
      </c>
      <c r="B74" s="23">
        <f t="shared" si="10"/>
        <v>7.4957833714599364E-3</v>
      </c>
      <c r="C74" s="23">
        <f t="shared" si="11"/>
        <v>0.37361265242294217</v>
      </c>
      <c r="D74" s="22">
        <v>55.51</v>
      </c>
      <c r="E74" s="23">
        <f t="shared" si="12"/>
        <v>7.8121261761816673E-3</v>
      </c>
      <c r="F74" s="23">
        <f t="shared" si="13"/>
        <v>0.33477303880590287</v>
      </c>
      <c r="G74" s="22">
        <v>60.24</v>
      </c>
      <c r="H74" s="23">
        <f t="shared" si="14"/>
        <v>7.2481554743787785E-3</v>
      </c>
      <c r="I74" s="23">
        <f t="shared" si="15"/>
        <v>0.43757129037381409</v>
      </c>
      <c r="J74" s="22">
        <v>55.3</v>
      </c>
      <c r="K74" s="23">
        <f t="shared" si="16"/>
        <v>7.3896101813594748E-3</v>
      </c>
      <c r="L74" s="23">
        <f t="shared" si="17"/>
        <v>0.32817352354786816</v>
      </c>
      <c r="M74" s="22">
        <v>12.64</v>
      </c>
      <c r="N74" s="23">
        <f t="shared" si="18"/>
        <v>5.8501997121183378E-3</v>
      </c>
      <c r="O74" s="23">
        <f t="shared" si="19"/>
        <v>0.2697201253349748</v>
      </c>
    </row>
    <row r="75" spans="1:15" x14ac:dyDescent="0.3">
      <c r="A75" s="62">
        <v>56.29</v>
      </c>
      <c r="B75" s="23">
        <f t="shared" si="10"/>
        <v>7.5171502935948657E-3</v>
      </c>
      <c r="C75" s="23">
        <f t="shared" si="11"/>
        <v>0.38112980271653701</v>
      </c>
      <c r="D75" s="22">
        <v>55.55</v>
      </c>
      <c r="E75" s="23">
        <f t="shared" si="12"/>
        <v>7.8177555230929847E-3</v>
      </c>
      <c r="F75" s="23">
        <f t="shared" si="13"/>
        <v>0.34259079432899586</v>
      </c>
      <c r="G75" s="22">
        <v>60.36</v>
      </c>
      <c r="H75" s="23">
        <f t="shared" si="14"/>
        <v>7.2625940311006479E-3</v>
      </c>
      <c r="I75" s="23">
        <f t="shared" si="15"/>
        <v>0.44483388440491473</v>
      </c>
      <c r="J75" s="22">
        <v>55.76</v>
      </c>
      <c r="K75" s="23">
        <f t="shared" si="16"/>
        <v>7.4510789098120129E-3</v>
      </c>
      <c r="L75" s="23">
        <f t="shared" si="17"/>
        <v>0.33562460245768017</v>
      </c>
      <c r="M75" s="22">
        <v>12.77</v>
      </c>
      <c r="N75" s="23">
        <f t="shared" si="18"/>
        <v>5.9103679053600609E-3</v>
      </c>
      <c r="O75" s="23">
        <f t="shared" si="19"/>
        <v>0.27563049324033484</v>
      </c>
    </row>
    <row r="76" spans="1:15" x14ac:dyDescent="0.3">
      <c r="A76" s="62">
        <v>56.8</v>
      </c>
      <c r="B76" s="23">
        <f t="shared" si="10"/>
        <v>7.5852573578999525E-3</v>
      </c>
      <c r="C76" s="23">
        <f t="shared" si="11"/>
        <v>0.38871506007443696</v>
      </c>
      <c r="D76" s="22">
        <v>55.9</v>
      </c>
      <c r="E76" s="23">
        <f t="shared" si="12"/>
        <v>7.8670123085670188E-3</v>
      </c>
      <c r="F76" s="23">
        <f t="shared" si="13"/>
        <v>0.35045780663756287</v>
      </c>
      <c r="G76" s="22">
        <v>60.61</v>
      </c>
      <c r="H76" s="23">
        <f t="shared" si="14"/>
        <v>7.2926743576045439E-3</v>
      </c>
      <c r="I76" s="23">
        <f t="shared" si="15"/>
        <v>0.45212655876251928</v>
      </c>
      <c r="J76" s="22">
        <v>55.87</v>
      </c>
      <c r="K76" s="23">
        <f t="shared" si="16"/>
        <v>7.4657779535724023E-3</v>
      </c>
      <c r="L76" s="23">
        <f t="shared" si="17"/>
        <v>0.34309038041125256</v>
      </c>
      <c r="M76" s="22">
        <v>12.78</v>
      </c>
      <c r="N76" s="23">
        <f t="shared" si="18"/>
        <v>5.9149962279171162E-3</v>
      </c>
      <c r="O76" s="23">
        <f t="shared" si="19"/>
        <v>0.28154548946825197</v>
      </c>
    </row>
    <row r="77" spans="1:15" x14ac:dyDescent="0.3">
      <c r="A77" s="62">
        <v>57.02</v>
      </c>
      <c r="B77" s="23">
        <f t="shared" si="10"/>
        <v>7.6146368758354815E-3</v>
      </c>
      <c r="C77" s="23">
        <f t="shared" si="11"/>
        <v>0.39632969695027243</v>
      </c>
      <c r="D77" s="22">
        <v>55.99</v>
      </c>
      <c r="E77" s="23">
        <f t="shared" si="12"/>
        <v>7.8796783391174852E-3</v>
      </c>
      <c r="F77" s="23">
        <f t="shared" si="13"/>
        <v>0.35833748497668039</v>
      </c>
      <c r="G77" s="22">
        <v>60.84</v>
      </c>
      <c r="H77" s="23">
        <f t="shared" si="14"/>
        <v>7.3203482579881291E-3</v>
      </c>
      <c r="I77" s="23">
        <f t="shared" si="15"/>
        <v>0.45944690702050739</v>
      </c>
      <c r="J77" s="22">
        <v>56</v>
      </c>
      <c r="K77" s="23">
        <f t="shared" si="16"/>
        <v>7.4831495507437723E-3</v>
      </c>
      <c r="L77" s="23">
        <f t="shared" si="17"/>
        <v>0.35057352996199631</v>
      </c>
      <c r="M77" s="22">
        <v>12.86</v>
      </c>
      <c r="N77" s="23">
        <f t="shared" si="18"/>
        <v>5.9520228083735621E-3</v>
      </c>
      <c r="O77" s="23">
        <f t="shared" si="19"/>
        <v>0.28749751227662551</v>
      </c>
    </row>
    <row r="78" spans="1:15" x14ac:dyDescent="0.3">
      <c r="A78" s="23">
        <v>57.05</v>
      </c>
      <c r="B78" s="23">
        <f t="shared" si="10"/>
        <v>7.6186431737357797E-3</v>
      </c>
      <c r="C78" s="23">
        <f t="shared" si="11"/>
        <v>0.40394834012400821</v>
      </c>
      <c r="D78" s="22">
        <v>56.35</v>
      </c>
      <c r="E78" s="23">
        <f t="shared" si="12"/>
        <v>7.9303424613193473E-3</v>
      </c>
      <c r="F78" s="23">
        <f t="shared" si="13"/>
        <v>0.36626782743799974</v>
      </c>
      <c r="G78" s="22">
        <v>60.84</v>
      </c>
      <c r="H78" s="23">
        <f t="shared" si="14"/>
        <v>7.3203482579881291E-3</v>
      </c>
      <c r="I78" s="23">
        <f t="shared" si="15"/>
        <v>0.4667672552784955</v>
      </c>
      <c r="J78" s="22">
        <v>57.62</v>
      </c>
      <c r="K78" s="23">
        <f t="shared" si="16"/>
        <v>7.6996263770331454E-3</v>
      </c>
      <c r="L78" s="23">
        <f t="shared" si="17"/>
        <v>0.35827315633902945</v>
      </c>
      <c r="M78" s="22">
        <v>13.03</v>
      </c>
      <c r="N78" s="23">
        <f t="shared" si="18"/>
        <v>6.0307042918435081E-3</v>
      </c>
      <c r="O78" s="23">
        <f t="shared" si="19"/>
        <v>0.293528216568469</v>
      </c>
    </row>
    <row r="79" spans="1:15" x14ac:dyDescent="0.3">
      <c r="A79" s="23">
        <v>57.2</v>
      </c>
      <c r="B79" s="23">
        <f t="shared" si="10"/>
        <v>7.6386746632372765E-3</v>
      </c>
      <c r="C79" s="23">
        <f t="shared" si="11"/>
        <v>0.41158701478724546</v>
      </c>
      <c r="D79" s="22">
        <v>56.57</v>
      </c>
      <c r="E79" s="23">
        <f t="shared" si="12"/>
        <v>7.9613038693315975E-3</v>
      </c>
      <c r="F79" s="23">
        <f t="shared" si="13"/>
        <v>0.37422913130733132</v>
      </c>
      <c r="G79" s="22">
        <v>60.87</v>
      </c>
      <c r="H79" s="23">
        <f t="shared" si="14"/>
        <v>7.3239578971685954E-3</v>
      </c>
      <c r="I79" s="23">
        <f t="shared" si="15"/>
        <v>0.47409121317566411</v>
      </c>
      <c r="J79" s="22">
        <v>58.28</v>
      </c>
      <c r="K79" s="23">
        <f t="shared" si="16"/>
        <v>7.7878206395954833E-3</v>
      </c>
      <c r="L79" s="23">
        <f t="shared" si="17"/>
        <v>0.36606097697862494</v>
      </c>
      <c r="M79" s="22">
        <v>13.34</v>
      </c>
      <c r="N79" s="23">
        <f t="shared" si="18"/>
        <v>6.1741822911122327E-3</v>
      </c>
      <c r="O79" s="23">
        <f t="shared" si="19"/>
        <v>0.29970239885958122</v>
      </c>
    </row>
    <row r="80" spans="1:15" x14ac:dyDescent="0.3">
      <c r="A80" s="62">
        <v>57.48</v>
      </c>
      <c r="B80" s="23">
        <f t="shared" si="10"/>
        <v>7.6760667769734028E-3</v>
      </c>
      <c r="C80" s="23">
        <f t="shared" si="11"/>
        <v>0.41926308156421888</v>
      </c>
      <c r="D80" s="22">
        <v>57.02</v>
      </c>
      <c r="E80" s="23">
        <f t="shared" si="12"/>
        <v>8.0246340220839259E-3</v>
      </c>
      <c r="F80" s="23">
        <f t="shared" si="13"/>
        <v>0.38225376532941524</v>
      </c>
      <c r="G80" s="22">
        <v>61.07</v>
      </c>
      <c r="H80" s="23">
        <f t="shared" si="14"/>
        <v>7.3480221583717125E-3</v>
      </c>
      <c r="I80" s="23">
        <f t="shared" si="15"/>
        <v>0.48143923533403582</v>
      </c>
      <c r="J80" s="22">
        <v>58.34</v>
      </c>
      <c r="K80" s="23">
        <f t="shared" si="16"/>
        <v>7.7958382998284228E-3</v>
      </c>
      <c r="L80" s="23">
        <f t="shared" si="17"/>
        <v>0.37385681527845338</v>
      </c>
      <c r="M80" s="22">
        <v>13.55</v>
      </c>
      <c r="N80" s="23">
        <f t="shared" si="18"/>
        <v>6.2713770648104017E-3</v>
      </c>
      <c r="O80" s="23">
        <f t="shared" si="19"/>
        <v>0.30597377592439162</v>
      </c>
    </row>
    <row r="81" spans="1:15" x14ac:dyDescent="0.3">
      <c r="A81" s="62">
        <v>57.6</v>
      </c>
      <c r="B81" s="23">
        <f t="shared" si="10"/>
        <v>7.6920919685746006E-3</v>
      </c>
      <c r="C81" s="23">
        <f t="shared" si="11"/>
        <v>0.4269551735327935</v>
      </c>
      <c r="D81" s="22">
        <v>57.15</v>
      </c>
      <c r="E81" s="23">
        <f t="shared" si="12"/>
        <v>8.042929399545708E-3</v>
      </c>
      <c r="F81" s="23">
        <f t="shared" si="13"/>
        <v>0.39029669472896095</v>
      </c>
      <c r="G81" s="22">
        <v>61.35</v>
      </c>
      <c r="H81" s="23">
        <f t="shared" si="14"/>
        <v>7.3817121240560765E-3</v>
      </c>
      <c r="I81" s="23">
        <f t="shared" si="15"/>
        <v>0.4888209474580919</v>
      </c>
      <c r="J81" s="22">
        <v>59.06</v>
      </c>
      <c r="K81" s="23">
        <f t="shared" si="16"/>
        <v>7.8920502226237001E-3</v>
      </c>
      <c r="L81" s="23">
        <f t="shared" si="17"/>
        <v>0.38174886550107706</v>
      </c>
      <c r="M81" s="22">
        <v>13.66</v>
      </c>
      <c r="N81" s="23">
        <f t="shared" si="18"/>
        <v>6.3222886129380143E-3</v>
      </c>
      <c r="O81" s="23">
        <f t="shared" si="19"/>
        <v>0.31229606453732961</v>
      </c>
    </row>
    <row r="82" spans="1:15" x14ac:dyDescent="0.3">
      <c r="A82" s="23">
        <v>57.8</v>
      </c>
      <c r="B82" s="23">
        <f t="shared" si="10"/>
        <v>7.7188006212432613E-3</v>
      </c>
      <c r="C82" s="23">
        <f t="shared" si="11"/>
        <v>0.43467397415403675</v>
      </c>
      <c r="D82" s="22">
        <v>57.22</v>
      </c>
      <c r="E82" s="23">
        <f t="shared" si="12"/>
        <v>8.0527807566405148E-3</v>
      </c>
      <c r="F82" s="23">
        <f t="shared" si="13"/>
        <v>0.39834947548560146</v>
      </c>
      <c r="G82" s="22">
        <v>61.45</v>
      </c>
      <c r="H82" s="23">
        <f t="shared" si="14"/>
        <v>7.3937442546576351E-3</v>
      </c>
      <c r="I82" s="23">
        <f t="shared" si="15"/>
        <v>0.49621469171274951</v>
      </c>
      <c r="J82" s="22">
        <v>59.1</v>
      </c>
      <c r="K82" s="23">
        <f t="shared" si="16"/>
        <v>7.8973953294456598E-3</v>
      </c>
      <c r="L82" s="23">
        <f t="shared" si="17"/>
        <v>0.38964626083052273</v>
      </c>
      <c r="M82" s="22">
        <v>13.92</v>
      </c>
      <c r="N82" s="23">
        <f t="shared" si="18"/>
        <v>6.4426249994214606E-3</v>
      </c>
      <c r="O82" s="23">
        <f t="shared" si="19"/>
        <v>0.31873868953675105</v>
      </c>
    </row>
    <row r="83" spans="1:15" x14ac:dyDescent="0.3">
      <c r="A83" s="62">
        <v>58.01</v>
      </c>
      <c r="B83" s="23">
        <f t="shared" si="10"/>
        <v>7.7468447065453562E-3</v>
      </c>
      <c r="C83" s="23">
        <f t="shared" si="11"/>
        <v>0.4424208188605821</v>
      </c>
      <c r="D83" s="22">
        <v>57.27</v>
      </c>
      <c r="E83" s="23">
        <f t="shared" si="12"/>
        <v>8.0598174402796638E-3</v>
      </c>
      <c r="F83" s="23">
        <f t="shared" si="13"/>
        <v>0.40640929292588113</v>
      </c>
      <c r="G83" s="22">
        <v>61.47</v>
      </c>
      <c r="H83" s="23">
        <f t="shared" si="14"/>
        <v>7.3961506807779459E-3</v>
      </c>
      <c r="I83" s="23">
        <f t="shared" si="15"/>
        <v>0.50361084239352749</v>
      </c>
      <c r="J83" s="22">
        <v>59.98</v>
      </c>
      <c r="K83" s="23">
        <f t="shared" si="16"/>
        <v>8.0149876795287747E-3</v>
      </c>
      <c r="L83" s="23">
        <f t="shared" si="17"/>
        <v>0.39766124851005152</v>
      </c>
      <c r="M83" s="22">
        <v>13.95</v>
      </c>
      <c r="N83" s="23">
        <f t="shared" si="18"/>
        <v>6.4565099670926274E-3</v>
      </c>
      <c r="O83" s="23">
        <f t="shared" si="19"/>
        <v>0.32519519950384368</v>
      </c>
    </row>
    <row r="84" spans="1:15" x14ac:dyDescent="0.3">
      <c r="A84" s="62">
        <v>58.08</v>
      </c>
      <c r="B84" s="23">
        <f t="shared" si="10"/>
        <v>7.7561927349793884E-3</v>
      </c>
      <c r="C84" s="23">
        <f t="shared" si="11"/>
        <v>0.4501770115955615</v>
      </c>
      <c r="D84" s="22">
        <v>57.53</v>
      </c>
      <c r="E84" s="23">
        <f t="shared" si="12"/>
        <v>8.0964081952032314E-3</v>
      </c>
      <c r="F84" s="23">
        <f t="shared" si="13"/>
        <v>0.41450570112108437</v>
      </c>
      <c r="G84" s="22">
        <v>61.66</v>
      </c>
      <c r="H84" s="23">
        <f t="shared" si="14"/>
        <v>7.4190117289209068E-3</v>
      </c>
      <c r="I84" s="23">
        <f t="shared" si="15"/>
        <v>0.51102985412244839</v>
      </c>
      <c r="J84" s="22">
        <v>60</v>
      </c>
      <c r="K84" s="23">
        <f t="shared" si="16"/>
        <v>8.0176602329397554E-3</v>
      </c>
      <c r="L84" s="23">
        <f t="shared" si="17"/>
        <v>0.40567890874299128</v>
      </c>
      <c r="M84" s="22">
        <v>14.07</v>
      </c>
      <c r="N84" s="23">
        <f t="shared" si="18"/>
        <v>6.5120498377772952E-3</v>
      </c>
      <c r="O84" s="23">
        <f t="shared" si="19"/>
        <v>0.33170724934162099</v>
      </c>
    </row>
    <row r="85" spans="1:15" x14ac:dyDescent="0.3">
      <c r="A85" s="62">
        <v>59.13</v>
      </c>
      <c r="B85" s="23">
        <f t="shared" si="10"/>
        <v>7.8964131614898628E-3</v>
      </c>
      <c r="C85" s="23">
        <f t="shared" si="11"/>
        <v>0.45807342475705137</v>
      </c>
      <c r="D85" s="22">
        <v>57.79</v>
      </c>
      <c r="E85" s="23">
        <f t="shared" si="12"/>
        <v>8.1329989501267973E-3</v>
      </c>
      <c r="F85" s="23">
        <f t="shared" si="13"/>
        <v>0.42263870007121118</v>
      </c>
      <c r="G85" s="22">
        <v>61.94</v>
      </c>
      <c r="H85" s="23">
        <f t="shared" si="14"/>
        <v>7.4527016946052708E-3</v>
      </c>
      <c r="I85" s="23">
        <f t="shared" si="15"/>
        <v>0.51848255581705371</v>
      </c>
      <c r="J85" s="22">
        <v>60.12</v>
      </c>
      <c r="K85" s="23">
        <f t="shared" si="16"/>
        <v>8.0336955534056342E-3</v>
      </c>
      <c r="L85" s="23">
        <f t="shared" si="17"/>
        <v>0.41371260429639689</v>
      </c>
      <c r="M85" s="22">
        <v>14.3</v>
      </c>
      <c r="N85" s="23">
        <f t="shared" si="18"/>
        <v>6.6185012565895757E-3</v>
      </c>
      <c r="O85" s="23">
        <f t="shared" si="19"/>
        <v>0.33832575059821057</v>
      </c>
    </row>
    <row r="86" spans="1:15" x14ac:dyDescent="0.3">
      <c r="A86" s="62">
        <v>59.3</v>
      </c>
      <c r="B86" s="23">
        <f t="shared" si="10"/>
        <v>7.9191155162582245E-3</v>
      </c>
      <c r="C86" s="23">
        <f t="shared" si="11"/>
        <v>0.46599254027330961</v>
      </c>
      <c r="D86" s="22">
        <v>57.79</v>
      </c>
      <c r="E86" s="23">
        <f t="shared" si="12"/>
        <v>8.1329989501267973E-3</v>
      </c>
      <c r="F86" s="23">
        <f t="shared" si="13"/>
        <v>0.43077169902133799</v>
      </c>
      <c r="G86" s="22">
        <v>62.14</v>
      </c>
      <c r="H86" s="23">
        <f t="shared" si="14"/>
        <v>7.476765955808388E-3</v>
      </c>
      <c r="I86" s="23">
        <f t="shared" si="15"/>
        <v>0.52595932177286209</v>
      </c>
      <c r="J86" s="22">
        <v>60.21</v>
      </c>
      <c r="K86" s="23">
        <f t="shared" si="16"/>
        <v>8.0457220437550447E-3</v>
      </c>
      <c r="L86" s="23">
        <f t="shared" si="17"/>
        <v>0.42175832634015192</v>
      </c>
      <c r="M86" s="22">
        <v>14.86</v>
      </c>
      <c r="N86" s="23">
        <f t="shared" si="18"/>
        <v>6.8776873197846913E-3</v>
      </c>
      <c r="O86" s="23">
        <f t="shared" si="19"/>
        <v>0.34520343791799524</v>
      </c>
    </row>
    <row r="87" spans="1:15" x14ac:dyDescent="0.3">
      <c r="A87" s="62">
        <v>59.65</v>
      </c>
      <c r="B87" s="23">
        <f t="shared" si="10"/>
        <v>7.9658556584283838E-3</v>
      </c>
      <c r="C87" s="23">
        <f t="shared" si="11"/>
        <v>0.473958395931738</v>
      </c>
      <c r="D87" s="22">
        <v>58.55</v>
      </c>
      <c r="E87" s="23">
        <f t="shared" si="12"/>
        <v>8.2399565414418407E-3</v>
      </c>
      <c r="F87" s="23">
        <f t="shared" si="13"/>
        <v>0.43901165556277982</v>
      </c>
      <c r="G87" s="22">
        <v>62.17</v>
      </c>
      <c r="H87" s="23">
        <f t="shared" si="14"/>
        <v>7.4803755949888551E-3</v>
      </c>
      <c r="I87" s="23">
        <f t="shared" si="15"/>
        <v>0.53343969736785091</v>
      </c>
      <c r="J87" s="22">
        <v>60.49</v>
      </c>
      <c r="K87" s="23">
        <f t="shared" si="16"/>
        <v>8.0831377915087637E-3</v>
      </c>
      <c r="L87" s="23">
        <f t="shared" si="17"/>
        <v>0.42984146413166069</v>
      </c>
      <c r="M87" s="22">
        <v>14.89</v>
      </c>
      <c r="N87" s="23">
        <f t="shared" si="18"/>
        <v>6.8915722874558589E-3</v>
      </c>
      <c r="O87" s="23">
        <f t="shared" si="19"/>
        <v>0.35209501020545109</v>
      </c>
    </row>
    <row r="88" spans="1:15" x14ac:dyDescent="0.3">
      <c r="A88" s="62">
        <v>60.79</v>
      </c>
      <c r="B88" s="23">
        <f t="shared" si="10"/>
        <v>8.1180949786397553E-3</v>
      </c>
      <c r="C88" s="23">
        <f t="shared" si="11"/>
        <v>0.48207649091037774</v>
      </c>
      <c r="D88" s="22">
        <v>58.58</v>
      </c>
      <c r="E88" s="23">
        <f t="shared" si="12"/>
        <v>8.2441785516253301E-3</v>
      </c>
      <c r="F88" s="23">
        <f t="shared" si="13"/>
        <v>0.44725583411440517</v>
      </c>
      <c r="G88" s="22">
        <v>62.51</v>
      </c>
      <c r="H88" s="23">
        <f t="shared" si="14"/>
        <v>7.5212848390341534E-3</v>
      </c>
      <c r="I88" s="23">
        <f t="shared" si="15"/>
        <v>0.54096098220688504</v>
      </c>
      <c r="J88" s="22">
        <v>61.25</v>
      </c>
      <c r="K88" s="23">
        <f t="shared" si="16"/>
        <v>8.1846948211259998E-3</v>
      </c>
      <c r="L88" s="23">
        <f t="shared" si="17"/>
        <v>0.43802615895278668</v>
      </c>
      <c r="M88" s="22">
        <v>14.9</v>
      </c>
      <c r="N88" s="23">
        <f t="shared" si="18"/>
        <v>6.8962006100129142E-3</v>
      </c>
      <c r="O88" s="23">
        <f t="shared" si="19"/>
        <v>0.35899121081546398</v>
      </c>
    </row>
    <row r="89" spans="1:15" x14ac:dyDescent="0.3">
      <c r="A89" s="62">
        <v>61.09</v>
      </c>
      <c r="B89" s="23">
        <f t="shared" si="10"/>
        <v>8.158157957642749E-3</v>
      </c>
      <c r="C89" s="23">
        <f t="shared" si="11"/>
        <v>0.49023464886802048</v>
      </c>
      <c r="D89" s="22">
        <v>58.87</v>
      </c>
      <c r="E89" s="23">
        <f t="shared" si="12"/>
        <v>8.2849913167323853E-3</v>
      </c>
      <c r="F89" s="23">
        <f t="shared" si="13"/>
        <v>0.45554082543113755</v>
      </c>
      <c r="G89" s="22">
        <v>62.81</v>
      </c>
      <c r="H89" s="23">
        <f t="shared" si="14"/>
        <v>7.5573812308388291E-3</v>
      </c>
      <c r="I89" s="23">
        <f t="shared" si="15"/>
        <v>0.54851836343772387</v>
      </c>
      <c r="J89" s="22">
        <v>61.31</v>
      </c>
      <c r="K89" s="23">
        <f t="shared" si="16"/>
        <v>8.1927124813589401E-3</v>
      </c>
      <c r="L89" s="23">
        <f t="shared" si="17"/>
        <v>0.44621887143414563</v>
      </c>
      <c r="M89" s="22">
        <v>14.99</v>
      </c>
      <c r="N89" s="23">
        <f t="shared" si="18"/>
        <v>6.9378555130264153E-3</v>
      </c>
      <c r="O89" s="23">
        <f t="shared" si="19"/>
        <v>0.36592906632849037</v>
      </c>
    </row>
    <row r="90" spans="1:15" x14ac:dyDescent="0.3">
      <c r="A90" s="62">
        <v>61.52</v>
      </c>
      <c r="B90" s="23">
        <f t="shared" si="10"/>
        <v>8.2155815608803712E-3</v>
      </c>
      <c r="C90" s="23">
        <f t="shared" si="11"/>
        <v>0.49845023042890085</v>
      </c>
      <c r="D90" s="22">
        <v>59.04</v>
      </c>
      <c r="E90" s="23">
        <f t="shared" si="12"/>
        <v>8.3089160411054883E-3</v>
      </c>
      <c r="F90" s="23">
        <f t="shared" si="13"/>
        <v>0.46384974147224306</v>
      </c>
      <c r="G90" s="22">
        <v>63.04</v>
      </c>
      <c r="H90" s="23">
        <f t="shared" si="14"/>
        <v>7.5850551312224134E-3</v>
      </c>
      <c r="I90" s="23">
        <f t="shared" si="15"/>
        <v>0.55610341856894629</v>
      </c>
      <c r="J90" s="22">
        <v>61.93</v>
      </c>
      <c r="K90" s="23">
        <f t="shared" si="16"/>
        <v>8.2755616370993185E-3</v>
      </c>
      <c r="L90" s="23">
        <f t="shared" si="17"/>
        <v>0.45449443307124493</v>
      </c>
      <c r="M90" s="22">
        <v>15</v>
      </c>
      <c r="N90" s="23">
        <f t="shared" si="18"/>
        <v>6.9424838355834706E-3</v>
      </c>
      <c r="O90" s="23">
        <f t="shared" si="19"/>
        <v>0.37287155016407386</v>
      </c>
    </row>
    <row r="91" spans="1:15" x14ac:dyDescent="0.3">
      <c r="A91" s="23">
        <v>61.59</v>
      </c>
      <c r="B91" s="23">
        <f t="shared" si="10"/>
        <v>8.2249295893144034E-3</v>
      </c>
      <c r="C91" s="23">
        <f t="shared" si="11"/>
        <v>0.50667516001821522</v>
      </c>
      <c r="D91" s="22">
        <v>59.16</v>
      </c>
      <c r="E91" s="23">
        <f t="shared" si="12"/>
        <v>8.3258040818394424E-3</v>
      </c>
      <c r="F91" s="23">
        <f t="shared" si="13"/>
        <v>0.47217554555408248</v>
      </c>
      <c r="G91" s="22">
        <v>63.18</v>
      </c>
      <c r="H91" s="23">
        <f t="shared" si="14"/>
        <v>7.6019001140645946E-3</v>
      </c>
      <c r="I91" s="23">
        <f t="shared" si="15"/>
        <v>0.56370531868301088</v>
      </c>
      <c r="J91" s="22">
        <v>62.59</v>
      </c>
      <c r="K91" s="23">
        <f t="shared" si="16"/>
        <v>8.3637558996616564E-3</v>
      </c>
      <c r="L91" s="23">
        <f t="shared" si="17"/>
        <v>0.46285818897090658</v>
      </c>
      <c r="M91" s="22">
        <v>15.17</v>
      </c>
      <c r="N91" s="23">
        <f t="shared" si="18"/>
        <v>7.0211653190534167E-3</v>
      </c>
      <c r="O91" s="23">
        <f t="shared" si="19"/>
        <v>0.37989271548312725</v>
      </c>
    </row>
    <row r="92" spans="1:15" x14ac:dyDescent="0.3">
      <c r="A92" s="62">
        <v>61.69</v>
      </c>
      <c r="B92" s="23">
        <f t="shared" si="10"/>
        <v>8.2382839156487329E-3</v>
      </c>
      <c r="C92" s="23">
        <f t="shared" si="11"/>
        <v>0.51491344393386396</v>
      </c>
      <c r="D92" s="22">
        <v>59.28</v>
      </c>
      <c r="E92" s="23">
        <f t="shared" si="12"/>
        <v>8.3426921225733964E-3</v>
      </c>
      <c r="F92" s="23">
        <f t="shared" si="13"/>
        <v>0.48051823767665586</v>
      </c>
      <c r="G92" s="22">
        <v>63.23</v>
      </c>
      <c r="H92" s="23">
        <f t="shared" si="14"/>
        <v>7.6079161793653734E-3</v>
      </c>
      <c r="I92" s="23">
        <f t="shared" si="15"/>
        <v>0.57131323486237628</v>
      </c>
      <c r="J92" s="22">
        <v>62.6</v>
      </c>
      <c r="K92" s="23">
        <f t="shared" si="16"/>
        <v>8.3650921763671459E-3</v>
      </c>
      <c r="L92" s="23">
        <f t="shared" si="17"/>
        <v>0.47122328114727374</v>
      </c>
      <c r="M92" s="22">
        <v>15.74</v>
      </c>
      <c r="N92" s="23">
        <f t="shared" si="18"/>
        <v>7.2849797048055885E-3</v>
      </c>
      <c r="O92" s="23">
        <f t="shared" si="19"/>
        <v>0.38717769518793282</v>
      </c>
    </row>
    <row r="93" spans="1:15" x14ac:dyDescent="0.3">
      <c r="A93" s="62">
        <v>62.39</v>
      </c>
      <c r="B93" s="23">
        <f t="shared" si="10"/>
        <v>8.3317641999890498E-3</v>
      </c>
      <c r="C93" s="23">
        <f t="shared" si="11"/>
        <v>0.523245208133853</v>
      </c>
      <c r="D93" s="22">
        <v>59.44</v>
      </c>
      <c r="E93" s="23">
        <f t="shared" si="12"/>
        <v>8.3652095102186678E-3</v>
      </c>
      <c r="F93" s="23">
        <f t="shared" si="13"/>
        <v>0.48888344718687454</v>
      </c>
      <c r="G93" s="22">
        <v>63.32</v>
      </c>
      <c r="H93" s="23">
        <f t="shared" si="14"/>
        <v>7.6187450969067766E-3</v>
      </c>
      <c r="I93" s="23">
        <f t="shared" si="15"/>
        <v>0.57893197995928303</v>
      </c>
      <c r="J93" s="22">
        <v>62.91</v>
      </c>
      <c r="K93" s="23">
        <f t="shared" si="16"/>
        <v>8.4065167542373333E-3</v>
      </c>
      <c r="L93" s="23">
        <f t="shared" si="17"/>
        <v>0.47962979790151106</v>
      </c>
      <c r="M93" s="22">
        <v>16.260000000000002</v>
      </c>
      <c r="N93" s="23">
        <f t="shared" si="18"/>
        <v>7.5256524777724829E-3</v>
      </c>
      <c r="O93" s="23">
        <f t="shared" si="19"/>
        <v>0.39470334766570531</v>
      </c>
    </row>
    <row r="94" spans="1:15" x14ac:dyDescent="0.3">
      <c r="A94" s="62">
        <v>62.54</v>
      </c>
      <c r="B94" s="23">
        <f t="shared" si="10"/>
        <v>8.3517956894905467E-3</v>
      </c>
      <c r="C94" s="23">
        <f t="shared" si="11"/>
        <v>0.53159700382334352</v>
      </c>
      <c r="D94" s="22">
        <v>59.61</v>
      </c>
      <c r="E94" s="23">
        <f t="shared" si="12"/>
        <v>8.3891342345917708E-3</v>
      </c>
      <c r="F94" s="23">
        <f t="shared" si="13"/>
        <v>0.4972725814214663</v>
      </c>
      <c r="G94" s="22">
        <v>63.64</v>
      </c>
      <c r="H94" s="23">
        <f t="shared" si="14"/>
        <v>7.6572479148317631E-3</v>
      </c>
      <c r="I94" s="23">
        <f t="shared" si="15"/>
        <v>0.58658922787411483</v>
      </c>
      <c r="J94" s="22">
        <v>63.08</v>
      </c>
      <c r="K94" s="23">
        <f t="shared" si="16"/>
        <v>8.429233458230663E-3</v>
      </c>
      <c r="L94" s="23">
        <f t="shared" si="17"/>
        <v>0.48805903135974171</v>
      </c>
      <c r="M94" s="22">
        <v>16.399999999999999</v>
      </c>
      <c r="N94" s="23">
        <f t="shared" si="18"/>
        <v>7.5904489935712605E-3</v>
      </c>
      <c r="O94" s="23">
        <f t="shared" si="19"/>
        <v>0.40229379665927656</v>
      </c>
    </row>
    <row r="95" spans="1:15" x14ac:dyDescent="0.3">
      <c r="A95" s="62">
        <v>62.64</v>
      </c>
      <c r="B95" s="23">
        <f t="shared" si="10"/>
        <v>8.3651500158248779E-3</v>
      </c>
      <c r="C95" s="23">
        <f t="shared" si="11"/>
        <v>0.53996215383916835</v>
      </c>
      <c r="D95" s="22">
        <v>60.01</v>
      </c>
      <c r="E95" s="23">
        <f t="shared" si="12"/>
        <v>8.4454277037049521E-3</v>
      </c>
      <c r="F95" s="23">
        <f t="shared" si="13"/>
        <v>0.50571800912517129</v>
      </c>
      <c r="G95" s="22">
        <v>64.459999999999994</v>
      </c>
      <c r="H95" s="23">
        <f t="shared" si="14"/>
        <v>7.7559113857645417E-3</v>
      </c>
      <c r="I95" s="23">
        <f t="shared" si="15"/>
        <v>0.59434513925987942</v>
      </c>
      <c r="J95" s="22">
        <v>63.26</v>
      </c>
      <c r="K95" s="23">
        <f t="shared" si="16"/>
        <v>8.4532864389294821E-3</v>
      </c>
      <c r="L95" s="23">
        <f t="shared" si="17"/>
        <v>0.49651231779867122</v>
      </c>
      <c r="M95" s="22">
        <v>17.07</v>
      </c>
      <c r="N95" s="23">
        <f t="shared" si="18"/>
        <v>7.9005466048939904E-3</v>
      </c>
      <c r="O95" s="23">
        <f t="shared" si="19"/>
        <v>0.41019434326417054</v>
      </c>
    </row>
    <row r="96" spans="1:15" x14ac:dyDescent="0.3">
      <c r="A96" s="62">
        <v>62.7</v>
      </c>
      <c r="B96" s="23">
        <f t="shared" si="10"/>
        <v>8.3731626116254759E-3</v>
      </c>
      <c r="C96" s="23">
        <f t="shared" si="11"/>
        <v>0.54833531645079381</v>
      </c>
      <c r="D96" s="22">
        <v>60.14</v>
      </c>
      <c r="E96" s="23">
        <f t="shared" si="12"/>
        <v>8.4637230811667359E-3</v>
      </c>
      <c r="F96" s="23">
        <f t="shared" si="13"/>
        <v>0.514181732206338</v>
      </c>
      <c r="G96" s="22">
        <v>64.569999999999993</v>
      </c>
      <c r="H96" s="23">
        <f t="shared" si="14"/>
        <v>7.7691467294262557E-3</v>
      </c>
      <c r="I96" s="23">
        <f t="shared" si="15"/>
        <v>0.60211428598930572</v>
      </c>
      <c r="J96" s="22">
        <v>64.349999999999994</v>
      </c>
      <c r="K96" s="23">
        <f t="shared" si="16"/>
        <v>8.5989405998278881E-3</v>
      </c>
      <c r="L96" s="23">
        <f t="shared" si="17"/>
        <v>0.50511125839849913</v>
      </c>
      <c r="M96" s="22">
        <v>17.41</v>
      </c>
      <c r="N96" s="23">
        <f t="shared" si="18"/>
        <v>8.0579095718338808E-3</v>
      </c>
      <c r="O96" s="23">
        <f t="shared" si="19"/>
        <v>0.41825225283600442</v>
      </c>
    </row>
    <row r="97" spans="1:15" x14ac:dyDescent="0.3">
      <c r="A97" s="62">
        <v>63.19</v>
      </c>
      <c r="B97" s="23">
        <f t="shared" si="10"/>
        <v>8.4385988106636979E-3</v>
      </c>
      <c r="C97" s="23">
        <f t="shared" si="11"/>
        <v>0.55677391526145747</v>
      </c>
      <c r="D97" s="22">
        <v>60.2</v>
      </c>
      <c r="E97" s="23">
        <f t="shared" si="12"/>
        <v>8.4721671015337129E-3</v>
      </c>
      <c r="F97" s="23">
        <f t="shared" si="13"/>
        <v>0.52265389930787176</v>
      </c>
      <c r="G97" s="22">
        <v>64.66</v>
      </c>
      <c r="H97" s="23">
        <f t="shared" si="14"/>
        <v>7.7799756469676589E-3</v>
      </c>
      <c r="I97" s="23">
        <f t="shared" si="15"/>
        <v>0.60989426163627336</v>
      </c>
      <c r="J97" s="22">
        <v>65.790000000000006</v>
      </c>
      <c r="K97" s="23">
        <f t="shared" si="16"/>
        <v>8.7913644454184429E-3</v>
      </c>
      <c r="L97" s="23">
        <f t="shared" si="17"/>
        <v>0.51390262284391752</v>
      </c>
      <c r="M97" s="22">
        <v>17.41</v>
      </c>
      <c r="N97" s="23">
        <f t="shared" si="18"/>
        <v>8.0579095718338808E-3</v>
      </c>
      <c r="O97" s="23">
        <f t="shared" si="19"/>
        <v>0.42631016240783831</v>
      </c>
    </row>
    <row r="98" spans="1:15" x14ac:dyDescent="0.3">
      <c r="A98" s="62">
        <v>63.31</v>
      </c>
      <c r="B98" s="23">
        <f t="shared" si="10"/>
        <v>8.4546240022648957E-3</v>
      </c>
      <c r="C98" s="23">
        <f t="shared" si="11"/>
        <v>0.56522853926372241</v>
      </c>
      <c r="D98" s="22">
        <v>60.26</v>
      </c>
      <c r="E98" s="23">
        <f t="shared" si="12"/>
        <v>8.4806111219006899E-3</v>
      </c>
      <c r="F98" s="23">
        <f t="shared" si="13"/>
        <v>0.53113451042977244</v>
      </c>
      <c r="G98" s="22">
        <v>65.010000000000005</v>
      </c>
      <c r="H98" s="23">
        <f t="shared" si="14"/>
        <v>7.8220881040731143E-3</v>
      </c>
      <c r="I98" s="23">
        <f t="shared" si="15"/>
        <v>0.6177163497403465</v>
      </c>
      <c r="J98" s="22">
        <v>66.61</v>
      </c>
      <c r="K98" s="23">
        <f t="shared" si="16"/>
        <v>8.9009391352686193E-3</v>
      </c>
      <c r="L98" s="23">
        <f t="shared" si="17"/>
        <v>0.52280356197918609</v>
      </c>
      <c r="M98" s="22">
        <v>17.84</v>
      </c>
      <c r="N98" s="23">
        <f t="shared" si="18"/>
        <v>8.2569274417872741E-3</v>
      </c>
      <c r="O98" s="23">
        <f t="shared" si="19"/>
        <v>0.43456708984962561</v>
      </c>
    </row>
    <row r="99" spans="1:15" x14ac:dyDescent="0.3">
      <c r="A99" s="62">
        <v>63.59</v>
      </c>
      <c r="B99" s="23">
        <f t="shared" si="10"/>
        <v>8.4920161160010211E-3</v>
      </c>
      <c r="C99" s="23">
        <f t="shared" si="11"/>
        <v>0.57372055537972344</v>
      </c>
      <c r="D99" s="22">
        <v>60.85</v>
      </c>
      <c r="E99" s="23">
        <f t="shared" si="12"/>
        <v>8.563643988842632E-3</v>
      </c>
      <c r="F99" s="23">
        <f t="shared" si="13"/>
        <v>0.53969815441861513</v>
      </c>
      <c r="G99" s="22">
        <v>65.14</v>
      </c>
      <c r="H99" s="23">
        <f t="shared" si="14"/>
        <v>7.8377298738551392E-3</v>
      </c>
      <c r="I99" s="23">
        <f t="shared" si="15"/>
        <v>0.62555407961420162</v>
      </c>
      <c r="J99" s="22">
        <v>66.989999999999995</v>
      </c>
      <c r="K99" s="23">
        <f t="shared" si="16"/>
        <v>8.9517176500772365E-3</v>
      </c>
      <c r="L99" s="23">
        <f t="shared" si="17"/>
        <v>0.53175527962926328</v>
      </c>
      <c r="M99" s="22">
        <v>17.93</v>
      </c>
      <c r="N99" s="23">
        <f t="shared" si="18"/>
        <v>8.2985823448007753E-3</v>
      </c>
      <c r="O99" s="23">
        <f t="shared" si="19"/>
        <v>0.44286567219442641</v>
      </c>
    </row>
    <row r="100" spans="1:15" x14ac:dyDescent="0.3">
      <c r="A100" s="62">
        <v>64.12</v>
      </c>
      <c r="B100" s="23">
        <f t="shared" si="10"/>
        <v>8.5627940455729763E-3</v>
      </c>
      <c r="C100" s="23">
        <f t="shared" si="11"/>
        <v>0.58228334942529647</v>
      </c>
      <c r="D100" s="22">
        <v>61.02</v>
      </c>
      <c r="E100" s="23">
        <f t="shared" si="12"/>
        <v>8.5875687132157333E-3</v>
      </c>
      <c r="F100" s="23">
        <f t="shared" si="13"/>
        <v>0.54828572313183088</v>
      </c>
      <c r="G100" s="22">
        <v>65.150000000000006</v>
      </c>
      <c r="H100" s="23">
        <f t="shared" si="14"/>
        <v>7.8389330869152955E-3</v>
      </c>
      <c r="I100" s="23">
        <f t="shared" si="15"/>
        <v>0.63339301270111692</v>
      </c>
      <c r="J100" s="22">
        <v>67.33</v>
      </c>
      <c r="K100" s="23">
        <f t="shared" si="16"/>
        <v>8.9971510580638958E-3</v>
      </c>
      <c r="L100" s="23">
        <f t="shared" si="17"/>
        <v>0.54075243068732715</v>
      </c>
      <c r="M100" s="22">
        <v>18.11</v>
      </c>
      <c r="N100" s="23">
        <f t="shared" si="18"/>
        <v>8.3818921508277758E-3</v>
      </c>
      <c r="O100" s="23">
        <f t="shared" si="19"/>
        <v>0.4512475643452542</v>
      </c>
    </row>
    <row r="101" spans="1:15" x14ac:dyDescent="0.3">
      <c r="A101" s="62">
        <v>64.680000000000007</v>
      </c>
      <c r="B101" s="23">
        <f t="shared" si="10"/>
        <v>8.6375782730452287E-3</v>
      </c>
      <c r="C101" s="23">
        <f t="shared" si="11"/>
        <v>0.5909209276983417</v>
      </c>
      <c r="D101" s="22">
        <v>61.43</v>
      </c>
      <c r="E101" s="23">
        <f t="shared" si="12"/>
        <v>8.6452695190567426E-3</v>
      </c>
      <c r="F101" s="23">
        <f t="shared" si="13"/>
        <v>0.55693099265088764</v>
      </c>
      <c r="G101" s="22">
        <v>65.34</v>
      </c>
      <c r="H101" s="23">
        <f t="shared" si="14"/>
        <v>7.8617941350582563E-3</v>
      </c>
      <c r="I101" s="23">
        <f t="shared" si="15"/>
        <v>0.6412548068361752</v>
      </c>
      <c r="J101" s="22">
        <v>67.5</v>
      </c>
      <c r="K101" s="23">
        <f t="shared" si="16"/>
        <v>9.0198677620572255E-3</v>
      </c>
      <c r="L101" s="23">
        <f t="shared" si="17"/>
        <v>0.54977229844938436</v>
      </c>
      <c r="M101" s="22">
        <v>18.2</v>
      </c>
      <c r="N101" s="23">
        <f t="shared" si="18"/>
        <v>8.4235470538412769E-3</v>
      </c>
      <c r="O101" s="23">
        <f t="shared" si="19"/>
        <v>0.4596711113990955</v>
      </c>
    </row>
    <row r="102" spans="1:15" x14ac:dyDescent="0.3">
      <c r="A102" s="62">
        <v>65</v>
      </c>
      <c r="B102" s="23">
        <f t="shared" si="10"/>
        <v>8.6803121173150873E-3</v>
      </c>
      <c r="C102" s="23">
        <f t="shared" si="11"/>
        <v>0.59960123981565683</v>
      </c>
      <c r="D102" s="22">
        <v>62.25</v>
      </c>
      <c r="E102" s="23">
        <f t="shared" si="12"/>
        <v>8.7606711307387647E-3</v>
      </c>
      <c r="F102" s="23">
        <f t="shared" si="13"/>
        <v>0.56569166378162639</v>
      </c>
      <c r="G102" s="22">
        <v>65.34</v>
      </c>
      <c r="H102" s="23">
        <f t="shared" si="14"/>
        <v>7.8617941350582563E-3</v>
      </c>
      <c r="I102" s="23">
        <f t="shared" si="15"/>
        <v>0.64911660097123347</v>
      </c>
      <c r="J102" s="22">
        <v>68.08</v>
      </c>
      <c r="K102" s="23">
        <f t="shared" si="16"/>
        <v>9.0973718109756425E-3</v>
      </c>
      <c r="L102" s="23">
        <f t="shared" si="17"/>
        <v>0.55886967026036005</v>
      </c>
      <c r="M102" s="22">
        <v>19.34</v>
      </c>
      <c r="N102" s="23">
        <f t="shared" si="18"/>
        <v>8.9511758253456204E-3</v>
      </c>
      <c r="O102" s="23">
        <f t="shared" si="19"/>
        <v>0.4686222872244411</v>
      </c>
    </row>
    <row r="103" spans="1:15" x14ac:dyDescent="0.3">
      <c r="A103" s="62">
        <v>65.34</v>
      </c>
      <c r="B103" s="23">
        <f t="shared" si="10"/>
        <v>8.7257168268518124E-3</v>
      </c>
      <c r="C103" s="23">
        <f t="shared" si="11"/>
        <v>0.60832695664250869</v>
      </c>
      <c r="D103" s="22">
        <v>63.57</v>
      </c>
      <c r="E103" s="23">
        <f t="shared" si="12"/>
        <v>8.9464395788122607E-3</v>
      </c>
      <c r="F103" s="23">
        <f t="shared" si="13"/>
        <v>0.57463810336043863</v>
      </c>
      <c r="G103" s="22">
        <v>65.510000000000005</v>
      </c>
      <c r="H103" s="23">
        <f t="shared" si="14"/>
        <v>7.8822487570809063E-3</v>
      </c>
      <c r="I103" s="23">
        <f t="shared" si="15"/>
        <v>0.65699884972831435</v>
      </c>
      <c r="J103" s="22">
        <v>68.349999999999994</v>
      </c>
      <c r="K103" s="23">
        <f t="shared" si="16"/>
        <v>9.1334512820238703E-3</v>
      </c>
      <c r="L103" s="23">
        <f t="shared" si="17"/>
        <v>0.56800312154238397</v>
      </c>
      <c r="M103" s="22">
        <v>19.86</v>
      </c>
      <c r="N103" s="23">
        <f t="shared" si="18"/>
        <v>9.1918485983125148E-3</v>
      </c>
      <c r="O103" s="23">
        <f t="shared" si="19"/>
        <v>0.47781413582275362</v>
      </c>
    </row>
    <row r="104" spans="1:15" x14ac:dyDescent="0.3">
      <c r="A104" s="62">
        <v>66.209999999999994</v>
      </c>
      <c r="B104" s="23">
        <f t="shared" si="10"/>
        <v>8.8418994659604892E-3</v>
      </c>
      <c r="C104" s="23">
        <f t="shared" si="11"/>
        <v>0.61716885610846917</v>
      </c>
      <c r="D104" s="22">
        <v>64.540000000000006</v>
      </c>
      <c r="E104" s="23">
        <f t="shared" si="12"/>
        <v>9.0829512414117245E-3</v>
      </c>
      <c r="F104" s="23">
        <f t="shared" si="13"/>
        <v>0.58372105460185031</v>
      </c>
      <c r="G104" s="22">
        <v>65.52</v>
      </c>
      <c r="H104" s="23">
        <f t="shared" si="14"/>
        <v>7.8834519701410609E-3</v>
      </c>
      <c r="I104" s="23">
        <f t="shared" si="15"/>
        <v>0.66488230169845541</v>
      </c>
      <c r="J104" s="22">
        <v>68.64</v>
      </c>
      <c r="K104" s="23">
        <f t="shared" si="16"/>
        <v>9.1722033064830805E-3</v>
      </c>
      <c r="L104" s="23">
        <f t="shared" si="17"/>
        <v>0.57717532484886702</v>
      </c>
      <c r="M104" s="22">
        <v>20.260000000000002</v>
      </c>
      <c r="N104" s="23">
        <f t="shared" si="18"/>
        <v>9.3769815005947423E-3</v>
      </c>
      <c r="O104" s="23">
        <f t="shared" si="19"/>
        <v>0.48719111732334835</v>
      </c>
    </row>
    <row r="105" spans="1:15" x14ac:dyDescent="0.3">
      <c r="A105" s="62">
        <v>66.319999999999993</v>
      </c>
      <c r="B105" s="23">
        <f t="shared" si="10"/>
        <v>8.8565892249282546E-3</v>
      </c>
      <c r="C105" s="23">
        <f t="shared" si="11"/>
        <v>0.62602544533339743</v>
      </c>
      <c r="D105" s="22">
        <v>64.77</v>
      </c>
      <c r="E105" s="23">
        <f t="shared" si="12"/>
        <v>9.1153199861518028E-3</v>
      </c>
      <c r="F105" s="23">
        <f t="shared" si="13"/>
        <v>0.59283637458800209</v>
      </c>
      <c r="G105" s="22">
        <v>65.540000000000006</v>
      </c>
      <c r="H105" s="23">
        <f t="shared" si="14"/>
        <v>7.8858583962613735E-3</v>
      </c>
      <c r="I105" s="23">
        <f t="shared" si="15"/>
        <v>0.67276816009471674</v>
      </c>
      <c r="J105" s="22">
        <v>69.400000000000006</v>
      </c>
      <c r="K105" s="23">
        <f t="shared" si="16"/>
        <v>9.2737603361003184E-3</v>
      </c>
      <c r="L105" s="23">
        <f t="shared" si="17"/>
        <v>0.5864490851849673</v>
      </c>
      <c r="M105" s="22">
        <v>20.43</v>
      </c>
      <c r="N105" s="23">
        <f t="shared" si="18"/>
        <v>9.4556629840646875E-3</v>
      </c>
      <c r="O105" s="23">
        <f t="shared" si="19"/>
        <v>0.49664678030741305</v>
      </c>
    </row>
    <row r="106" spans="1:15" x14ac:dyDescent="0.3">
      <c r="A106" s="62">
        <v>66.44</v>
      </c>
      <c r="B106" s="23">
        <f t="shared" si="10"/>
        <v>8.8726144165294524E-3</v>
      </c>
      <c r="C106" s="23">
        <f t="shared" si="11"/>
        <v>0.63489805974992686</v>
      </c>
      <c r="D106" s="22">
        <v>64.97</v>
      </c>
      <c r="E106" s="23">
        <f t="shared" si="12"/>
        <v>9.1434667207083934E-3</v>
      </c>
      <c r="F106" s="23">
        <f t="shared" si="13"/>
        <v>0.60197984130871052</v>
      </c>
      <c r="G106" s="22">
        <v>65.88</v>
      </c>
      <c r="H106" s="23">
        <f t="shared" si="14"/>
        <v>7.9267676403066718E-3</v>
      </c>
      <c r="I106" s="23">
        <f t="shared" si="15"/>
        <v>0.68069492773502338</v>
      </c>
      <c r="J106" s="22">
        <v>69.900000000000006</v>
      </c>
      <c r="K106" s="23">
        <f t="shared" si="16"/>
        <v>9.3405741713748162E-3</v>
      </c>
      <c r="L106" s="23">
        <f t="shared" si="17"/>
        <v>0.59578965935634209</v>
      </c>
      <c r="M106" s="22">
        <v>20.48</v>
      </c>
      <c r="N106" s="23">
        <f t="shared" si="18"/>
        <v>9.4788045968499657E-3</v>
      </c>
      <c r="O106" s="23">
        <f t="shared" si="19"/>
        <v>0.50612558490426296</v>
      </c>
    </row>
    <row r="107" spans="1:15" x14ac:dyDescent="0.3">
      <c r="A107" s="62">
        <v>67.290000000000006</v>
      </c>
      <c r="B107" s="23">
        <f t="shared" si="10"/>
        <v>8.9861261903712662E-3</v>
      </c>
      <c r="C107" s="23">
        <f t="shared" si="11"/>
        <v>0.64388418594029817</v>
      </c>
      <c r="D107" s="22">
        <v>65.209999999999994</v>
      </c>
      <c r="E107" s="23">
        <f t="shared" si="12"/>
        <v>9.1772428021763015E-3</v>
      </c>
      <c r="F107" s="23">
        <f t="shared" si="13"/>
        <v>0.61115708411088687</v>
      </c>
      <c r="G107" s="22">
        <v>67.040000000000006</v>
      </c>
      <c r="H107" s="23">
        <f t="shared" si="14"/>
        <v>8.0663403552847495E-3</v>
      </c>
      <c r="I107" s="23">
        <f t="shared" si="15"/>
        <v>0.68876126809030813</v>
      </c>
      <c r="J107" s="22">
        <v>70.209999999999994</v>
      </c>
      <c r="K107" s="23">
        <f t="shared" si="16"/>
        <v>9.3819987492450036E-3</v>
      </c>
      <c r="L107" s="23">
        <f t="shared" si="17"/>
        <v>0.60517165810558715</v>
      </c>
      <c r="M107" s="22">
        <v>21</v>
      </c>
      <c r="N107" s="23">
        <f t="shared" si="18"/>
        <v>9.7194773698168584E-3</v>
      </c>
      <c r="O107" s="23">
        <f t="shared" si="19"/>
        <v>0.51584506227407978</v>
      </c>
    </row>
    <row r="108" spans="1:15" x14ac:dyDescent="0.3">
      <c r="A108" s="62">
        <v>67.52</v>
      </c>
      <c r="B108" s="23">
        <f t="shared" si="10"/>
        <v>9.0168411409402259E-3</v>
      </c>
      <c r="C108" s="23">
        <f t="shared" si="11"/>
        <v>0.65290102708123843</v>
      </c>
      <c r="D108" s="22">
        <v>66.239999999999995</v>
      </c>
      <c r="E108" s="23">
        <f t="shared" si="12"/>
        <v>9.3221984851427422E-3</v>
      </c>
      <c r="F108" s="23">
        <f t="shared" si="13"/>
        <v>0.62047928259602958</v>
      </c>
      <c r="G108" s="22">
        <v>67.040000000000006</v>
      </c>
      <c r="H108" s="23">
        <f t="shared" si="14"/>
        <v>8.0663403552847495E-3</v>
      </c>
      <c r="I108" s="23">
        <f t="shared" si="15"/>
        <v>0.69682760844559288</v>
      </c>
      <c r="J108" s="22">
        <v>70.33</v>
      </c>
      <c r="K108" s="23">
        <f t="shared" si="16"/>
        <v>9.3980340697108842E-3</v>
      </c>
      <c r="L108" s="23">
        <f t="shared" si="17"/>
        <v>0.614569692175298</v>
      </c>
      <c r="M108" s="22">
        <v>21.83</v>
      </c>
      <c r="N108" s="23">
        <f t="shared" si="18"/>
        <v>1.0103628142052477E-2</v>
      </c>
      <c r="O108" s="23">
        <f t="shared" si="19"/>
        <v>0.52594869041613224</v>
      </c>
    </row>
    <row r="109" spans="1:15" x14ac:dyDescent="0.3">
      <c r="A109" s="62">
        <v>67.8</v>
      </c>
      <c r="B109" s="23">
        <f t="shared" si="10"/>
        <v>9.0542332546763513E-3</v>
      </c>
      <c r="C109" s="23">
        <f t="shared" si="11"/>
        <v>0.66195526033591479</v>
      </c>
      <c r="D109" s="22">
        <v>66.75</v>
      </c>
      <c r="E109" s="23">
        <f t="shared" si="12"/>
        <v>9.3939726582620477E-3</v>
      </c>
      <c r="F109" s="23">
        <f t="shared" si="13"/>
        <v>0.62987325525429161</v>
      </c>
      <c r="G109" s="22">
        <v>67.099999999999994</v>
      </c>
      <c r="H109" s="23">
        <f t="shared" si="14"/>
        <v>8.0735596336456838E-3</v>
      </c>
      <c r="I109" s="23">
        <f t="shared" si="15"/>
        <v>0.70490116807923853</v>
      </c>
      <c r="J109" s="22">
        <v>70.599999999999994</v>
      </c>
      <c r="K109" s="23">
        <f t="shared" si="16"/>
        <v>9.434113540759112E-3</v>
      </c>
      <c r="L109" s="23">
        <f t="shared" si="17"/>
        <v>0.62400380571605707</v>
      </c>
      <c r="M109" s="22">
        <v>21.83</v>
      </c>
      <c r="N109" s="23">
        <f t="shared" si="18"/>
        <v>1.0103628142052477E-2</v>
      </c>
      <c r="O109" s="23">
        <f t="shared" si="19"/>
        <v>0.53605231855818469</v>
      </c>
    </row>
    <row r="110" spans="1:15" x14ac:dyDescent="0.3">
      <c r="A110" s="62">
        <v>68.180000000000007</v>
      </c>
      <c r="B110" s="23">
        <f t="shared" si="10"/>
        <v>9.1049796947468113E-3</v>
      </c>
      <c r="C110" s="23">
        <f t="shared" si="11"/>
        <v>0.67106024003066156</v>
      </c>
      <c r="D110" s="22">
        <v>66.95</v>
      </c>
      <c r="E110" s="23">
        <f t="shared" si="12"/>
        <v>9.4221193928186384E-3</v>
      </c>
      <c r="F110" s="23">
        <f t="shared" si="13"/>
        <v>0.63929537464711028</v>
      </c>
      <c r="G110" s="22">
        <v>67.209999999999994</v>
      </c>
      <c r="H110" s="23">
        <f t="shared" si="14"/>
        <v>8.0867949773073978E-3</v>
      </c>
      <c r="I110" s="23">
        <f t="shared" si="15"/>
        <v>0.71298796305654588</v>
      </c>
      <c r="J110" s="22">
        <v>71.44</v>
      </c>
      <c r="K110" s="23">
        <f t="shared" si="16"/>
        <v>9.5463607840202691E-3</v>
      </c>
      <c r="L110" s="23">
        <f t="shared" si="17"/>
        <v>0.63355016650007734</v>
      </c>
      <c r="M110" s="22">
        <v>21.94</v>
      </c>
      <c r="N110" s="23">
        <f t="shared" si="18"/>
        <v>1.0154539690180091E-2</v>
      </c>
      <c r="O110" s="23">
        <f t="shared" si="19"/>
        <v>0.54620685824836479</v>
      </c>
    </row>
    <row r="111" spans="1:15" x14ac:dyDescent="0.3">
      <c r="A111" s="62">
        <v>68.239999999999995</v>
      </c>
      <c r="B111" s="23">
        <f t="shared" si="10"/>
        <v>9.1129922905474076E-3</v>
      </c>
      <c r="C111" s="23">
        <f t="shared" si="11"/>
        <v>0.68017323232120896</v>
      </c>
      <c r="D111" s="22">
        <v>67.36</v>
      </c>
      <c r="E111" s="23">
        <f t="shared" si="12"/>
        <v>9.4798201986596494E-3</v>
      </c>
      <c r="F111" s="23">
        <f t="shared" si="13"/>
        <v>0.64877519484576995</v>
      </c>
      <c r="G111" s="22">
        <v>67.84</v>
      </c>
      <c r="H111" s="23">
        <f t="shared" si="14"/>
        <v>8.1625974000972164E-3</v>
      </c>
      <c r="I111" s="23">
        <f t="shared" si="15"/>
        <v>0.72115056045664305</v>
      </c>
      <c r="J111" s="22">
        <v>71.58</v>
      </c>
      <c r="K111" s="23">
        <f t="shared" si="16"/>
        <v>9.5650686578971286E-3</v>
      </c>
      <c r="L111" s="23">
        <f t="shared" si="17"/>
        <v>0.64311523515797442</v>
      </c>
      <c r="M111" s="22">
        <v>22.05</v>
      </c>
      <c r="N111" s="23">
        <f t="shared" si="18"/>
        <v>1.0205451238307702E-2</v>
      </c>
      <c r="O111" s="23">
        <f t="shared" si="19"/>
        <v>0.55641230948667253</v>
      </c>
    </row>
    <row r="112" spans="1:15" x14ac:dyDescent="0.3">
      <c r="A112" s="62">
        <v>68.38</v>
      </c>
      <c r="B112" s="23">
        <f t="shared" si="10"/>
        <v>9.1316883474154703E-3</v>
      </c>
      <c r="C112" s="23">
        <f t="shared" si="11"/>
        <v>0.68930492066862448</v>
      </c>
      <c r="D112" s="22">
        <v>67.400000000000006</v>
      </c>
      <c r="E112" s="23">
        <f t="shared" si="12"/>
        <v>9.4854495455709686E-3</v>
      </c>
      <c r="F112" s="23">
        <f t="shared" si="13"/>
        <v>0.65826064439134091</v>
      </c>
      <c r="G112" s="22">
        <v>67.95</v>
      </c>
      <c r="H112" s="23">
        <f t="shared" si="14"/>
        <v>8.1758327437589304E-3</v>
      </c>
      <c r="I112" s="23">
        <f t="shared" si="15"/>
        <v>0.72932639320040193</v>
      </c>
      <c r="J112" s="22">
        <v>72.64</v>
      </c>
      <c r="K112" s="23">
        <f t="shared" si="16"/>
        <v>9.7067139886790645E-3</v>
      </c>
      <c r="L112" s="23">
        <f t="shared" si="17"/>
        <v>0.65282194914665348</v>
      </c>
      <c r="M112" s="22">
        <v>23.04</v>
      </c>
      <c r="N112" s="23">
        <f t="shared" si="18"/>
        <v>1.066365517145621E-2</v>
      </c>
      <c r="O112" s="23">
        <f t="shared" si="19"/>
        <v>0.56707596465812871</v>
      </c>
    </row>
    <row r="113" spans="1:15" x14ac:dyDescent="0.3">
      <c r="A113" s="62">
        <v>68.709999999999994</v>
      </c>
      <c r="B113" s="23">
        <f t="shared" si="10"/>
        <v>9.175757624318763E-3</v>
      </c>
      <c r="C113" s="23">
        <f t="shared" si="11"/>
        <v>0.69848067829294325</v>
      </c>
      <c r="D113" s="22">
        <v>68.010000000000005</v>
      </c>
      <c r="E113" s="23">
        <f t="shared" si="12"/>
        <v>9.5712970859685685E-3</v>
      </c>
      <c r="F113" s="23">
        <f t="shared" si="13"/>
        <v>0.66783194147730951</v>
      </c>
      <c r="G113" s="22">
        <v>68.2</v>
      </c>
      <c r="H113" s="23">
        <f t="shared" si="14"/>
        <v>8.2059130702628272E-3</v>
      </c>
      <c r="I113" s="23">
        <f t="shared" si="15"/>
        <v>0.73753230627066479</v>
      </c>
      <c r="J113" s="22">
        <v>73.430000000000007</v>
      </c>
      <c r="K113" s="23">
        <f t="shared" si="16"/>
        <v>9.8122798484127725E-3</v>
      </c>
      <c r="L113" s="23">
        <f t="shared" si="17"/>
        <v>0.6626342289950663</v>
      </c>
      <c r="M113" s="22">
        <v>24.16</v>
      </c>
      <c r="N113" s="23">
        <f t="shared" si="18"/>
        <v>1.1182027297846443E-2</v>
      </c>
      <c r="O113" s="23">
        <f t="shared" si="19"/>
        <v>0.57825799195597516</v>
      </c>
    </row>
    <row r="114" spans="1:15" x14ac:dyDescent="0.3">
      <c r="A114" s="62">
        <v>69.58</v>
      </c>
      <c r="B114" s="23">
        <f t="shared" si="10"/>
        <v>9.2919402634274416E-3</v>
      </c>
      <c r="C114" s="23">
        <f t="shared" si="11"/>
        <v>0.70777261855637064</v>
      </c>
      <c r="D114" s="22">
        <v>69.569999999999993</v>
      </c>
      <c r="E114" s="23">
        <f t="shared" si="12"/>
        <v>9.7908416155099726E-3</v>
      </c>
      <c r="F114" s="23">
        <f t="shared" si="13"/>
        <v>0.67762278309281954</v>
      </c>
      <c r="G114" s="22">
        <v>68.73</v>
      </c>
      <c r="H114" s="23">
        <f t="shared" si="14"/>
        <v>8.2696833624510864E-3</v>
      </c>
      <c r="I114" s="23">
        <f t="shared" si="15"/>
        <v>0.74580198963311584</v>
      </c>
      <c r="J114" s="22">
        <v>74.400000000000006</v>
      </c>
      <c r="K114" s="23">
        <f t="shared" si="16"/>
        <v>9.9418986888452979E-3</v>
      </c>
      <c r="L114" s="23">
        <f t="shared" si="17"/>
        <v>0.67257612768391162</v>
      </c>
      <c r="M114" s="22">
        <v>24.72</v>
      </c>
      <c r="N114" s="23">
        <f t="shared" si="18"/>
        <v>1.1441213361041558E-2</v>
      </c>
      <c r="O114" s="23">
        <f t="shared" si="19"/>
        <v>0.58969920531701669</v>
      </c>
    </row>
    <row r="115" spans="1:15" x14ac:dyDescent="0.3">
      <c r="A115" s="62">
        <v>69.95</v>
      </c>
      <c r="B115" s="23">
        <f t="shared" si="10"/>
        <v>9.3413512708644675E-3</v>
      </c>
      <c r="C115" s="23">
        <f t="shared" si="11"/>
        <v>0.71711396982723508</v>
      </c>
      <c r="D115" s="22">
        <v>70.569999999999993</v>
      </c>
      <c r="E115" s="23">
        <f t="shared" si="12"/>
        <v>9.931575288292924E-3</v>
      </c>
      <c r="F115" s="23">
        <f t="shared" si="13"/>
        <v>0.68755435838111245</v>
      </c>
      <c r="G115" s="22">
        <v>69.05</v>
      </c>
      <c r="H115" s="23">
        <f t="shared" si="14"/>
        <v>8.3081861803760721E-3</v>
      </c>
      <c r="I115" s="23">
        <f t="shared" si="15"/>
        <v>0.75411017581349193</v>
      </c>
      <c r="J115" s="22">
        <v>74.92</v>
      </c>
      <c r="K115" s="23">
        <f t="shared" si="16"/>
        <v>1.0011385077530775E-2</v>
      </c>
      <c r="L115" s="23">
        <f t="shared" si="17"/>
        <v>0.68258751276144236</v>
      </c>
      <c r="M115" s="22">
        <v>24.83</v>
      </c>
      <c r="N115" s="23">
        <f t="shared" si="18"/>
        <v>1.1492124909169172E-2</v>
      </c>
      <c r="O115" s="23">
        <f t="shared" si="19"/>
        <v>0.60119133022618587</v>
      </c>
    </row>
    <row r="116" spans="1:15" x14ac:dyDescent="0.3">
      <c r="A116" s="62">
        <v>70.25</v>
      </c>
      <c r="B116" s="23">
        <f t="shared" si="10"/>
        <v>9.3814142498674594E-3</v>
      </c>
      <c r="C116" s="23">
        <f t="shared" si="11"/>
        <v>0.72649538407710257</v>
      </c>
      <c r="D116" s="22">
        <v>70.8</v>
      </c>
      <c r="E116" s="23">
        <f t="shared" si="12"/>
        <v>9.963944033033004E-3</v>
      </c>
      <c r="F116" s="23">
        <f t="shared" si="13"/>
        <v>0.69751830241414547</v>
      </c>
      <c r="G116" s="22">
        <v>69.72</v>
      </c>
      <c r="H116" s="23">
        <f t="shared" si="14"/>
        <v>8.3888014554065141E-3</v>
      </c>
      <c r="I116" s="23">
        <f t="shared" si="15"/>
        <v>0.76249897726889848</v>
      </c>
      <c r="J116" s="22">
        <v>76</v>
      </c>
      <c r="K116" s="23">
        <f t="shared" si="16"/>
        <v>1.0155702961723691E-2</v>
      </c>
      <c r="L116" s="23">
        <f t="shared" si="17"/>
        <v>0.69274321572316611</v>
      </c>
      <c r="M116" s="22">
        <v>25.45</v>
      </c>
      <c r="N116" s="23">
        <f t="shared" si="18"/>
        <v>1.1779080907706621E-2</v>
      </c>
      <c r="O116" s="23">
        <f t="shared" si="19"/>
        <v>0.6129704111338925</v>
      </c>
    </row>
    <row r="117" spans="1:15" x14ac:dyDescent="0.3">
      <c r="A117" s="62">
        <v>70.97</v>
      </c>
      <c r="B117" s="23">
        <f t="shared" si="10"/>
        <v>9.4775653994746412E-3</v>
      </c>
      <c r="C117" s="23">
        <f t="shared" si="11"/>
        <v>0.73597294947657721</v>
      </c>
      <c r="D117" s="22">
        <v>71.63</v>
      </c>
      <c r="E117" s="23">
        <f t="shared" si="12"/>
        <v>1.0080752981442854E-2</v>
      </c>
      <c r="F117" s="23">
        <f t="shared" si="13"/>
        <v>0.70759905539558832</v>
      </c>
      <c r="G117" s="22">
        <v>69.87</v>
      </c>
      <c r="H117" s="23">
        <f t="shared" si="14"/>
        <v>8.4068496513088516E-3</v>
      </c>
      <c r="I117" s="23">
        <f t="shared" si="15"/>
        <v>0.77090582692020737</v>
      </c>
      <c r="J117" s="22">
        <v>76.150000000000006</v>
      </c>
      <c r="K117" s="23">
        <f t="shared" si="16"/>
        <v>1.017574711230604E-2</v>
      </c>
      <c r="L117" s="23">
        <f t="shared" si="17"/>
        <v>0.70291896283547217</v>
      </c>
      <c r="M117" s="22">
        <v>25.96</v>
      </c>
      <c r="N117" s="23">
        <f t="shared" si="18"/>
        <v>1.201512535811646E-2</v>
      </c>
      <c r="O117" s="23">
        <f t="shared" si="19"/>
        <v>0.62498553649200894</v>
      </c>
    </row>
    <row r="118" spans="1:15" x14ac:dyDescent="0.3">
      <c r="A118" s="62">
        <v>70.98</v>
      </c>
      <c r="B118" s="23">
        <f t="shared" si="10"/>
        <v>9.4789008321080753E-3</v>
      </c>
      <c r="C118" s="23">
        <f t="shared" si="11"/>
        <v>0.74545185030868533</v>
      </c>
      <c r="D118" s="22">
        <v>71.87</v>
      </c>
      <c r="E118" s="23">
        <f t="shared" si="12"/>
        <v>1.0114529062910764E-2</v>
      </c>
      <c r="F118" s="23">
        <f t="shared" si="13"/>
        <v>0.71771358445849909</v>
      </c>
      <c r="G118" s="22">
        <v>70.5</v>
      </c>
      <c r="H118" s="23">
        <f t="shared" si="14"/>
        <v>8.4826520740986702E-3</v>
      </c>
      <c r="I118" s="23">
        <f t="shared" si="15"/>
        <v>0.77938847899430608</v>
      </c>
      <c r="J118" s="22">
        <v>77.34</v>
      </c>
      <c r="K118" s="23">
        <f t="shared" si="16"/>
        <v>1.0334764040259346E-2</v>
      </c>
      <c r="L118" s="23">
        <f t="shared" si="17"/>
        <v>0.71325372687573152</v>
      </c>
      <c r="M118" s="22">
        <v>26.03</v>
      </c>
      <c r="N118" s="23">
        <f t="shared" si="18"/>
        <v>1.204752361601585E-2</v>
      </c>
      <c r="O118" s="23">
        <f t="shared" si="19"/>
        <v>0.63703306010802474</v>
      </c>
    </row>
    <row r="119" spans="1:15" x14ac:dyDescent="0.3">
      <c r="A119" s="62">
        <v>72.13</v>
      </c>
      <c r="B119" s="23">
        <f t="shared" si="10"/>
        <v>9.6324755849528793E-3</v>
      </c>
      <c r="C119" s="23">
        <f t="shared" si="11"/>
        <v>0.75508432589363816</v>
      </c>
      <c r="D119" s="22">
        <v>72.08</v>
      </c>
      <c r="E119" s="23">
        <f t="shared" si="12"/>
        <v>1.0144083134195183E-2</v>
      </c>
      <c r="F119" s="23">
        <f t="shared" si="13"/>
        <v>0.72785766759269432</v>
      </c>
      <c r="G119" s="22">
        <v>70.66</v>
      </c>
      <c r="H119" s="23">
        <f t="shared" si="14"/>
        <v>8.5019034830611621E-3</v>
      </c>
      <c r="I119" s="23">
        <f t="shared" si="15"/>
        <v>0.7878903824773672</v>
      </c>
      <c r="J119" s="22">
        <v>78.010000000000005</v>
      </c>
      <c r="K119" s="23">
        <f t="shared" si="16"/>
        <v>1.0424294579527173E-2</v>
      </c>
      <c r="L119" s="23">
        <f t="shared" si="17"/>
        <v>0.72367802145525872</v>
      </c>
      <c r="M119" s="22">
        <v>26.26</v>
      </c>
      <c r="N119" s="23">
        <f t="shared" si="18"/>
        <v>1.2153975034828129E-2</v>
      </c>
      <c r="O119" s="23">
        <f t="shared" si="19"/>
        <v>0.64918703514285292</v>
      </c>
    </row>
    <row r="120" spans="1:15" x14ac:dyDescent="0.3">
      <c r="A120" s="62">
        <v>72.72</v>
      </c>
      <c r="B120" s="23">
        <f t="shared" si="10"/>
        <v>9.7112661103254325E-3</v>
      </c>
      <c r="C120" s="23">
        <f t="shared" si="11"/>
        <v>0.76479559200396363</v>
      </c>
      <c r="D120" s="22">
        <v>75.64</v>
      </c>
      <c r="E120" s="23">
        <f t="shared" si="12"/>
        <v>1.0645095009302491E-2</v>
      </c>
      <c r="F120" s="23">
        <f t="shared" si="13"/>
        <v>0.73850276260199677</v>
      </c>
      <c r="G120" s="22">
        <v>71.33</v>
      </c>
      <c r="H120" s="23">
        <f t="shared" si="14"/>
        <v>8.5825187580916042E-3</v>
      </c>
      <c r="I120" s="23">
        <f t="shared" si="15"/>
        <v>0.79647290123545877</v>
      </c>
      <c r="J120" s="22">
        <v>80.72</v>
      </c>
      <c r="K120" s="23">
        <f t="shared" si="16"/>
        <v>1.0786425566714952E-2</v>
      </c>
      <c r="L120" s="23">
        <f t="shared" si="17"/>
        <v>0.73446444702197367</v>
      </c>
      <c r="M120" s="22">
        <v>27.1</v>
      </c>
      <c r="N120" s="23">
        <f t="shared" si="18"/>
        <v>1.2542754129620803E-2</v>
      </c>
      <c r="O120" s="23">
        <f t="shared" si="19"/>
        <v>0.66172978927247372</v>
      </c>
    </row>
    <row r="121" spans="1:15" x14ac:dyDescent="0.3">
      <c r="A121" s="62">
        <v>75.19</v>
      </c>
      <c r="B121" s="23">
        <f t="shared" si="10"/>
        <v>1.0041117970783405E-2</v>
      </c>
      <c r="C121" s="23">
        <f t="shared" si="11"/>
        <v>0.77483670997474707</v>
      </c>
      <c r="D121" s="22">
        <v>75.7</v>
      </c>
      <c r="E121" s="23">
        <f t="shared" si="12"/>
        <v>1.065353902966947E-2</v>
      </c>
      <c r="F121" s="23">
        <f t="shared" si="13"/>
        <v>0.74915630163166624</v>
      </c>
      <c r="G121" s="22">
        <v>71.72</v>
      </c>
      <c r="H121" s="23">
        <f t="shared" si="14"/>
        <v>8.6294440674376822E-3</v>
      </c>
      <c r="I121" s="23">
        <f t="shared" si="15"/>
        <v>0.80510234530289648</v>
      </c>
      <c r="J121" s="22">
        <v>84.82</v>
      </c>
      <c r="K121" s="23">
        <f t="shared" si="16"/>
        <v>1.1334299015965834E-2</v>
      </c>
      <c r="L121" s="23">
        <f t="shared" si="17"/>
        <v>0.7457987460379395</v>
      </c>
      <c r="M121" s="22">
        <v>27.66</v>
      </c>
      <c r="N121" s="23">
        <f t="shared" si="18"/>
        <v>1.2801940192815919E-2</v>
      </c>
      <c r="O121" s="23">
        <f t="shared" si="19"/>
        <v>0.67453172946528961</v>
      </c>
    </row>
    <row r="122" spans="1:15" x14ac:dyDescent="0.3">
      <c r="A122" s="62">
        <v>75.28</v>
      </c>
      <c r="B122" s="23">
        <f t="shared" si="10"/>
        <v>1.0053136864484304E-2</v>
      </c>
      <c r="C122" s="23">
        <f t="shared" si="11"/>
        <v>0.78488984683923135</v>
      </c>
      <c r="D122" s="22">
        <v>75.77</v>
      </c>
      <c r="E122" s="23">
        <f t="shared" si="12"/>
        <v>1.0663390386764275E-2</v>
      </c>
      <c r="F122" s="23">
        <f t="shared" si="13"/>
        <v>0.75981969201843047</v>
      </c>
      <c r="G122" s="22">
        <v>73.08</v>
      </c>
      <c r="H122" s="23">
        <f t="shared" si="14"/>
        <v>8.7930810436188753E-3</v>
      </c>
      <c r="I122" s="23">
        <f t="shared" si="15"/>
        <v>0.81389542634651535</v>
      </c>
      <c r="J122" s="22">
        <v>86.32</v>
      </c>
      <c r="K122" s="23">
        <f t="shared" si="16"/>
        <v>1.1534740521789327E-2</v>
      </c>
      <c r="L122" s="23">
        <f t="shared" si="17"/>
        <v>0.75733348655972887</v>
      </c>
      <c r="M122" s="22">
        <v>27.7</v>
      </c>
      <c r="N122" s="23">
        <f t="shared" si="18"/>
        <v>1.2820453483044142E-2</v>
      </c>
      <c r="O122" s="23">
        <f t="shared" si="19"/>
        <v>0.68735218294833378</v>
      </c>
    </row>
    <row r="123" spans="1:15" x14ac:dyDescent="0.3">
      <c r="A123" s="62">
        <v>75.62</v>
      </c>
      <c r="B123" s="23">
        <f t="shared" si="10"/>
        <v>1.0098541574021029E-2</v>
      </c>
      <c r="C123" s="23">
        <f t="shared" si="11"/>
        <v>0.79498838841325237</v>
      </c>
      <c r="D123" s="22">
        <v>75.84</v>
      </c>
      <c r="E123" s="23">
        <f t="shared" si="12"/>
        <v>1.0673241743859082E-2</v>
      </c>
      <c r="F123" s="23">
        <f t="shared" si="13"/>
        <v>0.77049293376228956</v>
      </c>
      <c r="G123" s="22">
        <v>73.23</v>
      </c>
      <c r="H123" s="23">
        <f t="shared" si="14"/>
        <v>8.8111292395212145E-3</v>
      </c>
      <c r="I123" s="23">
        <f t="shared" si="15"/>
        <v>0.82270655558603656</v>
      </c>
      <c r="J123" s="22">
        <v>87.59</v>
      </c>
      <c r="K123" s="23">
        <f t="shared" si="16"/>
        <v>1.1704447663386554E-2</v>
      </c>
      <c r="L123" s="23">
        <f t="shared" si="17"/>
        <v>0.76903793422311539</v>
      </c>
      <c r="M123" s="22">
        <v>27.94</v>
      </c>
      <c r="N123" s="23">
        <f t="shared" si="18"/>
        <v>1.2931533224413478E-2</v>
      </c>
      <c r="O123" s="23">
        <f t="shared" si="19"/>
        <v>0.70028371617274721</v>
      </c>
    </row>
    <row r="124" spans="1:15" x14ac:dyDescent="0.3">
      <c r="A124" s="62">
        <v>76.03</v>
      </c>
      <c r="B124" s="23">
        <f t="shared" si="10"/>
        <v>1.0153294311991785E-2</v>
      </c>
      <c r="C124" s="23">
        <f t="shared" si="11"/>
        <v>0.80514168272524411</v>
      </c>
      <c r="D124" s="22">
        <v>79.599999999999994</v>
      </c>
      <c r="E124" s="23">
        <f t="shared" si="12"/>
        <v>1.1202400353522981E-2</v>
      </c>
      <c r="F124" s="23">
        <f t="shared" si="13"/>
        <v>0.78169533411581249</v>
      </c>
      <c r="G124" s="22">
        <v>73.77</v>
      </c>
      <c r="H124" s="23">
        <f t="shared" si="14"/>
        <v>8.8761027447696282E-3</v>
      </c>
      <c r="I124" s="23">
        <f t="shared" si="15"/>
        <v>0.83158265833080613</v>
      </c>
      <c r="J124" s="22">
        <v>87.9</v>
      </c>
      <c r="K124" s="23">
        <f t="shared" si="16"/>
        <v>1.1745872241256743E-2</v>
      </c>
      <c r="L124" s="23">
        <f t="shared" si="17"/>
        <v>0.78078380646437218</v>
      </c>
      <c r="M124" s="22">
        <v>29.11</v>
      </c>
      <c r="N124" s="23">
        <f t="shared" si="18"/>
        <v>1.3473046963588989E-2</v>
      </c>
      <c r="O124" s="23">
        <f t="shared" si="19"/>
        <v>0.71375676313633618</v>
      </c>
    </row>
    <row r="125" spans="1:15" x14ac:dyDescent="0.3">
      <c r="A125" s="62">
        <v>76.08</v>
      </c>
      <c r="B125" s="23">
        <f t="shared" si="10"/>
        <v>1.0159971475158951E-2</v>
      </c>
      <c r="C125" s="23">
        <f t="shared" si="11"/>
        <v>0.81530165420040301</v>
      </c>
      <c r="D125" s="22">
        <v>80.02</v>
      </c>
      <c r="E125" s="23">
        <f t="shared" si="12"/>
        <v>1.126150849609182E-2</v>
      </c>
      <c r="F125" s="23">
        <f t="shared" si="13"/>
        <v>0.79295684261190436</v>
      </c>
      <c r="G125" s="22">
        <v>74.09</v>
      </c>
      <c r="H125" s="23">
        <f t="shared" si="14"/>
        <v>8.9146055626946157E-3</v>
      </c>
      <c r="I125" s="23">
        <f t="shared" si="15"/>
        <v>0.84049726389350077</v>
      </c>
      <c r="J125" s="22">
        <v>88.66</v>
      </c>
      <c r="K125" s="23">
        <f t="shared" si="16"/>
        <v>1.1847429270873979E-2</v>
      </c>
      <c r="L125" s="23">
        <f t="shared" si="17"/>
        <v>0.79263123573524619</v>
      </c>
      <c r="M125" s="22">
        <v>29.25</v>
      </c>
      <c r="N125" s="23">
        <f t="shared" si="18"/>
        <v>1.3537843479387768E-2</v>
      </c>
      <c r="O125" s="23">
        <f t="shared" si="19"/>
        <v>0.72729460661572398</v>
      </c>
    </row>
    <row r="126" spans="1:15" x14ac:dyDescent="0.3">
      <c r="A126" s="62">
        <v>76.430000000000007</v>
      </c>
      <c r="B126" s="23">
        <f t="shared" si="10"/>
        <v>1.020671161732911E-2</v>
      </c>
      <c r="C126" s="23">
        <f t="shared" si="11"/>
        <v>0.82550836581773213</v>
      </c>
      <c r="D126" s="22">
        <v>80.930000000000007</v>
      </c>
      <c r="E126" s="23">
        <f t="shared" si="12"/>
        <v>1.1389576138324309E-2</v>
      </c>
      <c r="F126" s="23">
        <f t="shared" si="13"/>
        <v>0.80434641875022872</v>
      </c>
      <c r="G126" s="22">
        <v>74.17</v>
      </c>
      <c r="H126" s="23">
        <f t="shared" si="14"/>
        <v>8.9242312671758625E-3</v>
      </c>
      <c r="I126" s="23">
        <f t="shared" si="15"/>
        <v>0.84942149516067667</v>
      </c>
      <c r="J126" s="22">
        <v>89.31</v>
      </c>
      <c r="K126" s="23">
        <f t="shared" si="16"/>
        <v>1.1934287256730828E-2</v>
      </c>
      <c r="L126" s="23">
        <f t="shared" si="17"/>
        <v>0.80456552299197703</v>
      </c>
      <c r="M126" s="22">
        <v>29.51</v>
      </c>
      <c r="N126" s="23">
        <f t="shared" si="18"/>
        <v>1.3658179865871214E-2</v>
      </c>
      <c r="O126" s="23">
        <f t="shared" si="19"/>
        <v>0.74095278648159524</v>
      </c>
    </row>
    <row r="127" spans="1:15" x14ac:dyDescent="0.3">
      <c r="A127" s="62">
        <v>76.48</v>
      </c>
      <c r="B127" s="23">
        <f t="shared" si="10"/>
        <v>1.0213388780496276E-2</v>
      </c>
      <c r="C127" s="23">
        <f t="shared" si="11"/>
        <v>0.83572175459822839</v>
      </c>
      <c r="D127" s="22">
        <v>80.98</v>
      </c>
      <c r="E127" s="23">
        <f t="shared" si="12"/>
        <v>1.1396612821963456E-2</v>
      </c>
      <c r="F127" s="23">
        <f t="shared" si="13"/>
        <v>0.81574303157219219</v>
      </c>
      <c r="G127" s="22">
        <v>74.39</v>
      </c>
      <c r="H127" s="23">
        <f t="shared" si="14"/>
        <v>8.9507019544992905E-3</v>
      </c>
      <c r="I127" s="23">
        <f t="shared" si="15"/>
        <v>0.85837219711517598</v>
      </c>
      <c r="J127" s="22">
        <v>89.44</v>
      </c>
      <c r="K127" s="23">
        <f t="shared" si="16"/>
        <v>1.1951658853902196E-2</v>
      </c>
      <c r="L127" s="23">
        <f t="shared" si="17"/>
        <v>0.81651718184587918</v>
      </c>
      <c r="M127" s="22">
        <v>30.11</v>
      </c>
      <c r="N127" s="23">
        <f t="shared" si="18"/>
        <v>1.3935879219294553E-2</v>
      </c>
      <c r="O127" s="23">
        <f t="shared" si="19"/>
        <v>0.75488866570088975</v>
      </c>
    </row>
    <row r="128" spans="1:15" x14ac:dyDescent="0.3">
      <c r="A128" s="62">
        <v>76.73</v>
      </c>
      <c r="B128" s="23">
        <f t="shared" si="10"/>
        <v>1.0246774596332102E-2</v>
      </c>
      <c r="C128" s="23">
        <f t="shared" si="11"/>
        <v>0.84596852919456045</v>
      </c>
      <c r="D128" s="22">
        <v>81.209999999999994</v>
      </c>
      <c r="E128" s="23">
        <f t="shared" si="12"/>
        <v>1.1428981566703534E-2</v>
      </c>
      <c r="F128" s="23">
        <f t="shared" si="13"/>
        <v>0.82717201313889577</v>
      </c>
      <c r="G128" s="22">
        <v>74.489999999999995</v>
      </c>
      <c r="H128" s="23">
        <f t="shared" si="14"/>
        <v>8.9627340851008482E-3</v>
      </c>
      <c r="I128" s="23">
        <f t="shared" si="15"/>
        <v>0.86733493120027683</v>
      </c>
      <c r="J128" s="22">
        <v>89.85</v>
      </c>
      <c r="K128" s="23">
        <f t="shared" si="16"/>
        <v>1.2006446198827283E-2</v>
      </c>
      <c r="L128" s="23">
        <f t="shared" si="17"/>
        <v>0.82852362804470647</v>
      </c>
      <c r="M128" s="22">
        <v>30.24</v>
      </c>
      <c r="N128" s="23">
        <f t="shared" si="18"/>
        <v>1.3996047412536275E-2</v>
      </c>
      <c r="O128" s="23">
        <f t="shared" si="19"/>
        <v>0.76888471311342599</v>
      </c>
    </row>
    <row r="129" spans="1:22" x14ac:dyDescent="0.3">
      <c r="A129" s="62">
        <v>77.22</v>
      </c>
      <c r="B129" s="23">
        <f t="shared" si="10"/>
        <v>1.0312210795370324E-2</v>
      </c>
      <c r="C129" s="23">
        <f t="shared" si="11"/>
        <v>0.85628073998993082</v>
      </c>
      <c r="D129" s="22">
        <v>81.599999999999994</v>
      </c>
      <c r="E129" s="23">
        <f t="shared" si="12"/>
        <v>1.1483867699088886E-2</v>
      </c>
      <c r="F129" s="23">
        <f t="shared" si="13"/>
        <v>0.8386558808379847</v>
      </c>
      <c r="G129" s="22">
        <v>74.52</v>
      </c>
      <c r="H129" s="23">
        <f t="shared" si="14"/>
        <v>8.9663437242813171E-3</v>
      </c>
      <c r="I129" s="23">
        <f t="shared" si="15"/>
        <v>0.87630127492455812</v>
      </c>
      <c r="J129" s="22">
        <v>90.13</v>
      </c>
      <c r="K129" s="23">
        <f t="shared" si="16"/>
        <v>1.2043861946581002E-2</v>
      </c>
      <c r="L129" s="23">
        <f t="shared" si="17"/>
        <v>0.8405674899912875</v>
      </c>
      <c r="M129" s="22">
        <v>30.46</v>
      </c>
      <c r="N129" s="23">
        <f t="shared" si="18"/>
        <v>1.40978705087915E-2</v>
      </c>
      <c r="O129" s="23">
        <f t="shared" si="19"/>
        <v>0.78298258362221751</v>
      </c>
    </row>
    <row r="130" spans="1:22" x14ac:dyDescent="0.3">
      <c r="A130" s="62">
        <v>77.260000000000005</v>
      </c>
      <c r="B130" s="23">
        <f t="shared" si="10"/>
        <v>1.0317552525904057E-2</v>
      </c>
      <c r="C130" s="23">
        <f t="shared" si="11"/>
        <v>0.86659829251583487</v>
      </c>
      <c r="D130" s="22">
        <v>81.93</v>
      </c>
      <c r="E130" s="23">
        <f t="shared" si="12"/>
        <v>1.1530309811107262E-2</v>
      </c>
      <c r="F130" s="23">
        <f t="shared" si="13"/>
        <v>0.85018619064909196</v>
      </c>
      <c r="G130" s="22">
        <v>75.47</v>
      </c>
      <c r="H130" s="23">
        <f t="shared" si="14"/>
        <v>9.0806489649961214E-3</v>
      </c>
      <c r="I130" s="23">
        <f t="shared" si="15"/>
        <v>0.88538192388955428</v>
      </c>
      <c r="J130" s="22">
        <v>90.26</v>
      </c>
      <c r="K130" s="23">
        <f t="shared" si="16"/>
        <v>1.2061233543752374E-2</v>
      </c>
      <c r="L130" s="23">
        <f t="shared" si="17"/>
        <v>0.85262872353503982</v>
      </c>
      <c r="M130" s="22">
        <v>32.119999999999997</v>
      </c>
      <c r="N130" s="23">
        <f t="shared" si="18"/>
        <v>1.4866172053262737E-2</v>
      </c>
      <c r="O130" s="23">
        <f t="shared" si="19"/>
        <v>0.79784875567548019</v>
      </c>
    </row>
    <row r="131" spans="1:22" x14ac:dyDescent="0.3">
      <c r="A131" s="62">
        <v>79.150000000000006</v>
      </c>
      <c r="B131" s="23">
        <f t="shared" si="10"/>
        <v>1.0569949293622911E-2</v>
      </c>
      <c r="C131" s="23">
        <f t="shared" si="11"/>
        <v>0.87716824180945774</v>
      </c>
      <c r="D131" s="22">
        <v>83.51</v>
      </c>
      <c r="E131" s="23">
        <f t="shared" si="12"/>
        <v>1.1752669014104326E-2</v>
      </c>
      <c r="F131" s="23">
        <f t="shared" si="13"/>
        <v>0.86193885966319628</v>
      </c>
      <c r="G131" s="22">
        <v>76.150000000000006</v>
      </c>
      <c r="H131" s="23">
        <f t="shared" si="14"/>
        <v>9.1624674530867197E-3</v>
      </c>
      <c r="I131" s="23">
        <f t="shared" si="15"/>
        <v>0.89454439134264097</v>
      </c>
      <c r="J131" s="22">
        <v>90.4</v>
      </c>
      <c r="K131" s="23">
        <f t="shared" si="16"/>
        <v>1.2079941417629234E-2</v>
      </c>
      <c r="L131" s="23">
        <f t="shared" si="17"/>
        <v>0.86470866495266907</v>
      </c>
      <c r="M131" s="22">
        <v>32.119999999999997</v>
      </c>
      <c r="N131" s="23">
        <f t="shared" si="18"/>
        <v>1.4866172053262737E-2</v>
      </c>
      <c r="O131" s="23">
        <f t="shared" si="19"/>
        <v>0.81271492772874288</v>
      </c>
    </row>
    <row r="132" spans="1:22" x14ac:dyDescent="0.3">
      <c r="A132" s="62">
        <v>80.099999999999994</v>
      </c>
      <c r="B132" s="23">
        <f t="shared" si="10"/>
        <v>1.0696815393799053E-2</v>
      </c>
      <c r="C132" s="23">
        <f t="shared" si="11"/>
        <v>0.88786505720325681</v>
      </c>
      <c r="D132" s="22">
        <v>83.69</v>
      </c>
      <c r="E132" s="23">
        <f t="shared" si="12"/>
        <v>1.1778001075205255E-2</v>
      </c>
      <c r="F132" s="23">
        <f t="shared" si="13"/>
        <v>0.87371686073840149</v>
      </c>
      <c r="G132" s="22">
        <v>76.3</v>
      </c>
      <c r="H132" s="23">
        <f t="shared" si="14"/>
        <v>9.1805156489890554E-3</v>
      </c>
      <c r="I132" s="23">
        <f t="shared" si="15"/>
        <v>0.90372490699162999</v>
      </c>
      <c r="J132" s="22">
        <v>90.44</v>
      </c>
      <c r="K132" s="23">
        <f t="shared" si="16"/>
        <v>1.2085286524451191E-2</v>
      </c>
      <c r="L132" s="23">
        <f t="shared" si="17"/>
        <v>0.87679395147712025</v>
      </c>
      <c r="M132" s="22">
        <v>33.71</v>
      </c>
      <c r="N132" s="23">
        <f t="shared" si="18"/>
        <v>1.5602075339834586E-2</v>
      </c>
      <c r="O132" s="23">
        <f t="shared" si="19"/>
        <v>0.82831700306857747</v>
      </c>
    </row>
    <row r="133" spans="1:22" x14ac:dyDescent="0.3">
      <c r="A133" s="62">
        <v>81.75</v>
      </c>
      <c r="B133" s="23">
        <f t="shared" ref="B133:B142" si="20">A133/A$143</f>
        <v>1.0917161778315513E-2</v>
      </c>
      <c r="C133" s="23">
        <f t="shared" ref="C133:C142" si="21">C132+B133</f>
        <v>0.89878221898157229</v>
      </c>
      <c r="D133" s="22">
        <v>84.91</v>
      </c>
      <c r="E133" s="23">
        <f t="shared" ref="E133:E141" si="22">D133/D$143</f>
        <v>1.1949696156000457E-2</v>
      </c>
      <c r="F133" s="23">
        <f t="shared" ref="F133:F142" si="23">F132+E133</f>
        <v>0.88566655689440199</v>
      </c>
      <c r="G133" s="22">
        <v>76.709999999999994</v>
      </c>
      <c r="H133" s="23">
        <f t="shared" ref="H133:H142" si="24">G133/G$143</f>
        <v>9.2298473844554443E-3</v>
      </c>
      <c r="I133" s="23">
        <f t="shared" ref="I133:I141" si="25">I132+H133</f>
        <v>0.91295475437608542</v>
      </c>
      <c r="J133" s="22">
        <v>90.49</v>
      </c>
      <c r="K133" s="23">
        <f t="shared" ref="K133:K142" si="26">J133/J$143</f>
        <v>1.2091967907978641E-2</v>
      </c>
      <c r="L133" s="23">
        <f t="shared" ref="L133:L140" si="27">L132+K133</f>
        <v>0.88888591938509887</v>
      </c>
      <c r="M133" s="22">
        <v>34.619999999999997</v>
      </c>
      <c r="N133" s="23">
        <f t="shared" ref="N133:N142" si="28">M133/M$143</f>
        <v>1.6023252692526649E-2</v>
      </c>
      <c r="O133" s="23">
        <f t="shared" ref="O133:O142" si="29">O132+N133</f>
        <v>0.84434025576110416</v>
      </c>
    </row>
    <row r="134" spans="1:22" x14ac:dyDescent="0.3">
      <c r="A134" s="62">
        <v>82</v>
      </c>
      <c r="B134" s="23">
        <f t="shared" si="20"/>
        <v>1.0950547594151341E-2</v>
      </c>
      <c r="C134" s="23">
        <f t="shared" si="21"/>
        <v>0.90973276657572366</v>
      </c>
      <c r="D134" s="22">
        <v>86.35</v>
      </c>
      <c r="E134" s="23">
        <f t="shared" si="22"/>
        <v>1.2152352644807907E-2</v>
      </c>
      <c r="F134" s="23">
        <f t="shared" si="23"/>
        <v>0.89781890953920995</v>
      </c>
      <c r="G134" s="22">
        <v>76.900000000000006</v>
      </c>
      <c r="H134" s="23">
        <f t="shared" si="24"/>
        <v>9.2527084325984069E-3</v>
      </c>
      <c r="I134" s="23">
        <f t="shared" si="25"/>
        <v>0.92220746280868382</v>
      </c>
      <c r="J134" s="22">
        <v>90.93</v>
      </c>
      <c r="K134" s="23">
        <f t="shared" si="26"/>
        <v>1.2150764083020201E-2</v>
      </c>
      <c r="L134" s="23">
        <f t="shared" si="27"/>
        <v>0.90103668346811905</v>
      </c>
      <c r="M134" s="22">
        <v>34.69</v>
      </c>
      <c r="N134" s="23">
        <f t="shared" si="28"/>
        <v>1.6055650950426038E-2</v>
      </c>
      <c r="O134" s="23">
        <f t="shared" si="29"/>
        <v>0.86039590671153021</v>
      </c>
    </row>
    <row r="135" spans="1:22" x14ac:dyDescent="0.3">
      <c r="A135" s="62">
        <v>82.65</v>
      </c>
      <c r="B135" s="23">
        <f t="shared" si="20"/>
        <v>1.1037350715324492E-2</v>
      </c>
      <c r="C135" s="23">
        <f t="shared" si="21"/>
        <v>0.92077011729104818</v>
      </c>
      <c r="D135" s="22">
        <v>86.36</v>
      </c>
      <c r="E135" s="23">
        <f t="shared" si="22"/>
        <v>1.2153759981535738E-2</v>
      </c>
      <c r="F135" s="23">
        <f t="shared" si="23"/>
        <v>0.90997266952074574</v>
      </c>
      <c r="G135" s="22">
        <v>77.2</v>
      </c>
      <c r="H135" s="23">
        <f t="shared" si="24"/>
        <v>9.2888048244030817E-3</v>
      </c>
      <c r="I135" s="23">
        <f t="shared" si="25"/>
        <v>0.93149626763308691</v>
      </c>
      <c r="J135" s="22">
        <v>90.98</v>
      </c>
      <c r="K135" s="23">
        <f t="shared" si="26"/>
        <v>1.2157445466547651E-2</v>
      </c>
      <c r="L135" s="23">
        <f t="shared" si="27"/>
        <v>0.91319412893466667</v>
      </c>
      <c r="M135" s="22">
        <v>34.82</v>
      </c>
      <c r="N135" s="23">
        <f t="shared" si="28"/>
        <v>1.6115819143667762E-2</v>
      </c>
      <c r="O135" s="23">
        <f t="shared" si="29"/>
        <v>0.87651172585519799</v>
      </c>
    </row>
    <row r="136" spans="1:22" x14ac:dyDescent="0.3">
      <c r="A136" s="62">
        <v>82.73</v>
      </c>
      <c r="B136" s="23">
        <f t="shared" si="20"/>
        <v>1.1048034176391957E-2</v>
      </c>
      <c r="C136" s="23">
        <f t="shared" si="21"/>
        <v>0.93181815146744018</v>
      </c>
      <c r="D136" s="22">
        <v>89.1</v>
      </c>
      <c r="E136" s="23">
        <f t="shared" si="22"/>
        <v>1.2539370244961025E-2</v>
      </c>
      <c r="F136" s="23">
        <f t="shared" si="23"/>
        <v>0.92251203976570673</v>
      </c>
      <c r="G136" s="22">
        <v>78.66</v>
      </c>
      <c r="H136" s="23">
        <f t="shared" si="24"/>
        <v>9.4644739311858343E-3</v>
      </c>
      <c r="I136" s="23">
        <f t="shared" si="25"/>
        <v>0.94096074156427278</v>
      </c>
      <c r="J136" s="22">
        <v>91.09</v>
      </c>
      <c r="K136" s="23">
        <f t="shared" si="26"/>
        <v>1.217214451030804E-2</v>
      </c>
      <c r="L136" s="23">
        <f t="shared" si="27"/>
        <v>0.92536627344497469</v>
      </c>
      <c r="M136" s="22">
        <v>36.130000000000003</v>
      </c>
      <c r="N136" s="23">
        <f t="shared" si="28"/>
        <v>1.6722129398642052E-2</v>
      </c>
      <c r="O136" s="23">
        <f t="shared" si="29"/>
        <v>0.89323385525384003</v>
      </c>
    </row>
    <row r="137" spans="1:22" x14ac:dyDescent="0.3">
      <c r="A137" s="62">
        <v>83.4</v>
      </c>
      <c r="B137" s="23">
        <f t="shared" si="20"/>
        <v>1.1137508162831974E-2</v>
      </c>
      <c r="C137" s="23">
        <f t="shared" si="21"/>
        <v>0.94295565963027217</v>
      </c>
      <c r="D137" s="22">
        <v>90.11</v>
      </c>
      <c r="E137" s="23">
        <f t="shared" si="22"/>
        <v>1.2681511254471808E-2</v>
      </c>
      <c r="F137" s="23">
        <f t="shared" si="23"/>
        <v>0.93519355102017854</v>
      </c>
      <c r="G137" s="22">
        <v>79.680000000000007</v>
      </c>
      <c r="H137" s="23">
        <f t="shared" si="24"/>
        <v>9.5872016633217309E-3</v>
      </c>
      <c r="I137" s="23">
        <f t="shared" si="25"/>
        <v>0.95054794322759451</v>
      </c>
      <c r="J137" s="22">
        <v>91.65</v>
      </c>
      <c r="K137" s="23">
        <f t="shared" si="26"/>
        <v>1.2246976005815478E-2</v>
      </c>
      <c r="L137" s="23">
        <f t="shared" si="27"/>
        <v>0.93761324945079016</v>
      </c>
      <c r="M137" s="22">
        <v>36.369999999999997</v>
      </c>
      <c r="N137" s="23">
        <f t="shared" si="28"/>
        <v>1.6833209140011386E-2</v>
      </c>
      <c r="O137" s="23">
        <f t="shared" si="29"/>
        <v>0.91006706439385143</v>
      </c>
    </row>
    <row r="138" spans="1:22" x14ac:dyDescent="0.3">
      <c r="A138" s="23">
        <v>83.68</v>
      </c>
      <c r="B138" s="23">
        <f t="shared" si="20"/>
        <v>1.11749002765681E-2</v>
      </c>
      <c r="C138" s="23">
        <f t="shared" si="21"/>
        <v>0.95413055990684026</v>
      </c>
      <c r="D138" s="22">
        <v>90.98</v>
      </c>
      <c r="E138" s="23">
        <f t="shared" si="22"/>
        <v>1.2803949549792977E-2</v>
      </c>
      <c r="F138" s="23">
        <f t="shared" si="23"/>
        <v>0.94799750056997156</v>
      </c>
      <c r="G138" s="22">
        <v>80.97</v>
      </c>
      <c r="H138" s="23">
        <f t="shared" si="24"/>
        <v>9.7424161480818335E-3</v>
      </c>
      <c r="I138" s="23">
        <f t="shared" si="25"/>
        <v>0.96029035937567631</v>
      </c>
      <c r="J138" s="22">
        <v>91.87</v>
      </c>
      <c r="K138" s="23">
        <f t="shared" si="26"/>
        <v>1.2276374093336257E-2</v>
      </c>
      <c r="L138" s="23">
        <f t="shared" si="27"/>
        <v>0.94988962354412643</v>
      </c>
      <c r="M138" s="22">
        <v>37.21</v>
      </c>
      <c r="N138" s="23">
        <f t="shared" si="28"/>
        <v>1.7221988234804062E-2</v>
      </c>
      <c r="O138" s="23">
        <f t="shared" si="29"/>
        <v>0.92728905262865546</v>
      </c>
    </row>
    <row r="139" spans="1:22" x14ac:dyDescent="0.3">
      <c r="A139" s="62">
        <v>83.82</v>
      </c>
      <c r="B139" s="23">
        <f t="shared" si="20"/>
        <v>1.1193596333436162E-2</v>
      </c>
      <c r="C139" s="23">
        <f t="shared" si="21"/>
        <v>0.96532415624027645</v>
      </c>
      <c r="D139" s="22">
        <v>91.64</v>
      </c>
      <c r="E139" s="23">
        <f t="shared" si="22"/>
        <v>1.2896833773829724E-2</v>
      </c>
      <c r="F139" s="23">
        <f t="shared" si="23"/>
        <v>0.96089433434380134</v>
      </c>
      <c r="G139" s="22">
        <v>82.01</v>
      </c>
      <c r="H139" s="23">
        <f t="shared" si="24"/>
        <v>9.867550306338041E-3</v>
      </c>
      <c r="I139" s="23">
        <f t="shared" si="25"/>
        <v>0.97015790968201432</v>
      </c>
      <c r="J139" s="22">
        <v>92.52</v>
      </c>
      <c r="K139" s="23">
        <f t="shared" si="26"/>
        <v>1.2363232079193104E-2</v>
      </c>
      <c r="L139" s="23">
        <f t="shared" si="27"/>
        <v>0.96225285562331953</v>
      </c>
      <c r="M139" s="22">
        <v>37.799999999999997</v>
      </c>
      <c r="N139" s="23">
        <f t="shared" si="28"/>
        <v>1.7495059265670344E-2</v>
      </c>
      <c r="O139" s="23">
        <f t="shared" si="29"/>
        <v>0.94478411189432576</v>
      </c>
    </row>
    <row r="140" spans="1:22" x14ac:dyDescent="0.3">
      <c r="A140" s="62">
        <v>84.54</v>
      </c>
      <c r="B140" s="23">
        <f t="shared" si="20"/>
        <v>1.1289747483043346E-2</v>
      </c>
      <c r="C140" s="23">
        <f t="shared" si="21"/>
        <v>0.9766139037233198</v>
      </c>
      <c r="D140" s="22">
        <v>91.75</v>
      </c>
      <c r="E140" s="23">
        <f t="shared" si="22"/>
        <v>1.2912314477835848E-2</v>
      </c>
      <c r="F140" s="23">
        <f>F139+E140</f>
        <v>0.97380664882163714</v>
      </c>
      <c r="G140" s="22">
        <v>82.03</v>
      </c>
      <c r="H140" s="23">
        <f t="shared" si="24"/>
        <v>9.8699567324583536E-3</v>
      </c>
      <c r="I140" s="23">
        <f t="shared" si="25"/>
        <v>0.9800278664144727</v>
      </c>
      <c r="J140" s="22">
        <v>93.88</v>
      </c>
      <c r="K140" s="23">
        <f t="shared" si="26"/>
        <v>1.2544965711139737E-2</v>
      </c>
      <c r="L140" s="23">
        <f t="shared" si="27"/>
        <v>0.97479782133445925</v>
      </c>
      <c r="M140" s="22">
        <v>38.409999999999997</v>
      </c>
      <c r="N140" s="23">
        <f t="shared" si="28"/>
        <v>1.7777386941650739E-2</v>
      </c>
      <c r="O140" s="23">
        <f t="shared" si="29"/>
        <v>0.96256149883597653</v>
      </c>
    </row>
    <row r="141" spans="1:22" x14ac:dyDescent="0.3">
      <c r="A141" s="62">
        <v>85.77</v>
      </c>
      <c r="B141" s="23">
        <f t="shared" si="20"/>
        <v>1.1454005696955614E-2</v>
      </c>
      <c r="C141" s="23">
        <f t="shared" si="21"/>
        <v>0.98806790942027545</v>
      </c>
      <c r="D141" s="22">
        <v>92.52</v>
      </c>
      <c r="E141" s="23">
        <f t="shared" si="22"/>
        <v>1.3020679405878722E-2</v>
      </c>
      <c r="F141" s="23">
        <f t="shared" si="23"/>
        <v>0.98682732822751584</v>
      </c>
      <c r="G141" s="22">
        <v>82.4</v>
      </c>
      <c r="H141" s="23">
        <f>G141/G$143</f>
        <v>9.914475615684119E-3</v>
      </c>
      <c r="I141" s="23">
        <f t="shared" si="25"/>
        <v>0.98994234203015685</v>
      </c>
      <c r="J141" s="22">
        <v>93.97</v>
      </c>
      <c r="K141" s="23">
        <f>J141/J$143</f>
        <v>1.2556992201489148E-2</v>
      </c>
      <c r="L141" s="23">
        <f>L140+K141</f>
        <v>0.98735481353594845</v>
      </c>
      <c r="M141" s="22">
        <v>39.090000000000003</v>
      </c>
      <c r="N141" s="23">
        <f t="shared" si="28"/>
        <v>1.8092112875530527E-2</v>
      </c>
      <c r="O141" s="23">
        <f t="shared" si="29"/>
        <v>0.980653611711507</v>
      </c>
    </row>
    <row r="142" spans="1:22" x14ac:dyDescent="0.3">
      <c r="A142" s="23">
        <v>89.35</v>
      </c>
      <c r="B142" s="23">
        <f t="shared" si="20"/>
        <v>1.1932090579724662E-2</v>
      </c>
      <c r="C142" s="23">
        <f t="shared" si="21"/>
        <v>1</v>
      </c>
      <c r="D142" s="22">
        <v>93.6</v>
      </c>
      <c r="E142" s="23">
        <f>D142/D$143</f>
        <v>1.317267177248431E-2</v>
      </c>
      <c r="F142" s="23">
        <f t="shared" si="23"/>
        <v>1.0000000000000002</v>
      </c>
      <c r="G142" s="22">
        <v>83.59</v>
      </c>
      <c r="H142" s="23">
        <f t="shared" si="24"/>
        <v>1.0057657969842664E-2</v>
      </c>
      <c r="I142" s="23">
        <f>I141+H142</f>
        <v>0.99999999999999956</v>
      </c>
      <c r="J142" s="22">
        <v>94.63</v>
      </c>
      <c r="K142" s="23">
        <f t="shared" si="26"/>
        <v>1.2645186464051484E-2</v>
      </c>
      <c r="L142" s="23">
        <f>L141+K142</f>
        <v>0.99999999999999989</v>
      </c>
      <c r="M142" s="22">
        <v>41.8</v>
      </c>
      <c r="N142" s="23">
        <f t="shared" si="28"/>
        <v>1.9346388288492604E-2</v>
      </c>
      <c r="O142" s="23">
        <f t="shared" si="29"/>
        <v>0.99999999999999956</v>
      </c>
    </row>
    <row r="143" spans="1:22" x14ac:dyDescent="0.3">
      <c r="A143" s="23">
        <f>SUM(A4:A142)</f>
        <v>7488.2099999999991</v>
      </c>
      <c r="B143" s="23"/>
      <c r="D143" s="22">
        <f t="shared" ref="D143:M143" si="30">SUM(D4:D142)</f>
        <v>7105.6200000000026</v>
      </c>
      <c r="G143" s="22">
        <f t="shared" si="30"/>
        <v>8311.0800000000036</v>
      </c>
      <c r="H143" s="23"/>
      <c r="J143" s="22">
        <f t="shared" si="30"/>
        <v>7483.48</v>
      </c>
      <c r="M143" s="22">
        <f t="shared" si="30"/>
        <v>2160.6099999999997</v>
      </c>
      <c r="V143" s="22"/>
    </row>
    <row r="144" spans="1:22" x14ac:dyDescent="0.3">
      <c r="A144" s="226">
        <v>2020</v>
      </c>
      <c r="B144" s="224"/>
      <c r="C144" s="224"/>
      <c r="D144" s="224"/>
      <c r="E144" s="224"/>
      <c r="F144" s="224"/>
      <c r="G144" s="224"/>
      <c r="H144" s="224"/>
      <c r="I144" s="224"/>
      <c r="J144" s="224"/>
      <c r="K144" s="224"/>
      <c r="L144" s="224"/>
      <c r="M144" s="224"/>
      <c r="N144" s="224"/>
      <c r="O144" s="225"/>
    </row>
    <row r="145" spans="1:15" x14ac:dyDescent="0.3">
      <c r="A145" s="68"/>
      <c r="B145" s="58"/>
      <c r="C145" s="58">
        <v>0</v>
      </c>
      <c r="D145" s="69"/>
      <c r="E145" s="58"/>
      <c r="F145" s="58">
        <v>0</v>
      </c>
      <c r="G145" s="69"/>
      <c r="H145" s="58"/>
      <c r="I145" s="58">
        <v>0</v>
      </c>
      <c r="J145" s="69"/>
      <c r="K145" s="58"/>
      <c r="L145" s="58">
        <v>0</v>
      </c>
      <c r="M145" s="69"/>
      <c r="N145" s="58"/>
      <c r="O145" s="58">
        <v>0</v>
      </c>
    </row>
    <row r="146" spans="1:15" x14ac:dyDescent="0.3">
      <c r="A146" s="23">
        <v>24.52</v>
      </c>
      <c r="B146" s="23">
        <f>A146/A$285</f>
        <v>2.928754347742995E-3</v>
      </c>
      <c r="C146" s="23">
        <f>C145+B146</f>
        <v>2.928754347742995E-3</v>
      </c>
      <c r="D146" s="22">
        <v>9.75</v>
      </c>
      <c r="E146" s="23">
        <f>D146/D$285</f>
        <v>1.2749564553333724E-3</v>
      </c>
      <c r="F146" s="23">
        <f>F145+E146</f>
        <v>1.2749564553333724E-3</v>
      </c>
      <c r="G146" s="22">
        <v>40.46</v>
      </c>
      <c r="H146" s="23">
        <f>G146/G$285</f>
        <v>4.5556291181941414E-3</v>
      </c>
      <c r="I146" s="23">
        <f>I145+H146</f>
        <v>4.5556291181941414E-3</v>
      </c>
      <c r="J146" s="22">
        <v>5.38</v>
      </c>
      <c r="K146" s="23">
        <f>J146/J$285</f>
        <v>6.768691906254877E-4</v>
      </c>
      <c r="L146" s="23">
        <f>L145+K146</f>
        <v>6.768691906254877E-4</v>
      </c>
      <c r="M146" s="22">
        <v>2.11</v>
      </c>
      <c r="N146" s="23">
        <f>M146/M$285</f>
        <v>8.8435488197424902E-4</v>
      </c>
      <c r="O146" s="23">
        <f>O145+N146</f>
        <v>8.8435488197424902E-4</v>
      </c>
    </row>
    <row r="147" spans="1:15" x14ac:dyDescent="0.3">
      <c r="A147" s="23">
        <v>25.78</v>
      </c>
      <c r="B147" s="23">
        <f t="shared" ref="B147:B210" si="31">A147/A$285</f>
        <v>3.0792531437526271E-3</v>
      </c>
      <c r="C147" s="23">
        <f t="shared" ref="C147:C210" si="32">C146+B147</f>
        <v>6.0080074914956221E-3</v>
      </c>
      <c r="D147" s="22">
        <v>9.99</v>
      </c>
      <c r="E147" s="23">
        <f t="shared" ref="E147:E210" si="33">D147/D$285</f>
        <v>1.3063399988492708E-3</v>
      </c>
      <c r="F147" s="23">
        <f t="shared" ref="F147:F210" si="34">F146+E147</f>
        <v>2.5812964541826432E-3</v>
      </c>
      <c r="G147" s="22">
        <v>40.590000000000003</v>
      </c>
      <c r="H147" s="23">
        <f t="shared" ref="H147:H210" si="35">G147/G$285</f>
        <v>4.5702665819945679E-3</v>
      </c>
      <c r="I147" s="23">
        <f t="shared" ref="I147:I210" si="36">I146+H147</f>
        <v>9.1258957001887093E-3</v>
      </c>
      <c r="J147" s="22">
        <v>6</v>
      </c>
      <c r="K147" s="23">
        <f t="shared" ref="K147:K210" si="37">J147/J$285</f>
        <v>7.5487270329980042E-4</v>
      </c>
      <c r="L147" s="23">
        <f t="shared" ref="L147:L210" si="38">L146+K147</f>
        <v>1.4317418939252882E-3</v>
      </c>
      <c r="M147" s="22">
        <v>2.39</v>
      </c>
      <c r="N147" s="23">
        <f t="shared" ref="N147:N210" si="39">M147/M$285</f>
        <v>1.0017100321888415E-3</v>
      </c>
      <c r="O147" s="23">
        <f t="shared" ref="O147:O210" si="40">O146+N147</f>
        <v>1.8860649141630905E-3</v>
      </c>
    </row>
    <row r="148" spans="1:15" x14ac:dyDescent="0.3">
      <c r="A148" s="23">
        <v>26</v>
      </c>
      <c r="B148" s="23">
        <f t="shared" si="31"/>
        <v>3.1055307113098643E-3</v>
      </c>
      <c r="C148" s="23">
        <f t="shared" si="32"/>
        <v>9.1135382028054868E-3</v>
      </c>
      <c r="D148" s="22">
        <v>11</v>
      </c>
      <c r="E148" s="23">
        <f t="shared" si="33"/>
        <v>1.4384124111453431E-3</v>
      </c>
      <c r="F148" s="23">
        <f t="shared" si="34"/>
        <v>4.0197088653279867E-3</v>
      </c>
      <c r="G148" s="22">
        <v>42.68</v>
      </c>
      <c r="H148" s="23">
        <f t="shared" si="35"/>
        <v>4.805591961555263E-3</v>
      </c>
      <c r="I148" s="23">
        <f t="shared" si="36"/>
        <v>1.3931487661743971E-2</v>
      </c>
      <c r="J148" s="22">
        <v>6.16</v>
      </c>
      <c r="K148" s="23">
        <f t="shared" si="37"/>
        <v>7.7500264205446179E-4</v>
      </c>
      <c r="L148" s="23">
        <f t="shared" si="38"/>
        <v>2.2067445359797502E-3</v>
      </c>
      <c r="M148" s="22">
        <v>2.4</v>
      </c>
      <c r="N148" s="23">
        <f t="shared" si="39"/>
        <v>1.0059012875536482E-3</v>
      </c>
      <c r="O148" s="23">
        <f t="shared" si="40"/>
        <v>2.891966201716739E-3</v>
      </c>
    </row>
    <row r="149" spans="1:15" x14ac:dyDescent="0.3">
      <c r="A149" s="23">
        <v>27.19</v>
      </c>
      <c r="B149" s="23">
        <f t="shared" si="31"/>
        <v>3.2476684630967393E-3</v>
      </c>
      <c r="C149" s="23">
        <f t="shared" si="32"/>
        <v>1.2361206665902225E-2</v>
      </c>
      <c r="D149" s="22">
        <v>11.41</v>
      </c>
      <c r="E149" s="23">
        <f t="shared" si="33"/>
        <v>1.4920259646516696E-3</v>
      </c>
      <c r="F149" s="23">
        <f t="shared" si="34"/>
        <v>5.5117348299796561E-3</v>
      </c>
      <c r="G149" s="22">
        <v>43.5</v>
      </c>
      <c r="H149" s="23">
        <f t="shared" si="35"/>
        <v>4.8979205793733358E-3</v>
      </c>
      <c r="I149" s="23">
        <f t="shared" si="36"/>
        <v>1.8829408241117306E-2</v>
      </c>
      <c r="J149" s="22">
        <v>6.74</v>
      </c>
      <c r="K149" s="23">
        <f t="shared" si="37"/>
        <v>8.4797367004010914E-4</v>
      </c>
      <c r="L149" s="23">
        <f t="shared" si="38"/>
        <v>3.0547182060198593E-3</v>
      </c>
      <c r="M149" s="22">
        <v>2.4300000000000002</v>
      </c>
      <c r="N149" s="23">
        <f t="shared" si="39"/>
        <v>1.0184750536480689E-3</v>
      </c>
      <c r="O149" s="23">
        <f t="shared" si="40"/>
        <v>3.910441255364808E-3</v>
      </c>
    </row>
    <row r="150" spans="1:15" x14ac:dyDescent="0.3">
      <c r="A150" s="23">
        <v>30.19</v>
      </c>
      <c r="B150" s="23">
        <f t="shared" si="31"/>
        <v>3.6059989297863391E-3</v>
      </c>
      <c r="C150" s="23">
        <f t="shared" si="32"/>
        <v>1.5967205595688566E-2</v>
      </c>
      <c r="D150" s="22">
        <v>12.15</v>
      </c>
      <c r="E150" s="23">
        <f t="shared" si="33"/>
        <v>1.5887918904923563E-3</v>
      </c>
      <c r="F150" s="23">
        <f t="shared" si="34"/>
        <v>7.1005267204720121E-3</v>
      </c>
      <c r="G150" s="22">
        <v>43.61</v>
      </c>
      <c r="H150" s="23">
        <f t="shared" si="35"/>
        <v>4.9103061256660033E-3</v>
      </c>
      <c r="I150" s="23">
        <f t="shared" si="36"/>
        <v>2.3739714366783307E-2</v>
      </c>
      <c r="J150" s="22">
        <v>7.34</v>
      </c>
      <c r="K150" s="23">
        <f t="shared" si="37"/>
        <v>9.2346094037008917E-4</v>
      </c>
      <c r="L150" s="23">
        <f t="shared" si="38"/>
        <v>3.9781791463899489E-3</v>
      </c>
      <c r="M150" s="22">
        <v>2.93</v>
      </c>
      <c r="N150" s="23">
        <f t="shared" si="39"/>
        <v>1.2280378218884123E-3</v>
      </c>
      <c r="O150" s="23">
        <f t="shared" si="40"/>
        <v>5.1384790772532208E-3</v>
      </c>
    </row>
    <row r="151" spans="1:15" x14ac:dyDescent="0.3">
      <c r="A151" s="23">
        <v>30.21</v>
      </c>
      <c r="B151" s="23">
        <f t="shared" si="31"/>
        <v>3.6083877995642696E-3</v>
      </c>
      <c r="C151" s="23">
        <f t="shared" si="32"/>
        <v>1.9575593395252836E-2</v>
      </c>
      <c r="D151" s="22">
        <v>12.47</v>
      </c>
      <c r="E151" s="23">
        <f t="shared" si="33"/>
        <v>1.630636615180221E-3</v>
      </c>
      <c r="F151" s="23">
        <f t="shared" si="34"/>
        <v>8.7311633356522336E-3</v>
      </c>
      <c r="G151" s="22">
        <v>45.24</v>
      </c>
      <c r="H151" s="23">
        <f t="shared" si="35"/>
        <v>5.0938374025482694E-3</v>
      </c>
      <c r="I151" s="23">
        <f t="shared" si="36"/>
        <v>2.8833551769331577E-2</v>
      </c>
      <c r="J151" s="22">
        <v>7.4</v>
      </c>
      <c r="K151" s="23">
        <f t="shared" si="37"/>
        <v>9.3100966740308723E-4</v>
      </c>
      <c r="L151" s="23">
        <f t="shared" si="38"/>
        <v>4.9091888137930365E-3</v>
      </c>
      <c r="M151" s="22">
        <v>2.97</v>
      </c>
      <c r="N151" s="23">
        <f t="shared" si="39"/>
        <v>1.2448028433476397E-3</v>
      </c>
      <c r="O151" s="23">
        <f t="shared" si="40"/>
        <v>6.3832819206008605E-3</v>
      </c>
    </row>
    <row r="152" spans="1:15" x14ac:dyDescent="0.3">
      <c r="A152" s="23">
        <v>31.56</v>
      </c>
      <c r="B152" s="23">
        <f t="shared" si="31"/>
        <v>3.7696365095745894E-3</v>
      </c>
      <c r="C152" s="23">
        <f t="shared" si="32"/>
        <v>2.3345229904827427E-2</v>
      </c>
      <c r="D152" s="22">
        <v>12.67</v>
      </c>
      <c r="E152" s="23">
        <f t="shared" si="33"/>
        <v>1.6567895681101361E-3</v>
      </c>
      <c r="F152" s="23">
        <f t="shared" si="34"/>
        <v>1.0387952903762369E-2</v>
      </c>
      <c r="G152" s="22">
        <v>45.24</v>
      </c>
      <c r="H152" s="23">
        <f t="shared" si="35"/>
        <v>5.0938374025482694E-3</v>
      </c>
      <c r="I152" s="23">
        <f t="shared" si="36"/>
        <v>3.3927389171879846E-2</v>
      </c>
      <c r="J152" s="22">
        <v>8.3800000000000008</v>
      </c>
      <c r="K152" s="23">
        <f t="shared" si="37"/>
        <v>1.054305542275388E-3</v>
      </c>
      <c r="L152" s="23">
        <f t="shared" si="38"/>
        <v>5.9634943560684245E-3</v>
      </c>
      <c r="M152" s="22">
        <v>3.19</v>
      </c>
      <c r="N152" s="23">
        <f t="shared" si="39"/>
        <v>1.3370104613733907E-3</v>
      </c>
      <c r="O152" s="23">
        <f t="shared" si="40"/>
        <v>7.720292381974251E-3</v>
      </c>
    </row>
    <row r="153" spans="1:15" x14ac:dyDescent="0.3">
      <c r="A153" s="23">
        <v>31.65</v>
      </c>
      <c r="B153" s="23">
        <f t="shared" si="31"/>
        <v>3.780386423575277E-3</v>
      </c>
      <c r="C153" s="23">
        <f t="shared" si="32"/>
        <v>2.7125616328402703E-2</v>
      </c>
      <c r="D153" s="22">
        <v>16.920000000000002</v>
      </c>
      <c r="E153" s="23">
        <f t="shared" si="33"/>
        <v>2.2125398178708369E-3</v>
      </c>
      <c r="F153" s="23">
        <f t="shared" si="34"/>
        <v>1.2600492721633206E-2</v>
      </c>
      <c r="G153" s="22">
        <v>46.66</v>
      </c>
      <c r="H153" s="23">
        <f t="shared" si="35"/>
        <v>5.2537235455990764E-3</v>
      </c>
      <c r="I153" s="23">
        <f t="shared" si="36"/>
        <v>3.9181112717478921E-2</v>
      </c>
      <c r="J153" s="22">
        <v>9.49</v>
      </c>
      <c r="K153" s="23">
        <f t="shared" si="37"/>
        <v>1.1939569923858509E-3</v>
      </c>
      <c r="L153" s="23">
        <f t="shared" si="38"/>
        <v>7.1574513484542754E-3</v>
      </c>
      <c r="M153" s="22">
        <v>3.27</v>
      </c>
      <c r="N153" s="23">
        <f t="shared" si="39"/>
        <v>1.3705405042918456E-3</v>
      </c>
      <c r="O153" s="23">
        <f t="shared" si="40"/>
        <v>9.090832886266097E-3</v>
      </c>
    </row>
    <row r="154" spans="1:15" x14ac:dyDescent="0.3">
      <c r="A154" s="23">
        <v>32.049999999999997</v>
      </c>
      <c r="B154" s="23">
        <f t="shared" si="31"/>
        <v>3.8281638191338904E-3</v>
      </c>
      <c r="C154" s="23">
        <f t="shared" si="32"/>
        <v>3.0953780147536594E-2</v>
      </c>
      <c r="D154" s="22">
        <v>17.329999999999998</v>
      </c>
      <c r="E154" s="23">
        <f t="shared" si="33"/>
        <v>2.2661533713771633E-3</v>
      </c>
      <c r="F154" s="23">
        <f t="shared" si="34"/>
        <v>1.4866646093010369E-2</v>
      </c>
      <c r="G154" s="22">
        <v>46.91</v>
      </c>
      <c r="H154" s="23">
        <f t="shared" si="35"/>
        <v>5.28187251444605E-3</v>
      </c>
      <c r="I154" s="23">
        <f t="shared" si="36"/>
        <v>4.4462985231924969E-2</v>
      </c>
      <c r="J154" s="22">
        <v>10.51</v>
      </c>
      <c r="K154" s="23">
        <f t="shared" si="37"/>
        <v>1.322285351946817E-3</v>
      </c>
      <c r="L154" s="23">
        <f t="shared" si="38"/>
        <v>8.4797367004010929E-3</v>
      </c>
      <c r="M154" s="22">
        <v>3.7</v>
      </c>
      <c r="N154" s="23">
        <f t="shared" si="39"/>
        <v>1.5507644849785411E-3</v>
      </c>
      <c r="O154" s="23">
        <f t="shared" si="40"/>
        <v>1.0641597371244638E-2</v>
      </c>
    </row>
    <row r="155" spans="1:15" x14ac:dyDescent="0.3">
      <c r="A155" s="23">
        <v>32.93</v>
      </c>
      <c r="B155" s="23">
        <f t="shared" si="31"/>
        <v>3.9332740893628397E-3</v>
      </c>
      <c r="C155" s="23">
        <f t="shared" si="32"/>
        <v>3.4887054236899431E-2</v>
      </c>
      <c r="D155" s="22">
        <v>17.489999999999998</v>
      </c>
      <c r="E155" s="23">
        <f t="shared" si="33"/>
        <v>2.2870757337210956E-3</v>
      </c>
      <c r="F155" s="23">
        <f t="shared" si="34"/>
        <v>1.7153721826731465E-2</v>
      </c>
      <c r="G155" s="22">
        <v>47.15</v>
      </c>
      <c r="H155" s="23">
        <f t="shared" si="35"/>
        <v>5.308895524539144E-3</v>
      </c>
      <c r="I155" s="23">
        <f t="shared" si="36"/>
        <v>4.9771880756464111E-2</v>
      </c>
      <c r="J155" s="22">
        <v>12.7</v>
      </c>
      <c r="K155" s="23">
        <f t="shared" si="37"/>
        <v>1.5978138886512442E-3</v>
      </c>
      <c r="L155" s="23">
        <f t="shared" si="38"/>
        <v>1.0077550589052338E-2</v>
      </c>
      <c r="M155" s="22">
        <v>4.05</v>
      </c>
      <c r="N155" s="23">
        <f t="shared" si="39"/>
        <v>1.6974584227467814E-3</v>
      </c>
      <c r="O155" s="23">
        <f t="shared" si="40"/>
        <v>1.2339055793991419E-2</v>
      </c>
    </row>
    <row r="156" spans="1:15" x14ac:dyDescent="0.3">
      <c r="A156" s="23">
        <v>33.590000000000003</v>
      </c>
      <c r="B156" s="23">
        <f t="shared" si="31"/>
        <v>4.0121067920345522E-3</v>
      </c>
      <c r="C156" s="23">
        <f t="shared" si="32"/>
        <v>3.8899161028933982E-2</v>
      </c>
      <c r="D156" s="22">
        <v>19.68</v>
      </c>
      <c r="E156" s="23">
        <f t="shared" si="33"/>
        <v>2.5734505683036686E-3</v>
      </c>
      <c r="F156" s="23">
        <f t="shared" si="34"/>
        <v>1.9727172395035134E-2</v>
      </c>
      <c r="G156" s="22">
        <v>47.35</v>
      </c>
      <c r="H156" s="23">
        <f t="shared" si="35"/>
        <v>5.3314146996167227E-3</v>
      </c>
      <c r="I156" s="23">
        <f t="shared" si="36"/>
        <v>5.5103295456080836E-2</v>
      </c>
      <c r="J156" s="22">
        <v>13.79</v>
      </c>
      <c r="K156" s="23">
        <f t="shared" si="37"/>
        <v>1.7349490964173745E-3</v>
      </c>
      <c r="L156" s="23">
        <f t="shared" si="38"/>
        <v>1.1812499685469713E-2</v>
      </c>
      <c r="M156" s="22">
        <v>4.5599999999999996</v>
      </c>
      <c r="N156" s="23">
        <f t="shared" si="39"/>
        <v>1.9112124463519316E-3</v>
      </c>
      <c r="O156" s="23">
        <f t="shared" si="40"/>
        <v>1.4250268240343351E-2</v>
      </c>
    </row>
    <row r="157" spans="1:15" x14ac:dyDescent="0.3">
      <c r="A157" s="23">
        <v>35.700000000000003</v>
      </c>
      <c r="B157" s="23">
        <f t="shared" si="31"/>
        <v>4.2641325536062376E-3</v>
      </c>
      <c r="C157" s="23">
        <f t="shared" si="32"/>
        <v>4.3163293582540216E-2</v>
      </c>
      <c r="D157" s="22">
        <v>20.41</v>
      </c>
      <c r="E157" s="23">
        <f t="shared" si="33"/>
        <v>2.6689088464978594E-3</v>
      </c>
      <c r="F157" s="23">
        <f t="shared" si="34"/>
        <v>2.2396081241532993E-2</v>
      </c>
      <c r="G157" s="22">
        <v>47.64</v>
      </c>
      <c r="H157" s="23">
        <f t="shared" si="35"/>
        <v>5.3640675034792116E-3</v>
      </c>
      <c r="I157" s="23">
        <f t="shared" si="36"/>
        <v>6.0467362959560046E-2</v>
      </c>
      <c r="J157" s="22">
        <v>14.34</v>
      </c>
      <c r="K157" s="23">
        <f t="shared" si="37"/>
        <v>1.8041457608865229E-3</v>
      </c>
      <c r="L157" s="23">
        <f t="shared" si="38"/>
        <v>1.3616645446356235E-2</v>
      </c>
      <c r="M157" s="22">
        <v>5.33</v>
      </c>
      <c r="N157" s="23">
        <f t="shared" si="39"/>
        <v>2.2339391094420603E-3</v>
      </c>
      <c r="O157" s="23">
        <f t="shared" si="40"/>
        <v>1.648420734978541E-2</v>
      </c>
    </row>
    <row r="158" spans="1:15" x14ac:dyDescent="0.3">
      <c r="A158" s="23">
        <v>36.03</v>
      </c>
      <c r="B158" s="23">
        <f t="shared" si="31"/>
        <v>4.3035489049420934E-3</v>
      </c>
      <c r="C158" s="23">
        <f t="shared" si="32"/>
        <v>4.7466842487482307E-2</v>
      </c>
      <c r="D158" s="22">
        <v>21.77</v>
      </c>
      <c r="E158" s="23">
        <f t="shared" si="33"/>
        <v>2.8467489264212835E-3</v>
      </c>
      <c r="F158" s="23">
        <f t="shared" si="34"/>
        <v>2.5242830167954276E-2</v>
      </c>
      <c r="G158" s="22">
        <v>48.22</v>
      </c>
      <c r="H158" s="23">
        <f t="shared" si="35"/>
        <v>5.4293731112041894E-3</v>
      </c>
      <c r="I158" s="23">
        <f t="shared" si="36"/>
        <v>6.5896736070764239E-2</v>
      </c>
      <c r="J158" s="22">
        <v>15.29</v>
      </c>
      <c r="K158" s="23">
        <f t="shared" si="37"/>
        <v>1.9236672722423246E-3</v>
      </c>
      <c r="L158" s="23">
        <f t="shared" si="38"/>
        <v>1.554031271859856E-2</v>
      </c>
      <c r="M158" s="22">
        <v>5.52</v>
      </c>
      <c r="N158" s="23">
        <f t="shared" si="39"/>
        <v>2.3135729613733909E-3</v>
      </c>
      <c r="O158" s="23">
        <f t="shared" si="40"/>
        <v>1.87977803111588E-2</v>
      </c>
    </row>
    <row r="159" spans="1:15" x14ac:dyDescent="0.3">
      <c r="A159" s="23">
        <v>36.24</v>
      </c>
      <c r="B159" s="23">
        <f t="shared" si="31"/>
        <v>4.3286320376103651E-3</v>
      </c>
      <c r="C159" s="23">
        <f t="shared" si="32"/>
        <v>5.1795474525092672E-2</v>
      </c>
      <c r="D159" s="22">
        <v>21.96</v>
      </c>
      <c r="E159" s="23">
        <f t="shared" si="33"/>
        <v>2.8715942317047035E-3</v>
      </c>
      <c r="F159" s="23">
        <f t="shared" si="34"/>
        <v>2.8114424399658978E-2</v>
      </c>
      <c r="G159" s="22">
        <v>48.52</v>
      </c>
      <c r="H159" s="23">
        <f t="shared" si="35"/>
        <v>5.4631518738205579E-3</v>
      </c>
      <c r="I159" s="23">
        <f t="shared" si="36"/>
        <v>7.1359887944584796E-2</v>
      </c>
      <c r="J159" s="22">
        <v>16.88</v>
      </c>
      <c r="K159" s="23">
        <f t="shared" si="37"/>
        <v>2.1237085386167716E-3</v>
      </c>
      <c r="L159" s="23">
        <f t="shared" si="38"/>
        <v>1.7664021257215331E-2</v>
      </c>
      <c r="M159" s="22">
        <v>5.59</v>
      </c>
      <c r="N159" s="23">
        <f t="shared" si="39"/>
        <v>2.3429117489270389E-3</v>
      </c>
      <c r="O159" s="23">
        <f t="shared" si="40"/>
        <v>2.1140692060085838E-2</v>
      </c>
    </row>
    <row r="160" spans="1:15" x14ac:dyDescent="0.3">
      <c r="A160" s="23">
        <v>36.909999999999997</v>
      </c>
      <c r="B160" s="23">
        <f t="shared" si="31"/>
        <v>4.4086591751710414E-3</v>
      </c>
      <c r="C160" s="23">
        <f t="shared" si="32"/>
        <v>5.6204133700263711E-2</v>
      </c>
      <c r="D160" s="22">
        <v>22.7</v>
      </c>
      <c r="E160" s="23">
        <f t="shared" si="33"/>
        <v>2.9683601575453897E-3</v>
      </c>
      <c r="F160" s="23">
        <f t="shared" si="34"/>
        <v>3.1082784557204368E-2</v>
      </c>
      <c r="G160" s="22">
        <v>49.01</v>
      </c>
      <c r="H160" s="23">
        <f t="shared" si="35"/>
        <v>5.5183238527606246E-3</v>
      </c>
      <c r="I160" s="23">
        <f t="shared" si="36"/>
        <v>7.6878211797345414E-2</v>
      </c>
      <c r="J160" s="22">
        <v>21.77</v>
      </c>
      <c r="K160" s="23">
        <f t="shared" si="37"/>
        <v>2.7389297918061092E-3</v>
      </c>
      <c r="L160" s="23">
        <f t="shared" si="38"/>
        <v>2.0402951049021439E-2</v>
      </c>
      <c r="M160" s="22">
        <v>5.65</v>
      </c>
      <c r="N160" s="23">
        <f t="shared" si="39"/>
        <v>2.3680592811158802E-3</v>
      </c>
      <c r="O160" s="23">
        <f t="shared" si="40"/>
        <v>2.3508751341201718E-2</v>
      </c>
    </row>
    <row r="161" spans="1:15" x14ac:dyDescent="0.3">
      <c r="A161" s="23">
        <v>37.47</v>
      </c>
      <c r="B161" s="23">
        <f t="shared" si="31"/>
        <v>4.4755475289531008E-3</v>
      </c>
      <c r="C161" s="23">
        <f t="shared" si="32"/>
        <v>6.0679681229216811E-2</v>
      </c>
      <c r="D161" s="22">
        <v>23.44</v>
      </c>
      <c r="E161" s="23">
        <f t="shared" si="33"/>
        <v>3.0651260833860767E-3</v>
      </c>
      <c r="F161" s="23">
        <f t="shared" si="34"/>
        <v>3.4147910640590445E-2</v>
      </c>
      <c r="G161" s="22">
        <v>49.24</v>
      </c>
      <c r="H161" s="23">
        <f t="shared" si="35"/>
        <v>5.54422090409984E-3</v>
      </c>
      <c r="I161" s="23">
        <f t="shared" si="36"/>
        <v>8.2422432701445253E-2</v>
      </c>
      <c r="J161" s="22">
        <v>22.01</v>
      </c>
      <c r="K161" s="23">
        <f t="shared" si="37"/>
        <v>2.7691246999381014E-3</v>
      </c>
      <c r="L161" s="23">
        <f t="shared" si="38"/>
        <v>2.3172075748959541E-2</v>
      </c>
      <c r="M161" s="22">
        <v>6</v>
      </c>
      <c r="N161" s="23">
        <f t="shared" si="39"/>
        <v>2.5147532188841207E-3</v>
      </c>
      <c r="O161" s="23">
        <f t="shared" si="40"/>
        <v>2.6023504560085838E-2</v>
      </c>
    </row>
    <row r="162" spans="1:15" x14ac:dyDescent="0.3">
      <c r="A162" s="23">
        <v>37.67</v>
      </c>
      <c r="B162" s="23">
        <f t="shared" si="31"/>
        <v>4.4994362267324079E-3</v>
      </c>
      <c r="C162" s="23">
        <f t="shared" si="32"/>
        <v>6.5179117455949218E-2</v>
      </c>
      <c r="D162" s="22">
        <v>23.89</v>
      </c>
      <c r="E162" s="23">
        <f t="shared" si="33"/>
        <v>3.1239702274783862E-3</v>
      </c>
      <c r="F162" s="23">
        <f t="shared" si="34"/>
        <v>3.7271880868068832E-2</v>
      </c>
      <c r="G162" s="22">
        <v>49.41</v>
      </c>
      <c r="H162" s="23">
        <f t="shared" si="35"/>
        <v>5.563362202915781E-3</v>
      </c>
      <c r="I162" s="23">
        <f t="shared" si="36"/>
        <v>8.7985794904361037E-2</v>
      </c>
      <c r="J162" s="22">
        <v>23.39</v>
      </c>
      <c r="K162" s="23">
        <f t="shared" si="37"/>
        <v>2.9427454216970554E-3</v>
      </c>
      <c r="L162" s="23">
        <f t="shared" si="38"/>
        <v>2.6114821170656596E-2</v>
      </c>
      <c r="M162" s="22">
        <v>6.01</v>
      </c>
      <c r="N162" s="23">
        <f t="shared" si="39"/>
        <v>2.5189444742489274E-3</v>
      </c>
      <c r="O162" s="23">
        <f t="shared" si="40"/>
        <v>2.8542449034334765E-2</v>
      </c>
    </row>
    <row r="163" spans="1:15" x14ac:dyDescent="0.3">
      <c r="A163" s="23">
        <v>38.58</v>
      </c>
      <c r="B163" s="23">
        <f t="shared" si="31"/>
        <v>4.6081298016282524E-3</v>
      </c>
      <c r="C163" s="23">
        <f t="shared" si="32"/>
        <v>6.978724725757747E-2</v>
      </c>
      <c r="D163" s="22">
        <v>25.19</v>
      </c>
      <c r="E163" s="23">
        <f t="shared" si="33"/>
        <v>3.2939644215228361E-3</v>
      </c>
      <c r="F163" s="23">
        <f t="shared" si="34"/>
        <v>4.0565845289591666E-2</v>
      </c>
      <c r="G163" s="22">
        <v>49.59</v>
      </c>
      <c r="H163" s="23">
        <f t="shared" si="35"/>
        <v>5.5836294604856033E-3</v>
      </c>
      <c r="I163" s="23">
        <f t="shared" si="36"/>
        <v>9.3569424364846637E-2</v>
      </c>
      <c r="J163" s="22">
        <v>24.25</v>
      </c>
      <c r="K163" s="23">
        <f t="shared" si="37"/>
        <v>3.05094384250336E-3</v>
      </c>
      <c r="L163" s="23">
        <f t="shared" si="38"/>
        <v>2.9165765013159956E-2</v>
      </c>
      <c r="M163" s="22">
        <v>6.42</v>
      </c>
      <c r="N163" s="23">
        <f t="shared" si="39"/>
        <v>2.6907859442060092E-3</v>
      </c>
      <c r="O163" s="23">
        <f t="shared" si="40"/>
        <v>3.1233234978540775E-2</v>
      </c>
    </row>
    <row r="164" spans="1:15" x14ac:dyDescent="0.3">
      <c r="A164" s="23">
        <v>39.17</v>
      </c>
      <c r="B164" s="23">
        <f t="shared" si="31"/>
        <v>4.6786014600772073E-3</v>
      </c>
      <c r="C164" s="23">
        <f t="shared" si="32"/>
        <v>7.4465848717654673E-2</v>
      </c>
      <c r="D164" s="22">
        <v>26.21</v>
      </c>
      <c r="E164" s="23">
        <f t="shared" si="33"/>
        <v>3.4273444814654041E-3</v>
      </c>
      <c r="F164" s="23">
        <f t="shared" si="34"/>
        <v>4.3993189771057067E-2</v>
      </c>
      <c r="G164" s="22">
        <v>50.12</v>
      </c>
      <c r="H164" s="23">
        <f t="shared" si="35"/>
        <v>5.6433052744411854E-3</v>
      </c>
      <c r="I164" s="23">
        <f t="shared" si="36"/>
        <v>9.9212729639287817E-2</v>
      </c>
      <c r="J164" s="22">
        <v>25.94</v>
      </c>
      <c r="K164" s="23">
        <f t="shared" si="37"/>
        <v>3.2635663205994704E-3</v>
      </c>
      <c r="L164" s="23">
        <f t="shared" si="38"/>
        <v>3.2429331333759429E-2</v>
      </c>
      <c r="M164" s="22">
        <v>7.29</v>
      </c>
      <c r="N164" s="23">
        <f t="shared" si="39"/>
        <v>3.0554251609442064E-3</v>
      </c>
      <c r="O164" s="23">
        <f t="shared" si="40"/>
        <v>3.4288660139484978E-2</v>
      </c>
    </row>
    <row r="165" spans="1:15" x14ac:dyDescent="0.3">
      <c r="A165" s="23">
        <v>39.46</v>
      </c>
      <c r="B165" s="23">
        <f t="shared" si="31"/>
        <v>4.7132400718572021E-3</v>
      </c>
      <c r="C165" s="23">
        <f t="shared" si="32"/>
        <v>7.9179088789511881E-2</v>
      </c>
      <c r="D165" s="22">
        <v>26.31</v>
      </c>
      <c r="E165" s="23">
        <f t="shared" si="33"/>
        <v>3.4404209579303614E-3</v>
      </c>
      <c r="F165" s="23">
        <f t="shared" si="34"/>
        <v>4.7433610728987427E-2</v>
      </c>
      <c r="G165" s="22">
        <v>50.14</v>
      </c>
      <c r="H165" s="23">
        <f t="shared" si="35"/>
        <v>5.6455571919489436E-3</v>
      </c>
      <c r="I165" s="23">
        <f t="shared" si="36"/>
        <v>0.10485828683123675</v>
      </c>
      <c r="J165" s="22">
        <v>25.99</v>
      </c>
      <c r="K165" s="23">
        <f t="shared" si="37"/>
        <v>3.2698569264603019E-3</v>
      </c>
      <c r="L165" s="23">
        <f t="shared" si="38"/>
        <v>3.5699188260219727E-2</v>
      </c>
      <c r="M165" s="22">
        <v>7.3</v>
      </c>
      <c r="N165" s="23">
        <f t="shared" si="39"/>
        <v>3.0596164163090131E-3</v>
      </c>
      <c r="O165" s="23">
        <f t="shared" si="40"/>
        <v>3.7348276555793994E-2</v>
      </c>
    </row>
    <row r="166" spans="1:15" x14ac:dyDescent="0.3">
      <c r="A166" s="23">
        <v>39.46</v>
      </c>
      <c r="B166" s="23">
        <f t="shared" si="31"/>
        <v>4.7132400718572021E-3</v>
      </c>
      <c r="C166" s="23">
        <f t="shared" si="32"/>
        <v>8.3892328861369089E-2</v>
      </c>
      <c r="D166" s="22">
        <v>27.06</v>
      </c>
      <c r="E166" s="23">
        <f t="shared" si="33"/>
        <v>3.5384945314175442E-3</v>
      </c>
      <c r="F166" s="23">
        <f t="shared" si="34"/>
        <v>5.0972105260404972E-2</v>
      </c>
      <c r="G166" s="22">
        <v>50.63</v>
      </c>
      <c r="H166" s="23">
        <f t="shared" si="35"/>
        <v>5.7007291708890111E-3</v>
      </c>
      <c r="I166" s="23">
        <f t="shared" si="36"/>
        <v>0.11055901600212577</v>
      </c>
      <c r="J166" s="22">
        <v>27.79</v>
      </c>
      <c r="K166" s="23">
        <f t="shared" si="37"/>
        <v>3.4963187374502424E-3</v>
      </c>
      <c r="L166" s="23">
        <f t="shared" si="38"/>
        <v>3.9195506997669972E-2</v>
      </c>
      <c r="M166" s="22">
        <v>7.72</v>
      </c>
      <c r="N166" s="23">
        <f t="shared" si="39"/>
        <v>3.2356491416309016E-3</v>
      </c>
      <c r="O166" s="23">
        <f t="shared" si="40"/>
        <v>4.0583925697424895E-2</v>
      </c>
    </row>
    <row r="167" spans="1:15" x14ac:dyDescent="0.3">
      <c r="A167" s="23">
        <v>39.57</v>
      </c>
      <c r="B167" s="23">
        <f t="shared" si="31"/>
        <v>4.7263788556358207E-3</v>
      </c>
      <c r="C167" s="23">
        <f t="shared" si="32"/>
        <v>8.8618707717004905E-2</v>
      </c>
      <c r="D167" s="22">
        <v>28.1</v>
      </c>
      <c r="E167" s="23">
        <f t="shared" si="33"/>
        <v>3.6744898866531042E-3</v>
      </c>
      <c r="F167" s="23">
        <f t="shared" si="34"/>
        <v>5.4646595147058073E-2</v>
      </c>
      <c r="G167" s="22">
        <v>50.66</v>
      </c>
      <c r="H167" s="23">
        <f t="shared" si="35"/>
        <v>5.704107047150647E-3</v>
      </c>
      <c r="I167" s="23">
        <f t="shared" si="36"/>
        <v>0.11626312304927641</v>
      </c>
      <c r="J167" s="22">
        <v>28.7</v>
      </c>
      <c r="K167" s="23">
        <f t="shared" si="37"/>
        <v>3.6108077641173785E-3</v>
      </c>
      <c r="L167" s="23">
        <f t="shared" si="38"/>
        <v>4.2806314761787354E-2</v>
      </c>
      <c r="M167" s="22">
        <v>7.72</v>
      </c>
      <c r="N167" s="23">
        <f t="shared" si="39"/>
        <v>3.2356491416309016E-3</v>
      </c>
      <c r="O167" s="23">
        <f t="shared" si="40"/>
        <v>4.3819574839055797E-2</v>
      </c>
    </row>
    <row r="168" spans="1:15" x14ac:dyDescent="0.3">
      <c r="A168" s="23">
        <v>40.159999999999997</v>
      </c>
      <c r="B168" s="23">
        <f t="shared" si="31"/>
        <v>4.7968505140847748E-3</v>
      </c>
      <c r="C168" s="23">
        <f t="shared" si="32"/>
        <v>9.3415558231089685E-2</v>
      </c>
      <c r="D168" s="22">
        <v>28.56</v>
      </c>
      <c r="E168" s="23">
        <f t="shared" si="33"/>
        <v>3.734641678391909E-3</v>
      </c>
      <c r="F168" s="23">
        <f t="shared" si="34"/>
        <v>5.8381236825449982E-2</v>
      </c>
      <c r="G168" s="22">
        <v>50.97</v>
      </c>
      <c r="H168" s="23">
        <f t="shared" si="35"/>
        <v>5.7390117685208941E-3</v>
      </c>
      <c r="I168" s="23">
        <f t="shared" si="36"/>
        <v>0.1220021348177973</v>
      </c>
      <c r="J168" s="22">
        <v>29.35</v>
      </c>
      <c r="K168" s="23">
        <f t="shared" si="37"/>
        <v>3.6925856403081905E-3</v>
      </c>
      <c r="L168" s="23">
        <f t="shared" si="38"/>
        <v>4.6498900402095547E-2</v>
      </c>
      <c r="M168" s="22">
        <v>7.73</v>
      </c>
      <c r="N168" s="23">
        <f t="shared" si="39"/>
        <v>3.2398403969957088E-3</v>
      </c>
      <c r="O168" s="23">
        <f t="shared" si="40"/>
        <v>4.7059415236051505E-2</v>
      </c>
    </row>
    <row r="169" spans="1:15" x14ac:dyDescent="0.3">
      <c r="A169" s="23">
        <v>40.19</v>
      </c>
      <c r="B169" s="23">
        <f t="shared" si="31"/>
        <v>4.8004338187516713E-3</v>
      </c>
      <c r="C169" s="23">
        <f t="shared" si="32"/>
        <v>9.8215992049841355E-2</v>
      </c>
      <c r="D169" s="22">
        <v>29.44</v>
      </c>
      <c r="E169" s="23">
        <f t="shared" si="33"/>
        <v>3.8497146712835367E-3</v>
      </c>
      <c r="F169" s="23">
        <f t="shared" si="34"/>
        <v>6.2230951496733522E-2</v>
      </c>
      <c r="G169" s="22">
        <v>51.45</v>
      </c>
      <c r="H169" s="23">
        <f t="shared" si="35"/>
        <v>5.793057788707083E-3</v>
      </c>
      <c r="I169" s="23">
        <f t="shared" si="36"/>
        <v>0.12779519260650438</v>
      </c>
      <c r="J169" s="22">
        <v>31.36</v>
      </c>
      <c r="K169" s="23">
        <f t="shared" si="37"/>
        <v>3.9454679959136235E-3</v>
      </c>
      <c r="L169" s="23">
        <f t="shared" si="38"/>
        <v>5.0444368398009171E-2</v>
      </c>
      <c r="M169" s="22">
        <v>7.8</v>
      </c>
      <c r="N169" s="23">
        <f t="shared" si="39"/>
        <v>3.2691791845493568E-3</v>
      </c>
      <c r="O169" s="23">
        <f t="shared" si="40"/>
        <v>5.0328594420600864E-2</v>
      </c>
    </row>
    <row r="170" spans="1:15" x14ac:dyDescent="0.3">
      <c r="A170" s="23">
        <v>41.49</v>
      </c>
      <c r="B170" s="23">
        <f t="shared" si="31"/>
        <v>4.9557103543171645E-3</v>
      </c>
      <c r="C170" s="23">
        <f t="shared" si="32"/>
        <v>0.10317170240415852</v>
      </c>
      <c r="D170" s="22">
        <v>29.59</v>
      </c>
      <c r="E170" s="23">
        <f t="shared" si="33"/>
        <v>3.8693293859809732E-3</v>
      </c>
      <c r="F170" s="23">
        <f t="shared" si="34"/>
        <v>6.6100280882714496E-2</v>
      </c>
      <c r="G170" s="22">
        <v>52.18</v>
      </c>
      <c r="H170" s="23">
        <f t="shared" si="35"/>
        <v>5.8752527777402447E-3</v>
      </c>
      <c r="I170" s="23">
        <f t="shared" si="36"/>
        <v>0.13367044538424461</v>
      </c>
      <c r="J170" s="22">
        <v>36.24</v>
      </c>
      <c r="K170" s="23">
        <f t="shared" si="37"/>
        <v>4.5594311279307945E-3</v>
      </c>
      <c r="L170" s="23">
        <f t="shared" si="38"/>
        <v>5.5003799525939964E-2</v>
      </c>
      <c r="M170" s="22">
        <v>7.86</v>
      </c>
      <c r="N170" s="23">
        <f t="shared" si="39"/>
        <v>3.2943267167381981E-3</v>
      </c>
      <c r="O170" s="23">
        <f t="shared" si="40"/>
        <v>5.3622921137339061E-2</v>
      </c>
    </row>
    <row r="171" spans="1:15" x14ac:dyDescent="0.3">
      <c r="A171" s="23">
        <v>42.97</v>
      </c>
      <c r="B171" s="23">
        <f t="shared" si="31"/>
        <v>5.1324867178840338E-3</v>
      </c>
      <c r="C171" s="23">
        <f t="shared" si="32"/>
        <v>0.10830418912204255</v>
      </c>
      <c r="D171" s="22">
        <v>29.72</v>
      </c>
      <c r="E171" s="23">
        <f t="shared" si="33"/>
        <v>3.8863288053854177E-3</v>
      </c>
      <c r="F171" s="23">
        <f t="shared" si="34"/>
        <v>6.9986609688099916E-2</v>
      </c>
      <c r="G171" s="22">
        <v>53.39</v>
      </c>
      <c r="H171" s="23">
        <f t="shared" si="35"/>
        <v>6.0114937869595953E-3</v>
      </c>
      <c r="I171" s="23">
        <f t="shared" si="36"/>
        <v>0.13968193917120419</v>
      </c>
      <c r="J171" s="22">
        <v>37.25</v>
      </c>
      <c r="K171" s="23">
        <f t="shared" si="37"/>
        <v>4.6865013663195945E-3</v>
      </c>
      <c r="L171" s="23">
        <f t="shared" si="38"/>
        <v>5.969030089225956E-2</v>
      </c>
      <c r="M171" s="22">
        <v>8.17</v>
      </c>
      <c r="N171" s="23">
        <f t="shared" si="39"/>
        <v>3.4242556330472108E-3</v>
      </c>
      <c r="O171" s="23">
        <f t="shared" si="40"/>
        <v>5.7047176770386274E-2</v>
      </c>
    </row>
    <row r="172" spans="1:15" x14ac:dyDescent="0.3">
      <c r="A172" s="23">
        <v>43.46</v>
      </c>
      <c r="B172" s="23">
        <f t="shared" si="31"/>
        <v>5.1910140274433348E-3</v>
      </c>
      <c r="C172" s="23">
        <f t="shared" si="32"/>
        <v>0.11349520314948588</v>
      </c>
      <c r="D172" s="22">
        <v>30.22</v>
      </c>
      <c r="E172" s="23">
        <f t="shared" si="33"/>
        <v>3.951711187710206E-3</v>
      </c>
      <c r="F172" s="23">
        <f t="shared" si="34"/>
        <v>7.3938320875810121E-2</v>
      </c>
      <c r="G172" s="22">
        <v>53.53</v>
      </c>
      <c r="H172" s="23">
        <f t="shared" si="35"/>
        <v>6.0272572095139004E-3</v>
      </c>
      <c r="I172" s="23">
        <f t="shared" si="36"/>
        <v>0.14570919638071811</v>
      </c>
      <c r="J172" s="22">
        <v>38.78</v>
      </c>
      <c r="K172" s="23">
        <f t="shared" si="37"/>
        <v>4.8789939056610434E-3</v>
      </c>
      <c r="L172" s="23">
        <f t="shared" si="38"/>
        <v>6.4569294797920604E-2</v>
      </c>
      <c r="M172" s="22">
        <v>8.48</v>
      </c>
      <c r="N172" s="23">
        <f t="shared" si="39"/>
        <v>3.5541845493562239E-3</v>
      </c>
      <c r="O172" s="23">
        <f t="shared" si="40"/>
        <v>6.0601361319742496E-2</v>
      </c>
    </row>
    <row r="173" spans="1:15" x14ac:dyDescent="0.3">
      <c r="A173" s="23">
        <v>43.7</v>
      </c>
      <c r="B173" s="23">
        <f t="shared" si="31"/>
        <v>5.219680464778503E-3</v>
      </c>
      <c r="C173" s="23">
        <f t="shared" si="32"/>
        <v>0.11871488361426438</v>
      </c>
      <c r="D173" s="22">
        <v>32.07</v>
      </c>
      <c r="E173" s="23">
        <f t="shared" si="33"/>
        <v>4.193626002311923E-3</v>
      </c>
      <c r="F173" s="23">
        <f t="shared" si="34"/>
        <v>7.8131946878122041E-2</v>
      </c>
      <c r="G173" s="22">
        <v>54.93</v>
      </c>
      <c r="H173" s="23">
        <f t="shared" si="35"/>
        <v>6.1848914350569502E-3</v>
      </c>
      <c r="I173" s="23">
        <f t="shared" si="36"/>
        <v>0.15189408781577507</v>
      </c>
      <c r="J173" s="22">
        <v>41.18</v>
      </c>
      <c r="K173" s="23">
        <f t="shared" si="37"/>
        <v>5.1809429869809631E-3</v>
      </c>
      <c r="L173" s="23">
        <f t="shared" si="38"/>
        <v>6.9750237784901567E-2</v>
      </c>
      <c r="M173" s="22">
        <v>8.56</v>
      </c>
      <c r="N173" s="23">
        <f t="shared" si="39"/>
        <v>3.587714592274679E-3</v>
      </c>
      <c r="O173" s="23">
        <f t="shared" si="40"/>
        <v>6.4189075912017168E-2</v>
      </c>
    </row>
    <row r="174" spans="1:15" x14ac:dyDescent="0.3">
      <c r="A174" s="23">
        <v>43.85</v>
      </c>
      <c r="B174" s="23">
        <f t="shared" si="31"/>
        <v>5.2375969881129835E-3</v>
      </c>
      <c r="C174" s="23">
        <f t="shared" si="32"/>
        <v>0.12395248060237736</v>
      </c>
      <c r="D174" s="22">
        <v>32.78</v>
      </c>
      <c r="E174" s="23">
        <f t="shared" si="33"/>
        <v>4.2864689852131228E-3</v>
      </c>
      <c r="F174" s="23">
        <f t="shared" si="34"/>
        <v>8.2418415863335162E-2</v>
      </c>
      <c r="G174" s="22">
        <v>55.07</v>
      </c>
      <c r="H174" s="23">
        <f t="shared" si="35"/>
        <v>6.2006548576112553E-3</v>
      </c>
      <c r="I174" s="23">
        <f t="shared" si="36"/>
        <v>0.15809474267338633</v>
      </c>
      <c r="J174" s="22">
        <v>42.21</v>
      </c>
      <c r="K174" s="23">
        <f t="shared" si="37"/>
        <v>5.3105294677140962E-3</v>
      </c>
      <c r="L174" s="23">
        <f t="shared" si="38"/>
        <v>7.5060767252615665E-2</v>
      </c>
      <c r="M174" s="22">
        <v>8.58</v>
      </c>
      <c r="N174" s="23">
        <f t="shared" si="39"/>
        <v>3.5960971030042925E-3</v>
      </c>
      <c r="O174" s="23">
        <f t="shared" si="40"/>
        <v>6.778517301502146E-2</v>
      </c>
    </row>
    <row r="175" spans="1:15" x14ac:dyDescent="0.3">
      <c r="A175" s="23">
        <v>44.76</v>
      </c>
      <c r="B175" s="23">
        <f t="shared" si="31"/>
        <v>5.346290563008828E-3</v>
      </c>
      <c r="C175" s="23">
        <f t="shared" si="32"/>
        <v>0.12929877116538618</v>
      </c>
      <c r="D175" s="22">
        <v>33.380000000000003</v>
      </c>
      <c r="E175" s="23">
        <f t="shared" si="33"/>
        <v>4.3649278440028687E-3</v>
      </c>
      <c r="F175" s="23">
        <f t="shared" si="34"/>
        <v>8.6783343707338034E-2</v>
      </c>
      <c r="G175" s="22">
        <v>55.18</v>
      </c>
      <c r="H175" s="23">
        <f t="shared" si="35"/>
        <v>6.2130404039039229E-3</v>
      </c>
      <c r="I175" s="23">
        <f t="shared" si="36"/>
        <v>0.16430778307729024</v>
      </c>
      <c r="J175" s="22">
        <v>42.45</v>
      </c>
      <c r="K175" s="23">
        <f t="shared" si="37"/>
        <v>5.3407243758460884E-3</v>
      </c>
      <c r="L175" s="23">
        <f t="shared" si="38"/>
        <v>8.0401491628461746E-2</v>
      </c>
      <c r="M175" s="22">
        <v>8.7100000000000009</v>
      </c>
      <c r="N175" s="23">
        <f t="shared" si="39"/>
        <v>3.6505834227467822E-3</v>
      </c>
      <c r="O175" s="23">
        <f t="shared" si="40"/>
        <v>7.1435756437768241E-2</v>
      </c>
    </row>
    <row r="176" spans="1:15" x14ac:dyDescent="0.3">
      <c r="A176" s="23">
        <v>44.86</v>
      </c>
      <c r="B176" s="23">
        <f t="shared" si="31"/>
        <v>5.3582349118984811E-3</v>
      </c>
      <c r="C176" s="23">
        <f t="shared" si="32"/>
        <v>0.13465700607728467</v>
      </c>
      <c r="D176" s="22">
        <v>33.76</v>
      </c>
      <c r="E176" s="23">
        <f t="shared" si="33"/>
        <v>4.4146184545697078E-3</v>
      </c>
      <c r="F176" s="23">
        <f t="shared" si="34"/>
        <v>9.1197962161907745E-2</v>
      </c>
      <c r="G176" s="22">
        <v>55.36</v>
      </c>
      <c r="H176" s="23">
        <f t="shared" si="35"/>
        <v>6.2333076614737434E-3</v>
      </c>
      <c r="I176" s="23">
        <f t="shared" si="36"/>
        <v>0.17054109073876397</v>
      </c>
      <c r="J176" s="22">
        <v>43.37</v>
      </c>
      <c r="K176" s="23">
        <f t="shared" si="37"/>
        <v>5.4564715236853903E-3</v>
      </c>
      <c r="L176" s="23">
        <f t="shared" si="38"/>
        <v>8.5857963152147138E-2</v>
      </c>
      <c r="M176" s="22">
        <v>8.7200000000000006</v>
      </c>
      <c r="N176" s="23">
        <f t="shared" si="39"/>
        <v>3.654774678111589E-3</v>
      </c>
      <c r="O176" s="23">
        <f t="shared" si="40"/>
        <v>7.5090531115879836E-2</v>
      </c>
    </row>
    <row r="177" spans="1:15" x14ac:dyDescent="0.3">
      <c r="A177" s="23">
        <v>45.8</v>
      </c>
      <c r="B177" s="23">
        <f t="shared" si="31"/>
        <v>5.470511791461222E-3</v>
      </c>
      <c r="C177" s="23">
        <f t="shared" si="32"/>
        <v>0.14012751786874589</v>
      </c>
      <c r="D177" s="22">
        <v>34.03</v>
      </c>
      <c r="E177" s="23">
        <f t="shared" si="33"/>
        <v>4.4499249410250939E-3</v>
      </c>
      <c r="F177" s="23">
        <f t="shared" si="34"/>
        <v>9.5647887102932844E-2</v>
      </c>
      <c r="G177" s="22">
        <v>55.37</v>
      </c>
      <c r="H177" s="23">
        <f t="shared" si="35"/>
        <v>6.234433620227622E-3</v>
      </c>
      <c r="I177" s="23">
        <f t="shared" si="36"/>
        <v>0.1767755243589916</v>
      </c>
      <c r="J177" s="22">
        <v>43.51</v>
      </c>
      <c r="K177" s="23">
        <f t="shared" si="37"/>
        <v>5.4740852200957195E-3</v>
      </c>
      <c r="L177" s="23">
        <f t="shared" si="38"/>
        <v>9.1332048372242861E-2</v>
      </c>
      <c r="M177" s="22">
        <v>8.77</v>
      </c>
      <c r="N177" s="23">
        <f t="shared" si="39"/>
        <v>3.6757309549356226E-3</v>
      </c>
      <c r="O177" s="23">
        <f t="shared" si="40"/>
        <v>7.8766262070815454E-2</v>
      </c>
    </row>
    <row r="178" spans="1:15" x14ac:dyDescent="0.3">
      <c r="A178" s="23">
        <v>47.19</v>
      </c>
      <c r="B178" s="23">
        <f t="shared" si="31"/>
        <v>5.6365382410274037E-3</v>
      </c>
      <c r="C178" s="23">
        <f t="shared" si="32"/>
        <v>0.1457640561097733</v>
      </c>
      <c r="D178" s="22">
        <v>35.71</v>
      </c>
      <c r="E178" s="23">
        <f t="shared" si="33"/>
        <v>4.6696097456363824E-3</v>
      </c>
      <c r="F178" s="23">
        <f t="shared" si="34"/>
        <v>0.10031749684856922</v>
      </c>
      <c r="G178" s="22">
        <v>55.86</v>
      </c>
      <c r="H178" s="23">
        <f t="shared" si="35"/>
        <v>6.2896055991676905E-3</v>
      </c>
      <c r="I178" s="23">
        <f t="shared" si="36"/>
        <v>0.1830651299581593</v>
      </c>
      <c r="J178" s="22">
        <v>44.12</v>
      </c>
      <c r="K178" s="23">
        <f t="shared" si="37"/>
        <v>5.5508306115978658E-3</v>
      </c>
      <c r="L178" s="23">
        <f t="shared" si="38"/>
        <v>9.6882878983840723E-2</v>
      </c>
      <c r="M178" s="22">
        <v>8.85</v>
      </c>
      <c r="N178" s="23">
        <f t="shared" si="39"/>
        <v>3.7092609978540778E-3</v>
      </c>
      <c r="O178" s="23">
        <f t="shared" si="40"/>
        <v>8.2475523068669537E-2</v>
      </c>
    </row>
    <row r="179" spans="1:15" x14ac:dyDescent="0.3">
      <c r="A179" s="23">
        <v>47.46</v>
      </c>
      <c r="B179" s="23">
        <f t="shared" si="31"/>
        <v>5.6687879830294684E-3</v>
      </c>
      <c r="C179" s="23">
        <f t="shared" si="32"/>
        <v>0.15143284409280278</v>
      </c>
      <c r="D179" s="22">
        <v>36.08</v>
      </c>
      <c r="E179" s="23">
        <f t="shared" si="33"/>
        <v>4.7179927085567253E-3</v>
      </c>
      <c r="F179" s="23">
        <f t="shared" si="34"/>
        <v>0.10503548955712595</v>
      </c>
      <c r="G179" s="22">
        <v>56.22</v>
      </c>
      <c r="H179" s="23">
        <f t="shared" si="35"/>
        <v>6.3301401143073316E-3</v>
      </c>
      <c r="I179" s="23">
        <f t="shared" si="36"/>
        <v>0.18939527007246662</v>
      </c>
      <c r="J179" s="22">
        <v>44.18</v>
      </c>
      <c r="K179" s="23">
        <f t="shared" si="37"/>
        <v>5.5583793386308634E-3</v>
      </c>
      <c r="L179" s="23">
        <f t="shared" si="38"/>
        <v>0.10244125832247158</v>
      </c>
      <c r="M179" s="22">
        <v>9.2200000000000006</v>
      </c>
      <c r="N179" s="23">
        <f t="shared" si="39"/>
        <v>3.8643374463519322E-3</v>
      </c>
      <c r="O179" s="23">
        <f t="shared" si="40"/>
        <v>8.6339860515021474E-2</v>
      </c>
    </row>
    <row r="180" spans="1:15" x14ac:dyDescent="0.3">
      <c r="A180" s="23">
        <v>48.13</v>
      </c>
      <c r="B180" s="23">
        <f t="shared" si="31"/>
        <v>5.7488151205901455E-3</v>
      </c>
      <c r="C180" s="23">
        <f t="shared" si="32"/>
        <v>0.15718165921339292</v>
      </c>
      <c r="D180" s="22">
        <v>36.119999999999997</v>
      </c>
      <c r="E180" s="23">
        <f t="shared" si="33"/>
        <v>4.7232232991427084E-3</v>
      </c>
      <c r="F180" s="23">
        <f t="shared" si="34"/>
        <v>0.10975871285626866</v>
      </c>
      <c r="G180" s="22">
        <v>56.3</v>
      </c>
      <c r="H180" s="23">
        <f t="shared" si="35"/>
        <v>6.3391477843383623E-3</v>
      </c>
      <c r="I180" s="23">
        <f t="shared" si="36"/>
        <v>0.19573441785680498</v>
      </c>
      <c r="J180" s="22">
        <v>44.62</v>
      </c>
      <c r="K180" s="23">
        <f t="shared" si="37"/>
        <v>5.6137366702061825E-3</v>
      </c>
      <c r="L180" s="23">
        <f t="shared" si="38"/>
        <v>0.10805499499267776</v>
      </c>
      <c r="M180" s="22">
        <v>9.27</v>
      </c>
      <c r="N180" s="23">
        <f t="shared" si="39"/>
        <v>3.8852937231759659E-3</v>
      </c>
      <c r="O180" s="23">
        <f t="shared" si="40"/>
        <v>9.0225154238197436E-2</v>
      </c>
    </row>
    <row r="181" spans="1:15" x14ac:dyDescent="0.3">
      <c r="A181" s="23">
        <v>48.13</v>
      </c>
      <c r="B181" s="23">
        <f t="shared" si="31"/>
        <v>5.7488151205901455E-3</v>
      </c>
      <c r="C181" s="23">
        <f t="shared" si="32"/>
        <v>0.16293047433398306</v>
      </c>
      <c r="D181" s="22">
        <v>38.03</v>
      </c>
      <c r="E181" s="23">
        <f t="shared" si="33"/>
        <v>4.9729839996233999E-3</v>
      </c>
      <c r="F181" s="23">
        <f t="shared" si="34"/>
        <v>0.11473169685589206</v>
      </c>
      <c r="G181" s="22">
        <v>57.1</v>
      </c>
      <c r="H181" s="23">
        <f t="shared" si="35"/>
        <v>6.4292244846486778E-3</v>
      </c>
      <c r="I181" s="23">
        <f t="shared" si="36"/>
        <v>0.20216364234145365</v>
      </c>
      <c r="J181" s="22">
        <v>45.03</v>
      </c>
      <c r="K181" s="23">
        <f t="shared" si="37"/>
        <v>5.6653196382650019E-3</v>
      </c>
      <c r="L181" s="23">
        <f t="shared" si="38"/>
        <v>0.11372031463094276</v>
      </c>
      <c r="M181" s="22">
        <v>9.61</v>
      </c>
      <c r="N181" s="23">
        <f t="shared" si="39"/>
        <v>4.0277964055793992E-3</v>
      </c>
      <c r="O181" s="23">
        <f t="shared" si="40"/>
        <v>9.4252950643776839E-2</v>
      </c>
    </row>
    <row r="182" spans="1:15" x14ac:dyDescent="0.3">
      <c r="A182" s="23">
        <v>48.67</v>
      </c>
      <c r="B182" s="23">
        <f t="shared" si="31"/>
        <v>5.8133146045942731E-3</v>
      </c>
      <c r="C182" s="23">
        <f t="shared" si="32"/>
        <v>0.16874378893857733</v>
      </c>
      <c r="D182" s="22">
        <v>38.39</v>
      </c>
      <c r="E182" s="23">
        <f t="shared" si="33"/>
        <v>5.0200593148972475E-3</v>
      </c>
      <c r="F182" s="23">
        <f t="shared" si="34"/>
        <v>0.11975175617078931</v>
      </c>
      <c r="G182" s="22">
        <v>57.61</v>
      </c>
      <c r="H182" s="23">
        <f t="shared" si="35"/>
        <v>6.4866483810965027E-3</v>
      </c>
      <c r="I182" s="23">
        <f t="shared" si="36"/>
        <v>0.20865029072255015</v>
      </c>
      <c r="J182" s="22">
        <v>45.78</v>
      </c>
      <c r="K182" s="23">
        <f t="shared" si="37"/>
        <v>5.7596787261774774E-3</v>
      </c>
      <c r="L182" s="23">
        <f t="shared" si="38"/>
        <v>0.11947999335712024</v>
      </c>
      <c r="M182" s="22">
        <v>9.69</v>
      </c>
      <c r="N182" s="23">
        <f t="shared" si="39"/>
        <v>4.0613264484978548E-3</v>
      </c>
      <c r="O182" s="23">
        <f t="shared" si="40"/>
        <v>9.8314277092274693E-2</v>
      </c>
    </row>
    <row r="183" spans="1:15" x14ac:dyDescent="0.3">
      <c r="A183" s="23">
        <v>49.29</v>
      </c>
      <c r="B183" s="23">
        <f t="shared" si="31"/>
        <v>5.8873695677101236E-3</v>
      </c>
      <c r="C183" s="23">
        <f t="shared" si="32"/>
        <v>0.17463115850628746</v>
      </c>
      <c r="D183" s="22">
        <v>39.39</v>
      </c>
      <c r="E183" s="23">
        <f t="shared" si="33"/>
        <v>5.150824079546824E-3</v>
      </c>
      <c r="F183" s="23">
        <f t="shared" si="34"/>
        <v>0.12490258025033614</v>
      </c>
      <c r="G183" s="22">
        <v>58.08</v>
      </c>
      <c r="H183" s="23">
        <f t="shared" si="35"/>
        <v>6.5395684425288121E-3</v>
      </c>
      <c r="I183" s="23">
        <f t="shared" si="36"/>
        <v>0.21518985916507896</v>
      </c>
      <c r="J183" s="22">
        <v>46.21</v>
      </c>
      <c r="K183" s="23">
        <f t="shared" si="37"/>
        <v>5.8137779365806299E-3</v>
      </c>
      <c r="L183" s="23">
        <f t="shared" si="38"/>
        <v>0.12529377129370087</v>
      </c>
      <c r="M183" s="22">
        <v>9.85</v>
      </c>
      <c r="N183" s="23">
        <f t="shared" si="39"/>
        <v>4.1283865343347643E-3</v>
      </c>
      <c r="O183" s="23">
        <f t="shared" si="40"/>
        <v>0.10244266362660946</v>
      </c>
    </row>
    <row r="184" spans="1:15" x14ac:dyDescent="0.3">
      <c r="A184" s="23">
        <v>49.73</v>
      </c>
      <c r="B184" s="23">
        <f t="shared" si="31"/>
        <v>5.9399247028245981E-3</v>
      </c>
      <c r="C184" s="23">
        <f t="shared" si="32"/>
        <v>0.18057108320911205</v>
      </c>
      <c r="D184" s="22">
        <v>40.21</v>
      </c>
      <c r="E184" s="23">
        <f t="shared" si="33"/>
        <v>5.2580511865594776E-3</v>
      </c>
      <c r="F184" s="23">
        <f t="shared" si="34"/>
        <v>0.13016063143689563</v>
      </c>
      <c r="G184" s="22">
        <v>58.29</v>
      </c>
      <c r="H184" s="23">
        <f t="shared" si="35"/>
        <v>6.5632135763602694E-3</v>
      </c>
      <c r="I184" s="23">
        <f t="shared" si="36"/>
        <v>0.22175307274143924</v>
      </c>
      <c r="J184" s="22">
        <v>46.66</v>
      </c>
      <c r="K184" s="23">
        <f t="shared" si="37"/>
        <v>5.8703933893281138E-3</v>
      </c>
      <c r="L184" s="23">
        <f t="shared" si="38"/>
        <v>0.13116416468302899</v>
      </c>
      <c r="M184" s="22">
        <v>9.9</v>
      </c>
      <c r="N184" s="23">
        <f t="shared" si="39"/>
        <v>4.1493428111587993E-3</v>
      </c>
      <c r="O184" s="23">
        <f t="shared" si="40"/>
        <v>0.10659200643776826</v>
      </c>
    </row>
    <row r="185" spans="1:15" x14ac:dyDescent="0.3">
      <c r="A185" s="23">
        <v>50.15</v>
      </c>
      <c r="B185" s="23">
        <f t="shared" si="31"/>
        <v>5.9900909681611424E-3</v>
      </c>
      <c r="C185" s="23">
        <f t="shared" si="32"/>
        <v>0.18656117417727319</v>
      </c>
      <c r="D185" s="22">
        <v>40.729999999999997</v>
      </c>
      <c r="E185" s="23">
        <f t="shared" si="33"/>
        <v>5.3260488641772566E-3</v>
      </c>
      <c r="F185" s="23">
        <f t="shared" si="34"/>
        <v>0.13548668030107289</v>
      </c>
      <c r="G185" s="22">
        <v>58.31</v>
      </c>
      <c r="H185" s="23">
        <f t="shared" si="35"/>
        <v>6.5654654938680276E-3</v>
      </c>
      <c r="I185" s="23">
        <f t="shared" si="36"/>
        <v>0.22831853823530726</v>
      </c>
      <c r="J185" s="22">
        <v>47.07</v>
      </c>
      <c r="K185" s="23">
        <f t="shared" si="37"/>
        <v>5.9219763573869341E-3</v>
      </c>
      <c r="L185" s="23">
        <f t="shared" si="38"/>
        <v>0.13708614104041592</v>
      </c>
      <c r="M185" s="22">
        <v>10.02</v>
      </c>
      <c r="N185" s="23">
        <f t="shared" si="39"/>
        <v>4.199637875536481E-3</v>
      </c>
      <c r="O185" s="23">
        <f t="shared" si="40"/>
        <v>0.11079164431330474</v>
      </c>
    </row>
    <row r="186" spans="1:15" x14ac:dyDescent="0.3">
      <c r="A186" s="23">
        <v>50.32</v>
      </c>
      <c r="B186" s="23">
        <f t="shared" si="31"/>
        <v>6.0103963612735531E-3</v>
      </c>
      <c r="C186" s="23">
        <f t="shared" si="32"/>
        <v>0.19257157053854673</v>
      </c>
      <c r="D186" s="22">
        <v>40.950000000000003</v>
      </c>
      <c r="E186" s="23">
        <f t="shared" si="33"/>
        <v>5.3548171124001643E-3</v>
      </c>
      <c r="F186" s="23">
        <f t="shared" si="34"/>
        <v>0.14084149741347304</v>
      </c>
      <c r="G186" s="22">
        <v>58.93</v>
      </c>
      <c r="H186" s="23">
        <f t="shared" si="35"/>
        <v>6.6352749366085208E-3</v>
      </c>
      <c r="I186" s="23">
        <f t="shared" si="36"/>
        <v>0.23495381317191577</v>
      </c>
      <c r="J186" s="22">
        <v>47.57</v>
      </c>
      <c r="K186" s="23">
        <f t="shared" si="37"/>
        <v>5.9848824159952508E-3</v>
      </c>
      <c r="L186" s="23">
        <f t="shared" si="38"/>
        <v>0.14307102345641118</v>
      </c>
      <c r="M186" s="22">
        <v>10.199999999999999</v>
      </c>
      <c r="N186" s="23">
        <f t="shared" si="39"/>
        <v>4.2750804721030048E-3</v>
      </c>
      <c r="O186" s="23">
        <f t="shared" si="40"/>
        <v>0.11506672478540775</v>
      </c>
    </row>
    <row r="187" spans="1:15" x14ac:dyDescent="0.3">
      <c r="A187" s="23">
        <v>50.58</v>
      </c>
      <c r="B187" s="23">
        <f t="shared" si="31"/>
        <v>6.0414516683866513E-3</v>
      </c>
      <c r="C187" s="23">
        <f t="shared" si="32"/>
        <v>0.19861302220693339</v>
      </c>
      <c r="D187" s="22">
        <v>41.07</v>
      </c>
      <c r="E187" s="23">
        <f t="shared" si="33"/>
        <v>5.3705088841581134E-3</v>
      </c>
      <c r="F187" s="23">
        <f t="shared" si="34"/>
        <v>0.14621200629763115</v>
      </c>
      <c r="G187" s="22">
        <v>59</v>
      </c>
      <c r="H187" s="23">
        <f t="shared" si="35"/>
        <v>6.6431566478856738E-3</v>
      </c>
      <c r="I187" s="23">
        <f t="shared" si="36"/>
        <v>0.24159696981980144</v>
      </c>
      <c r="J187" s="22">
        <v>47.62</v>
      </c>
      <c r="K187" s="23">
        <f t="shared" si="37"/>
        <v>5.9911730218560827E-3</v>
      </c>
      <c r="L187" s="23">
        <f t="shared" si="38"/>
        <v>0.14906219647826727</v>
      </c>
      <c r="M187" s="22">
        <v>10.24</v>
      </c>
      <c r="N187" s="23">
        <f t="shared" si="39"/>
        <v>4.2918454935622326E-3</v>
      </c>
      <c r="O187" s="23">
        <f t="shared" si="40"/>
        <v>0.11935857027896998</v>
      </c>
    </row>
    <row r="188" spans="1:15" x14ac:dyDescent="0.3">
      <c r="A188" s="23">
        <v>51.2</v>
      </c>
      <c r="B188" s="23">
        <f t="shared" si="31"/>
        <v>6.1155066315025028E-3</v>
      </c>
      <c r="C188" s="23">
        <f t="shared" si="32"/>
        <v>0.2047285288384359</v>
      </c>
      <c r="D188" s="22">
        <v>41.64</v>
      </c>
      <c r="E188" s="23">
        <f t="shared" si="33"/>
        <v>5.4450448000083716E-3</v>
      </c>
      <c r="F188" s="23">
        <f t="shared" si="34"/>
        <v>0.15165705109763952</v>
      </c>
      <c r="G188" s="22">
        <v>59.24</v>
      </c>
      <c r="H188" s="23">
        <f t="shared" si="35"/>
        <v>6.6701796579787679E-3</v>
      </c>
      <c r="I188" s="23">
        <f t="shared" si="36"/>
        <v>0.24826714947778022</v>
      </c>
      <c r="J188" s="22">
        <v>47.66</v>
      </c>
      <c r="K188" s="23">
        <f t="shared" si="37"/>
        <v>5.9962055065447472E-3</v>
      </c>
      <c r="L188" s="23">
        <f t="shared" si="38"/>
        <v>0.15505840198481202</v>
      </c>
      <c r="M188" s="22">
        <v>10.3</v>
      </c>
      <c r="N188" s="23">
        <f t="shared" si="39"/>
        <v>4.3169930257510739E-3</v>
      </c>
      <c r="O188" s="23">
        <f t="shared" si="40"/>
        <v>0.12367556330472106</v>
      </c>
    </row>
    <row r="189" spans="1:15" x14ac:dyDescent="0.3">
      <c r="A189" s="23">
        <v>51.42</v>
      </c>
      <c r="B189" s="23">
        <f t="shared" si="31"/>
        <v>6.14178419905974E-3</v>
      </c>
      <c r="C189" s="23">
        <f t="shared" si="32"/>
        <v>0.21087031303749565</v>
      </c>
      <c r="D189" s="22">
        <v>42.13</v>
      </c>
      <c r="E189" s="23">
        <f t="shared" si="33"/>
        <v>5.5091195346866646E-3</v>
      </c>
      <c r="F189" s="23">
        <f t="shared" si="34"/>
        <v>0.15716617063232619</v>
      </c>
      <c r="G189" s="22">
        <v>59.51</v>
      </c>
      <c r="H189" s="23">
        <f t="shared" si="35"/>
        <v>6.7005805443334987E-3</v>
      </c>
      <c r="I189" s="23">
        <f t="shared" si="36"/>
        <v>0.2549677300221137</v>
      </c>
      <c r="J189" s="22">
        <v>48.12</v>
      </c>
      <c r="K189" s="23">
        <f t="shared" si="37"/>
        <v>6.0540790804643986E-3</v>
      </c>
      <c r="L189" s="23">
        <f t="shared" si="38"/>
        <v>0.16111248106527642</v>
      </c>
      <c r="M189" s="22">
        <v>10.31</v>
      </c>
      <c r="N189" s="23">
        <f t="shared" si="39"/>
        <v>4.3211842811158811E-3</v>
      </c>
      <c r="O189" s="23">
        <f t="shared" si="40"/>
        <v>0.12799674758583693</v>
      </c>
    </row>
    <row r="190" spans="1:15" x14ac:dyDescent="0.3">
      <c r="A190" s="23">
        <v>51.49</v>
      </c>
      <c r="B190" s="23">
        <f t="shared" si="31"/>
        <v>6.1501452432824975E-3</v>
      </c>
      <c r="C190" s="23">
        <f t="shared" si="32"/>
        <v>0.21702045828077815</v>
      </c>
      <c r="D190" s="22">
        <v>44.16</v>
      </c>
      <c r="E190" s="23">
        <f t="shared" si="33"/>
        <v>5.7745720069253045E-3</v>
      </c>
      <c r="F190" s="23">
        <f t="shared" si="34"/>
        <v>0.16294074263925148</v>
      </c>
      <c r="G190" s="22">
        <v>59.53</v>
      </c>
      <c r="H190" s="23">
        <f t="shared" si="35"/>
        <v>6.7028324618412568E-3</v>
      </c>
      <c r="I190" s="23">
        <f t="shared" si="36"/>
        <v>0.26167056248395498</v>
      </c>
      <c r="J190" s="22">
        <v>48.35</v>
      </c>
      <c r="K190" s="23">
        <f t="shared" si="37"/>
        <v>6.0830158674242251E-3</v>
      </c>
      <c r="L190" s="23">
        <f t="shared" si="38"/>
        <v>0.16719549693270064</v>
      </c>
      <c r="M190" s="22">
        <v>10.36</v>
      </c>
      <c r="N190" s="23">
        <f t="shared" si="39"/>
        <v>4.3421405579399143E-3</v>
      </c>
      <c r="O190" s="23">
        <f t="shared" si="40"/>
        <v>0.13233888814377684</v>
      </c>
    </row>
    <row r="191" spans="1:15" x14ac:dyDescent="0.3">
      <c r="A191" s="23">
        <v>51.99</v>
      </c>
      <c r="B191" s="23">
        <f t="shared" si="31"/>
        <v>6.209866987730764E-3</v>
      </c>
      <c r="C191" s="23">
        <f t="shared" si="32"/>
        <v>0.22323032526850892</v>
      </c>
      <c r="D191" s="22">
        <v>45.47</v>
      </c>
      <c r="E191" s="23">
        <f t="shared" si="33"/>
        <v>5.9458738486162501E-3</v>
      </c>
      <c r="F191" s="23">
        <f t="shared" si="34"/>
        <v>0.16888661648786774</v>
      </c>
      <c r="G191" s="22">
        <v>59.74</v>
      </c>
      <c r="H191" s="23">
        <f t="shared" si="35"/>
        <v>6.7264775956727141E-3</v>
      </c>
      <c r="I191" s="23">
        <f t="shared" si="36"/>
        <v>0.26839704007962772</v>
      </c>
      <c r="J191" s="22">
        <v>48.5</v>
      </c>
      <c r="K191" s="23">
        <f t="shared" si="37"/>
        <v>6.10188768500672E-3</v>
      </c>
      <c r="L191" s="23">
        <f t="shared" si="38"/>
        <v>0.17329738461770736</v>
      </c>
      <c r="M191" s="22">
        <v>10.4</v>
      </c>
      <c r="N191" s="23">
        <f t="shared" si="39"/>
        <v>4.3589055793991421E-3</v>
      </c>
      <c r="O191" s="23">
        <f t="shared" si="40"/>
        <v>0.13669779372317598</v>
      </c>
    </row>
    <row r="192" spans="1:15" x14ac:dyDescent="0.3">
      <c r="A192" s="23">
        <v>53.29</v>
      </c>
      <c r="B192" s="23">
        <f t="shared" si="31"/>
        <v>6.3651435232962563E-3</v>
      </c>
      <c r="C192" s="23">
        <f t="shared" si="32"/>
        <v>0.22959546879180517</v>
      </c>
      <c r="D192" s="22">
        <v>45.99</v>
      </c>
      <c r="E192" s="23">
        <f t="shared" si="33"/>
        <v>6.0138715262340308E-3</v>
      </c>
      <c r="F192" s="23">
        <f t="shared" si="34"/>
        <v>0.17490048801410177</v>
      </c>
      <c r="G192" s="22">
        <v>59.75</v>
      </c>
      <c r="H192" s="23">
        <f t="shared" si="35"/>
        <v>6.7276035544265927E-3</v>
      </c>
      <c r="I192" s="23">
        <f t="shared" si="36"/>
        <v>0.27512464363405431</v>
      </c>
      <c r="J192" s="22">
        <v>48.74</v>
      </c>
      <c r="K192" s="23">
        <f t="shared" si="37"/>
        <v>6.1320825931387123E-3</v>
      </c>
      <c r="L192" s="23">
        <f t="shared" si="38"/>
        <v>0.17942946721084607</v>
      </c>
      <c r="M192" s="22">
        <v>10.64</v>
      </c>
      <c r="N192" s="23">
        <f t="shared" si="39"/>
        <v>4.4594957081545072E-3</v>
      </c>
      <c r="O192" s="23">
        <f t="shared" si="40"/>
        <v>0.14115728943133049</v>
      </c>
    </row>
    <row r="193" spans="1:15" x14ac:dyDescent="0.3">
      <c r="A193" s="23">
        <v>53.5</v>
      </c>
      <c r="B193" s="23">
        <f t="shared" si="31"/>
        <v>6.3902266559645289E-3</v>
      </c>
      <c r="C193" s="23">
        <f t="shared" si="32"/>
        <v>0.23598569544776971</v>
      </c>
      <c r="D193" s="22">
        <v>47.05</v>
      </c>
      <c r="E193" s="23">
        <f t="shared" si="33"/>
        <v>6.1524821767625811E-3</v>
      </c>
      <c r="F193" s="23">
        <f t="shared" si="34"/>
        <v>0.18105297019086436</v>
      </c>
      <c r="G193" s="22">
        <v>59.94</v>
      </c>
      <c r="H193" s="23">
        <f t="shared" si="35"/>
        <v>6.7489967707502927E-3</v>
      </c>
      <c r="I193" s="23">
        <f t="shared" si="36"/>
        <v>0.28187364040480462</v>
      </c>
      <c r="J193" s="22">
        <v>48.75</v>
      </c>
      <c r="K193" s="23">
        <f t="shared" si="37"/>
        <v>6.133340714310878E-3</v>
      </c>
      <c r="L193" s="23">
        <f t="shared" si="38"/>
        <v>0.18556280792515695</v>
      </c>
      <c r="M193" s="22">
        <v>10.7</v>
      </c>
      <c r="N193" s="23">
        <f t="shared" si="39"/>
        <v>4.4846432403433485E-3</v>
      </c>
      <c r="O193" s="23">
        <f t="shared" si="40"/>
        <v>0.14564193267167383</v>
      </c>
    </row>
    <row r="194" spans="1:15" x14ac:dyDescent="0.3">
      <c r="A194" s="23">
        <v>54.63</v>
      </c>
      <c r="B194" s="23">
        <f t="shared" si="31"/>
        <v>6.5251977984176115E-3</v>
      </c>
      <c r="C194" s="23">
        <f t="shared" si="32"/>
        <v>0.24251089324618733</v>
      </c>
      <c r="D194" s="22">
        <v>50.62</v>
      </c>
      <c r="E194" s="23">
        <f t="shared" si="33"/>
        <v>6.6193123865615697E-3</v>
      </c>
      <c r="F194" s="23">
        <f t="shared" si="34"/>
        <v>0.18767228257742594</v>
      </c>
      <c r="G194" s="22">
        <v>59.99</v>
      </c>
      <c r="H194" s="23">
        <f t="shared" si="35"/>
        <v>6.7546265645196876E-3</v>
      </c>
      <c r="I194" s="23">
        <f t="shared" si="36"/>
        <v>0.28862826696932431</v>
      </c>
      <c r="J194" s="22">
        <v>50.9</v>
      </c>
      <c r="K194" s="23">
        <f t="shared" si="37"/>
        <v>6.4038367663266397E-3</v>
      </c>
      <c r="L194" s="23">
        <f t="shared" si="38"/>
        <v>0.19196664469148358</v>
      </c>
      <c r="M194" s="22">
        <v>10.96</v>
      </c>
      <c r="N194" s="23">
        <f t="shared" si="39"/>
        <v>4.5936158798283271E-3</v>
      </c>
      <c r="O194" s="23">
        <f t="shared" si="40"/>
        <v>0.15023554855150215</v>
      </c>
    </row>
    <row r="195" spans="1:15" x14ac:dyDescent="0.3">
      <c r="A195" s="23">
        <v>54.71</v>
      </c>
      <c r="B195" s="23">
        <f t="shared" si="31"/>
        <v>6.5347532775293345E-3</v>
      </c>
      <c r="C195" s="23">
        <f t="shared" si="32"/>
        <v>0.24904564652371666</v>
      </c>
      <c r="D195" s="22">
        <v>51.44</v>
      </c>
      <c r="E195" s="23">
        <f t="shared" si="33"/>
        <v>6.7265394935742224E-3</v>
      </c>
      <c r="F195" s="23">
        <f t="shared" si="34"/>
        <v>0.19439882207100015</v>
      </c>
      <c r="G195" s="22">
        <v>60.06</v>
      </c>
      <c r="H195" s="23">
        <f t="shared" si="35"/>
        <v>6.7625082757968398E-3</v>
      </c>
      <c r="I195" s="23">
        <f t="shared" si="36"/>
        <v>0.29539077524512114</v>
      </c>
      <c r="J195" s="22">
        <v>50.94</v>
      </c>
      <c r="K195" s="23">
        <f t="shared" si="37"/>
        <v>6.4088692510153051E-3</v>
      </c>
      <c r="L195" s="23">
        <f t="shared" si="38"/>
        <v>0.19837551394249889</v>
      </c>
      <c r="M195" s="22">
        <v>11.15</v>
      </c>
      <c r="N195" s="23">
        <f t="shared" si="39"/>
        <v>4.6732497317596572E-3</v>
      </c>
      <c r="O195" s="23">
        <f t="shared" si="40"/>
        <v>0.15490879828326182</v>
      </c>
    </row>
    <row r="196" spans="1:15" x14ac:dyDescent="0.3">
      <c r="A196" s="23">
        <v>54.86</v>
      </c>
      <c r="B196" s="23">
        <f t="shared" si="31"/>
        <v>6.5526698008638142E-3</v>
      </c>
      <c r="C196" s="23">
        <f t="shared" si="32"/>
        <v>0.25559831632458047</v>
      </c>
      <c r="D196" s="22">
        <v>51.49</v>
      </c>
      <c r="E196" s="23">
        <f t="shared" si="33"/>
        <v>6.7330777318067017E-3</v>
      </c>
      <c r="F196" s="23">
        <f t="shared" si="34"/>
        <v>0.20113189980280685</v>
      </c>
      <c r="G196" s="22">
        <v>60.09</v>
      </c>
      <c r="H196" s="23">
        <f t="shared" si="35"/>
        <v>6.7658861520584774E-3</v>
      </c>
      <c r="I196" s="23">
        <f t="shared" si="36"/>
        <v>0.30215666139717962</v>
      </c>
      <c r="J196" s="22">
        <v>51.28</v>
      </c>
      <c r="K196" s="23">
        <f t="shared" si="37"/>
        <v>6.4516453708689612E-3</v>
      </c>
      <c r="L196" s="23">
        <f t="shared" si="38"/>
        <v>0.20482715931336784</v>
      </c>
      <c r="M196" s="22">
        <v>11.18</v>
      </c>
      <c r="N196" s="23">
        <f t="shared" si="39"/>
        <v>4.6858234978540778E-3</v>
      </c>
      <c r="O196" s="23">
        <f t="shared" si="40"/>
        <v>0.15959462178111589</v>
      </c>
    </row>
    <row r="197" spans="1:15" x14ac:dyDescent="0.3">
      <c r="A197" s="23">
        <v>55.34</v>
      </c>
      <c r="B197" s="23">
        <f t="shared" si="31"/>
        <v>6.6100026755341506E-3</v>
      </c>
      <c r="C197" s="23">
        <f t="shared" si="32"/>
        <v>0.2622083190001146</v>
      </c>
      <c r="D197" s="22">
        <v>51.93</v>
      </c>
      <c r="E197" s="23">
        <f t="shared" si="33"/>
        <v>6.7906142282525154E-3</v>
      </c>
      <c r="F197" s="23">
        <f t="shared" si="34"/>
        <v>0.20792251403105938</v>
      </c>
      <c r="G197" s="22">
        <v>60.18</v>
      </c>
      <c r="H197" s="23">
        <f t="shared" si="35"/>
        <v>6.7760197808433868E-3</v>
      </c>
      <c r="I197" s="23">
        <f t="shared" si="36"/>
        <v>0.30893268117802303</v>
      </c>
      <c r="J197" s="22">
        <v>51.56</v>
      </c>
      <c r="K197" s="23">
        <f t="shared" si="37"/>
        <v>6.4868727636896188E-3</v>
      </c>
      <c r="L197" s="23">
        <f t="shared" si="38"/>
        <v>0.21131403207705746</v>
      </c>
      <c r="M197" s="22">
        <v>11.26</v>
      </c>
      <c r="N197" s="23">
        <f t="shared" si="39"/>
        <v>4.7193535407725326E-3</v>
      </c>
      <c r="O197" s="23">
        <f t="shared" si="40"/>
        <v>0.16431397532188841</v>
      </c>
    </row>
    <row r="198" spans="1:15" x14ac:dyDescent="0.3">
      <c r="A198" s="23">
        <v>55.44</v>
      </c>
      <c r="B198" s="23">
        <f t="shared" si="31"/>
        <v>6.6219470244238028E-3</v>
      </c>
      <c r="C198" s="23">
        <f t="shared" si="32"/>
        <v>0.26883026602453841</v>
      </c>
      <c r="D198" s="22">
        <v>52.68</v>
      </c>
      <c r="E198" s="23">
        <f t="shared" si="33"/>
        <v>6.8886878017396982E-3</v>
      </c>
      <c r="F198" s="23">
        <f t="shared" si="34"/>
        <v>0.21481120183279909</v>
      </c>
      <c r="G198" s="22">
        <v>60.2</v>
      </c>
      <c r="H198" s="23">
        <f t="shared" si="35"/>
        <v>6.7782716983511449E-3</v>
      </c>
      <c r="I198" s="23">
        <f t="shared" si="36"/>
        <v>0.31571095287637418</v>
      </c>
      <c r="J198" s="22">
        <v>52.12</v>
      </c>
      <c r="K198" s="23">
        <f t="shared" si="37"/>
        <v>6.5573275493309323E-3</v>
      </c>
      <c r="L198" s="23">
        <f t="shared" si="38"/>
        <v>0.2178713596263884</v>
      </c>
      <c r="M198" s="22">
        <v>11.47</v>
      </c>
      <c r="N198" s="23">
        <f t="shared" si="39"/>
        <v>4.807369903433477E-3</v>
      </c>
      <c r="O198" s="23">
        <f t="shared" si="40"/>
        <v>0.16912134522532188</v>
      </c>
    </row>
    <row r="199" spans="1:15" x14ac:dyDescent="0.3">
      <c r="A199" s="23">
        <v>56.02</v>
      </c>
      <c r="B199" s="23">
        <f t="shared" si="31"/>
        <v>6.6912242479837932E-3</v>
      </c>
      <c r="C199" s="23">
        <f t="shared" si="32"/>
        <v>0.27552149027252221</v>
      </c>
      <c r="D199" s="22">
        <v>53.05</v>
      </c>
      <c r="E199" s="23">
        <f t="shared" si="33"/>
        <v>6.9370707646600411E-3</v>
      </c>
      <c r="F199" s="23">
        <f t="shared" si="34"/>
        <v>0.22174827259745913</v>
      </c>
      <c r="G199" s="22">
        <v>60.23</v>
      </c>
      <c r="H199" s="23">
        <f t="shared" si="35"/>
        <v>6.7816495746127817E-3</v>
      </c>
      <c r="I199" s="23">
        <f t="shared" si="36"/>
        <v>0.32249260245098699</v>
      </c>
      <c r="J199" s="22">
        <v>52.21</v>
      </c>
      <c r="K199" s="23">
        <f t="shared" si="37"/>
        <v>6.5686506398804304E-3</v>
      </c>
      <c r="L199" s="23">
        <f t="shared" si="38"/>
        <v>0.22444001026626884</v>
      </c>
      <c r="M199" s="22">
        <v>11.51</v>
      </c>
      <c r="N199" s="23">
        <f t="shared" si="39"/>
        <v>4.8241349248927048E-3</v>
      </c>
      <c r="O199" s="23">
        <f t="shared" si="40"/>
        <v>0.17394548015021458</v>
      </c>
    </row>
    <row r="200" spans="1:15" x14ac:dyDescent="0.3">
      <c r="A200" s="23">
        <v>56.22</v>
      </c>
      <c r="B200" s="23">
        <f t="shared" si="31"/>
        <v>6.7151129457630994E-3</v>
      </c>
      <c r="C200" s="23">
        <f t="shared" si="32"/>
        <v>0.28223660321828531</v>
      </c>
      <c r="D200" s="22">
        <v>53.34</v>
      </c>
      <c r="E200" s="23">
        <f t="shared" si="33"/>
        <v>6.9749925464084187E-3</v>
      </c>
      <c r="F200" s="23">
        <f t="shared" si="34"/>
        <v>0.22872326514386757</v>
      </c>
      <c r="G200" s="22">
        <v>60.86</v>
      </c>
      <c r="H200" s="23">
        <f t="shared" si="35"/>
        <v>6.8525849761071544E-3</v>
      </c>
      <c r="I200" s="23">
        <f t="shared" si="36"/>
        <v>0.32934518742709412</v>
      </c>
      <c r="J200" s="22">
        <v>52.49</v>
      </c>
      <c r="K200" s="23">
        <f t="shared" si="37"/>
        <v>6.6038780327010872E-3</v>
      </c>
      <c r="L200" s="23">
        <f t="shared" si="38"/>
        <v>0.23104388829896993</v>
      </c>
      <c r="M200" s="22">
        <v>11.66</v>
      </c>
      <c r="N200" s="23">
        <f t="shared" si="39"/>
        <v>4.887003755364808E-3</v>
      </c>
      <c r="O200" s="23">
        <f t="shared" si="40"/>
        <v>0.17883248390557938</v>
      </c>
    </row>
    <row r="201" spans="1:15" x14ac:dyDescent="0.3">
      <c r="A201" s="23">
        <v>56.41</v>
      </c>
      <c r="B201" s="23">
        <f t="shared" si="31"/>
        <v>6.7378072086534402E-3</v>
      </c>
      <c r="C201" s="23">
        <f t="shared" si="32"/>
        <v>0.28897441042693872</v>
      </c>
      <c r="D201" s="22">
        <v>53.77</v>
      </c>
      <c r="E201" s="23">
        <f t="shared" si="33"/>
        <v>7.031221395207737E-3</v>
      </c>
      <c r="F201" s="23">
        <f t="shared" si="34"/>
        <v>0.2357544865390753</v>
      </c>
      <c r="G201" s="22">
        <v>60.95</v>
      </c>
      <c r="H201" s="23">
        <f t="shared" si="35"/>
        <v>6.8627186048920647E-3</v>
      </c>
      <c r="I201" s="23">
        <f t="shared" si="36"/>
        <v>0.33620790603198619</v>
      </c>
      <c r="J201" s="22">
        <v>52.76</v>
      </c>
      <c r="K201" s="23">
        <f t="shared" si="37"/>
        <v>6.6378473043495782E-3</v>
      </c>
      <c r="L201" s="23">
        <f t="shared" si="38"/>
        <v>0.23768173560331951</v>
      </c>
      <c r="M201" s="22">
        <v>11.77</v>
      </c>
      <c r="N201" s="23">
        <f t="shared" si="39"/>
        <v>4.9331075643776834E-3</v>
      </c>
      <c r="O201" s="23">
        <f t="shared" si="40"/>
        <v>0.18376559146995705</v>
      </c>
    </row>
    <row r="202" spans="1:15" x14ac:dyDescent="0.3">
      <c r="A202" s="23">
        <v>57.13</v>
      </c>
      <c r="B202" s="23">
        <f t="shared" si="31"/>
        <v>6.8238065206589447E-3</v>
      </c>
      <c r="C202" s="23">
        <f t="shared" si="32"/>
        <v>0.29579821694759767</v>
      </c>
      <c r="D202" s="22">
        <v>54.2</v>
      </c>
      <c r="E202" s="23">
        <f t="shared" si="33"/>
        <v>7.0874502440070545E-3</v>
      </c>
      <c r="F202" s="23">
        <f t="shared" si="34"/>
        <v>0.24284193678308236</v>
      </c>
      <c r="G202" s="22">
        <v>61.16</v>
      </c>
      <c r="H202" s="23">
        <f t="shared" si="35"/>
        <v>6.8863637387235211E-3</v>
      </c>
      <c r="I202" s="23">
        <f t="shared" si="36"/>
        <v>0.34309426977070973</v>
      </c>
      <c r="J202" s="22">
        <v>53.93</v>
      </c>
      <c r="K202" s="23">
        <f t="shared" si="37"/>
        <v>6.7850474814930397E-3</v>
      </c>
      <c r="L202" s="23">
        <f t="shared" si="38"/>
        <v>0.24446678308481254</v>
      </c>
      <c r="M202" s="22">
        <v>11.77</v>
      </c>
      <c r="N202" s="23">
        <f t="shared" si="39"/>
        <v>4.9331075643776834E-3</v>
      </c>
      <c r="O202" s="23">
        <f t="shared" si="40"/>
        <v>0.18869869903433473</v>
      </c>
    </row>
    <row r="203" spans="1:15" x14ac:dyDescent="0.3">
      <c r="A203" s="23">
        <v>57.43</v>
      </c>
      <c r="B203" s="23">
        <f t="shared" si="31"/>
        <v>6.8596395673279041E-3</v>
      </c>
      <c r="C203" s="23">
        <f t="shared" si="32"/>
        <v>0.30265785651492555</v>
      </c>
      <c r="D203" s="22">
        <v>54.39</v>
      </c>
      <c r="E203" s="23">
        <f t="shared" si="33"/>
        <v>7.1122955492904745E-3</v>
      </c>
      <c r="F203" s="23">
        <f t="shared" si="34"/>
        <v>0.24995423233237282</v>
      </c>
      <c r="G203" s="22">
        <v>61.43</v>
      </c>
      <c r="H203" s="23">
        <f t="shared" si="35"/>
        <v>6.9167646250782528E-3</v>
      </c>
      <c r="I203" s="23">
        <f t="shared" si="36"/>
        <v>0.35001103439578796</v>
      </c>
      <c r="J203" s="22">
        <v>54.53</v>
      </c>
      <c r="K203" s="23">
        <f t="shared" si="37"/>
        <v>6.8605347518230194E-3</v>
      </c>
      <c r="L203" s="23">
        <f t="shared" si="38"/>
        <v>0.25132731783663553</v>
      </c>
      <c r="M203" s="22">
        <v>11.87</v>
      </c>
      <c r="N203" s="23">
        <f t="shared" si="39"/>
        <v>4.9750201180257516E-3</v>
      </c>
      <c r="O203" s="23">
        <f t="shared" si="40"/>
        <v>0.19367371915236048</v>
      </c>
    </row>
    <row r="204" spans="1:15" x14ac:dyDescent="0.3">
      <c r="A204" s="23">
        <v>57.45</v>
      </c>
      <c r="B204" s="23">
        <f t="shared" si="31"/>
        <v>6.8620284371058351E-3</v>
      </c>
      <c r="C204" s="23">
        <f t="shared" si="32"/>
        <v>0.30951988495203137</v>
      </c>
      <c r="D204" s="22">
        <v>54.55</v>
      </c>
      <c r="E204" s="23">
        <f t="shared" si="33"/>
        <v>7.1332179116344058E-3</v>
      </c>
      <c r="F204" s="23">
        <f t="shared" si="34"/>
        <v>0.25708745024400725</v>
      </c>
      <c r="G204" s="22">
        <v>61.63</v>
      </c>
      <c r="H204" s="23">
        <f t="shared" si="35"/>
        <v>6.9392838001558314E-3</v>
      </c>
      <c r="I204" s="23">
        <f t="shared" si="36"/>
        <v>0.35695031819594381</v>
      </c>
      <c r="J204" s="22">
        <v>55.32</v>
      </c>
      <c r="K204" s="23">
        <f t="shared" si="37"/>
        <v>6.9599263244241602E-3</v>
      </c>
      <c r="L204" s="23">
        <f t="shared" si="38"/>
        <v>0.25828724416105969</v>
      </c>
      <c r="M204" s="22">
        <v>12.09</v>
      </c>
      <c r="N204" s="23">
        <f t="shared" si="39"/>
        <v>5.0672277360515033E-3</v>
      </c>
      <c r="O204" s="23">
        <f t="shared" si="40"/>
        <v>0.19874094688841198</v>
      </c>
    </row>
    <row r="205" spans="1:15" x14ac:dyDescent="0.3">
      <c r="A205" s="23">
        <v>57.95</v>
      </c>
      <c r="B205" s="23">
        <f t="shared" si="31"/>
        <v>6.9217501815541024E-3</v>
      </c>
      <c r="C205" s="23">
        <f t="shared" si="32"/>
        <v>0.31644163513358547</v>
      </c>
      <c r="D205" s="22">
        <v>55.06</v>
      </c>
      <c r="E205" s="23">
        <f t="shared" si="33"/>
        <v>7.1999079416056903E-3</v>
      </c>
      <c r="F205" s="23">
        <f t="shared" si="34"/>
        <v>0.26428735818561294</v>
      </c>
      <c r="G205" s="22">
        <v>61.69</v>
      </c>
      <c r="H205" s="23">
        <f t="shared" si="35"/>
        <v>6.9460395526791049E-3</v>
      </c>
      <c r="I205" s="23">
        <f t="shared" si="36"/>
        <v>0.36389635774862289</v>
      </c>
      <c r="J205" s="22">
        <v>55.46</v>
      </c>
      <c r="K205" s="23">
        <f t="shared" si="37"/>
        <v>6.9775400208344886E-3</v>
      </c>
      <c r="L205" s="23">
        <f t="shared" si="38"/>
        <v>0.2652647841818942</v>
      </c>
      <c r="M205" s="22">
        <v>12.11</v>
      </c>
      <c r="N205" s="23">
        <f t="shared" si="39"/>
        <v>5.0756102467811167E-3</v>
      </c>
      <c r="O205" s="23">
        <f t="shared" si="40"/>
        <v>0.20381655713519309</v>
      </c>
    </row>
    <row r="206" spans="1:15" x14ac:dyDescent="0.3">
      <c r="A206" s="23">
        <v>59.11</v>
      </c>
      <c r="B206" s="23">
        <f t="shared" si="31"/>
        <v>7.0603046286740806E-3</v>
      </c>
      <c r="C206" s="23">
        <f t="shared" si="32"/>
        <v>0.32350193976225955</v>
      </c>
      <c r="D206" s="22">
        <v>55.26</v>
      </c>
      <c r="E206" s="23">
        <f t="shared" si="33"/>
        <v>7.2260608945356056E-3</v>
      </c>
      <c r="F206" s="23">
        <f t="shared" si="34"/>
        <v>0.27151341908014853</v>
      </c>
      <c r="G206" s="22">
        <v>61.81</v>
      </c>
      <c r="H206" s="23">
        <f t="shared" si="35"/>
        <v>6.9595510577256528E-3</v>
      </c>
      <c r="I206" s="23">
        <f t="shared" si="36"/>
        <v>0.37085590880634856</v>
      </c>
      <c r="J206" s="22">
        <v>55.57</v>
      </c>
      <c r="K206" s="23">
        <f t="shared" si="37"/>
        <v>6.9913793537283182E-3</v>
      </c>
      <c r="L206" s="23">
        <f t="shared" si="38"/>
        <v>0.27225616353562254</v>
      </c>
      <c r="M206" s="22">
        <v>12.21</v>
      </c>
      <c r="N206" s="23">
        <f t="shared" si="39"/>
        <v>5.1175228004291858E-3</v>
      </c>
      <c r="O206" s="23">
        <f t="shared" si="40"/>
        <v>0.20893407993562227</v>
      </c>
    </row>
    <row r="207" spans="1:15" x14ac:dyDescent="0.3">
      <c r="A207" s="23">
        <v>59.14</v>
      </c>
      <c r="B207" s="23">
        <f t="shared" si="31"/>
        <v>7.0638879333409762E-3</v>
      </c>
      <c r="C207" s="23">
        <f t="shared" si="32"/>
        <v>0.3305658276956005</v>
      </c>
      <c r="D207" s="22">
        <v>55.86</v>
      </c>
      <c r="E207" s="23">
        <f t="shared" si="33"/>
        <v>7.3045197533253515E-3</v>
      </c>
      <c r="F207" s="23">
        <f t="shared" si="34"/>
        <v>0.27881793883347389</v>
      </c>
      <c r="G207" s="22">
        <v>61.9</v>
      </c>
      <c r="H207" s="23">
        <f t="shared" si="35"/>
        <v>6.9696846865105622E-3</v>
      </c>
      <c r="I207" s="23">
        <f t="shared" si="36"/>
        <v>0.3778255934928591</v>
      </c>
      <c r="J207" s="22">
        <v>56.78</v>
      </c>
      <c r="K207" s="23">
        <f t="shared" si="37"/>
        <v>7.143612015560445E-3</v>
      </c>
      <c r="L207" s="23">
        <f t="shared" si="38"/>
        <v>0.27939977555118301</v>
      </c>
      <c r="M207" s="22">
        <v>12.43</v>
      </c>
      <c r="N207" s="23">
        <f t="shared" si="39"/>
        <v>5.2097304184549366E-3</v>
      </c>
      <c r="O207" s="23">
        <f t="shared" si="40"/>
        <v>0.2141438103540772</v>
      </c>
    </row>
    <row r="208" spans="1:15" x14ac:dyDescent="0.3">
      <c r="A208" s="23">
        <v>59.17</v>
      </c>
      <c r="B208" s="23">
        <f t="shared" si="31"/>
        <v>7.0674712380078726E-3</v>
      </c>
      <c r="C208" s="23">
        <f t="shared" si="32"/>
        <v>0.33763329893360838</v>
      </c>
      <c r="D208" s="22">
        <v>55.96</v>
      </c>
      <c r="E208" s="23">
        <f t="shared" si="33"/>
        <v>7.3175962297903092E-3</v>
      </c>
      <c r="F208" s="23">
        <f t="shared" si="34"/>
        <v>0.28613553506326422</v>
      </c>
      <c r="G208" s="22">
        <v>62.07</v>
      </c>
      <c r="H208" s="23">
        <f t="shared" si="35"/>
        <v>6.9888259853265041E-3</v>
      </c>
      <c r="I208" s="23">
        <f t="shared" si="36"/>
        <v>0.38481441947818562</v>
      </c>
      <c r="J208" s="22">
        <v>56.89</v>
      </c>
      <c r="K208" s="23">
        <f t="shared" si="37"/>
        <v>7.1574513484542746E-3</v>
      </c>
      <c r="L208" s="23">
        <f t="shared" si="38"/>
        <v>0.28655722689963725</v>
      </c>
      <c r="M208" s="22">
        <v>12.72</v>
      </c>
      <c r="N208" s="23">
        <f t="shared" si="39"/>
        <v>5.3312768240343358E-3</v>
      </c>
      <c r="O208" s="23">
        <f t="shared" si="40"/>
        <v>0.21947508717811154</v>
      </c>
    </row>
    <row r="209" spans="1:15" x14ac:dyDescent="0.3">
      <c r="A209" s="23">
        <v>59.55</v>
      </c>
      <c r="B209" s="23">
        <f t="shared" si="31"/>
        <v>7.112859763788555E-3</v>
      </c>
      <c r="C209" s="23">
        <f t="shared" si="32"/>
        <v>0.34474615869739694</v>
      </c>
      <c r="D209" s="22">
        <v>56.25</v>
      </c>
      <c r="E209" s="23">
        <f t="shared" si="33"/>
        <v>7.3555180115386868E-3</v>
      </c>
      <c r="F209" s="23">
        <f t="shared" si="34"/>
        <v>0.29349105307480289</v>
      </c>
      <c r="G209" s="22">
        <v>62.11</v>
      </c>
      <c r="H209" s="23">
        <f t="shared" si="35"/>
        <v>6.9933298203420204E-3</v>
      </c>
      <c r="I209" s="23">
        <f t="shared" si="36"/>
        <v>0.39180774929852763</v>
      </c>
      <c r="J209" s="22">
        <v>57.05</v>
      </c>
      <c r="K209" s="23">
        <f t="shared" si="37"/>
        <v>7.1775812872089352E-3</v>
      </c>
      <c r="L209" s="23">
        <f t="shared" si="38"/>
        <v>0.29373480818684616</v>
      </c>
      <c r="M209" s="22">
        <v>12.8</v>
      </c>
      <c r="N209" s="23">
        <f t="shared" si="39"/>
        <v>5.3648068669527905E-3</v>
      </c>
      <c r="O209" s="23">
        <f t="shared" si="40"/>
        <v>0.22483989404506433</v>
      </c>
    </row>
    <row r="210" spans="1:15" x14ac:dyDescent="0.3">
      <c r="A210" s="23">
        <v>59.61</v>
      </c>
      <c r="B210" s="23">
        <f t="shared" si="31"/>
        <v>7.120026373122347E-3</v>
      </c>
      <c r="C210" s="23">
        <f t="shared" si="32"/>
        <v>0.35186618507051931</v>
      </c>
      <c r="D210" s="22">
        <v>56.85</v>
      </c>
      <c r="E210" s="23">
        <f t="shared" si="33"/>
        <v>7.4339768703284327E-3</v>
      </c>
      <c r="F210" s="23">
        <f t="shared" si="34"/>
        <v>0.30092502994513132</v>
      </c>
      <c r="G210" s="22">
        <v>62.42</v>
      </c>
      <c r="H210" s="23">
        <f t="shared" si="35"/>
        <v>7.0282345417122666E-3</v>
      </c>
      <c r="I210" s="23">
        <f t="shared" si="36"/>
        <v>0.39883598384023988</v>
      </c>
      <c r="J210" s="22">
        <v>57.68</v>
      </c>
      <c r="K210" s="23">
        <f t="shared" si="37"/>
        <v>7.2568429210554146E-3</v>
      </c>
      <c r="L210" s="23">
        <f t="shared" si="38"/>
        <v>0.3009916511079016</v>
      </c>
      <c r="M210" s="22">
        <v>12.84</v>
      </c>
      <c r="N210" s="23">
        <f t="shared" si="39"/>
        <v>5.3815718884120184E-3</v>
      </c>
      <c r="O210" s="23">
        <f t="shared" si="40"/>
        <v>0.23022146593347634</v>
      </c>
    </row>
    <row r="211" spans="1:15" x14ac:dyDescent="0.3">
      <c r="A211" s="23">
        <v>60.27</v>
      </c>
      <c r="B211" s="23">
        <f t="shared" ref="B211:B274" si="41">A211/A$285</f>
        <v>7.1988590757940596E-3</v>
      </c>
      <c r="C211" s="23">
        <f t="shared" ref="C211:C274" si="42">C210+B211</f>
        <v>0.35906504414631335</v>
      </c>
      <c r="D211" s="22">
        <v>56.87</v>
      </c>
      <c r="E211" s="23">
        <f t="shared" ref="E211:E274" si="43">D211/D$285</f>
        <v>7.4365921656214234E-3</v>
      </c>
      <c r="F211" s="23">
        <f t="shared" ref="F211:F274" si="44">F210+E211</f>
        <v>0.30836162211075274</v>
      </c>
      <c r="G211" s="22">
        <v>62.46</v>
      </c>
      <c r="H211" s="23">
        <f t="shared" ref="H211:H274" si="45">G211/G$285</f>
        <v>7.0327383767277828E-3</v>
      </c>
      <c r="I211" s="23">
        <f t="shared" ref="I211:I274" si="46">I210+H211</f>
        <v>0.40586872221696768</v>
      </c>
      <c r="J211" s="22">
        <v>57.73</v>
      </c>
      <c r="K211" s="23">
        <f t="shared" ref="K211:K274" si="47">J211/J$285</f>
        <v>7.2631335269162456E-3</v>
      </c>
      <c r="L211" s="23">
        <f t="shared" ref="L211:L274" si="48">L210+K211</f>
        <v>0.30825478463481787</v>
      </c>
      <c r="M211" s="22">
        <v>12.89</v>
      </c>
      <c r="N211" s="23">
        <f t="shared" ref="N211:N274" si="49">M211/M$285</f>
        <v>5.4025281652360525E-3</v>
      </c>
      <c r="O211" s="23">
        <f t="shared" ref="O211:O274" si="50">O210+N211</f>
        <v>0.2356239940987124</v>
      </c>
    </row>
    <row r="212" spans="1:15" x14ac:dyDescent="0.3">
      <c r="A212" s="23">
        <v>60.29</v>
      </c>
      <c r="B212" s="23">
        <f t="shared" si="41"/>
        <v>7.2012479455719897E-3</v>
      </c>
      <c r="C212" s="23">
        <f t="shared" si="42"/>
        <v>0.36626629209188533</v>
      </c>
      <c r="D212" s="22">
        <v>56.99</v>
      </c>
      <c r="E212" s="23">
        <f t="shared" si="43"/>
        <v>7.4522839373793734E-3</v>
      </c>
      <c r="F212" s="23">
        <f t="shared" si="44"/>
        <v>0.31581390604813214</v>
      </c>
      <c r="G212" s="22">
        <v>62.61</v>
      </c>
      <c r="H212" s="23">
        <f t="shared" si="45"/>
        <v>7.0496277580359666E-3</v>
      </c>
      <c r="I212" s="23">
        <f t="shared" si="46"/>
        <v>0.41291834997500365</v>
      </c>
      <c r="J212" s="22">
        <v>57.98</v>
      </c>
      <c r="K212" s="23">
        <f t="shared" si="47"/>
        <v>7.2945865562204044E-3</v>
      </c>
      <c r="L212" s="23">
        <f t="shared" si="48"/>
        <v>0.31554937119103826</v>
      </c>
      <c r="M212" s="22">
        <v>13</v>
      </c>
      <c r="N212" s="23">
        <f t="shared" si="49"/>
        <v>5.4486319742489278E-3</v>
      </c>
      <c r="O212" s="23">
        <f t="shared" si="50"/>
        <v>0.24107262607296134</v>
      </c>
    </row>
    <row r="213" spans="1:15" x14ac:dyDescent="0.3">
      <c r="A213" s="23">
        <v>60.6</v>
      </c>
      <c r="B213" s="23">
        <f t="shared" si="41"/>
        <v>7.2382754271299154E-3</v>
      </c>
      <c r="C213" s="23">
        <f t="shared" si="42"/>
        <v>0.37350456751901523</v>
      </c>
      <c r="D213" s="22">
        <v>57.22</v>
      </c>
      <c r="E213" s="23">
        <f t="shared" si="43"/>
        <v>7.4823598332487756E-3</v>
      </c>
      <c r="F213" s="23">
        <f t="shared" si="44"/>
        <v>0.32329626588138094</v>
      </c>
      <c r="G213" s="22">
        <v>63.1</v>
      </c>
      <c r="H213" s="23">
        <f t="shared" si="45"/>
        <v>7.1047997369760342E-3</v>
      </c>
      <c r="I213" s="23">
        <f t="shared" si="46"/>
        <v>0.42002314971197968</v>
      </c>
      <c r="J213" s="22">
        <v>58.14</v>
      </c>
      <c r="K213" s="23">
        <f t="shared" si="47"/>
        <v>7.3147164949750659E-3</v>
      </c>
      <c r="L213" s="23">
        <f t="shared" si="48"/>
        <v>0.32286408768601332</v>
      </c>
      <c r="M213" s="22">
        <v>13.07</v>
      </c>
      <c r="N213" s="23">
        <f t="shared" si="49"/>
        <v>5.4779707618025763E-3</v>
      </c>
      <c r="O213" s="23">
        <f t="shared" si="50"/>
        <v>0.24655059683476391</v>
      </c>
    </row>
    <row r="214" spans="1:15" x14ac:dyDescent="0.3">
      <c r="A214" s="23">
        <v>60.75</v>
      </c>
      <c r="B214" s="23">
        <f t="shared" si="41"/>
        <v>7.2561919504643951E-3</v>
      </c>
      <c r="C214" s="23">
        <f t="shared" si="42"/>
        <v>0.38076075946947963</v>
      </c>
      <c r="D214" s="22">
        <v>57.83</v>
      </c>
      <c r="E214" s="23">
        <f t="shared" si="43"/>
        <v>7.5621263396850177E-3</v>
      </c>
      <c r="F214" s="23">
        <f t="shared" si="44"/>
        <v>0.33085839222106594</v>
      </c>
      <c r="G214" s="22">
        <v>63.73</v>
      </c>
      <c r="H214" s="23">
        <f t="shared" si="45"/>
        <v>7.1757351384704061E-3</v>
      </c>
      <c r="I214" s="23">
        <f t="shared" si="46"/>
        <v>0.4271988848504501</v>
      </c>
      <c r="J214" s="22">
        <v>58.43</v>
      </c>
      <c r="K214" s="23">
        <f t="shared" si="47"/>
        <v>7.3512020089678901E-3</v>
      </c>
      <c r="L214" s="23">
        <f t="shared" si="48"/>
        <v>0.33021528969498121</v>
      </c>
      <c r="M214" s="22">
        <v>13.27</v>
      </c>
      <c r="N214" s="23">
        <f t="shared" si="49"/>
        <v>5.5617958690987136E-3</v>
      </c>
      <c r="O214" s="23">
        <f t="shared" si="50"/>
        <v>0.2521123927038626</v>
      </c>
    </row>
    <row r="215" spans="1:15" x14ac:dyDescent="0.3">
      <c r="A215" s="23">
        <v>60.75</v>
      </c>
      <c r="B215" s="23">
        <f t="shared" si="41"/>
        <v>7.2561919504643951E-3</v>
      </c>
      <c r="C215" s="23">
        <f t="shared" si="42"/>
        <v>0.38801695141994402</v>
      </c>
      <c r="D215" s="22">
        <v>57.9</v>
      </c>
      <c r="E215" s="23">
        <f t="shared" si="43"/>
        <v>7.5712798732104876E-3</v>
      </c>
      <c r="F215" s="23">
        <f t="shared" si="44"/>
        <v>0.33842967209427643</v>
      </c>
      <c r="G215" s="22">
        <v>64.14</v>
      </c>
      <c r="H215" s="23">
        <f t="shared" si="45"/>
        <v>7.221899447379442E-3</v>
      </c>
      <c r="I215" s="23">
        <f t="shared" si="46"/>
        <v>0.43442078429782954</v>
      </c>
      <c r="J215" s="22">
        <v>58.47</v>
      </c>
      <c r="K215" s="23">
        <f t="shared" si="47"/>
        <v>7.3562344936565546E-3</v>
      </c>
      <c r="L215" s="23">
        <f t="shared" si="48"/>
        <v>0.33757152418863778</v>
      </c>
      <c r="M215" s="22">
        <v>13.39</v>
      </c>
      <c r="N215" s="23">
        <f t="shared" si="49"/>
        <v>5.6120909334763961E-3</v>
      </c>
      <c r="O215" s="23">
        <f t="shared" si="50"/>
        <v>0.25772448363733902</v>
      </c>
    </row>
    <row r="216" spans="1:15" x14ac:dyDescent="0.3">
      <c r="A216" s="23">
        <v>60.99</v>
      </c>
      <c r="B216" s="23">
        <f t="shared" si="41"/>
        <v>7.2848583877995633E-3</v>
      </c>
      <c r="C216" s="23">
        <f t="shared" si="42"/>
        <v>0.3953018098077436</v>
      </c>
      <c r="D216" s="22">
        <v>57.91</v>
      </c>
      <c r="E216" s="23">
        <f t="shared" si="43"/>
        <v>7.5725875208569838E-3</v>
      </c>
      <c r="F216" s="23">
        <f t="shared" si="44"/>
        <v>0.34600225961513342</v>
      </c>
      <c r="G216" s="22">
        <v>64.19</v>
      </c>
      <c r="H216" s="23">
        <f t="shared" si="45"/>
        <v>7.2275292411488369E-3</v>
      </c>
      <c r="I216" s="23">
        <f t="shared" si="46"/>
        <v>0.44164831353897838</v>
      </c>
      <c r="J216" s="22">
        <v>59.71</v>
      </c>
      <c r="K216" s="23">
        <f t="shared" si="47"/>
        <v>7.5122415190051802E-3</v>
      </c>
      <c r="L216" s="23">
        <f t="shared" si="48"/>
        <v>0.34508376570764299</v>
      </c>
      <c r="M216" s="22">
        <v>13.41</v>
      </c>
      <c r="N216" s="23">
        <f t="shared" si="49"/>
        <v>5.6204734442060096E-3</v>
      </c>
      <c r="O216" s="23">
        <f t="shared" si="50"/>
        <v>0.26334495708154504</v>
      </c>
    </row>
    <row r="217" spans="1:15" x14ac:dyDescent="0.3">
      <c r="A217" s="23">
        <v>61.09</v>
      </c>
      <c r="B217" s="23">
        <f t="shared" si="41"/>
        <v>7.2968027366892164E-3</v>
      </c>
      <c r="C217" s="23">
        <f t="shared" si="42"/>
        <v>0.4025986125444328</v>
      </c>
      <c r="D217" s="22">
        <v>58.46</v>
      </c>
      <c r="E217" s="23">
        <f t="shared" si="43"/>
        <v>7.6445081414142513E-3</v>
      </c>
      <c r="F217" s="23">
        <f t="shared" si="44"/>
        <v>0.35364676775654769</v>
      </c>
      <c r="G217" s="22">
        <v>64.209999999999994</v>
      </c>
      <c r="H217" s="23">
        <f t="shared" si="45"/>
        <v>7.2297811586565942E-3</v>
      </c>
      <c r="I217" s="23">
        <f t="shared" si="46"/>
        <v>0.44887809469763496</v>
      </c>
      <c r="J217" s="22">
        <v>60.32</v>
      </c>
      <c r="K217" s="23">
        <f t="shared" si="47"/>
        <v>7.5889869105073265E-3</v>
      </c>
      <c r="L217" s="23">
        <f t="shared" si="48"/>
        <v>0.35267275261815029</v>
      </c>
      <c r="M217" s="22">
        <v>13.64</v>
      </c>
      <c r="N217" s="23">
        <f t="shared" si="49"/>
        <v>5.7168723175965675E-3</v>
      </c>
      <c r="O217" s="23">
        <f t="shared" si="50"/>
        <v>0.26906182939914158</v>
      </c>
    </row>
    <row r="218" spans="1:15" x14ac:dyDescent="0.3">
      <c r="A218" s="23">
        <v>61.13</v>
      </c>
      <c r="B218" s="23">
        <f t="shared" si="41"/>
        <v>7.3015804762450775E-3</v>
      </c>
      <c r="C218" s="23">
        <f t="shared" si="42"/>
        <v>0.40990019302067787</v>
      </c>
      <c r="D218" s="22">
        <v>58.61</v>
      </c>
      <c r="E218" s="23">
        <f t="shared" si="43"/>
        <v>7.6641228561116874E-3</v>
      </c>
      <c r="F218" s="23">
        <f t="shared" si="44"/>
        <v>0.36131089061265936</v>
      </c>
      <c r="G218" s="22">
        <v>64.28</v>
      </c>
      <c r="H218" s="23">
        <f t="shared" si="45"/>
        <v>7.2376628699337472E-3</v>
      </c>
      <c r="I218" s="23">
        <f t="shared" si="46"/>
        <v>0.45611575756756872</v>
      </c>
      <c r="J218" s="22">
        <v>61.07</v>
      </c>
      <c r="K218" s="23">
        <f t="shared" si="47"/>
        <v>7.683345998419802E-3</v>
      </c>
      <c r="L218" s="23">
        <f t="shared" si="48"/>
        <v>0.36035609861657009</v>
      </c>
      <c r="M218" s="22">
        <v>13.72</v>
      </c>
      <c r="N218" s="23">
        <f t="shared" si="49"/>
        <v>5.7504023605150223E-3</v>
      </c>
      <c r="O218" s="23">
        <f t="shared" si="50"/>
        <v>0.27481223175965663</v>
      </c>
    </row>
    <row r="219" spans="1:15" x14ac:dyDescent="0.3">
      <c r="A219" s="23">
        <v>61.49</v>
      </c>
      <c r="B219" s="23">
        <f t="shared" si="41"/>
        <v>7.3445801322478297E-3</v>
      </c>
      <c r="C219" s="23">
        <f t="shared" si="42"/>
        <v>0.41724477315292569</v>
      </c>
      <c r="D219" s="22">
        <v>58.98</v>
      </c>
      <c r="E219" s="23">
        <f t="shared" si="43"/>
        <v>7.7125058190320303E-3</v>
      </c>
      <c r="F219" s="23">
        <f t="shared" si="44"/>
        <v>0.36902339643169141</v>
      </c>
      <c r="G219" s="22">
        <v>64.62</v>
      </c>
      <c r="H219" s="23">
        <f t="shared" si="45"/>
        <v>7.275945467565631E-3</v>
      </c>
      <c r="I219" s="23">
        <f t="shared" si="46"/>
        <v>0.46339170303513433</v>
      </c>
      <c r="J219" s="22">
        <v>61.1</v>
      </c>
      <c r="K219" s="23">
        <f t="shared" si="47"/>
        <v>7.6871203619363008E-3</v>
      </c>
      <c r="L219" s="23">
        <f t="shared" si="48"/>
        <v>0.36804321897850639</v>
      </c>
      <c r="M219" s="22">
        <v>13.96</v>
      </c>
      <c r="N219" s="23">
        <f t="shared" si="49"/>
        <v>5.8509924892703874E-3</v>
      </c>
      <c r="O219" s="23">
        <f t="shared" si="50"/>
        <v>0.28066322424892703</v>
      </c>
    </row>
    <row r="220" spans="1:15" x14ac:dyDescent="0.3">
      <c r="A220" s="23">
        <v>61.69</v>
      </c>
      <c r="B220" s="23">
        <f t="shared" si="41"/>
        <v>7.368468830027136E-3</v>
      </c>
      <c r="C220" s="23">
        <f t="shared" si="42"/>
        <v>0.4246132419829528</v>
      </c>
      <c r="D220" s="22">
        <v>59.16</v>
      </c>
      <c r="E220" s="23">
        <f t="shared" si="43"/>
        <v>7.736043476668954E-3</v>
      </c>
      <c r="F220" s="23">
        <f t="shared" si="44"/>
        <v>0.37675943990836036</v>
      </c>
      <c r="G220" s="22">
        <v>64.77</v>
      </c>
      <c r="H220" s="23">
        <f t="shared" si="45"/>
        <v>7.2928348488738148E-3</v>
      </c>
      <c r="I220" s="23">
        <f t="shared" si="46"/>
        <v>0.47068453788400816</v>
      </c>
      <c r="J220" s="22">
        <v>61.12</v>
      </c>
      <c r="K220" s="23">
        <f t="shared" si="47"/>
        <v>7.689636604280633E-3</v>
      </c>
      <c r="L220" s="23">
        <f t="shared" si="48"/>
        <v>0.37573285558278702</v>
      </c>
      <c r="M220" s="22">
        <v>13.99</v>
      </c>
      <c r="N220" s="23">
        <f t="shared" si="49"/>
        <v>5.863566255364808E-3</v>
      </c>
      <c r="O220" s="23">
        <f t="shared" si="50"/>
        <v>0.28652679050429186</v>
      </c>
    </row>
    <row r="221" spans="1:15" x14ac:dyDescent="0.3">
      <c r="A221" s="23">
        <v>62.12</v>
      </c>
      <c r="B221" s="23">
        <f t="shared" si="41"/>
        <v>7.4198295302526449E-3</v>
      </c>
      <c r="C221" s="23">
        <f t="shared" si="42"/>
        <v>0.43203307151320547</v>
      </c>
      <c r="D221" s="22">
        <v>59.51</v>
      </c>
      <c r="E221" s="23">
        <f t="shared" si="43"/>
        <v>7.7818111442963063E-3</v>
      </c>
      <c r="F221" s="23">
        <f t="shared" si="44"/>
        <v>0.38454125105265669</v>
      </c>
      <c r="G221" s="22">
        <v>64.959999999999994</v>
      </c>
      <c r="H221" s="23">
        <f t="shared" si="45"/>
        <v>7.3142280651975139E-3</v>
      </c>
      <c r="I221" s="23">
        <f t="shared" si="46"/>
        <v>0.47799876594920565</v>
      </c>
      <c r="J221" s="22">
        <v>61.46</v>
      </c>
      <c r="K221" s="23">
        <f t="shared" si="47"/>
        <v>7.7324127241342891E-3</v>
      </c>
      <c r="L221" s="23">
        <f t="shared" si="48"/>
        <v>0.38346526830692129</v>
      </c>
      <c r="M221" s="22">
        <v>14.01</v>
      </c>
      <c r="N221" s="23">
        <f t="shared" si="49"/>
        <v>5.8719487660944215E-3</v>
      </c>
      <c r="O221" s="23">
        <f t="shared" si="50"/>
        <v>0.29239873927038629</v>
      </c>
    </row>
    <row r="222" spans="1:15" x14ac:dyDescent="0.3">
      <c r="A222" s="23">
        <v>62.47</v>
      </c>
      <c r="B222" s="23">
        <f t="shared" si="41"/>
        <v>7.4616347513664317E-3</v>
      </c>
      <c r="C222" s="23">
        <f t="shared" si="42"/>
        <v>0.43949470626457188</v>
      </c>
      <c r="D222" s="22">
        <v>60.72</v>
      </c>
      <c r="E222" s="23">
        <f t="shared" si="43"/>
        <v>7.9400365095222934E-3</v>
      </c>
      <c r="F222" s="23">
        <f t="shared" si="44"/>
        <v>0.39248128756217898</v>
      </c>
      <c r="G222" s="22">
        <v>65.11</v>
      </c>
      <c r="H222" s="23">
        <f t="shared" si="45"/>
        <v>7.3311174465056986E-3</v>
      </c>
      <c r="I222" s="23">
        <f t="shared" si="46"/>
        <v>0.48532988339571137</v>
      </c>
      <c r="J222" s="22">
        <v>62.38</v>
      </c>
      <c r="K222" s="23">
        <f t="shared" si="47"/>
        <v>7.8481598719735927E-3</v>
      </c>
      <c r="L222" s="23">
        <f t="shared" si="48"/>
        <v>0.39131342817889486</v>
      </c>
      <c r="M222" s="22">
        <v>14.1</v>
      </c>
      <c r="N222" s="23">
        <f t="shared" si="49"/>
        <v>5.9096700643776834E-3</v>
      </c>
      <c r="O222" s="23">
        <f t="shared" si="50"/>
        <v>0.29830840933476399</v>
      </c>
    </row>
    <row r="223" spans="1:15" x14ac:dyDescent="0.3">
      <c r="A223" s="23">
        <v>62.81</v>
      </c>
      <c r="B223" s="23">
        <f t="shared" si="41"/>
        <v>7.5022455375912539E-3</v>
      </c>
      <c r="C223" s="23">
        <f t="shared" si="42"/>
        <v>0.44699695180216314</v>
      </c>
      <c r="D223" s="22">
        <v>61.16</v>
      </c>
      <c r="E223" s="23">
        <f t="shared" si="43"/>
        <v>7.9975730059681071E-3</v>
      </c>
      <c r="F223" s="23">
        <f t="shared" si="44"/>
        <v>0.40047886056814708</v>
      </c>
      <c r="G223" s="22">
        <v>65.2</v>
      </c>
      <c r="H223" s="23">
        <f t="shared" si="45"/>
        <v>7.3412510752906088E-3</v>
      </c>
      <c r="I223" s="23">
        <f t="shared" si="46"/>
        <v>0.49267113447100197</v>
      </c>
      <c r="J223" s="22">
        <v>62.6</v>
      </c>
      <c r="K223" s="23">
        <f t="shared" si="47"/>
        <v>7.8758385377612518E-3</v>
      </c>
      <c r="L223" s="23">
        <f t="shared" si="48"/>
        <v>0.39918926671665611</v>
      </c>
      <c r="M223" s="22">
        <v>14.1</v>
      </c>
      <c r="N223" s="23">
        <f t="shared" si="49"/>
        <v>5.9096700643776834E-3</v>
      </c>
      <c r="O223" s="23">
        <f t="shared" si="50"/>
        <v>0.30421807939914169</v>
      </c>
    </row>
    <row r="224" spans="1:15" x14ac:dyDescent="0.3">
      <c r="A224" s="23">
        <v>63.35</v>
      </c>
      <c r="B224" s="23">
        <f t="shared" si="41"/>
        <v>7.5667450215953815E-3</v>
      </c>
      <c r="C224" s="23">
        <f t="shared" si="42"/>
        <v>0.45456369682375852</v>
      </c>
      <c r="D224" s="22">
        <v>61.23</v>
      </c>
      <c r="E224" s="23">
        <f t="shared" si="43"/>
        <v>8.0067265394935788E-3</v>
      </c>
      <c r="F224" s="23">
        <f t="shared" si="44"/>
        <v>0.40848558710764066</v>
      </c>
      <c r="G224" s="22">
        <v>65.349999999999994</v>
      </c>
      <c r="H224" s="23">
        <f t="shared" si="45"/>
        <v>7.3581404565987918E-3</v>
      </c>
      <c r="I224" s="23">
        <f t="shared" si="46"/>
        <v>0.50002927492760074</v>
      </c>
      <c r="J224" s="22">
        <v>63.37</v>
      </c>
      <c r="K224" s="23">
        <f t="shared" si="47"/>
        <v>7.9727138680180578E-3</v>
      </c>
      <c r="L224" s="23">
        <f t="shared" si="48"/>
        <v>0.40716198058467418</v>
      </c>
      <c r="M224" s="22">
        <v>14.61</v>
      </c>
      <c r="N224" s="23">
        <f t="shared" si="49"/>
        <v>6.1234240879828334E-3</v>
      </c>
      <c r="O224" s="23">
        <f t="shared" si="50"/>
        <v>0.31034150348712453</v>
      </c>
    </row>
    <row r="225" spans="1:15" x14ac:dyDescent="0.3">
      <c r="A225" s="23">
        <v>63.49</v>
      </c>
      <c r="B225" s="23">
        <f t="shared" si="41"/>
        <v>7.5834671100408965E-3</v>
      </c>
      <c r="C225" s="23">
        <f t="shared" si="42"/>
        <v>0.4621471639337994</v>
      </c>
      <c r="D225" s="22">
        <v>61.24</v>
      </c>
      <c r="E225" s="23">
        <f t="shared" si="43"/>
        <v>8.0080341871400749E-3</v>
      </c>
      <c r="F225" s="23">
        <f t="shared" si="44"/>
        <v>0.41649362129478074</v>
      </c>
      <c r="G225" s="22">
        <v>65.930000000000007</v>
      </c>
      <c r="H225" s="23">
        <f t="shared" si="45"/>
        <v>7.4234460643237713E-3</v>
      </c>
      <c r="I225" s="23">
        <f t="shared" si="46"/>
        <v>0.50745272099192451</v>
      </c>
      <c r="J225" s="22">
        <v>63.53</v>
      </c>
      <c r="K225" s="23">
        <f t="shared" si="47"/>
        <v>7.992843806772721E-3</v>
      </c>
      <c r="L225" s="23">
        <f t="shared" si="48"/>
        <v>0.41515482439144691</v>
      </c>
      <c r="M225" s="22">
        <v>15.38</v>
      </c>
      <c r="N225" s="23">
        <f t="shared" si="49"/>
        <v>6.4461507510729628E-3</v>
      </c>
      <c r="O225" s="23">
        <f t="shared" si="50"/>
        <v>0.31678765423819749</v>
      </c>
    </row>
    <row r="226" spans="1:15" x14ac:dyDescent="0.3">
      <c r="A226" s="23">
        <v>63.85</v>
      </c>
      <c r="B226" s="23">
        <f t="shared" si="41"/>
        <v>7.6264667660436479E-3</v>
      </c>
      <c r="C226" s="23">
        <f t="shared" si="42"/>
        <v>0.46977363069984307</v>
      </c>
      <c r="D226" s="22">
        <v>61.46</v>
      </c>
      <c r="E226" s="23">
        <f t="shared" si="43"/>
        <v>8.0368024353629809E-3</v>
      </c>
      <c r="F226" s="23">
        <f t="shared" si="44"/>
        <v>0.42453042373014371</v>
      </c>
      <c r="G226" s="22">
        <v>66.14</v>
      </c>
      <c r="H226" s="23">
        <f t="shared" si="45"/>
        <v>7.4470911981552278E-3</v>
      </c>
      <c r="I226" s="23">
        <f t="shared" si="46"/>
        <v>0.51489981219007974</v>
      </c>
      <c r="J226" s="22">
        <v>65.39</v>
      </c>
      <c r="K226" s="23">
        <f t="shared" si="47"/>
        <v>8.2268543447956578E-3</v>
      </c>
      <c r="L226" s="23">
        <f t="shared" si="48"/>
        <v>0.42338167873624255</v>
      </c>
      <c r="M226" s="22">
        <v>15.69</v>
      </c>
      <c r="N226" s="23">
        <f t="shared" si="49"/>
        <v>6.5760796673819755E-3</v>
      </c>
      <c r="O226" s="23">
        <f t="shared" si="50"/>
        <v>0.32336373390557949</v>
      </c>
    </row>
    <row r="227" spans="1:15" x14ac:dyDescent="0.3">
      <c r="A227" s="23">
        <v>63.99</v>
      </c>
      <c r="B227" s="23">
        <f t="shared" si="41"/>
        <v>7.643188854489163E-3</v>
      </c>
      <c r="C227" s="23">
        <f t="shared" si="42"/>
        <v>0.47741681955433224</v>
      </c>
      <c r="D227" s="22">
        <v>62.56</v>
      </c>
      <c r="E227" s="23">
        <f t="shared" si="43"/>
        <v>8.180643676477516E-3</v>
      </c>
      <c r="F227" s="23">
        <f t="shared" si="44"/>
        <v>0.43271106740662124</v>
      </c>
      <c r="G227" s="22">
        <v>66.17</v>
      </c>
      <c r="H227" s="23">
        <f t="shared" si="45"/>
        <v>7.4504690744168645E-3</v>
      </c>
      <c r="I227" s="23">
        <f t="shared" si="46"/>
        <v>0.52235028126449656</v>
      </c>
      <c r="J227" s="22">
        <v>65.55</v>
      </c>
      <c r="K227" s="23">
        <f t="shared" si="47"/>
        <v>8.2469842835503192E-3</v>
      </c>
      <c r="L227" s="23">
        <f t="shared" si="48"/>
        <v>0.43162866301979286</v>
      </c>
      <c r="M227" s="22">
        <v>16.079999999999998</v>
      </c>
      <c r="N227" s="23">
        <f t="shared" si="49"/>
        <v>6.7395386266094421E-3</v>
      </c>
      <c r="O227" s="23">
        <f t="shared" si="50"/>
        <v>0.33010327253218891</v>
      </c>
    </row>
    <row r="228" spans="1:15" x14ac:dyDescent="0.3">
      <c r="A228" s="23">
        <v>64.5</v>
      </c>
      <c r="B228" s="23">
        <f t="shared" si="41"/>
        <v>7.7041050338263941E-3</v>
      </c>
      <c r="C228" s="23">
        <f t="shared" si="42"/>
        <v>0.48512092458815864</v>
      </c>
      <c r="D228" s="22">
        <v>62.75</v>
      </c>
      <c r="E228" s="23">
        <f t="shared" si="43"/>
        <v>8.2054889817609351E-3</v>
      </c>
      <c r="F228" s="23">
        <f t="shared" si="44"/>
        <v>0.44091655638838217</v>
      </c>
      <c r="G228" s="22">
        <v>66.33</v>
      </c>
      <c r="H228" s="23">
        <f t="shared" si="45"/>
        <v>7.4684844144789269E-3</v>
      </c>
      <c r="I228" s="23">
        <f t="shared" si="46"/>
        <v>0.52981876567897546</v>
      </c>
      <c r="J228" s="22">
        <v>65.89</v>
      </c>
      <c r="K228" s="23">
        <f t="shared" si="47"/>
        <v>8.2897604034039753E-3</v>
      </c>
      <c r="L228" s="23">
        <f t="shared" si="48"/>
        <v>0.43991842342319681</v>
      </c>
      <c r="M228" s="22">
        <v>16.18</v>
      </c>
      <c r="N228" s="23">
        <f t="shared" si="49"/>
        <v>6.781451180257512E-3</v>
      </c>
      <c r="O228" s="23">
        <f t="shared" si="50"/>
        <v>0.33688472371244643</v>
      </c>
    </row>
    <row r="229" spans="1:15" x14ac:dyDescent="0.3">
      <c r="A229" s="23">
        <v>64.989999999999995</v>
      </c>
      <c r="B229" s="23">
        <f t="shared" si="41"/>
        <v>7.7626323433856951E-3</v>
      </c>
      <c r="C229" s="23">
        <f t="shared" si="42"/>
        <v>0.49288355693154434</v>
      </c>
      <c r="D229" s="22">
        <v>62.9</v>
      </c>
      <c r="E229" s="23">
        <f t="shared" si="43"/>
        <v>8.2251036964583711E-3</v>
      </c>
      <c r="F229" s="23">
        <f t="shared" si="44"/>
        <v>0.44914166008484052</v>
      </c>
      <c r="G229" s="22">
        <v>66.739999999999995</v>
      </c>
      <c r="H229" s="23">
        <f t="shared" si="45"/>
        <v>7.5146487233879629E-3</v>
      </c>
      <c r="I229" s="23">
        <f t="shared" si="46"/>
        <v>0.53733341440236337</v>
      </c>
      <c r="J229" s="22">
        <v>66.45</v>
      </c>
      <c r="K229" s="23">
        <f t="shared" si="47"/>
        <v>8.3602151890452905E-3</v>
      </c>
      <c r="L229" s="23">
        <f t="shared" si="48"/>
        <v>0.4482786386122421</v>
      </c>
      <c r="M229" s="22">
        <v>16.18</v>
      </c>
      <c r="N229" s="23">
        <f t="shared" si="49"/>
        <v>6.781451180257512E-3</v>
      </c>
      <c r="O229" s="23">
        <f t="shared" si="50"/>
        <v>0.34366617489270396</v>
      </c>
    </row>
    <row r="230" spans="1:15" x14ac:dyDescent="0.3">
      <c r="A230" s="23">
        <v>65.099999999999994</v>
      </c>
      <c r="B230" s="23">
        <f t="shared" si="41"/>
        <v>7.7757711271643137E-3</v>
      </c>
      <c r="C230" s="23">
        <f t="shared" si="42"/>
        <v>0.50065932805870861</v>
      </c>
      <c r="D230" s="22">
        <v>63.14</v>
      </c>
      <c r="E230" s="23">
        <f t="shared" si="43"/>
        <v>8.2564872399742695E-3</v>
      </c>
      <c r="F230" s="23">
        <f t="shared" si="44"/>
        <v>0.45739814732481476</v>
      </c>
      <c r="G230" s="22">
        <v>66.959999999999994</v>
      </c>
      <c r="H230" s="23">
        <f t="shared" si="45"/>
        <v>7.5394198159732997E-3</v>
      </c>
      <c r="I230" s="23">
        <f t="shared" si="46"/>
        <v>0.54487283421833665</v>
      </c>
      <c r="J230" s="22">
        <v>66.489999999999995</v>
      </c>
      <c r="K230" s="23">
        <f t="shared" si="47"/>
        <v>8.365247673733955E-3</v>
      </c>
      <c r="L230" s="23">
        <f t="shared" si="48"/>
        <v>0.45664388628597608</v>
      </c>
      <c r="M230" s="22">
        <v>16.68</v>
      </c>
      <c r="N230" s="23">
        <f t="shared" si="49"/>
        <v>6.9910139484978548E-3</v>
      </c>
      <c r="O230" s="23">
        <f t="shared" si="50"/>
        <v>0.35065718884120184</v>
      </c>
    </row>
    <row r="231" spans="1:15" x14ac:dyDescent="0.3">
      <c r="A231" s="23">
        <v>65.489999999999995</v>
      </c>
      <c r="B231" s="23">
        <f t="shared" si="41"/>
        <v>7.8223540878339624E-3</v>
      </c>
      <c r="C231" s="23">
        <f t="shared" si="42"/>
        <v>0.50848168214654255</v>
      </c>
      <c r="D231" s="22">
        <v>63.35</v>
      </c>
      <c r="E231" s="23">
        <f t="shared" si="43"/>
        <v>8.283947840550681E-3</v>
      </c>
      <c r="F231" s="23">
        <f t="shared" si="44"/>
        <v>0.46568209516536546</v>
      </c>
      <c r="G231" s="22">
        <v>67.05</v>
      </c>
      <c r="H231" s="23">
        <f t="shared" si="45"/>
        <v>7.5495534447582099E-3</v>
      </c>
      <c r="I231" s="23">
        <f t="shared" si="46"/>
        <v>0.55242238766309482</v>
      </c>
      <c r="J231" s="22">
        <v>66.64</v>
      </c>
      <c r="K231" s="23">
        <f t="shared" si="47"/>
        <v>8.38411949131645E-3</v>
      </c>
      <c r="L231" s="23">
        <f t="shared" si="48"/>
        <v>0.46502800577729253</v>
      </c>
      <c r="M231" s="22">
        <v>16.84</v>
      </c>
      <c r="N231" s="23">
        <f t="shared" si="49"/>
        <v>7.0580740343347652E-3</v>
      </c>
      <c r="O231" s="23">
        <f t="shared" si="50"/>
        <v>0.35771526287553662</v>
      </c>
    </row>
    <row r="232" spans="1:15" x14ac:dyDescent="0.3">
      <c r="A232" s="23">
        <v>65.61</v>
      </c>
      <c r="B232" s="23">
        <f t="shared" si="41"/>
        <v>7.8366873065015465E-3</v>
      </c>
      <c r="C232" s="23">
        <f t="shared" si="42"/>
        <v>0.5163183694530441</v>
      </c>
      <c r="D232" s="22">
        <v>63.37</v>
      </c>
      <c r="E232" s="23">
        <f t="shared" si="43"/>
        <v>8.2865631358436716E-3</v>
      </c>
      <c r="F232" s="23">
        <f t="shared" si="44"/>
        <v>0.47396865830120916</v>
      </c>
      <c r="G232" s="22">
        <v>67.09</v>
      </c>
      <c r="H232" s="23">
        <f t="shared" si="45"/>
        <v>7.5540572797737262E-3</v>
      </c>
      <c r="I232" s="23">
        <f t="shared" si="46"/>
        <v>0.55997644494286858</v>
      </c>
      <c r="J232" s="22">
        <v>67.12</v>
      </c>
      <c r="K232" s="23">
        <f t="shared" si="47"/>
        <v>8.4445093075804344E-3</v>
      </c>
      <c r="L232" s="23">
        <f t="shared" si="48"/>
        <v>0.47347251508487298</v>
      </c>
      <c r="M232" s="22">
        <v>16.899999999999999</v>
      </c>
      <c r="N232" s="23">
        <f t="shared" si="49"/>
        <v>7.0832215665236056E-3</v>
      </c>
      <c r="O232" s="23">
        <f t="shared" si="50"/>
        <v>0.3647984844420602</v>
      </c>
    </row>
    <row r="233" spans="1:15" x14ac:dyDescent="0.3">
      <c r="A233" s="23">
        <v>66.47</v>
      </c>
      <c r="B233" s="23">
        <f t="shared" si="41"/>
        <v>7.9394087069525644E-3</v>
      </c>
      <c r="C233" s="23">
        <f t="shared" si="42"/>
        <v>0.52425777815999663</v>
      </c>
      <c r="D233" s="22">
        <v>63.44</v>
      </c>
      <c r="E233" s="23">
        <f t="shared" si="43"/>
        <v>8.2957166693691433E-3</v>
      </c>
      <c r="F233" s="23">
        <f t="shared" si="44"/>
        <v>0.48226437497057828</v>
      </c>
      <c r="G233" s="22">
        <v>67.11</v>
      </c>
      <c r="H233" s="23">
        <f t="shared" si="45"/>
        <v>7.5563091972814835E-3</v>
      </c>
      <c r="I233" s="23">
        <f t="shared" si="46"/>
        <v>0.56753275414015003</v>
      </c>
      <c r="J233" s="22">
        <v>67.61</v>
      </c>
      <c r="K233" s="23">
        <f t="shared" si="47"/>
        <v>8.5061572450165837E-3</v>
      </c>
      <c r="L233" s="23">
        <f t="shared" si="48"/>
        <v>0.48197867232988956</v>
      </c>
      <c r="M233" s="22">
        <v>17.93</v>
      </c>
      <c r="N233" s="23">
        <f t="shared" si="49"/>
        <v>7.5149208690987136E-3</v>
      </c>
      <c r="O233" s="23">
        <f t="shared" si="50"/>
        <v>0.37231340531115892</v>
      </c>
    </row>
    <row r="234" spans="1:15" x14ac:dyDescent="0.3">
      <c r="A234" s="23">
        <v>67.150000000000006</v>
      </c>
      <c r="B234" s="23">
        <f t="shared" si="41"/>
        <v>8.0206302794022088E-3</v>
      </c>
      <c r="C234" s="23">
        <f t="shared" si="42"/>
        <v>0.53227840843939889</v>
      </c>
      <c r="D234" s="22">
        <v>63.59</v>
      </c>
      <c r="E234" s="23">
        <f t="shared" si="43"/>
        <v>8.3153313840665793E-3</v>
      </c>
      <c r="F234" s="23">
        <f t="shared" si="44"/>
        <v>0.49057970635464487</v>
      </c>
      <c r="G234" s="22">
        <v>67.12</v>
      </c>
      <c r="H234" s="23">
        <f t="shared" si="45"/>
        <v>7.5574351560353629E-3</v>
      </c>
      <c r="I234" s="23">
        <f t="shared" si="46"/>
        <v>0.57509018929618538</v>
      </c>
      <c r="J234" s="22">
        <v>67.75</v>
      </c>
      <c r="K234" s="23">
        <f t="shared" si="47"/>
        <v>8.5237709414269138E-3</v>
      </c>
      <c r="L234" s="23">
        <f t="shared" si="48"/>
        <v>0.49050244327131648</v>
      </c>
      <c r="M234" s="22">
        <v>17.989999999999998</v>
      </c>
      <c r="N234" s="23">
        <f t="shared" si="49"/>
        <v>7.540068401287554E-3</v>
      </c>
      <c r="O234" s="23">
        <f t="shared" si="50"/>
        <v>0.37985347371244649</v>
      </c>
    </row>
    <row r="235" spans="1:15" x14ac:dyDescent="0.3">
      <c r="A235" s="23">
        <v>67.48</v>
      </c>
      <c r="B235" s="23">
        <f t="shared" si="41"/>
        <v>8.0600466307380637E-3</v>
      </c>
      <c r="C235" s="23">
        <f t="shared" si="42"/>
        <v>0.540338455070137</v>
      </c>
      <c r="D235" s="22">
        <v>63.94</v>
      </c>
      <c r="E235" s="23">
        <f t="shared" si="43"/>
        <v>8.3610990516939307E-3</v>
      </c>
      <c r="F235" s="23">
        <f t="shared" si="44"/>
        <v>0.49894080540633878</v>
      </c>
      <c r="G235" s="22">
        <v>67.42</v>
      </c>
      <c r="H235" s="23">
        <f t="shared" si="45"/>
        <v>7.5912139186517305E-3</v>
      </c>
      <c r="I235" s="23">
        <f t="shared" si="46"/>
        <v>0.58268140321483708</v>
      </c>
      <c r="J235" s="22">
        <v>67.95</v>
      </c>
      <c r="K235" s="23">
        <f t="shared" si="47"/>
        <v>8.5489333648702398E-3</v>
      </c>
      <c r="L235" s="23">
        <f t="shared" si="48"/>
        <v>0.49905137663618671</v>
      </c>
      <c r="M235" s="22">
        <v>18.149999999999999</v>
      </c>
      <c r="N235" s="23">
        <f t="shared" si="49"/>
        <v>7.6071284871244644E-3</v>
      </c>
      <c r="O235" s="23">
        <f t="shared" si="50"/>
        <v>0.38746060219957096</v>
      </c>
    </row>
    <row r="236" spans="1:15" x14ac:dyDescent="0.3">
      <c r="A236" s="23">
        <v>67.599999999999994</v>
      </c>
      <c r="B236" s="23">
        <f t="shared" si="41"/>
        <v>8.0743798494056461E-3</v>
      </c>
      <c r="C236" s="23">
        <f t="shared" si="42"/>
        <v>0.54841283491954262</v>
      </c>
      <c r="D236" s="22">
        <v>63.97</v>
      </c>
      <c r="E236" s="23">
        <f t="shared" si="43"/>
        <v>8.3650219946334176E-3</v>
      </c>
      <c r="F236" s="23">
        <f t="shared" si="44"/>
        <v>0.50730582740097219</v>
      </c>
      <c r="G236" s="22">
        <v>67.739999999999995</v>
      </c>
      <c r="H236" s="23">
        <f t="shared" si="45"/>
        <v>7.6272445987758553E-3</v>
      </c>
      <c r="I236" s="23">
        <f t="shared" si="46"/>
        <v>0.59030864781361292</v>
      </c>
      <c r="J236" s="22">
        <v>68.05</v>
      </c>
      <c r="K236" s="23">
        <f t="shared" si="47"/>
        <v>8.5615145765919019E-3</v>
      </c>
      <c r="L236" s="23">
        <f t="shared" si="48"/>
        <v>0.50761289121277864</v>
      </c>
      <c r="M236" s="22">
        <v>19.71</v>
      </c>
      <c r="N236" s="23">
        <f t="shared" si="49"/>
        <v>8.2609643240343367E-3</v>
      </c>
      <c r="O236" s="23">
        <f t="shared" si="50"/>
        <v>0.39572156652360529</v>
      </c>
    </row>
    <row r="237" spans="1:15" x14ac:dyDescent="0.3">
      <c r="A237" s="23">
        <v>67.790000000000006</v>
      </c>
      <c r="B237" s="23">
        <f t="shared" si="41"/>
        <v>8.0970741122959895E-3</v>
      </c>
      <c r="C237" s="23">
        <f t="shared" si="42"/>
        <v>0.55650990903183861</v>
      </c>
      <c r="D237" s="22">
        <v>64.95</v>
      </c>
      <c r="E237" s="23">
        <f t="shared" si="43"/>
        <v>8.4931714639900034E-3</v>
      </c>
      <c r="F237" s="23">
        <f t="shared" si="44"/>
        <v>0.51579899886496217</v>
      </c>
      <c r="G237" s="22">
        <v>67.849999999999994</v>
      </c>
      <c r="H237" s="23">
        <f t="shared" si="45"/>
        <v>7.6396301450685237E-3</v>
      </c>
      <c r="I237" s="23">
        <f t="shared" si="46"/>
        <v>0.59794827795868144</v>
      </c>
      <c r="J237" s="22">
        <v>68.12</v>
      </c>
      <c r="K237" s="23">
        <f t="shared" si="47"/>
        <v>8.5703214247970678E-3</v>
      </c>
      <c r="L237" s="23">
        <f t="shared" si="48"/>
        <v>0.51618321263757572</v>
      </c>
      <c r="M237" s="22">
        <v>19.73</v>
      </c>
      <c r="N237" s="23">
        <f t="shared" si="49"/>
        <v>8.2693468347639493E-3</v>
      </c>
      <c r="O237" s="23">
        <f t="shared" si="50"/>
        <v>0.40399091335836923</v>
      </c>
    </row>
    <row r="238" spans="1:15" x14ac:dyDescent="0.3">
      <c r="A238" s="23">
        <v>67.83</v>
      </c>
      <c r="B238" s="23">
        <f t="shared" si="41"/>
        <v>8.1018518518518497E-3</v>
      </c>
      <c r="C238" s="23">
        <f t="shared" si="42"/>
        <v>0.56461176088369047</v>
      </c>
      <c r="D238" s="22">
        <v>65.209999999999994</v>
      </c>
      <c r="E238" s="23">
        <f t="shared" si="43"/>
        <v>8.5271703027988924E-3</v>
      </c>
      <c r="F238" s="23">
        <f t="shared" si="44"/>
        <v>0.52432616916776109</v>
      </c>
      <c r="G238" s="22">
        <v>68.03</v>
      </c>
      <c r="H238" s="23">
        <f t="shared" si="45"/>
        <v>7.6598974026383451E-3</v>
      </c>
      <c r="I238" s="23">
        <f t="shared" si="46"/>
        <v>0.60560817536131983</v>
      </c>
      <c r="J238" s="22">
        <v>68.180000000000007</v>
      </c>
      <c r="K238" s="23">
        <f t="shared" si="47"/>
        <v>8.5778701518300655E-3</v>
      </c>
      <c r="L238" s="23">
        <f t="shared" si="48"/>
        <v>0.52476108278940581</v>
      </c>
      <c r="M238" s="22">
        <v>20.71</v>
      </c>
      <c r="N238" s="23">
        <f t="shared" si="49"/>
        <v>8.680089860515024E-3</v>
      </c>
      <c r="O238" s="23">
        <f t="shared" si="50"/>
        <v>0.41267100321888428</v>
      </c>
    </row>
    <row r="239" spans="1:15" x14ac:dyDescent="0.3">
      <c r="A239" s="23">
        <v>68.430000000000007</v>
      </c>
      <c r="B239" s="23">
        <f t="shared" si="41"/>
        <v>8.1735179451897701E-3</v>
      </c>
      <c r="C239" s="23">
        <f t="shared" si="42"/>
        <v>0.5727852788288802</v>
      </c>
      <c r="D239" s="22">
        <v>65.28</v>
      </c>
      <c r="E239" s="23">
        <f t="shared" si="43"/>
        <v>8.5363238363243641E-3</v>
      </c>
      <c r="F239" s="23">
        <f t="shared" si="44"/>
        <v>0.5328624930040855</v>
      </c>
      <c r="G239" s="22">
        <v>69</v>
      </c>
      <c r="H239" s="23">
        <f t="shared" si="45"/>
        <v>7.7691154017646008E-3</v>
      </c>
      <c r="I239" s="23">
        <f t="shared" si="46"/>
        <v>0.61337729076308445</v>
      </c>
      <c r="J239" s="22">
        <v>68.34</v>
      </c>
      <c r="K239" s="23">
        <f t="shared" si="47"/>
        <v>8.598000090584727E-3</v>
      </c>
      <c r="L239" s="23">
        <f t="shared" si="48"/>
        <v>0.53335908287999056</v>
      </c>
      <c r="M239" s="22">
        <v>22.01</v>
      </c>
      <c r="N239" s="23">
        <f t="shared" si="49"/>
        <v>9.224953057939916E-3</v>
      </c>
      <c r="O239" s="23">
        <f t="shared" si="50"/>
        <v>0.42189595627682419</v>
      </c>
    </row>
    <row r="240" spans="1:15" x14ac:dyDescent="0.3">
      <c r="A240" s="23">
        <v>68.81</v>
      </c>
      <c r="B240" s="23">
        <f t="shared" si="41"/>
        <v>8.2189064709704534E-3</v>
      </c>
      <c r="C240" s="23">
        <f t="shared" si="42"/>
        <v>0.58100418529985065</v>
      </c>
      <c r="D240" s="22">
        <v>65.37</v>
      </c>
      <c r="E240" s="23">
        <f t="shared" si="43"/>
        <v>8.5480926651428264E-3</v>
      </c>
      <c r="F240" s="23">
        <f t="shared" si="44"/>
        <v>0.54141058566922828</v>
      </c>
      <c r="G240" s="22">
        <v>69.3</v>
      </c>
      <c r="H240" s="23">
        <f t="shared" si="45"/>
        <v>7.8028941643809684E-3</v>
      </c>
      <c r="I240" s="23">
        <f t="shared" si="46"/>
        <v>0.62118018492746541</v>
      </c>
      <c r="J240" s="22">
        <v>68.38</v>
      </c>
      <c r="K240" s="23">
        <f t="shared" si="47"/>
        <v>8.6030325752733915E-3</v>
      </c>
      <c r="L240" s="23">
        <f t="shared" si="48"/>
        <v>0.54196211545526396</v>
      </c>
      <c r="M240" s="22">
        <v>22.54</v>
      </c>
      <c r="N240" s="23">
        <f t="shared" si="49"/>
        <v>9.4470895922746795E-3</v>
      </c>
      <c r="O240" s="23">
        <f t="shared" si="50"/>
        <v>0.43134304586909888</v>
      </c>
    </row>
    <row r="241" spans="1:15" x14ac:dyDescent="0.3">
      <c r="A241" s="23">
        <v>68.95</v>
      </c>
      <c r="B241" s="23">
        <f t="shared" si="41"/>
        <v>8.2356285594159685E-3</v>
      </c>
      <c r="C241" s="23">
        <f t="shared" si="42"/>
        <v>0.5892398138592666</v>
      </c>
      <c r="D241" s="22">
        <v>65.64</v>
      </c>
      <c r="E241" s="23">
        <f t="shared" si="43"/>
        <v>8.5833991515982117E-3</v>
      </c>
      <c r="F241" s="23">
        <f t="shared" si="44"/>
        <v>0.54999398482082651</v>
      </c>
      <c r="G241" s="22">
        <v>69.59</v>
      </c>
      <c r="H241" s="23">
        <f t="shared" si="45"/>
        <v>7.8355469682434582E-3</v>
      </c>
      <c r="I241" s="23">
        <f t="shared" si="46"/>
        <v>0.62901573189570892</v>
      </c>
      <c r="J241" s="22">
        <v>68.540000000000006</v>
      </c>
      <c r="K241" s="23">
        <f t="shared" si="47"/>
        <v>8.6231625140280547E-3</v>
      </c>
      <c r="L241" s="23">
        <f t="shared" si="48"/>
        <v>0.55058527796929202</v>
      </c>
      <c r="M241" s="22">
        <v>24.03</v>
      </c>
      <c r="N241" s="23">
        <f t="shared" si="49"/>
        <v>1.0071586641630903E-2</v>
      </c>
      <c r="O241" s="23">
        <f t="shared" si="50"/>
        <v>0.44141463251072977</v>
      </c>
    </row>
    <row r="242" spans="1:15" x14ac:dyDescent="0.3">
      <c r="A242" s="23">
        <v>69.069999999999993</v>
      </c>
      <c r="B242" s="23">
        <f t="shared" si="41"/>
        <v>8.2499617780835508E-3</v>
      </c>
      <c r="C242" s="23">
        <f t="shared" si="42"/>
        <v>0.59748977563735017</v>
      </c>
      <c r="D242" s="22">
        <v>65.87</v>
      </c>
      <c r="E242" s="23">
        <f t="shared" si="43"/>
        <v>8.6134750474676138E-3</v>
      </c>
      <c r="F242" s="23">
        <f t="shared" si="44"/>
        <v>0.55860745986829408</v>
      </c>
      <c r="G242" s="22">
        <v>69.64</v>
      </c>
      <c r="H242" s="23">
        <f t="shared" si="45"/>
        <v>7.8411767620128522E-3</v>
      </c>
      <c r="I242" s="23">
        <f t="shared" si="46"/>
        <v>0.63685690865772182</v>
      </c>
      <c r="J242" s="22">
        <v>69.94</v>
      </c>
      <c r="K242" s="23">
        <f t="shared" si="47"/>
        <v>8.7992994781313401E-3</v>
      </c>
      <c r="L242" s="23">
        <f t="shared" si="48"/>
        <v>0.55938457744742331</v>
      </c>
      <c r="M242" s="22">
        <v>24.5</v>
      </c>
      <c r="N242" s="23">
        <f t="shared" si="49"/>
        <v>1.0268575643776826E-2</v>
      </c>
      <c r="O242" s="23">
        <f t="shared" si="50"/>
        <v>0.45168320815450658</v>
      </c>
    </row>
    <row r="243" spans="1:15" x14ac:dyDescent="0.3">
      <c r="A243" s="23">
        <v>69.19</v>
      </c>
      <c r="B243" s="23">
        <f t="shared" si="41"/>
        <v>8.2642949967511349E-3</v>
      </c>
      <c r="C243" s="23">
        <f t="shared" si="42"/>
        <v>0.60575407063410136</v>
      </c>
      <c r="D243" s="22">
        <v>66.489999999999995</v>
      </c>
      <c r="E243" s="23">
        <f t="shared" si="43"/>
        <v>8.6945492015503504E-3</v>
      </c>
      <c r="F243" s="23">
        <f t="shared" si="44"/>
        <v>0.5673020090698444</v>
      </c>
      <c r="G243" s="22">
        <v>69.680000000000007</v>
      </c>
      <c r="H243" s="23">
        <f t="shared" si="45"/>
        <v>7.8456805970283684E-3</v>
      </c>
      <c r="I243" s="23">
        <f t="shared" si="46"/>
        <v>0.64470258925475021</v>
      </c>
      <c r="J243" s="22">
        <v>70.28</v>
      </c>
      <c r="K243" s="23">
        <f t="shared" si="47"/>
        <v>8.8420755979849962E-3</v>
      </c>
      <c r="L243" s="23">
        <f t="shared" si="48"/>
        <v>0.56822665304540831</v>
      </c>
      <c r="M243" s="22">
        <v>24.71</v>
      </c>
      <c r="N243" s="23">
        <f t="shared" si="49"/>
        <v>1.035659200643777E-2</v>
      </c>
      <c r="O243" s="23">
        <f t="shared" si="50"/>
        <v>0.46203980016094437</v>
      </c>
    </row>
    <row r="244" spans="1:15" x14ac:dyDescent="0.3">
      <c r="A244" s="23">
        <v>69.239999999999995</v>
      </c>
      <c r="B244" s="23">
        <f t="shared" si="41"/>
        <v>8.2702671711959615E-3</v>
      </c>
      <c r="C244" s="23">
        <f t="shared" si="42"/>
        <v>0.6140243378052973</v>
      </c>
      <c r="D244" s="22">
        <v>66.72</v>
      </c>
      <c r="E244" s="23">
        <f t="shared" si="43"/>
        <v>8.7246250974197543E-3</v>
      </c>
      <c r="F244" s="23">
        <f t="shared" si="44"/>
        <v>0.57602663416726418</v>
      </c>
      <c r="G244" s="22">
        <v>69.77</v>
      </c>
      <c r="H244" s="23">
        <f t="shared" si="45"/>
        <v>7.8558142258132787E-3</v>
      </c>
      <c r="I244" s="23">
        <f t="shared" si="46"/>
        <v>0.65255840348056349</v>
      </c>
      <c r="J244" s="22">
        <v>70.3</v>
      </c>
      <c r="K244" s="23">
        <f t="shared" si="47"/>
        <v>8.8445918403293276E-3</v>
      </c>
      <c r="L244" s="23">
        <f t="shared" si="48"/>
        <v>0.57707124488573769</v>
      </c>
      <c r="M244" s="22">
        <v>24.91</v>
      </c>
      <c r="N244" s="23">
        <f t="shared" si="49"/>
        <v>1.0440417113733908E-2</v>
      </c>
      <c r="O244" s="23">
        <f t="shared" si="50"/>
        <v>0.47248021727467826</v>
      </c>
    </row>
    <row r="245" spans="1:15" x14ac:dyDescent="0.3">
      <c r="A245" s="23">
        <v>69.430000000000007</v>
      </c>
      <c r="B245" s="23">
        <f t="shared" si="41"/>
        <v>8.2929614340863048E-3</v>
      </c>
      <c r="C245" s="23">
        <f t="shared" si="42"/>
        <v>0.62231729923938361</v>
      </c>
      <c r="D245" s="22">
        <v>66.97</v>
      </c>
      <c r="E245" s="23">
        <f t="shared" si="43"/>
        <v>8.7573162885821489E-3</v>
      </c>
      <c r="F245" s="23">
        <f t="shared" si="44"/>
        <v>0.5847839504558463</v>
      </c>
      <c r="G245" s="22">
        <v>69.900000000000006</v>
      </c>
      <c r="H245" s="23">
        <f t="shared" si="45"/>
        <v>7.8704516896137052E-3</v>
      </c>
      <c r="I245" s="23">
        <f t="shared" si="46"/>
        <v>0.66042885517017724</v>
      </c>
      <c r="J245" s="22">
        <v>70.63</v>
      </c>
      <c r="K245" s="23">
        <f t="shared" si="47"/>
        <v>8.8861098390108171E-3</v>
      </c>
      <c r="L245" s="23">
        <f t="shared" si="48"/>
        <v>0.58595735472474852</v>
      </c>
      <c r="M245" s="22">
        <v>25.01</v>
      </c>
      <c r="N245" s="23">
        <f t="shared" si="49"/>
        <v>1.0482329667381976E-2</v>
      </c>
      <c r="O245" s="23">
        <f t="shared" si="50"/>
        <v>0.48296254694206026</v>
      </c>
    </row>
    <row r="246" spans="1:15" x14ac:dyDescent="0.3">
      <c r="A246" s="23">
        <v>69.599999999999994</v>
      </c>
      <c r="B246" s="23">
        <f t="shared" si="41"/>
        <v>8.3132668271987138E-3</v>
      </c>
      <c r="C246" s="23">
        <f t="shared" si="42"/>
        <v>0.6306305660665823</v>
      </c>
      <c r="D246" s="22">
        <v>68.28</v>
      </c>
      <c r="E246" s="23">
        <f t="shared" si="43"/>
        <v>8.9286181302730937E-3</v>
      </c>
      <c r="F246" s="23">
        <f t="shared" si="44"/>
        <v>0.59371256858611943</v>
      </c>
      <c r="G246" s="22">
        <v>70.209999999999994</v>
      </c>
      <c r="H246" s="23">
        <f t="shared" si="45"/>
        <v>7.9053564109839505E-3</v>
      </c>
      <c r="I246" s="23">
        <f t="shared" si="46"/>
        <v>0.66833421158116124</v>
      </c>
      <c r="J246" s="22">
        <v>70.94</v>
      </c>
      <c r="K246" s="23">
        <f t="shared" si="47"/>
        <v>8.9251115953479735E-3</v>
      </c>
      <c r="L246" s="23">
        <f t="shared" si="48"/>
        <v>0.59488246632009645</v>
      </c>
      <c r="M246" s="22">
        <v>25.16</v>
      </c>
      <c r="N246" s="23">
        <f t="shared" si="49"/>
        <v>1.054519849785408E-2</v>
      </c>
      <c r="O246" s="23">
        <f t="shared" si="50"/>
        <v>0.49350774543991432</v>
      </c>
    </row>
    <row r="247" spans="1:15" x14ac:dyDescent="0.3">
      <c r="A247" s="23">
        <v>70.97</v>
      </c>
      <c r="B247" s="23">
        <f t="shared" si="41"/>
        <v>8.4769044069869653E-3</v>
      </c>
      <c r="C247" s="23">
        <f t="shared" si="42"/>
        <v>0.63910747047356931</v>
      </c>
      <c r="D247" s="22">
        <v>68.38</v>
      </c>
      <c r="E247" s="23">
        <f t="shared" si="43"/>
        <v>8.9416946067380505E-3</v>
      </c>
      <c r="F247" s="23">
        <f t="shared" si="44"/>
        <v>0.60265426319285753</v>
      </c>
      <c r="G247" s="22">
        <v>70.37</v>
      </c>
      <c r="H247" s="23">
        <f t="shared" si="45"/>
        <v>7.9233717510460155E-3</v>
      </c>
      <c r="I247" s="23">
        <f t="shared" si="46"/>
        <v>0.67625758333220731</v>
      </c>
      <c r="J247" s="22">
        <v>71.02</v>
      </c>
      <c r="K247" s="23">
        <f t="shared" si="47"/>
        <v>8.9351765647253042E-3</v>
      </c>
      <c r="L247" s="23">
        <f t="shared" si="48"/>
        <v>0.60381764288482176</v>
      </c>
      <c r="M247" s="22">
        <v>25.16</v>
      </c>
      <c r="N247" s="23">
        <f t="shared" si="49"/>
        <v>1.054519849785408E-2</v>
      </c>
      <c r="O247" s="23">
        <f t="shared" si="50"/>
        <v>0.50405294393776845</v>
      </c>
    </row>
    <row r="248" spans="1:15" x14ac:dyDescent="0.3">
      <c r="A248" s="23">
        <v>71.09</v>
      </c>
      <c r="B248" s="23">
        <f t="shared" si="41"/>
        <v>8.4912376256545494E-3</v>
      </c>
      <c r="C248" s="23">
        <f t="shared" si="42"/>
        <v>0.64759870809922382</v>
      </c>
      <c r="D248" s="22">
        <v>69.7</v>
      </c>
      <c r="E248" s="23">
        <f t="shared" si="43"/>
        <v>9.1143040960754932E-3</v>
      </c>
      <c r="F248" s="23">
        <f t="shared" si="44"/>
        <v>0.61176856728893303</v>
      </c>
      <c r="G248" s="22">
        <v>71.14</v>
      </c>
      <c r="H248" s="23">
        <f t="shared" si="45"/>
        <v>8.0100705750946917E-3</v>
      </c>
      <c r="I248" s="23">
        <f t="shared" si="46"/>
        <v>0.68426765390730204</v>
      </c>
      <c r="J248" s="22">
        <v>71.040000000000006</v>
      </c>
      <c r="K248" s="23">
        <f t="shared" si="47"/>
        <v>8.9376928070696374E-3</v>
      </c>
      <c r="L248" s="23">
        <f t="shared" si="48"/>
        <v>0.61275533569189145</v>
      </c>
      <c r="M248" s="22">
        <v>25.21</v>
      </c>
      <c r="N248" s="23">
        <f t="shared" si="49"/>
        <v>1.0566154774678113E-2</v>
      </c>
      <c r="O248" s="23">
        <f t="shared" si="50"/>
        <v>0.5146190987124466</v>
      </c>
    </row>
    <row r="249" spans="1:15" x14ac:dyDescent="0.3">
      <c r="A249" s="23">
        <v>71.209999999999994</v>
      </c>
      <c r="B249" s="23">
        <f t="shared" si="41"/>
        <v>8.5055708443221318E-3</v>
      </c>
      <c r="C249" s="23">
        <f t="shared" si="42"/>
        <v>0.65610427894354595</v>
      </c>
      <c r="D249" s="22">
        <v>69.88</v>
      </c>
      <c r="E249" s="23">
        <f t="shared" si="43"/>
        <v>9.1378417537124161E-3</v>
      </c>
      <c r="F249" s="23">
        <f t="shared" si="44"/>
        <v>0.62090640904264549</v>
      </c>
      <c r="G249" s="22">
        <v>71.63</v>
      </c>
      <c r="H249" s="23">
        <f t="shared" si="45"/>
        <v>8.0652425540347593E-3</v>
      </c>
      <c r="I249" s="23">
        <f t="shared" si="46"/>
        <v>0.69233289646133678</v>
      </c>
      <c r="J249" s="22">
        <v>71.180000000000007</v>
      </c>
      <c r="K249" s="23">
        <f t="shared" si="47"/>
        <v>8.9553065034799657E-3</v>
      </c>
      <c r="L249" s="23">
        <f t="shared" si="48"/>
        <v>0.62171064219537142</v>
      </c>
      <c r="M249" s="22">
        <v>25.64</v>
      </c>
      <c r="N249" s="23">
        <f t="shared" si="49"/>
        <v>1.0746378755364808E-2</v>
      </c>
      <c r="O249" s="23">
        <f t="shared" si="50"/>
        <v>0.52536547746781137</v>
      </c>
    </row>
    <row r="250" spans="1:15" x14ac:dyDescent="0.3">
      <c r="A250" s="23">
        <v>71.81</v>
      </c>
      <c r="B250" s="23">
        <f t="shared" si="41"/>
        <v>8.5772369376600523E-3</v>
      </c>
      <c r="C250" s="23">
        <f t="shared" si="42"/>
        <v>0.66468151588120605</v>
      </c>
      <c r="D250" s="22">
        <v>70.319999999999993</v>
      </c>
      <c r="E250" s="23">
        <f t="shared" si="43"/>
        <v>9.1953782501582298E-3</v>
      </c>
      <c r="F250" s="23">
        <f t="shared" si="44"/>
        <v>0.63010178729280375</v>
      </c>
      <c r="G250" s="22">
        <v>72.06</v>
      </c>
      <c r="H250" s="23">
        <f t="shared" si="45"/>
        <v>8.1136587804515534E-3</v>
      </c>
      <c r="I250" s="23">
        <f t="shared" si="46"/>
        <v>0.70044655524178834</v>
      </c>
      <c r="J250" s="22">
        <v>72.02</v>
      </c>
      <c r="K250" s="23">
        <f t="shared" si="47"/>
        <v>9.0609886819419377E-3</v>
      </c>
      <c r="L250" s="23">
        <f t="shared" si="48"/>
        <v>0.63077163087731336</v>
      </c>
      <c r="M250" s="22">
        <v>25.68</v>
      </c>
      <c r="N250" s="23">
        <f t="shared" si="49"/>
        <v>1.0763143776824037E-2</v>
      </c>
      <c r="O250" s="23">
        <f t="shared" si="50"/>
        <v>0.53612862124463545</v>
      </c>
    </row>
    <row r="251" spans="1:15" x14ac:dyDescent="0.3">
      <c r="A251" s="23">
        <v>72</v>
      </c>
      <c r="B251" s="23">
        <f t="shared" si="41"/>
        <v>8.5999312005503939E-3</v>
      </c>
      <c r="C251" s="23">
        <f t="shared" si="42"/>
        <v>0.67328144708175641</v>
      </c>
      <c r="D251" s="22">
        <v>71.33</v>
      </c>
      <c r="E251" s="23">
        <f t="shared" si="43"/>
        <v>9.3274506624543025E-3</v>
      </c>
      <c r="F251" s="23">
        <f t="shared" si="44"/>
        <v>0.63942923795525808</v>
      </c>
      <c r="G251" s="22">
        <v>72.459999999999994</v>
      </c>
      <c r="H251" s="23">
        <f t="shared" si="45"/>
        <v>8.158697130606709E-3</v>
      </c>
      <c r="I251" s="23">
        <f t="shared" si="46"/>
        <v>0.70860525237239502</v>
      </c>
      <c r="J251" s="22">
        <v>74.83</v>
      </c>
      <c r="K251" s="23">
        <f t="shared" si="47"/>
        <v>9.4145207313206768E-3</v>
      </c>
      <c r="L251" s="23">
        <f t="shared" si="48"/>
        <v>0.64018615160863401</v>
      </c>
      <c r="M251" s="22">
        <v>25.74</v>
      </c>
      <c r="N251" s="23">
        <f t="shared" si="49"/>
        <v>1.0788291309012876E-2</v>
      </c>
      <c r="O251" s="23">
        <f t="shared" si="50"/>
        <v>0.54691691255364838</v>
      </c>
    </row>
    <row r="252" spans="1:15" x14ac:dyDescent="0.3">
      <c r="A252" s="23">
        <v>72.459999999999994</v>
      </c>
      <c r="B252" s="23">
        <f t="shared" si="41"/>
        <v>8.6548752054427976E-3</v>
      </c>
      <c r="C252" s="23">
        <f t="shared" si="42"/>
        <v>0.68193632228719925</v>
      </c>
      <c r="D252" s="22">
        <v>71.400000000000006</v>
      </c>
      <c r="E252" s="23">
        <f t="shared" si="43"/>
        <v>9.3366041959797742E-3</v>
      </c>
      <c r="F252" s="23">
        <f t="shared" si="44"/>
        <v>0.64876584215123789</v>
      </c>
      <c r="G252" s="22">
        <v>72.489999999999995</v>
      </c>
      <c r="H252" s="23">
        <f t="shared" si="45"/>
        <v>8.1620750068683457E-3</v>
      </c>
      <c r="I252" s="23">
        <f t="shared" si="46"/>
        <v>0.71676732737926341</v>
      </c>
      <c r="J252" s="22">
        <v>75.16</v>
      </c>
      <c r="K252" s="23">
        <f t="shared" si="47"/>
        <v>9.4560387300021663E-3</v>
      </c>
      <c r="L252" s="23">
        <f t="shared" si="48"/>
        <v>0.64964219033863613</v>
      </c>
      <c r="M252" s="22">
        <v>27.1</v>
      </c>
      <c r="N252" s="23">
        <f t="shared" si="49"/>
        <v>1.1358302038626611E-2</v>
      </c>
      <c r="O252" s="23">
        <f t="shared" si="50"/>
        <v>0.55827521459227503</v>
      </c>
    </row>
    <row r="253" spans="1:15" x14ac:dyDescent="0.3">
      <c r="A253" s="23">
        <v>73.02</v>
      </c>
      <c r="B253" s="23">
        <f t="shared" si="41"/>
        <v>8.7217635592248578E-3</v>
      </c>
      <c r="C253" s="23">
        <f t="shared" si="42"/>
        <v>0.69065808584642407</v>
      </c>
      <c r="D253" s="22">
        <v>73.16</v>
      </c>
      <c r="E253" s="23">
        <f t="shared" si="43"/>
        <v>9.5667501817630271E-3</v>
      </c>
      <c r="F253" s="23">
        <f t="shared" si="44"/>
        <v>0.6583325923330009</v>
      </c>
      <c r="G253" s="22">
        <v>72.739999999999995</v>
      </c>
      <c r="H253" s="23">
        <f t="shared" si="45"/>
        <v>8.1902239757153193E-3</v>
      </c>
      <c r="I253" s="23">
        <f t="shared" si="46"/>
        <v>0.72495755135497875</v>
      </c>
      <c r="J253" s="22">
        <v>75.849999999999994</v>
      </c>
      <c r="K253" s="23">
        <f t="shared" si="47"/>
        <v>9.5428490908816433E-3</v>
      </c>
      <c r="L253" s="23">
        <f t="shared" si="48"/>
        <v>0.65918503942951778</v>
      </c>
      <c r="M253" s="22">
        <v>27.2</v>
      </c>
      <c r="N253" s="23">
        <f t="shared" si="49"/>
        <v>1.1400214592274679E-2</v>
      </c>
      <c r="O253" s="23">
        <f t="shared" si="50"/>
        <v>0.56967542918454972</v>
      </c>
    </row>
    <row r="254" spans="1:15" x14ac:dyDescent="0.3">
      <c r="A254" s="23">
        <v>73.3</v>
      </c>
      <c r="B254" s="23">
        <f t="shared" si="41"/>
        <v>8.7552077361158862E-3</v>
      </c>
      <c r="C254" s="23">
        <f t="shared" si="42"/>
        <v>0.69941329358254001</v>
      </c>
      <c r="D254" s="22">
        <v>73.290000000000006</v>
      </c>
      <c r="E254" s="23">
        <f t="shared" si="43"/>
        <v>9.5837496011674742E-3</v>
      </c>
      <c r="F254" s="23">
        <f t="shared" si="44"/>
        <v>0.66791634193416838</v>
      </c>
      <c r="G254" s="22">
        <v>72.89</v>
      </c>
      <c r="H254" s="23">
        <f t="shared" si="45"/>
        <v>8.2071133570235048E-3</v>
      </c>
      <c r="I254" s="23">
        <f t="shared" si="46"/>
        <v>0.73316466471200226</v>
      </c>
      <c r="J254" s="22">
        <v>76.400000000000006</v>
      </c>
      <c r="K254" s="23">
        <f t="shared" si="47"/>
        <v>9.6120457553507919E-3</v>
      </c>
      <c r="L254" s="23">
        <f t="shared" si="48"/>
        <v>0.66879708518486858</v>
      </c>
      <c r="M254" s="22">
        <v>27.45</v>
      </c>
      <c r="N254" s="23">
        <f t="shared" si="49"/>
        <v>1.1504995976394851E-2</v>
      </c>
      <c r="O254" s="23">
        <f t="shared" si="50"/>
        <v>0.58118042516094459</v>
      </c>
    </row>
    <row r="255" spans="1:15" x14ac:dyDescent="0.3">
      <c r="A255" s="23">
        <v>73.56</v>
      </c>
      <c r="B255" s="23">
        <f t="shared" si="41"/>
        <v>8.7862630432289854E-3</v>
      </c>
      <c r="C255" s="23">
        <f t="shared" si="42"/>
        <v>0.70819955662576894</v>
      </c>
      <c r="D255" s="22">
        <v>73.7</v>
      </c>
      <c r="E255" s="23">
        <f t="shared" si="43"/>
        <v>9.6373631546737993E-3</v>
      </c>
      <c r="F255" s="23">
        <f t="shared" si="44"/>
        <v>0.67755370508884216</v>
      </c>
      <c r="G255" s="22">
        <v>73.25</v>
      </c>
      <c r="H255" s="23">
        <f t="shared" si="45"/>
        <v>8.2476478721631458E-3</v>
      </c>
      <c r="I255" s="23">
        <f t="shared" si="46"/>
        <v>0.7414123125841654</v>
      </c>
      <c r="J255" s="22">
        <v>77.13</v>
      </c>
      <c r="K255" s="23">
        <f t="shared" si="47"/>
        <v>9.7038886009189335E-3</v>
      </c>
      <c r="L255" s="23">
        <f t="shared" si="48"/>
        <v>0.67850097378578755</v>
      </c>
      <c r="M255" s="22">
        <v>27.74</v>
      </c>
      <c r="N255" s="23">
        <f t="shared" si="49"/>
        <v>1.1626542381974251E-2</v>
      </c>
      <c r="O255" s="23">
        <f t="shared" si="50"/>
        <v>0.59280696754291884</v>
      </c>
    </row>
    <row r="256" spans="1:15" x14ac:dyDescent="0.3">
      <c r="A256" s="23">
        <v>75.78</v>
      </c>
      <c r="B256" s="23">
        <f t="shared" si="41"/>
        <v>9.0514275885792903E-3</v>
      </c>
      <c r="C256" s="23">
        <f t="shared" si="42"/>
        <v>0.71725098421434819</v>
      </c>
      <c r="D256" s="22">
        <v>73.95</v>
      </c>
      <c r="E256" s="23">
        <f t="shared" si="43"/>
        <v>9.6700543458361939E-3</v>
      </c>
      <c r="F256" s="23">
        <f t="shared" si="44"/>
        <v>0.68722375943467839</v>
      </c>
      <c r="G256" s="22">
        <v>73.45</v>
      </c>
      <c r="H256" s="23">
        <f t="shared" si="45"/>
        <v>8.2701670472407236E-3</v>
      </c>
      <c r="I256" s="23">
        <f t="shared" si="46"/>
        <v>0.74968247963140611</v>
      </c>
      <c r="J256" s="22">
        <v>77.3</v>
      </c>
      <c r="K256" s="23">
        <f t="shared" si="47"/>
        <v>9.7252766608457615E-3</v>
      </c>
      <c r="L256" s="23">
        <f t="shared" si="48"/>
        <v>0.68822625044663333</v>
      </c>
      <c r="M256" s="22">
        <v>28.63</v>
      </c>
      <c r="N256" s="23">
        <f t="shared" si="49"/>
        <v>1.1999564109442062E-2</v>
      </c>
      <c r="O256" s="23">
        <f t="shared" si="50"/>
        <v>0.60480653165236087</v>
      </c>
    </row>
    <row r="257" spans="1:15" x14ac:dyDescent="0.3">
      <c r="A257" s="23">
        <v>75.97</v>
      </c>
      <c r="B257" s="23">
        <f t="shared" si="41"/>
        <v>9.0741218514696301E-3</v>
      </c>
      <c r="C257" s="23">
        <f t="shared" si="42"/>
        <v>0.72632510606581779</v>
      </c>
      <c r="D257" s="22">
        <v>76.290000000000006</v>
      </c>
      <c r="E257" s="23">
        <f t="shared" si="43"/>
        <v>9.9760438951162038E-3</v>
      </c>
      <c r="F257" s="23">
        <f t="shared" si="44"/>
        <v>0.69719980332979459</v>
      </c>
      <c r="G257" s="22">
        <v>73.56</v>
      </c>
      <c r="H257" s="23">
        <f t="shared" si="45"/>
        <v>8.2825525935333929E-3</v>
      </c>
      <c r="I257" s="23">
        <f t="shared" si="46"/>
        <v>0.75796503222493949</v>
      </c>
      <c r="J257" s="22">
        <v>77.989999999999995</v>
      </c>
      <c r="K257" s="23">
        <f t="shared" si="47"/>
        <v>9.8120870217252385E-3</v>
      </c>
      <c r="L257" s="23">
        <f t="shared" si="48"/>
        <v>0.69803833746835853</v>
      </c>
      <c r="M257" s="22">
        <v>28.63</v>
      </c>
      <c r="N257" s="23">
        <f t="shared" si="49"/>
        <v>1.1999564109442062E-2</v>
      </c>
      <c r="O257" s="23">
        <f t="shared" si="50"/>
        <v>0.6168060957618029</v>
      </c>
    </row>
    <row r="258" spans="1:15" x14ac:dyDescent="0.3">
      <c r="A258" s="23">
        <v>76.5</v>
      </c>
      <c r="B258" s="23">
        <f t="shared" si="41"/>
        <v>9.1374269005847931E-3</v>
      </c>
      <c r="C258" s="23">
        <f t="shared" si="42"/>
        <v>0.73546253296640263</v>
      </c>
      <c r="D258" s="22">
        <v>76.73</v>
      </c>
      <c r="E258" s="23">
        <f t="shared" si="43"/>
        <v>1.0033580391562017E-2</v>
      </c>
      <c r="F258" s="23">
        <f t="shared" si="44"/>
        <v>0.70723338372135658</v>
      </c>
      <c r="G258" s="22">
        <v>73.650000000000006</v>
      </c>
      <c r="H258" s="23">
        <f t="shared" si="45"/>
        <v>8.2926862223183032E-3</v>
      </c>
      <c r="I258" s="23">
        <f t="shared" si="46"/>
        <v>0.76625771844725776</v>
      </c>
      <c r="J258" s="22">
        <v>78.349999999999994</v>
      </c>
      <c r="K258" s="23">
        <f t="shared" si="47"/>
        <v>9.857379383923226E-3</v>
      </c>
      <c r="L258" s="23">
        <f t="shared" si="48"/>
        <v>0.7078957168522817</v>
      </c>
      <c r="M258" s="22">
        <v>28.78</v>
      </c>
      <c r="N258" s="23">
        <f t="shared" si="49"/>
        <v>1.2062432939914165E-2</v>
      </c>
      <c r="O258" s="23">
        <f t="shared" si="50"/>
        <v>0.62886852870171706</v>
      </c>
    </row>
    <row r="259" spans="1:15" x14ac:dyDescent="0.3">
      <c r="A259" s="23">
        <v>76.53</v>
      </c>
      <c r="B259" s="23">
        <f t="shared" si="41"/>
        <v>9.1410102052516904E-3</v>
      </c>
      <c r="C259" s="23">
        <f t="shared" si="42"/>
        <v>0.74460354317165434</v>
      </c>
      <c r="D259" s="22">
        <v>76.95</v>
      </c>
      <c r="E259" s="23">
        <f t="shared" si="43"/>
        <v>1.0062348639784923E-2</v>
      </c>
      <c r="F259" s="23">
        <f t="shared" si="44"/>
        <v>0.71729573236114152</v>
      </c>
      <c r="G259" s="22">
        <v>73.73</v>
      </c>
      <c r="H259" s="23">
        <f t="shared" si="45"/>
        <v>8.3016938923493339E-3</v>
      </c>
      <c r="I259" s="23">
        <f t="shared" si="46"/>
        <v>0.77455941233960712</v>
      </c>
      <c r="J259" s="22">
        <v>78.7</v>
      </c>
      <c r="K259" s="23">
        <f t="shared" si="47"/>
        <v>9.9014136249490486E-3</v>
      </c>
      <c r="L259" s="23">
        <f t="shared" si="48"/>
        <v>0.7177971304772307</v>
      </c>
      <c r="M259" s="22">
        <v>29.24</v>
      </c>
      <c r="N259" s="23">
        <f t="shared" si="49"/>
        <v>1.2255230686695281E-2</v>
      </c>
      <c r="O259" s="23">
        <f t="shared" si="50"/>
        <v>0.64112375938841237</v>
      </c>
    </row>
    <row r="260" spans="1:15" x14ac:dyDescent="0.3">
      <c r="A260" s="23">
        <v>78.569999999999993</v>
      </c>
      <c r="B260" s="23">
        <f t="shared" si="41"/>
        <v>9.3846749226006165E-3</v>
      </c>
      <c r="C260" s="23">
        <f t="shared" si="42"/>
        <v>0.75398821809425498</v>
      </c>
      <c r="D260" s="22">
        <v>79.23</v>
      </c>
      <c r="E260" s="23">
        <f t="shared" si="43"/>
        <v>1.0360492303185958E-2</v>
      </c>
      <c r="F260" s="23">
        <f t="shared" si="44"/>
        <v>0.72765622466432744</v>
      </c>
      <c r="G260" s="22">
        <v>73.84</v>
      </c>
      <c r="H260" s="23">
        <f t="shared" si="45"/>
        <v>8.3140794386420032E-3</v>
      </c>
      <c r="I260" s="23">
        <f t="shared" si="46"/>
        <v>0.78287349177824916</v>
      </c>
      <c r="J260" s="22">
        <v>79.84</v>
      </c>
      <c r="K260" s="23">
        <f t="shared" si="47"/>
        <v>1.004483943857601E-2</v>
      </c>
      <c r="L260" s="23">
        <f t="shared" si="48"/>
        <v>0.72784196991580674</v>
      </c>
      <c r="M260" s="22">
        <v>29.36</v>
      </c>
      <c r="N260" s="23">
        <f t="shared" si="49"/>
        <v>1.2305525751072964E-2</v>
      </c>
      <c r="O260" s="23">
        <f t="shared" si="50"/>
        <v>0.65342928513948528</v>
      </c>
    </row>
    <row r="261" spans="1:15" x14ac:dyDescent="0.3">
      <c r="A261" s="23">
        <v>79.349999999999994</v>
      </c>
      <c r="B261" s="23">
        <f t="shared" si="41"/>
        <v>9.4778408439399123E-3</v>
      </c>
      <c r="C261" s="23">
        <f t="shared" si="42"/>
        <v>0.76346605893819486</v>
      </c>
      <c r="D261" s="22">
        <v>80.010000000000005</v>
      </c>
      <c r="E261" s="23">
        <f t="shared" si="43"/>
        <v>1.0462488819612628E-2</v>
      </c>
      <c r="F261" s="23">
        <f t="shared" si="44"/>
        <v>0.73811871348394009</v>
      </c>
      <c r="G261" s="22">
        <v>74.209999999999994</v>
      </c>
      <c r="H261" s="23">
        <f t="shared" si="45"/>
        <v>8.355739912535522E-3</v>
      </c>
      <c r="I261" s="23">
        <f t="shared" si="46"/>
        <v>0.79122923169078474</v>
      </c>
      <c r="J261" s="22">
        <v>79.86</v>
      </c>
      <c r="K261" s="23">
        <f t="shared" si="47"/>
        <v>1.0047355680920344E-2</v>
      </c>
      <c r="L261" s="23">
        <f t="shared" si="48"/>
        <v>0.73788932559672704</v>
      </c>
      <c r="M261" s="22">
        <v>29.49</v>
      </c>
      <c r="N261" s="23">
        <f t="shared" si="49"/>
        <v>1.2360012070815453E-2</v>
      </c>
      <c r="O261" s="23">
        <f t="shared" si="50"/>
        <v>0.66578929721030078</v>
      </c>
    </row>
    <row r="262" spans="1:15" x14ac:dyDescent="0.3">
      <c r="A262" s="23">
        <v>80.209999999999994</v>
      </c>
      <c r="B262" s="23">
        <f t="shared" si="41"/>
        <v>9.5805622443909319E-3</v>
      </c>
      <c r="C262" s="23">
        <f t="shared" si="42"/>
        <v>0.77304662118258582</v>
      </c>
      <c r="D262" s="22">
        <v>80.290000000000006</v>
      </c>
      <c r="E262" s="23">
        <f t="shared" si="43"/>
        <v>1.049910295371451E-2</v>
      </c>
      <c r="F262" s="23">
        <f t="shared" si="44"/>
        <v>0.74861781643765457</v>
      </c>
      <c r="G262" s="22">
        <v>75.150000000000006</v>
      </c>
      <c r="H262" s="23">
        <f t="shared" si="45"/>
        <v>8.4615800354001427E-3</v>
      </c>
      <c r="I262" s="23">
        <f t="shared" si="46"/>
        <v>0.79969081172618484</v>
      </c>
      <c r="J262" s="22">
        <v>81.010000000000005</v>
      </c>
      <c r="K262" s="23">
        <f t="shared" si="47"/>
        <v>1.0192039615719472E-2</v>
      </c>
      <c r="L262" s="23">
        <f t="shared" si="48"/>
        <v>0.7480813652124465</v>
      </c>
      <c r="M262" s="22">
        <v>29.59</v>
      </c>
      <c r="N262" s="23">
        <f t="shared" si="49"/>
        <v>1.2401924624463521E-2</v>
      </c>
      <c r="O262" s="23">
        <f t="shared" si="50"/>
        <v>0.67819122183476432</v>
      </c>
    </row>
    <row r="263" spans="1:15" x14ac:dyDescent="0.3">
      <c r="A263" s="23">
        <v>80.61</v>
      </c>
      <c r="B263" s="23">
        <f t="shared" si="41"/>
        <v>9.6283396399495444E-3</v>
      </c>
      <c r="C263" s="23">
        <f t="shared" si="42"/>
        <v>0.7826749608225354</v>
      </c>
      <c r="D263" s="22">
        <v>82.17</v>
      </c>
      <c r="E263" s="23">
        <f t="shared" si="43"/>
        <v>1.0744940711255714E-2</v>
      </c>
      <c r="F263" s="23">
        <f t="shared" si="44"/>
        <v>0.75936275714891033</v>
      </c>
      <c r="G263" s="22">
        <v>75.33</v>
      </c>
      <c r="H263" s="23">
        <f t="shared" si="45"/>
        <v>8.4818472929699615E-3</v>
      </c>
      <c r="I263" s="23">
        <f t="shared" si="46"/>
        <v>0.8081726590191548</v>
      </c>
      <c r="J263" s="22">
        <v>86.84</v>
      </c>
      <c r="K263" s="23">
        <f t="shared" si="47"/>
        <v>1.0925524259092444E-2</v>
      </c>
      <c r="L263" s="23">
        <f t="shared" si="48"/>
        <v>0.75900688947153894</v>
      </c>
      <c r="M263" s="22">
        <v>29.76</v>
      </c>
      <c r="N263" s="23">
        <f t="shared" si="49"/>
        <v>1.2473175965665238E-2</v>
      </c>
      <c r="O263" s="23">
        <f t="shared" si="50"/>
        <v>0.69066439780042954</v>
      </c>
    </row>
    <row r="264" spans="1:15" x14ac:dyDescent="0.3">
      <c r="A264" s="23">
        <v>80.81</v>
      </c>
      <c r="B264" s="23">
        <f t="shared" si="41"/>
        <v>9.6522283377288524E-3</v>
      </c>
      <c r="C264" s="23">
        <f t="shared" si="42"/>
        <v>0.79232718916026423</v>
      </c>
      <c r="D264" s="22">
        <v>83.46</v>
      </c>
      <c r="E264" s="23">
        <f t="shared" si="43"/>
        <v>1.0913627257653666E-2</v>
      </c>
      <c r="F264" s="23">
        <f t="shared" si="44"/>
        <v>0.77027638440656399</v>
      </c>
      <c r="G264" s="22">
        <v>75.52</v>
      </c>
      <c r="H264" s="23">
        <f t="shared" si="45"/>
        <v>8.5032405092936615E-3</v>
      </c>
      <c r="I264" s="23">
        <f t="shared" si="46"/>
        <v>0.81667589952844843</v>
      </c>
      <c r="J264" s="22">
        <v>87.73</v>
      </c>
      <c r="K264" s="23">
        <f t="shared" si="47"/>
        <v>1.1037497043415249E-2</v>
      </c>
      <c r="L264" s="23">
        <f t="shared" si="48"/>
        <v>0.77004438651495422</v>
      </c>
      <c r="M264" s="22">
        <v>29.78</v>
      </c>
      <c r="N264" s="23">
        <f t="shared" si="49"/>
        <v>1.2481558476394853E-2</v>
      </c>
      <c r="O264" s="23">
        <f t="shared" si="50"/>
        <v>0.70314595627682441</v>
      </c>
    </row>
    <row r="265" spans="1:15" x14ac:dyDescent="0.3">
      <c r="A265" s="23">
        <v>83.65</v>
      </c>
      <c r="B265" s="23">
        <f t="shared" si="41"/>
        <v>9.9914478461950069E-3</v>
      </c>
      <c r="C265" s="23">
        <f t="shared" si="42"/>
        <v>0.80231863700645922</v>
      </c>
      <c r="D265" s="22">
        <v>83.46</v>
      </c>
      <c r="E265" s="23">
        <f t="shared" si="43"/>
        <v>1.0913627257653666E-2</v>
      </c>
      <c r="F265" s="23">
        <f t="shared" si="44"/>
        <v>0.78119001166421764</v>
      </c>
      <c r="G265" s="22">
        <v>75.62</v>
      </c>
      <c r="H265" s="23">
        <f t="shared" si="45"/>
        <v>8.5145000968324513E-3</v>
      </c>
      <c r="I265" s="23">
        <f t="shared" si="46"/>
        <v>0.82519039962528085</v>
      </c>
      <c r="J265" s="22">
        <v>87.78</v>
      </c>
      <c r="K265" s="23">
        <f t="shared" si="47"/>
        <v>1.104378764927608E-2</v>
      </c>
      <c r="L265" s="23">
        <f t="shared" si="48"/>
        <v>0.78108817416423026</v>
      </c>
      <c r="M265" s="22">
        <v>30</v>
      </c>
      <c r="N265" s="23">
        <f t="shared" si="49"/>
        <v>1.2573766094420603E-2</v>
      </c>
      <c r="O265" s="23">
        <f t="shared" si="50"/>
        <v>0.71571972237124504</v>
      </c>
    </row>
    <row r="266" spans="1:15" x14ac:dyDescent="0.3">
      <c r="A266" s="23">
        <v>83.7</v>
      </c>
      <c r="B266" s="23">
        <f t="shared" si="41"/>
        <v>9.9974200206398335E-3</v>
      </c>
      <c r="C266" s="23">
        <f t="shared" si="42"/>
        <v>0.81231605702709908</v>
      </c>
      <c r="D266" s="22">
        <v>84.45</v>
      </c>
      <c r="E266" s="23">
        <f t="shared" si="43"/>
        <v>1.1043084374656748E-2</v>
      </c>
      <c r="F266" s="23">
        <f t="shared" si="44"/>
        <v>0.79223309603887437</v>
      </c>
      <c r="G266" s="22">
        <v>75.78</v>
      </c>
      <c r="H266" s="23">
        <f t="shared" si="45"/>
        <v>8.5325154368945146E-3</v>
      </c>
      <c r="I266" s="23">
        <f t="shared" si="46"/>
        <v>0.83372291506217533</v>
      </c>
      <c r="J266" s="22">
        <v>88.15</v>
      </c>
      <c r="K266" s="23">
        <f t="shared" si="47"/>
        <v>1.1090338132646236E-2</v>
      </c>
      <c r="L266" s="23">
        <f t="shared" si="48"/>
        <v>0.79217851229687652</v>
      </c>
      <c r="M266" s="22">
        <v>30.81</v>
      </c>
      <c r="N266" s="23">
        <f t="shared" si="49"/>
        <v>1.2913257778969959E-2</v>
      </c>
      <c r="O266" s="23">
        <f t="shared" si="50"/>
        <v>0.72863298015021505</v>
      </c>
    </row>
    <row r="267" spans="1:15" x14ac:dyDescent="0.3">
      <c r="A267" s="23">
        <v>83.79</v>
      </c>
      <c r="B267" s="23">
        <f t="shared" si="41"/>
        <v>1.0008169934640522E-2</v>
      </c>
      <c r="C267" s="23">
        <f t="shared" si="42"/>
        <v>0.82232422696173957</v>
      </c>
      <c r="D267" s="22">
        <v>85.17</v>
      </c>
      <c r="E267" s="23">
        <f t="shared" si="43"/>
        <v>1.1137235005204443E-2</v>
      </c>
      <c r="F267" s="23">
        <f t="shared" si="44"/>
        <v>0.80337033104407884</v>
      </c>
      <c r="G267" s="22">
        <v>76.67</v>
      </c>
      <c r="H267" s="23">
        <f t="shared" si="45"/>
        <v>8.6327257659897395E-3</v>
      </c>
      <c r="I267" s="23">
        <f t="shared" si="46"/>
        <v>0.84235564082816505</v>
      </c>
      <c r="J267" s="22">
        <v>88.48</v>
      </c>
      <c r="K267" s="23">
        <f t="shared" si="47"/>
        <v>1.1131856131327724E-2</v>
      </c>
      <c r="L267" s="23">
        <f t="shared" si="48"/>
        <v>0.80331036842820425</v>
      </c>
      <c r="M267" s="22">
        <v>30.9</v>
      </c>
      <c r="N267" s="23">
        <f t="shared" si="49"/>
        <v>1.2950979077253221E-2</v>
      </c>
      <c r="O267" s="23">
        <f t="shared" si="50"/>
        <v>0.74158395922746823</v>
      </c>
    </row>
    <row r="268" spans="1:15" x14ac:dyDescent="0.3">
      <c r="A268" s="23">
        <v>84.95</v>
      </c>
      <c r="B268" s="23">
        <f t="shared" si="41"/>
        <v>1.0146724381760499E-2</v>
      </c>
      <c r="C268" s="23">
        <f t="shared" si="42"/>
        <v>0.83247095134350002</v>
      </c>
      <c r="D268" s="22">
        <v>85.23</v>
      </c>
      <c r="E268" s="23">
        <f t="shared" si="43"/>
        <v>1.1145080891083419E-2</v>
      </c>
      <c r="F268" s="23">
        <f t="shared" si="44"/>
        <v>0.8145154119351623</v>
      </c>
      <c r="G268" s="22">
        <v>76.7</v>
      </c>
      <c r="H268" s="23">
        <f t="shared" si="45"/>
        <v>8.6361036422513762E-3</v>
      </c>
      <c r="I268" s="23">
        <f t="shared" si="46"/>
        <v>0.85099174447041648</v>
      </c>
      <c r="J268" s="22">
        <v>89.03</v>
      </c>
      <c r="K268" s="23">
        <f t="shared" si="47"/>
        <v>1.1201052795796872E-2</v>
      </c>
      <c r="L268" s="23">
        <f t="shared" si="48"/>
        <v>0.81451142122400111</v>
      </c>
      <c r="M268" s="22">
        <v>31.53</v>
      </c>
      <c r="N268" s="23">
        <f t="shared" si="49"/>
        <v>1.3215028165236054E-2</v>
      </c>
      <c r="O268" s="23">
        <f t="shared" si="50"/>
        <v>0.75479898739270423</v>
      </c>
    </row>
    <row r="269" spans="1:15" x14ac:dyDescent="0.3">
      <c r="A269" s="23">
        <v>85.29</v>
      </c>
      <c r="B269" s="23">
        <f t="shared" si="41"/>
        <v>1.0187335167985322E-2</v>
      </c>
      <c r="C269" s="23">
        <f t="shared" si="42"/>
        <v>0.84265828651148533</v>
      </c>
      <c r="D269" s="22">
        <v>85.38</v>
      </c>
      <c r="E269" s="23">
        <f t="shared" si="43"/>
        <v>1.1164695605780853E-2</v>
      </c>
      <c r="F269" s="23">
        <f t="shared" si="44"/>
        <v>0.82568010754094312</v>
      </c>
      <c r="G269" s="22">
        <v>77.180000000000007</v>
      </c>
      <c r="H269" s="23">
        <f t="shared" si="45"/>
        <v>8.6901496624375643E-3</v>
      </c>
      <c r="I269" s="23">
        <f t="shared" si="46"/>
        <v>0.85968189413285401</v>
      </c>
      <c r="J269" s="22">
        <v>89.77</v>
      </c>
      <c r="K269" s="23">
        <f t="shared" si="47"/>
        <v>1.129415376253718E-2</v>
      </c>
      <c r="L269" s="23">
        <f t="shared" si="48"/>
        <v>0.82580557498653828</v>
      </c>
      <c r="M269" s="22">
        <v>31.61</v>
      </c>
      <c r="N269" s="23">
        <f t="shared" si="49"/>
        <v>1.3248558208154508E-2</v>
      </c>
      <c r="O269" s="23">
        <f t="shared" si="50"/>
        <v>0.76804754560085875</v>
      </c>
    </row>
    <row r="270" spans="1:15" x14ac:dyDescent="0.3">
      <c r="A270" s="23">
        <v>85.35</v>
      </c>
      <c r="B270" s="23">
        <f t="shared" si="41"/>
        <v>1.0194501777319112E-2</v>
      </c>
      <c r="C270" s="23">
        <f t="shared" si="42"/>
        <v>0.8528527882888044</v>
      </c>
      <c r="D270" s="22">
        <v>85.89</v>
      </c>
      <c r="E270" s="23">
        <f t="shared" si="43"/>
        <v>1.1231385635752138E-2</v>
      </c>
      <c r="F270" s="23">
        <f t="shared" si="44"/>
        <v>0.83691149317669522</v>
      </c>
      <c r="G270" s="22">
        <v>78.180000000000007</v>
      </c>
      <c r="H270" s="23">
        <f t="shared" si="45"/>
        <v>8.8027455378254585E-3</v>
      </c>
      <c r="I270" s="23">
        <f t="shared" si="46"/>
        <v>0.86848463967067946</v>
      </c>
      <c r="J270" s="22">
        <v>89.83</v>
      </c>
      <c r="K270" s="23">
        <f t="shared" si="47"/>
        <v>1.1301702489570178E-2</v>
      </c>
      <c r="L270" s="23">
        <f t="shared" si="48"/>
        <v>0.83710727747610847</v>
      </c>
      <c r="M270" s="22">
        <v>31.91</v>
      </c>
      <c r="N270" s="23">
        <f t="shared" si="49"/>
        <v>1.3374295869098714E-2</v>
      </c>
      <c r="O270" s="23">
        <f t="shared" si="50"/>
        <v>0.78142184146995741</v>
      </c>
    </row>
    <row r="271" spans="1:15" x14ac:dyDescent="0.3">
      <c r="A271" s="23">
        <v>85.68</v>
      </c>
      <c r="B271" s="23">
        <f t="shared" si="41"/>
        <v>1.023391812865497E-2</v>
      </c>
      <c r="C271" s="23">
        <f t="shared" si="42"/>
        <v>0.86308670641745933</v>
      </c>
      <c r="D271" s="22">
        <v>86.21</v>
      </c>
      <c r="E271" s="23">
        <f t="shared" si="43"/>
        <v>1.1273230360440003E-2</v>
      </c>
      <c r="F271" s="23">
        <f t="shared" si="44"/>
        <v>0.84818472353713525</v>
      </c>
      <c r="G271" s="22">
        <v>78.290000000000006</v>
      </c>
      <c r="H271" s="23">
        <f t="shared" si="45"/>
        <v>8.815131084118126E-3</v>
      </c>
      <c r="I271" s="23">
        <f t="shared" si="46"/>
        <v>0.87729977075479759</v>
      </c>
      <c r="J271" s="22">
        <v>89.96</v>
      </c>
      <c r="K271" s="23">
        <f t="shared" si="47"/>
        <v>1.131805806480834E-2</v>
      </c>
      <c r="L271" s="23">
        <f t="shared" si="48"/>
        <v>0.84842533554091681</v>
      </c>
      <c r="M271" s="22">
        <v>32.97</v>
      </c>
      <c r="N271" s="23">
        <f t="shared" si="49"/>
        <v>1.3818568937768241E-2</v>
      </c>
      <c r="O271" s="23">
        <f t="shared" si="50"/>
        <v>0.79524041040772564</v>
      </c>
    </row>
    <row r="272" spans="1:15" x14ac:dyDescent="0.3">
      <c r="A272" s="23">
        <v>86.38</v>
      </c>
      <c r="B272" s="23">
        <f t="shared" si="41"/>
        <v>1.0317528570882542E-2</v>
      </c>
      <c r="C272" s="23">
        <f t="shared" si="42"/>
        <v>0.87340423498834185</v>
      </c>
      <c r="D272" s="22">
        <v>86.95</v>
      </c>
      <c r="E272" s="23">
        <f t="shared" si="43"/>
        <v>1.136999628628069E-2</v>
      </c>
      <c r="F272" s="23">
        <f t="shared" si="44"/>
        <v>0.85955471982341591</v>
      </c>
      <c r="G272" s="22">
        <v>79.78</v>
      </c>
      <c r="H272" s="23">
        <f t="shared" si="45"/>
        <v>8.982898938446086E-3</v>
      </c>
      <c r="I272" s="23">
        <f t="shared" si="46"/>
        <v>0.88628266969324365</v>
      </c>
      <c r="J272" s="22">
        <v>90.07</v>
      </c>
      <c r="K272" s="23">
        <f t="shared" si="47"/>
        <v>1.133189739770217E-2</v>
      </c>
      <c r="L272" s="23">
        <f t="shared" si="48"/>
        <v>0.85975723293861894</v>
      </c>
      <c r="M272" s="22">
        <v>33.799999999999997</v>
      </c>
      <c r="N272" s="23">
        <f t="shared" si="49"/>
        <v>1.4166443133047211E-2</v>
      </c>
      <c r="O272" s="23">
        <f t="shared" si="50"/>
        <v>0.8094068535407728</v>
      </c>
    </row>
    <row r="273" spans="1:15" x14ac:dyDescent="0.3">
      <c r="A273" s="23">
        <v>86.73</v>
      </c>
      <c r="B273" s="23">
        <f t="shared" si="41"/>
        <v>1.035933379199633E-2</v>
      </c>
      <c r="C273" s="23">
        <f t="shared" si="42"/>
        <v>0.88376356878033824</v>
      </c>
      <c r="D273" s="22">
        <v>87.1</v>
      </c>
      <c r="E273" s="23">
        <f t="shared" si="43"/>
        <v>1.1389611000978125E-2</v>
      </c>
      <c r="F273" s="23">
        <f t="shared" si="44"/>
        <v>0.87094433082439404</v>
      </c>
      <c r="G273" s="22">
        <v>80.63</v>
      </c>
      <c r="H273" s="23">
        <f t="shared" si="45"/>
        <v>9.078605432525793E-3</v>
      </c>
      <c r="I273" s="23">
        <f t="shared" si="46"/>
        <v>0.89536127512576946</v>
      </c>
      <c r="J273" s="22">
        <v>91.13</v>
      </c>
      <c r="K273" s="23">
        <f t="shared" si="47"/>
        <v>1.1465258241951801E-2</v>
      </c>
      <c r="L273" s="23">
        <f t="shared" si="48"/>
        <v>0.87122249118057071</v>
      </c>
      <c r="M273" s="22">
        <v>34.15</v>
      </c>
      <c r="N273" s="23">
        <f t="shared" si="49"/>
        <v>1.4313137070815453E-2</v>
      </c>
      <c r="O273" s="23">
        <f t="shared" si="50"/>
        <v>0.82371999061158829</v>
      </c>
    </row>
    <row r="274" spans="1:15" x14ac:dyDescent="0.3">
      <c r="A274" s="23">
        <v>86.93</v>
      </c>
      <c r="B274" s="23">
        <f t="shared" si="41"/>
        <v>1.0383222489775636E-2</v>
      </c>
      <c r="C274" s="23">
        <f t="shared" si="42"/>
        <v>0.89414679127011387</v>
      </c>
      <c r="D274" s="22">
        <v>87.21</v>
      </c>
      <c r="E274" s="23">
        <f t="shared" si="43"/>
        <v>1.1403995125089579E-2</v>
      </c>
      <c r="F274" s="23">
        <f t="shared" si="44"/>
        <v>0.88234832594948365</v>
      </c>
      <c r="G274" s="22">
        <v>80.7</v>
      </c>
      <c r="H274" s="23">
        <f t="shared" si="45"/>
        <v>9.0864871438029477E-3</v>
      </c>
      <c r="I274" s="23">
        <f t="shared" si="46"/>
        <v>0.90444776226957246</v>
      </c>
      <c r="J274" s="22">
        <v>91.15</v>
      </c>
      <c r="K274" s="23">
        <f t="shared" si="47"/>
        <v>1.1467774484296136E-2</v>
      </c>
      <c r="L274" s="23">
        <f t="shared" si="48"/>
        <v>0.88269026566486686</v>
      </c>
      <c r="M274" s="22">
        <v>34.799999999999997</v>
      </c>
      <c r="N274" s="23">
        <f t="shared" si="49"/>
        <v>1.4585568669527899E-2</v>
      </c>
      <c r="O274" s="23">
        <f t="shared" si="50"/>
        <v>0.83830555928111616</v>
      </c>
    </row>
    <row r="275" spans="1:15" x14ac:dyDescent="0.3">
      <c r="A275" s="23">
        <v>87.1</v>
      </c>
      <c r="B275" s="23">
        <f t="shared" ref="B275:B284" si="51">A275/A$285</f>
        <v>1.0403527882888045E-2</v>
      </c>
      <c r="C275" s="23">
        <f t="shared" ref="C275:C284" si="52">C274+B275</f>
        <v>0.90455031915300188</v>
      </c>
      <c r="D275" s="22">
        <v>87.44</v>
      </c>
      <c r="E275" s="23">
        <f t="shared" ref="E275:E284" si="53">D275/D$285</f>
        <v>1.1434071020958982E-2</v>
      </c>
      <c r="F275" s="23">
        <f t="shared" ref="F275:F284" si="54">F274+E275</f>
        <v>0.89378239697044259</v>
      </c>
      <c r="G275" s="22">
        <v>81.53</v>
      </c>
      <c r="H275" s="23">
        <f t="shared" ref="H275:H284" si="55">G275/G$285</f>
        <v>9.1799417203748974E-3</v>
      </c>
      <c r="I275" s="23">
        <f t="shared" ref="I275:I284" si="56">I274+H275</f>
        <v>0.91362770398994742</v>
      </c>
      <c r="J275" s="22">
        <v>91.57</v>
      </c>
      <c r="K275" s="23">
        <f t="shared" ref="K275:K284" si="57">J275/J$285</f>
        <v>1.152061557352712E-2</v>
      </c>
      <c r="L275" s="23">
        <f t="shared" ref="L275:L284" si="58">L274+K275</f>
        <v>0.89421088123839398</v>
      </c>
      <c r="M275" s="22">
        <v>35.159999999999997</v>
      </c>
      <c r="N275" s="23">
        <f t="shared" ref="N275:N284" si="59">M275/M$285</f>
        <v>1.4736453862660944E-2</v>
      </c>
      <c r="O275" s="23">
        <f t="shared" ref="O275:O284" si="60">O274+N275</f>
        <v>0.85304201314377714</v>
      </c>
    </row>
    <row r="276" spans="1:15" x14ac:dyDescent="0.3">
      <c r="A276" s="23">
        <v>87.67</v>
      </c>
      <c r="B276" s="23">
        <f t="shared" si="51"/>
        <v>1.047161067155907E-2</v>
      </c>
      <c r="C276" s="23">
        <f t="shared" si="52"/>
        <v>0.91502192982456099</v>
      </c>
      <c r="D276" s="22">
        <v>87.54</v>
      </c>
      <c r="E276" s="23">
        <f t="shared" si="53"/>
        <v>1.144714749742394E-2</v>
      </c>
      <c r="F276" s="23">
        <f t="shared" si="54"/>
        <v>0.90522954446786652</v>
      </c>
      <c r="G276" s="22">
        <v>81.87</v>
      </c>
      <c r="H276" s="23">
        <f t="shared" si="55"/>
        <v>9.2182243180067812E-3</v>
      </c>
      <c r="I276" s="23">
        <f t="shared" si="56"/>
        <v>0.9228459283079542</v>
      </c>
      <c r="J276" s="22">
        <v>91.68</v>
      </c>
      <c r="K276" s="23">
        <f t="shared" si="57"/>
        <v>1.1534454906420952E-2</v>
      </c>
      <c r="L276" s="23">
        <f t="shared" si="58"/>
        <v>0.90574533614481489</v>
      </c>
      <c r="M276" s="22">
        <v>35.58</v>
      </c>
      <c r="N276" s="23">
        <f t="shared" si="59"/>
        <v>1.4912486587982835E-2</v>
      </c>
      <c r="O276" s="23">
        <f t="shared" si="60"/>
        <v>0.86795449973175998</v>
      </c>
    </row>
    <row r="277" spans="1:15" x14ac:dyDescent="0.3">
      <c r="A277" s="23">
        <v>87.7</v>
      </c>
      <c r="B277" s="23">
        <f t="shared" si="51"/>
        <v>1.0475193976225967E-2</v>
      </c>
      <c r="C277" s="23">
        <f t="shared" si="52"/>
        <v>0.92549712380078697</v>
      </c>
      <c r="D277" s="22">
        <v>88.61</v>
      </c>
      <c r="E277" s="23">
        <f t="shared" si="53"/>
        <v>1.1587065795598987E-2</v>
      </c>
      <c r="F277" s="23">
        <f t="shared" si="54"/>
        <v>0.9168166102634655</v>
      </c>
      <c r="G277" s="22">
        <v>82.53</v>
      </c>
      <c r="H277" s="23">
        <f t="shared" si="55"/>
        <v>9.2925375957627898E-3</v>
      </c>
      <c r="I277" s="23">
        <f t="shared" si="56"/>
        <v>0.93213846590371696</v>
      </c>
      <c r="J277" s="22">
        <v>91.79</v>
      </c>
      <c r="K277" s="23">
        <f t="shared" si="57"/>
        <v>1.154829423931478E-2</v>
      </c>
      <c r="L277" s="23">
        <f t="shared" si="58"/>
        <v>0.9172936303841297</v>
      </c>
      <c r="M277" s="22">
        <v>36.06</v>
      </c>
      <c r="N277" s="23">
        <f t="shared" si="59"/>
        <v>1.5113666845493565E-2</v>
      </c>
      <c r="O277" s="23">
        <f t="shared" si="60"/>
        <v>0.88306816657725351</v>
      </c>
    </row>
    <row r="278" spans="1:15" x14ac:dyDescent="0.3">
      <c r="A278" s="23">
        <v>87.95</v>
      </c>
      <c r="B278" s="23">
        <f t="shared" si="51"/>
        <v>1.05050548484501E-2</v>
      </c>
      <c r="C278" s="23">
        <f t="shared" si="52"/>
        <v>0.93600217864923707</v>
      </c>
      <c r="D278" s="22">
        <v>88.69</v>
      </c>
      <c r="E278" s="23">
        <f t="shared" si="53"/>
        <v>1.1597526976770953E-2</v>
      </c>
      <c r="F278" s="23">
        <f t="shared" si="54"/>
        <v>0.92841413724023647</v>
      </c>
      <c r="G278" s="22">
        <v>82.96</v>
      </c>
      <c r="H278" s="23">
        <f t="shared" si="55"/>
        <v>9.3409538221795839E-3</v>
      </c>
      <c r="I278" s="23">
        <f t="shared" si="56"/>
        <v>0.94147941972589655</v>
      </c>
      <c r="J278" s="22">
        <v>91.99</v>
      </c>
      <c r="K278" s="23">
        <f t="shared" si="57"/>
        <v>1.1573456662758106E-2</v>
      </c>
      <c r="L278" s="23">
        <f t="shared" si="58"/>
        <v>0.92886708704688781</v>
      </c>
      <c r="M278" s="22">
        <v>36.83</v>
      </c>
      <c r="N278" s="23">
        <f t="shared" si="59"/>
        <v>1.5436393508583692E-2</v>
      </c>
      <c r="O278" s="23">
        <f t="shared" si="60"/>
        <v>0.89850456008583723</v>
      </c>
    </row>
    <row r="279" spans="1:15" x14ac:dyDescent="0.3">
      <c r="A279" s="23">
        <v>88.17</v>
      </c>
      <c r="B279" s="23">
        <f t="shared" si="51"/>
        <v>1.0531332416007337E-2</v>
      </c>
      <c r="C279" s="23">
        <f t="shared" si="52"/>
        <v>0.94653351106524442</v>
      </c>
      <c r="D279" s="22">
        <v>88.82</v>
      </c>
      <c r="E279" s="23">
        <f t="shared" si="53"/>
        <v>1.1614526396175398E-2</v>
      </c>
      <c r="F279" s="23">
        <f t="shared" si="54"/>
        <v>0.94002866363641191</v>
      </c>
      <c r="G279" s="22">
        <v>84.7</v>
      </c>
      <c r="H279" s="23">
        <f t="shared" si="55"/>
        <v>9.5368706453545175E-3</v>
      </c>
      <c r="I279" s="23">
        <f t="shared" si="56"/>
        <v>0.95101629037125102</v>
      </c>
      <c r="J279" s="22">
        <v>92.9</v>
      </c>
      <c r="K279" s="23">
        <f t="shared" si="57"/>
        <v>1.1687945689425244E-2</v>
      </c>
      <c r="L279" s="23">
        <f t="shared" si="58"/>
        <v>0.94055503273631302</v>
      </c>
      <c r="M279" s="22">
        <v>36.869999999999997</v>
      </c>
      <c r="N279" s="23">
        <f t="shared" si="59"/>
        <v>1.5453158530042919E-2</v>
      </c>
      <c r="O279" s="23">
        <f t="shared" si="60"/>
        <v>0.91395771861588015</v>
      </c>
    </row>
    <row r="280" spans="1:15" x14ac:dyDescent="0.3">
      <c r="A280" s="23">
        <v>88.23</v>
      </c>
      <c r="B280" s="23">
        <f t="shared" si="51"/>
        <v>1.0538499025341128E-2</v>
      </c>
      <c r="C280" s="23">
        <f t="shared" si="52"/>
        <v>0.95707201009058551</v>
      </c>
      <c r="D280" s="22">
        <v>90.21</v>
      </c>
      <c r="E280" s="23">
        <f t="shared" si="53"/>
        <v>1.1796289419038309E-2</v>
      </c>
      <c r="F280" s="23">
        <f t="shared" si="54"/>
        <v>0.95182495305545023</v>
      </c>
      <c r="G280" s="22">
        <v>84.71</v>
      </c>
      <c r="H280" s="23">
        <f t="shared" si="55"/>
        <v>9.5379966041083952E-3</v>
      </c>
      <c r="I280" s="23">
        <f t="shared" si="56"/>
        <v>0.96055428697535938</v>
      </c>
      <c r="J280" s="22">
        <v>93.04</v>
      </c>
      <c r="K280" s="23">
        <f t="shared" si="57"/>
        <v>1.1705559385835573E-2</v>
      </c>
      <c r="L280" s="23">
        <f t="shared" si="58"/>
        <v>0.95226059212214864</v>
      </c>
      <c r="M280" s="22">
        <v>37.6</v>
      </c>
      <c r="N280" s="23">
        <f t="shared" si="59"/>
        <v>1.5759120171673822E-2</v>
      </c>
      <c r="O280" s="23">
        <f t="shared" si="60"/>
        <v>0.92971683878755396</v>
      </c>
    </row>
    <row r="281" spans="1:15" x14ac:dyDescent="0.3">
      <c r="A281" s="23">
        <v>89</v>
      </c>
      <c r="B281" s="23">
        <f t="shared" si="51"/>
        <v>1.0630470511791459E-2</v>
      </c>
      <c r="C281" s="23">
        <f t="shared" si="52"/>
        <v>0.96770248060237696</v>
      </c>
      <c r="D281" s="22">
        <v>91.54</v>
      </c>
      <c r="E281" s="23">
        <f t="shared" si="53"/>
        <v>1.1970206556022248E-2</v>
      </c>
      <c r="F281" s="23">
        <f t="shared" si="54"/>
        <v>0.96379515961147244</v>
      </c>
      <c r="G281" s="22">
        <v>85.61</v>
      </c>
      <c r="H281" s="23">
        <f t="shared" si="55"/>
        <v>9.6393328919574996E-3</v>
      </c>
      <c r="I281" s="23">
        <f t="shared" si="56"/>
        <v>0.97019361986731689</v>
      </c>
      <c r="J281" s="22">
        <v>94.29</v>
      </c>
      <c r="K281" s="23">
        <f t="shared" si="57"/>
        <v>1.1862824532356365E-2</v>
      </c>
      <c r="L281" s="23">
        <f t="shared" si="58"/>
        <v>0.96412341665450496</v>
      </c>
      <c r="M281" s="22">
        <v>39.49</v>
      </c>
      <c r="N281" s="23">
        <f t="shared" si="59"/>
        <v>1.6551267435622321E-2</v>
      </c>
      <c r="O281" s="23">
        <f t="shared" si="60"/>
        <v>0.94626810622317625</v>
      </c>
    </row>
    <row r="282" spans="1:15" x14ac:dyDescent="0.3">
      <c r="A282" s="23">
        <v>89.56</v>
      </c>
      <c r="B282" s="23">
        <f t="shared" si="51"/>
        <v>1.0697358865573518E-2</v>
      </c>
      <c r="C282" s="23">
        <f t="shared" si="52"/>
        <v>0.97839983946795051</v>
      </c>
      <c r="D282" s="22">
        <v>91.98</v>
      </c>
      <c r="E282" s="23">
        <f t="shared" si="53"/>
        <v>1.2027743052468062E-2</v>
      </c>
      <c r="F282" s="23">
        <f t="shared" si="54"/>
        <v>0.97582290266394045</v>
      </c>
      <c r="G282" s="22">
        <v>85.91</v>
      </c>
      <c r="H282" s="23">
        <f t="shared" si="55"/>
        <v>9.6731116545738672E-3</v>
      </c>
      <c r="I282" s="23">
        <f t="shared" si="56"/>
        <v>0.97986673152189074</v>
      </c>
      <c r="J282" s="22">
        <v>94.66</v>
      </c>
      <c r="K282" s="23">
        <f t="shared" si="57"/>
        <v>1.1909375015726517E-2</v>
      </c>
      <c r="L282" s="23">
        <f t="shared" si="58"/>
        <v>0.97603279167023149</v>
      </c>
      <c r="M282" s="22">
        <v>39.880000000000003</v>
      </c>
      <c r="N282" s="23">
        <f t="shared" si="59"/>
        <v>1.6714726394849787E-2</v>
      </c>
      <c r="O282" s="23">
        <f t="shared" si="60"/>
        <v>0.96298283261802609</v>
      </c>
    </row>
    <row r="283" spans="1:15" x14ac:dyDescent="0.3">
      <c r="A283" s="23">
        <v>90.33</v>
      </c>
      <c r="B283" s="23">
        <f t="shared" si="51"/>
        <v>1.0789330352023847E-2</v>
      </c>
      <c r="C283" s="23">
        <f t="shared" si="52"/>
        <v>0.9891891698199744</v>
      </c>
      <c r="D283" s="22">
        <v>92.25</v>
      </c>
      <c r="E283" s="23">
        <f t="shared" si="53"/>
        <v>1.2063049538923447E-2</v>
      </c>
      <c r="F283" s="23">
        <f t="shared" si="54"/>
        <v>0.9878859522028639</v>
      </c>
      <c r="G283" s="22">
        <v>86.38</v>
      </c>
      <c r="H283" s="23">
        <f t="shared" si="55"/>
        <v>9.7260317160061775E-3</v>
      </c>
      <c r="I283" s="23">
        <f t="shared" si="56"/>
        <v>0.98959276323789691</v>
      </c>
      <c r="J283" s="22">
        <v>94.91</v>
      </c>
      <c r="K283" s="23">
        <f t="shared" si="57"/>
        <v>1.1940828045030676E-2</v>
      </c>
      <c r="L283" s="23">
        <f t="shared" si="58"/>
        <v>0.98797361971526221</v>
      </c>
      <c r="M283" s="22">
        <v>42.58</v>
      </c>
      <c r="N283" s="23">
        <f t="shared" si="59"/>
        <v>1.7846365343347641E-2</v>
      </c>
      <c r="O283" s="23">
        <f t="shared" si="60"/>
        <v>0.98082919796137369</v>
      </c>
    </row>
    <row r="284" spans="1:15" x14ac:dyDescent="0.3">
      <c r="A284" s="23">
        <v>90.51</v>
      </c>
      <c r="B284" s="23">
        <f t="shared" si="51"/>
        <v>1.0810830180025224E-2</v>
      </c>
      <c r="C284" s="23">
        <f t="shared" si="52"/>
        <v>0.99999999999999967</v>
      </c>
      <c r="D284" s="22">
        <v>92.64</v>
      </c>
      <c r="E284" s="23">
        <f t="shared" si="53"/>
        <v>1.2114047797136781E-2</v>
      </c>
      <c r="F284" s="23">
        <f t="shared" si="54"/>
        <v>1.0000000000000007</v>
      </c>
      <c r="G284" s="22">
        <v>92.43</v>
      </c>
      <c r="H284" s="23">
        <f t="shared" si="55"/>
        <v>1.040723676210293E-2</v>
      </c>
      <c r="I284" s="23">
        <f t="shared" si="56"/>
        <v>0.99999999999999989</v>
      </c>
      <c r="J284" s="22">
        <v>95.59</v>
      </c>
      <c r="K284" s="23">
        <f t="shared" si="57"/>
        <v>1.2026380284737988E-2</v>
      </c>
      <c r="L284" s="23">
        <f t="shared" si="58"/>
        <v>1.0000000000000002</v>
      </c>
      <c r="M284" s="22">
        <v>45.74</v>
      </c>
      <c r="N284" s="23">
        <f t="shared" si="59"/>
        <v>1.9170802038626613E-2</v>
      </c>
      <c r="O284" s="23">
        <f t="shared" si="60"/>
        <v>1.0000000000000002</v>
      </c>
    </row>
    <row r="285" spans="1:15" x14ac:dyDescent="0.3">
      <c r="A285" s="23">
        <f>SUM(A146:A284)</f>
        <v>8372.1600000000017</v>
      </c>
      <c r="B285" s="23"/>
      <c r="C285" s="23"/>
      <c r="D285" s="22">
        <f t="shared" ref="D285" si="61">SUM(D146:D284)</f>
        <v>7647.3199999999961</v>
      </c>
      <c r="E285" s="23"/>
      <c r="F285" s="23"/>
      <c r="G285" s="22">
        <f t="shared" ref="G285" si="62">SUM(G146:G284)</f>
        <v>8881.3200000000015</v>
      </c>
      <c r="H285" s="23"/>
      <c r="I285" s="23"/>
      <c r="J285" s="22">
        <f t="shared" ref="J285" si="63">SUM(J146:J284)</f>
        <v>7948.3599999999979</v>
      </c>
      <c r="K285" s="23"/>
      <c r="L285" s="23"/>
      <c r="M285" s="22">
        <f t="shared" ref="M285" si="64">SUM(M146:M284)</f>
        <v>2385.9199999999996</v>
      </c>
    </row>
    <row r="286" spans="1:15" x14ac:dyDescent="0.3">
      <c r="A286" s="226">
        <v>2021</v>
      </c>
      <c r="B286" s="224"/>
      <c r="C286" s="224"/>
      <c r="D286" s="224"/>
      <c r="E286" s="224"/>
      <c r="F286" s="224"/>
      <c r="G286" s="224"/>
      <c r="H286" s="224"/>
      <c r="I286" s="224"/>
      <c r="J286" s="224"/>
      <c r="K286" s="224"/>
      <c r="L286" s="224"/>
      <c r="M286" s="224"/>
      <c r="N286" s="224"/>
      <c r="O286" s="225"/>
    </row>
    <row r="287" spans="1:15" x14ac:dyDescent="0.3">
      <c r="A287" s="68"/>
      <c r="B287" s="58"/>
      <c r="C287" s="58">
        <v>0</v>
      </c>
      <c r="D287" s="69"/>
      <c r="E287" s="58"/>
      <c r="F287" s="58">
        <v>0</v>
      </c>
      <c r="G287" s="69"/>
      <c r="H287" s="58"/>
      <c r="I287" s="58">
        <v>0</v>
      </c>
      <c r="J287" s="69"/>
      <c r="K287" s="58"/>
      <c r="L287" s="58">
        <v>0</v>
      </c>
      <c r="M287" s="69"/>
      <c r="N287" s="58"/>
      <c r="O287" s="58">
        <v>0</v>
      </c>
    </row>
    <row r="288" spans="1:15" x14ac:dyDescent="0.3">
      <c r="A288" s="23">
        <v>25.58</v>
      </c>
      <c r="B288" s="23">
        <f>A288/A$427</f>
        <v>2.8524275742099507E-3</v>
      </c>
      <c r="C288" s="23">
        <f>C287+B288</f>
        <v>2.8524275742099507E-3</v>
      </c>
      <c r="D288" s="22">
        <v>10.46</v>
      </c>
      <c r="E288" s="23">
        <f>D288/D$427</f>
        <v>1.2513877722904942E-3</v>
      </c>
      <c r="F288" s="23">
        <f>F287+E288</f>
        <v>1.2513877722904942E-3</v>
      </c>
      <c r="G288" s="22">
        <v>44.76</v>
      </c>
      <c r="H288" s="23">
        <f>G288/G$427</f>
        <v>4.992582512576265E-3</v>
      </c>
      <c r="I288" s="23">
        <f>I287+H288</f>
        <v>4.992582512576265E-3</v>
      </c>
      <c r="J288" s="22">
        <v>7.12</v>
      </c>
      <c r="K288" s="23">
        <f>J288/J$427</f>
        <v>8.430724781831317E-4</v>
      </c>
      <c r="L288" s="23">
        <f>L287+K288</f>
        <v>8.430724781831317E-4</v>
      </c>
      <c r="M288" s="22">
        <v>2.12</v>
      </c>
      <c r="N288" s="23">
        <f>M288/M$427</f>
        <v>7.5256030244404582E-4</v>
      </c>
      <c r="O288" s="23">
        <f>O287+N288</f>
        <v>7.5256030244404582E-4</v>
      </c>
    </row>
    <row r="289" spans="1:15" x14ac:dyDescent="0.3">
      <c r="A289" s="23">
        <v>26.93</v>
      </c>
      <c r="B289" s="23">
        <f t="shared" ref="B289:B352" si="65">A289/A$427</f>
        <v>3.002966167844956E-3</v>
      </c>
      <c r="C289" s="23">
        <f t="shared" ref="C289:C352" si="66">C288+B289</f>
        <v>5.8553937420549066E-3</v>
      </c>
      <c r="D289" s="22">
        <v>11.57</v>
      </c>
      <c r="E289" s="23">
        <f t="shared" ref="E289:E352" si="67">D289/D$427</f>
        <v>1.3841832242257187E-3</v>
      </c>
      <c r="F289" s="23">
        <f t="shared" ref="F289:F352" si="68">F288+E289</f>
        <v>2.6355709965162127E-3</v>
      </c>
      <c r="G289" s="22">
        <v>45.33</v>
      </c>
      <c r="H289" s="23">
        <f t="shared" ref="H289:H352" si="69">G289/G$427</f>
        <v>5.0561609762082693E-3</v>
      </c>
      <c r="I289" s="23">
        <f t="shared" ref="I289:I352" si="70">I288+H289</f>
        <v>1.0048743488784534E-2</v>
      </c>
      <c r="J289" s="22">
        <v>7.12</v>
      </c>
      <c r="K289" s="23">
        <f t="shared" ref="K289:K352" si="71">J289/J$427</f>
        <v>8.430724781831317E-4</v>
      </c>
      <c r="L289" s="23">
        <f t="shared" ref="L289:L352" si="72">L288+K289</f>
        <v>1.6861449563662634E-3</v>
      </c>
      <c r="M289" s="22">
        <v>2.42</v>
      </c>
      <c r="N289" s="23">
        <f t="shared" ref="N289:N352" si="73">M289/M$427</f>
        <v>8.5905468486537301E-4</v>
      </c>
      <c r="O289" s="23">
        <f t="shared" ref="O289:O352" si="74">O288+N289</f>
        <v>1.6116149873094188E-3</v>
      </c>
    </row>
    <row r="290" spans="1:15" x14ac:dyDescent="0.3">
      <c r="A290" s="23">
        <v>30.59</v>
      </c>
      <c r="B290" s="23">
        <f t="shared" si="65"/>
        <v>3.4110930216998589E-3</v>
      </c>
      <c r="C290" s="23">
        <f t="shared" si="66"/>
        <v>9.2664867637547652E-3</v>
      </c>
      <c r="D290" s="22">
        <v>12.05</v>
      </c>
      <c r="E290" s="23">
        <f t="shared" si="67"/>
        <v>1.4416082845220321E-3</v>
      </c>
      <c r="F290" s="23">
        <f t="shared" si="68"/>
        <v>4.077179281038245E-3</v>
      </c>
      <c r="G290" s="22">
        <v>45.75</v>
      </c>
      <c r="H290" s="23">
        <f t="shared" si="69"/>
        <v>5.1030082652002715E-3</v>
      </c>
      <c r="I290" s="23">
        <f t="shared" si="70"/>
        <v>1.5151751753984807E-2</v>
      </c>
      <c r="J290" s="22">
        <v>7.18</v>
      </c>
      <c r="K290" s="23">
        <f t="shared" si="71"/>
        <v>8.5017702153860752E-4</v>
      </c>
      <c r="L290" s="23">
        <f t="shared" si="72"/>
        <v>2.536321977904871E-3</v>
      </c>
      <c r="M290" s="22">
        <v>3.15</v>
      </c>
      <c r="N290" s="23">
        <f t="shared" si="73"/>
        <v>1.1181910154239359E-3</v>
      </c>
      <c r="O290" s="23">
        <f t="shared" si="74"/>
        <v>2.7298060027333548E-3</v>
      </c>
    </row>
    <row r="291" spans="1:15" x14ac:dyDescent="0.3">
      <c r="A291" s="23">
        <v>30.91</v>
      </c>
      <c r="B291" s="23">
        <f t="shared" si="65"/>
        <v>3.4467762438948231E-3</v>
      </c>
      <c r="C291" s="23">
        <f t="shared" si="66"/>
        <v>1.2713263007649588E-2</v>
      </c>
      <c r="D291" s="22">
        <v>12.8</v>
      </c>
      <c r="E291" s="23">
        <f t="shared" si="67"/>
        <v>1.5313349412350214E-3</v>
      </c>
      <c r="F291" s="23">
        <f t="shared" si="68"/>
        <v>5.608514222273266E-3</v>
      </c>
      <c r="G291" s="22">
        <v>46.7</v>
      </c>
      <c r="H291" s="23">
        <f t="shared" si="69"/>
        <v>5.2089723712536104E-3</v>
      </c>
      <c r="I291" s="23">
        <f t="shared" si="70"/>
        <v>2.0360724125238417E-2</v>
      </c>
      <c r="J291" s="22">
        <v>11.12</v>
      </c>
      <c r="K291" s="23">
        <f t="shared" si="71"/>
        <v>1.3167087018815201E-3</v>
      </c>
      <c r="L291" s="23">
        <f t="shared" si="72"/>
        <v>3.8530306797863912E-3</v>
      </c>
      <c r="M291" s="22">
        <v>3.92</v>
      </c>
      <c r="N291" s="23">
        <f t="shared" si="73"/>
        <v>1.3915265969720091E-3</v>
      </c>
      <c r="O291" s="23">
        <f t="shared" si="74"/>
        <v>4.1213325997053636E-3</v>
      </c>
    </row>
    <row r="292" spans="1:15" x14ac:dyDescent="0.3">
      <c r="A292" s="23">
        <v>32.659999999999997</v>
      </c>
      <c r="B292" s="23">
        <f t="shared" si="65"/>
        <v>3.6419188652735334E-3</v>
      </c>
      <c r="C292" s="23">
        <f t="shared" si="66"/>
        <v>1.6355181872923123E-2</v>
      </c>
      <c r="D292" s="22">
        <v>12.94</v>
      </c>
      <c r="E292" s="23">
        <f t="shared" si="67"/>
        <v>1.5480839171547794E-3</v>
      </c>
      <c r="F292" s="23">
        <f t="shared" si="68"/>
        <v>7.1565981394280456E-3</v>
      </c>
      <c r="G292" s="22">
        <v>47.86</v>
      </c>
      <c r="H292" s="23">
        <f t="shared" si="69"/>
        <v>5.3383601218029509E-3</v>
      </c>
      <c r="I292" s="23">
        <f t="shared" si="70"/>
        <v>2.5699084247041367E-2</v>
      </c>
      <c r="J292" s="22">
        <v>11.42</v>
      </c>
      <c r="K292" s="23">
        <f t="shared" si="71"/>
        <v>1.3522314186588994E-3</v>
      </c>
      <c r="L292" s="23">
        <f t="shared" si="72"/>
        <v>5.2052620984452905E-3</v>
      </c>
      <c r="M292" s="22">
        <v>4.32</v>
      </c>
      <c r="N292" s="23">
        <f t="shared" si="73"/>
        <v>1.5335191068671123E-3</v>
      </c>
      <c r="O292" s="23">
        <f t="shared" si="74"/>
        <v>5.6548517065724757E-3</v>
      </c>
    </row>
    <row r="293" spans="1:15" x14ac:dyDescent="0.3">
      <c r="A293" s="23">
        <v>32.76</v>
      </c>
      <c r="B293" s="23">
        <f t="shared" si="65"/>
        <v>3.6530698722094597E-3</v>
      </c>
      <c r="C293" s="23">
        <f t="shared" si="66"/>
        <v>2.0008251745132582E-2</v>
      </c>
      <c r="D293" s="22">
        <v>13.64</v>
      </c>
      <c r="E293" s="23">
        <f t="shared" si="67"/>
        <v>1.6318287967535697E-3</v>
      </c>
      <c r="F293" s="23">
        <f t="shared" si="68"/>
        <v>8.7884269361816151E-3</v>
      </c>
      <c r="G293" s="22">
        <v>48.94</v>
      </c>
      <c r="H293" s="23">
        <f t="shared" si="69"/>
        <v>5.4588245792109571E-3</v>
      </c>
      <c r="I293" s="23">
        <f t="shared" si="70"/>
        <v>3.1157908826252325E-2</v>
      </c>
      <c r="J293" s="22">
        <v>11.77</v>
      </c>
      <c r="K293" s="23">
        <f t="shared" si="71"/>
        <v>1.3936745882325084E-3</v>
      </c>
      <c r="L293" s="23">
        <f t="shared" si="72"/>
        <v>6.5989366866777994E-3</v>
      </c>
      <c r="M293" s="22">
        <v>4.38</v>
      </c>
      <c r="N293" s="23">
        <f t="shared" si="73"/>
        <v>1.5548179833513775E-3</v>
      </c>
      <c r="O293" s="23">
        <f t="shared" si="74"/>
        <v>7.2096696899238534E-3</v>
      </c>
    </row>
    <row r="294" spans="1:15" x14ac:dyDescent="0.3">
      <c r="A294" s="23">
        <v>33</v>
      </c>
      <c r="B294" s="23">
        <f t="shared" si="65"/>
        <v>3.6798322888556834E-3</v>
      </c>
      <c r="C294" s="23">
        <f t="shared" si="66"/>
        <v>2.3688084033988265E-2</v>
      </c>
      <c r="D294" s="22">
        <v>16.88</v>
      </c>
      <c r="E294" s="23">
        <f t="shared" si="67"/>
        <v>2.0194479537536843E-3</v>
      </c>
      <c r="F294" s="23">
        <f t="shared" si="68"/>
        <v>1.0807874889935299E-2</v>
      </c>
      <c r="G294" s="22">
        <v>48.95</v>
      </c>
      <c r="H294" s="23">
        <f t="shared" si="69"/>
        <v>5.4599399908536244E-3</v>
      </c>
      <c r="I294" s="23">
        <f t="shared" si="70"/>
        <v>3.6617848817105947E-2</v>
      </c>
      <c r="J294" s="22">
        <v>12.2</v>
      </c>
      <c r="K294" s="23">
        <f t="shared" si="71"/>
        <v>1.4445904822800852E-3</v>
      </c>
      <c r="L294" s="23">
        <f t="shared" si="72"/>
        <v>8.0435271689578841E-3</v>
      </c>
      <c r="M294" s="22">
        <v>5.19</v>
      </c>
      <c r="N294" s="23">
        <f t="shared" si="73"/>
        <v>1.8423528158889612E-3</v>
      </c>
      <c r="O294" s="23">
        <f t="shared" si="74"/>
        <v>9.0520225058128151E-3</v>
      </c>
    </row>
    <row r="295" spans="1:15" x14ac:dyDescent="0.3">
      <c r="A295" s="23">
        <v>34.520000000000003</v>
      </c>
      <c r="B295" s="23">
        <f t="shared" si="65"/>
        <v>3.8493275942817636E-3</v>
      </c>
      <c r="C295" s="23">
        <f t="shared" si="66"/>
        <v>2.7537411628270028E-2</v>
      </c>
      <c r="D295" s="22">
        <v>17.68</v>
      </c>
      <c r="E295" s="23">
        <f t="shared" si="67"/>
        <v>2.1151563875808732E-3</v>
      </c>
      <c r="F295" s="23">
        <f t="shared" si="68"/>
        <v>1.2923031277516173E-2</v>
      </c>
      <c r="G295" s="22">
        <v>49.14</v>
      </c>
      <c r="H295" s="23">
        <f t="shared" si="69"/>
        <v>5.4811328120642914E-3</v>
      </c>
      <c r="I295" s="23">
        <f t="shared" si="70"/>
        <v>4.2098981629170237E-2</v>
      </c>
      <c r="J295" s="22">
        <v>12.45</v>
      </c>
      <c r="K295" s="23">
        <f t="shared" si="71"/>
        <v>1.4741927462612345E-3</v>
      </c>
      <c r="L295" s="23">
        <f t="shared" si="72"/>
        <v>9.5177199152191184E-3</v>
      </c>
      <c r="M295" s="22">
        <v>5.21</v>
      </c>
      <c r="N295" s="23">
        <f t="shared" si="73"/>
        <v>1.8494524413837164E-3</v>
      </c>
      <c r="O295" s="23">
        <f t="shared" si="74"/>
        <v>1.0901474947196531E-2</v>
      </c>
    </row>
    <row r="296" spans="1:15" x14ac:dyDescent="0.3">
      <c r="A296" s="23">
        <v>37.200000000000003</v>
      </c>
      <c r="B296" s="23">
        <f t="shared" si="65"/>
        <v>4.1481745801645884E-3</v>
      </c>
      <c r="C296" s="23">
        <f t="shared" si="66"/>
        <v>3.1685586208434618E-2</v>
      </c>
      <c r="D296" s="22">
        <v>18.54</v>
      </c>
      <c r="E296" s="23">
        <f t="shared" si="67"/>
        <v>2.2180429539451012E-3</v>
      </c>
      <c r="F296" s="23">
        <f t="shared" si="68"/>
        <v>1.5141074231461275E-2</v>
      </c>
      <c r="G296" s="22">
        <v>49.14</v>
      </c>
      <c r="H296" s="23">
        <f t="shared" si="69"/>
        <v>5.4811328120642914E-3</v>
      </c>
      <c r="I296" s="23">
        <f t="shared" si="70"/>
        <v>4.7580114441234528E-2</v>
      </c>
      <c r="J296" s="22">
        <v>14.63</v>
      </c>
      <c r="K296" s="23">
        <f t="shared" si="71"/>
        <v>1.7323244881768563E-3</v>
      </c>
      <c r="L296" s="23">
        <f t="shared" si="72"/>
        <v>1.1250044403395975E-2</v>
      </c>
      <c r="M296" s="22">
        <v>5.21</v>
      </c>
      <c r="N296" s="23">
        <f t="shared" si="73"/>
        <v>1.8494524413837164E-3</v>
      </c>
      <c r="O296" s="23">
        <f t="shared" si="74"/>
        <v>1.2750927388580247E-2</v>
      </c>
    </row>
    <row r="297" spans="1:15" x14ac:dyDescent="0.3">
      <c r="A297" s="23">
        <v>37.96</v>
      </c>
      <c r="B297" s="23">
        <f t="shared" si="65"/>
        <v>4.2329222328776287E-3</v>
      </c>
      <c r="C297" s="23">
        <f t="shared" si="66"/>
        <v>3.5918508441312245E-2</v>
      </c>
      <c r="D297" s="22">
        <v>22.13</v>
      </c>
      <c r="E297" s="23">
        <f t="shared" si="67"/>
        <v>2.6475345507446109E-3</v>
      </c>
      <c r="F297" s="23">
        <f t="shared" si="68"/>
        <v>1.7788608782205884E-2</v>
      </c>
      <c r="G297" s="22">
        <v>49.57</v>
      </c>
      <c r="H297" s="23">
        <f t="shared" si="69"/>
        <v>5.5290955126989609E-3</v>
      </c>
      <c r="I297" s="23">
        <f t="shared" si="70"/>
        <v>5.3109209953933492E-2</v>
      </c>
      <c r="J297" s="22">
        <v>15.23</v>
      </c>
      <c r="K297" s="23">
        <f t="shared" si="71"/>
        <v>1.8033699217316146E-3</v>
      </c>
      <c r="L297" s="23">
        <f t="shared" si="72"/>
        <v>1.3053414325127591E-2</v>
      </c>
      <c r="M297" s="22">
        <v>5.99</v>
      </c>
      <c r="N297" s="23">
        <f t="shared" si="73"/>
        <v>2.1263378356791672E-3</v>
      </c>
      <c r="O297" s="23">
        <f t="shared" si="74"/>
        <v>1.4877265224259414E-2</v>
      </c>
    </row>
    <row r="298" spans="1:15" x14ac:dyDescent="0.3">
      <c r="A298" s="23">
        <v>38.11</v>
      </c>
      <c r="B298" s="23">
        <f t="shared" si="65"/>
        <v>4.2496487432815179E-3</v>
      </c>
      <c r="C298" s="23">
        <f t="shared" si="66"/>
        <v>4.0168157184593767E-2</v>
      </c>
      <c r="D298" s="22">
        <v>24.51</v>
      </c>
      <c r="E298" s="23">
        <f t="shared" si="67"/>
        <v>2.9322671413804981E-3</v>
      </c>
      <c r="F298" s="23">
        <f t="shared" si="68"/>
        <v>2.0720875923586381E-2</v>
      </c>
      <c r="G298" s="22">
        <v>49.92</v>
      </c>
      <c r="H298" s="23">
        <f t="shared" si="69"/>
        <v>5.5681349201922962E-3</v>
      </c>
      <c r="I298" s="23">
        <f t="shared" si="70"/>
        <v>5.8677344874125792E-2</v>
      </c>
      <c r="J298" s="22">
        <v>16.82</v>
      </c>
      <c r="K298" s="23">
        <f t="shared" si="71"/>
        <v>1.9916403206517242E-3</v>
      </c>
      <c r="L298" s="23">
        <f t="shared" si="72"/>
        <v>1.5045054645779314E-2</v>
      </c>
      <c r="M298" s="22">
        <v>6.18</v>
      </c>
      <c r="N298" s="23">
        <f t="shared" si="73"/>
        <v>2.1937842778793409E-3</v>
      </c>
      <c r="O298" s="23">
        <f t="shared" si="74"/>
        <v>1.7071049502138756E-2</v>
      </c>
    </row>
    <row r="299" spans="1:15" x14ac:dyDescent="0.3">
      <c r="A299" s="23">
        <v>38.35</v>
      </c>
      <c r="B299" s="23">
        <f t="shared" si="65"/>
        <v>4.2764111599277411E-3</v>
      </c>
      <c r="C299" s="23">
        <f t="shared" si="66"/>
        <v>4.4444568344521505E-2</v>
      </c>
      <c r="D299" s="22">
        <v>25</v>
      </c>
      <c r="E299" s="23">
        <f t="shared" si="67"/>
        <v>2.9908885570996513E-3</v>
      </c>
      <c r="F299" s="23">
        <f t="shared" si="68"/>
        <v>2.3711764480686032E-2</v>
      </c>
      <c r="G299" s="22">
        <v>50.13</v>
      </c>
      <c r="H299" s="23">
        <f t="shared" si="69"/>
        <v>5.5915585646882978E-3</v>
      </c>
      <c r="I299" s="23">
        <f t="shared" si="70"/>
        <v>6.4268903438814085E-2</v>
      </c>
      <c r="J299" s="22">
        <v>17.05</v>
      </c>
      <c r="K299" s="23">
        <f t="shared" si="71"/>
        <v>2.0188744035143816E-3</v>
      </c>
      <c r="L299" s="23">
        <f t="shared" si="72"/>
        <v>1.7063929049293696E-2</v>
      </c>
      <c r="M299" s="22">
        <v>6.54</v>
      </c>
      <c r="N299" s="23">
        <f t="shared" si="73"/>
        <v>2.3215775367849338E-3</v>
      </c>
      <c r="O299" s="23">
        <f t="shared" si="74"/>
        <v>1.939262703892369E-2</v>
      </c>
    </row>
    <row r="300" spans="1:15" x14ac:dyDescent="0.3">
      <c r="A300" s="23">
        <v>38.4</v>
      </c>
      <c r="B300" s="23">
        <f t="shared" si="65"/>
        <v>4.2819866633957036E-3</v>
      </c>
      <c r="C300" s="23">
        <f t="shared" si="66"/>
        <v>4.8726555007917206E-2</v>
      </c>
      <c r="D300" s="22">
        <v>25.14</v>
      </c>
      <c r="E300" s="23">
        <f t="shared" si="67"/>
        <v>3.0076375330194095E-3</v>
      </c>
      <c r="F300" s="23">
        <f t="shared" si="68"/>
        <v>2.6719402013705443E-2</v>
      </c>
      <c r="G300" s="22">
        <v>50.6</v>
      </c>
      <c r="H300" s="23">
        <f t="shared" si="69"/>
        <v>5.643982911893634E-3</v>
      </c>
      <c r="I300" s="23">
        <f t="shared" si="70"/>
        <v>6.991288635070772E-2</v>
      </c>
      <c r="J300" s="22">
        <v>21.43</v>
      </c>
      <c r="K300" s="23">
        <f t="shared" si="71"/>
        <v>2.5375060684641169E-3</v>
      </c>
      <c r="L300" s="23">
        <f t="shared" si="72"/>
        <v>1.9601435117757814E-2</v>
      </c>
      <c r="M300" s="22">
        <v>6.6</v>
      </c>
      <c r="N300" s="23">
        <f t="shared" si="73"/>
        <v>2.3428764132691991E-3</v>
      </c>
      <c r="O300" s="23">
        <f t="shared" si="74"/>
        <v>2.1735503452192891E-2</v>
      </c>
    </row>
    <row r="301" spans="1:15" x14ac:dyDescent="0.3">
      <c r="A301" s="23">
        <v>39.1</v>
      </c>
      <c r="B301" s="23">
        <f t="shared" si="65"/>
        <v>4.3600437119471888E-3</v>
      </c>
      <c r="C301" s="23">
        <f t="shared" si="66"/>
        <v>5.3086598719864396E-2</v>
      </c>
      <c r="D301" s="22">
        <v>25.16</v>
      </c>
      <c r="E301" s="23">
        <f t="shared" si="67"/>
        <v>3.0100302438650891E-3</v>
      </c>
      <c r="F301" s="23">
        <f t="shared" si="68"/>
        <v>2.9729432257570531E-2</v>
      </c>
      <c r="G301" s="22">
        <v>50.62</v>
      </c>
      <c r="H301" s="23">
        <f t="shared" si="69"/>
        <v>5.6462137351789669E-3</v>
      </c>
      <c r="I301" s="23">
        <f t="shared" si="70"/>
        <v>7.5559100085886691E-2</v>
      </c>
      <c r="J301" s="22">
        <v>24.7</v>
      </c>
      <c r="K301" s="23">
        <f t="shared" si="71"/>
        <v>2.9247036813375496E-3</v>
      </c>
      <c r="L301" s="23">
        <f t="shared" si="72"/>
        <v>2.2526138799095364E-2</v>
      </c>
      <c r="M301" s="22">
        <v>6.64</v>
      </c>
      <c r="N301" s="23">
        <f t="shared" si="73"/>
        <v>2.3570756642587094E-3</v>
      </c>
      <c r="O301" s="23">
        <f t="shared" si="74"/>
        <v>2.4092579116451601E-2</v>
      </c>
    </row>
    <row r="302" spans="1:15" x14ac:dyDescent="0.3">
      <c r="A302" s="23">
        <v>39.770000000000003</v>
      </c>
      <c r="B302" s="23">
        <f t="shared" si="65"/>
        <v>4.4347554584178951E-3</v>
      </c>
      <c r="C302" s="23">
        <f t="shared" si="66"/>
        <v>5.7521354178282288E-2</v>
      </c>
      <c r="D302" s="22">
        <v>25.28</v>
      </c>
      <c r="E302" s="23">
        <f t="shared" si="67"/>
        <v>3.0243865089391673E-3</v>
      </c>
      <c r="F302" s="23">
        <f t="shared" si="68"/>
        <v>3.27538187665097E-2</v>
      </c>
      <c r="G302" s="22">
        <v>50.73</v>
      </c>
      <c r="H302" s="23">
        <f t="shared" si="69"/>
        <v>5.6584832632483005E-3</v>
      </c>
      <c r="I302" s="23">
        <f t="shared" si="70"/>
        <v>8.1217583349134995E-2</v>
      </c>
      <c r="J302" s="22">
        <v>25.22</v>
      </c>
      <c r="K302" s="23">
        <f t="shared" si="71"/>
        <v>2.98627639041834E-3</v>
      </c>
      <c r="L302" s="23">
        <f t="shared" si="72"/>
        <v>2.5512415189513703E-2</v>
      </c>
      <c r="M302" s="22">
        <v>6.78</v>
      </c>
      <c r="N302" s="23">
        <f t="shared" si="73"/>
        <v>2.4067730427219957E-3</v>
      </c>
      <c r="O302" s="23">
        <f t="shared" si="74"/>
        <v>2.6499352159173598E-2</v>
      </c>
    </row>
    <row r="303" spans="1:15" x14ac:dyDescent="0.3">
      <c r="A303" s="23">
        <v>40.700000000000003</v>
      </c>
      <c r="B303" s="23">
        <f t="shared" si="65"/>
        <v>4.5384598229220099E-3</v>
      </c>
      <c r="C303" s="23">
        <f t="shared" si="66"/>
        <v>6.2059814001204298E-2</v>
      </c>
      <c r="D303" s="22">
        <v>25.93</v>
      </c>
      <c r="E303" s="23">
        <f t="shared" si="67"/>
        <v>3.1021496114237582E-3</v>
      </c>
      <c r="F303" s="23">
        <f t="shared" si="68"/>
        <v>3.5855968377933457E-2</v>
      </c>
      <c r="G303" s="22">
        <v>51.04</v>
      </c>
      <c r="H303" s="23">
        <f t="shared" si="69"/>
        <v>5.6930610241709692E-3</v>
      </c>
      <c r="I303" s="23">
        <f t="shared" si="70"/>
        <v>8.6910644373305965E-2</v>
      </c>
      <c r="J303" s="22">
        <v>26.73</v>
      </c>
      <c r="K303" s="23">
        <f t="shared" si="71"/>
        <v>3.1650740648644818E-3</v>
      </c>
      <c r="L303" s="23">
        <f t="shared" si="72"/>
        <v>2.8677489254378186E-2</v>
      </c>
      <c r="M303" s="22">
        <v>7</v>
      </c>
      <c r="N303" s="23">
        <f t="shared" si="73"/>
        <v>2.4848689231643023E-3</v>
      </c>
      <c r="O303" s="23">
        <f t="shared" si="74"/>
        <v>2.8984221082337901E-2</v>
      </c>
    </row>
    <row r="304" spans="1:15" x14ac:dyDescent="0.3">
      <c r="A304" s="23">
        <v>40.869999999999997</v>
      </c>
      <c r="B304" s="23">
        <f t="shared" si="65"/>
        <v>4.5574165347130836E-3</v>
      </c>
      <c r="C304" s="23">
        <f t="shared" si="66"/>
        <v>6.6617230535917379E-2</v>
      </c>
      <c r="D304" s="22">
        <v>27.1</v>
      </c>
      <c r="E304" s="23">
        <f t="shared" si="67"/>
        <v>3.242123195896022E-3</v>
      </c>
      <c r="F304" s="23">
        <f t="shared" si="68"/>
        <v>3.9098091573829478E-2</v>
      </c>
      <c r="G304" s="22">
        <v>51.19</v>
      </c>
      <c r="H304" s="23">
        <f t="shared" si="69"/>
        <v>5.7097921988109703E-3</v>
      </c>
      <c r="I304" s="23">
        <f t="shared" si="70"/>
        <v>9.2620436572116938E-2</v>
      </c>
      <c r="J304" s="22">
        <v>27.38</v>
      </c>
      <c r="K304" s="23">
        <f t="shared" si="71"/>
        <v>3.2420399512154696E-3</v>
      </c>
      <c r="L304" s="23">
        <f t="shared" si="72"/>
        <v>3.1919529205593655E-2</v>
      </c>
      <c r="M304" s="22">
        <v>7.46</v>
      </c>
      <c r="N304" s="23">
        <f t="shared" si="73"/>
        <v>2.6481603095436707E-3</v>
      </c>
      <c r="O304" s="23">
        <f t="shared" si="74"/>
        <v>3.163238139188157E-2</v>
      </c>
    </row>
    <row r="305" spans="1:15" x14ac:dyDescent="0.3">
      <c r="A305" s="23">
        <v>41.28</v>
      </c>
      <c r="B305" s="23">
        <f t="shared" si="65"/>
        <v>4.6031356631503822E-3</v>
      </c>
      <c r="C305" s="23">
        <f t="shared" si="66"/>
        <v>7.1220366199067756E-2</v>
      </c>
      <c r="D305" s="22">
        <v>27.73</v>
      </c>
      <c r="E305" s="23">
        <f t="shared" si="67"/>
        <v>3.3174935875349334E-3</v>
      </c>
      <c r="F305" s="23">
        <f t="shared" si="68"/>
        <v>4.2415585161364414E-2</v>
      </c>
      <c r="G305" s="22">
        <v>51.35</v>
      </c>
      <c r="H305" s="23">
        <f t="shared" si="69"/>
        <v>5.7276387850936378E-3</v>
      </c>
      <c r="I305" s="23">
        <f t="shared" si="70"/>
        <v>9.8348075357210574E-2</v>
      </c>
      <c r="J305" s="22">
        <v>27.53</v>
      </c>
      <c r="K305" s="23">
        <f t="shared" si="71"/>
        <v>3.2598013096041597E-3</v>
      </c>
      <c r="L305" s="23">
        <f t="shared" si="72"/>
        <v>3.5179330515197817E-2</v>
      </c>
      <c r="M305" s="22">
        <v>7.56</v>
      </c>
      <c r="N305" s="23">
        <f t="shared" si="73"/>
        <v>2.6836584370174463E-3</v>
      </c>
      <c r="O305" s="23">
        <f t="shared" si="74"/>
        <v>3.4316039828899018E-2</v>
      </c>
    </row>
    <row r="306" spans="1:15" x14ac:dyDescent="0.3">
      <c r="A306" s="23">
        <v>43.29</v>
      </c>
      <c r="B306" s="23">
        <f t="shared" si="65"/>
        <v>4.8272709025625011E-3</v>
      </c>
      <c r="C306" s="23">
        <f t="shared" si="66"/>
        <v>7.6047637101630261E-2</v>
      </c>
      <c r="D306" s="22">
        <v>28.55</v>
      </c>
      <c r="E306" s="23">
        <f t="shared" si="67"/>
        <v>3.4155947322078019E-3</v>
      </c>
      <c r="F306" s="23">
        <f t="shared" si="68"/>
        <v>4.5831179893572216E-2</v>
      </c>
      <c r="G306" s="22">
        <v>51.57</v>
      </c>
      <c r="H306" s="23">
        <f t="shared" si="69"/>
        <v>5.7521778412323058E-3</v>
      </c>
      <c r="I306" s="23">
        <f t="shared" si="70"/>
        <v>0.10410025319844288</v>
      </c>
      <c r="J306" s="22">
        <v>29.2</v>
      </c>
      <c r="K306" s="23">
        <f t="shared" si="71"/>
        <v>3.4575444329982366E-3</v>
      </c>
      <c r="L306" s="23">
        <f t="shared" si="72"/>
        <v>3.8636874948196051E-2</v>
      </c>
      <c r="M306" s="22">
        <v>7.69</v>
      </c>
      <c r="N306" s="23">
        <f t="shared" si="73"/>
        <v>2.7298060027333548E-3</v>
      </c>
      <c r="O306" s="23">
        <f t="shared" si="74"/>
        <v>3.7045845831632375E-2</v>
      </c>
    </row>
    <row r="307" spans="1:15" x14ac:dyDescent="0.3">
      <c r="A307" s="23">
        <v>43.55</v>
      </c>
      <c r="B307" s="23">
        <f t="shared" si="65"/>
        <v>4.8562635205959088E-3</v>
      </c>
      <c r="C307" s="23">
        <f t="shared" si="66"/>
        <v>8.0903900622226174E-2</v>
      </c>
      <c r="D307" s="22">
        <v>30.25</v>
      </c>
      <c r="E307" s="23">
        <f t="shared" si="67"/>
        <v>3.6189751540905779E-3</v>
      </c>
      <c r="F307" s="23">
        <f t="shared" si="68"/>
        <v>4.9450155047662793E-2</v>
      </c>
      <c r="G307" s="22">
        <v>51.66</v>
      </c>
      <c r="H307" s="23">
        <f t="shared" si="69"/>
        <v>5.7622165460163065E-3</v>
      </c>
      <c r="I307" s="23">
        <f t="shared" si="70"/>
        <v>0.10986246974445918</v>
      </c>
      <c r="J307" s="22">
        <v>30.16</v>
      </c>
      <c r="K307" s="23">
        <f t="shared" si="71"/>
        <v>3.57121712668585E-3</v>
      </c>
      <c r="L307" s="23">
        <f t="shared" si="72"/>
        <v>4.2208092074881902E-2</v>
      </c>
      <c r="M307" s="22">
        <v>7.85</v>
      </c>
      <c r="N307" s="23">
        <f t="shared" si="73"/>
        <v>2.7866030066913956E-3</v>
      </c>
      <c r="O307" s="23">
        <f t="shared" si="74"/>
        <v>3.9832448838323771E-2</v>
      </c>
    </row>
    <row r="308" spans="1:15" x14ac:dyDescent="0.3">
      <c r="A308" s="23">
        <v>44.32</v>
      </c>
      <c r="B308" s="23">
        <f t="shared" si="65"/>
        <v>4.9421262740025418E-3</v>
      </c>
      <c r="C308" s="23">
        <f t="shared" si="66"/>
        <v>8.5846026896228722E-2</v>
      </c>
      <c r="D308" s="22">
        <v>32.17</v>
      </c>
      <c r="E308" s="23">
        <f t="shared" si="67"/>
        <v>3.8486753952758313E-3</v>
      </c>
      <c r="F308" s="23">
        <f t="shared" si="68"/>
        <v>5.3298830442938622E-2</v>
      </c>
      <c r="G308" s="22">
        <v>53.14</v>
      </c>
      <c r="H308" s="23">
        <f t="shared" si="69"/>
        <v>5.9272974691309821E-3</v>
      </c>
      <c r="I308" s="23">
        <f t="shared" si="70"/>
        <v>0.11578976721359016</v>
      </c>
      <c r="J308" s="22">
        <v>30.49</v>
      </c>
      <c r="K308" s="23">
        <f t="shared" si="71"/>
        <v>3.6102921151409668E-3</v>
      </c>
      <c r="L308" s="23">
        <f t="shared" si="72"/>
        <v>4.5818384190022869E-2</v>
      </c>
      <c r="M308" s="22">
        <v>7.96</v>
      </c>
      <c r="N308" s="23">
        <f t="shared" si="73"/>
        <v>2.8256509469125491E-3</v>
      </c>
      <c r="O308" s="23">
        <f t="shared" si="74"/>
        <v>4.2658099785236318E-2</v>
      </c>
    </row>
    <row r="309" spans="1:15" x14ac:dyDescent="0.3">
      <c r="A309" s="23">
        <v>45.46</v>
      </c>
      <c r="B309" s="23">
        <f t="shared" si="65"/>
        <v>5.0692477530721019E-3</v>
      </c>
      <c r="C309" s="23">
        <f t="shared" si="66"/>
        <v>9.0915274649300826E-2</v>
      </c>
      <c r="D309" s="22">
        <v>32.590000000000003</v>
      </c>
      <c r="E309" s="23">
        <f t="shared" si="67"/>
        <v>3.8989223230351056E-3</v>
      </c>
      <c r="F309" s="23">
        <f t="shared" si="68"/>
        <v>5.7197752765973726E-2</v>
      </c>
      <c r="G309" s="22">
        <v>53.58</v>
      </c>
      <c r="H309" s="23">
        <f t="shared" si="69"/>
        <v>5.9763755814083181E-3</v>
      </c>
      <c r="I309" s="23">
        <f t="shared" si="70"/>
        <v>0.12176614279499848</v>
      </c>
      <c r="J309" s="22">
        <v>31.22</v>
      </c>
      <c r="K309" s="23">
        <f t="shared" si="71"/>
        <v>3.6967307259659229E-3</v>
      </c>
      <c r="L309" s="23">
        <f t="shared" si="72"/>
        <v>4.9515114915988791E-2</v>
      </c>
      <c r="M309" s="22">
        <v>8.15</v>
      </c>
      <c r="N309" s="23">
        <f t="shared" si="73"/>
        <v>2.8930973891127232E-3</v>
      </c>
      <c r="O309" s="23">
        <f t="shared" si="74"/>
        <v>4.5551197174349044E-2</v>
      </c>
    </row>
    <row r="310" spans="1:15" x14ac:dyDescent="0.3">
      <c r="A310" s="23">
        <v>45.96</v>
      </c>
      <c r="B310" s="23">
        <f t="shared" si="65"/>
        <v>5.1250027877517337E-3</v>
      </c>
      <c r="C310" s="23">
        <f t="shared" si="66"/>
        <v>9.6040277437052554E-2</v>
      </c>
      <c r="D310" s="22">
        <v>33.08</v>
      </c>
      <c r="E310" s="23">
        <f t="shared" si="67"/>
        <v>3.9575437387542583E-3</v>
      </c>
      <c r="F310" s="23">
        <f t="shared" si="68"/>
        <v>6.1155296504727986E-2</v>
      </c>
      <c r="G310" s="22">
        <v>53.95</v>
      </c>
      <c r="H310" s="23">
        <f t="shared" si="69"/>
        <v>6.0176458121869872E-3</v>
      </c>
      <c r="I310" s="23">
        <f t="shared" si="70"/>
        <v>0.12778378860718548</v>
      </c>
      <c r="J310" s="22">
        <v>33.83</v>
      </c>
      <c r="K310" s="23">
        <f t="shared" si="71"/>
        <v>4.005778361929121E-3</v>
      </c>
      <c r="L310" s="23">
        <f t="shared" si="72"/>
        <v>5.3520893277917911E-2</v>
      </c>
      <c r="M310" s="22">
        <v>8.39</v>
      </c>
      <c r="N310" s="23">
        <f t="shared" si="73"/>
        <v>2.9782928950497852E-3</v>
      </c>
      <c r="O310" s="23">
        <f t="shared" si="74"/>
        <v>4.8529490069398828E-2</v>
      </c>
    </row>
    <row r="311" spans="1:15" x14ac:dyDescent="0.3">
      <c r="A311" s="23">
        <v>49.58</v>
      </c>
      <c r="B311" s="23">
        <f t="shared" si="65"/>
        <v>5.5286692388322655E-3</v>
      </c>
      <c r="C311" s="23">
        <f t="shared" si="66"/>
        <v>0.10156894667588481</v>
      </c>
      <c r="D311" s="22">
        <v>34.619999999999997</v>
      </c>
      <c r="E311" s="23">
        <f t="shared" si="67"/>
        <v>4.1417824738715966E-3</v>
      </c>
      <c r="F311" s="23">
        <f t="shared" si="68"/>
        <v>6.5297078978599585E-2</v>
      </c>
      <c r="G311" s="22">
        <v>54.27</v>
      </c>
      <c r="H311" s="23">
        <f t="shared" si="69"/>
        <v>6.0533389847523223E-3</v>
      </c>
      <c r="I311" s="23">
        <f t="shared" si="70"/>
        <v>0.1338371275919378</v>
      </c>
      <c r="J311" s="22">
        <v>41.06</v>
      </c>
      <c r="K311" s="23">
        <f t="shared" si="71"/>
        <v>4.861875836263959E-3</v>
      </c>
      <c r="L311" s="23">
        <f t="shared" si="72"/>
        <v>5.8382769114181873E-2</v>
      </c>
      <c r="M311" s="22">
        <v>8.49</v>
      </c>
      <c r="N311" s="23">
        <f t="shared" si="73"/>
        <v>3.0137910225235607E-3</v>
      </c>
      <c r="O311" s="23">
        <f t="shared" si="74"/>
        <v>5.154328109192239E-2</v>
      </c>
    </row>
    <row r="312" spans="1:15" x14ac:dyDescent="0.3">
      <c r="A312" s="23">
        <v>50.21</v>
      </c>
      <c r="B312" s="23">
        <f t="shared" si="65"/>
        <v>5.598920582528602E-3</v>
      </c>
      <c r="C312" s="23">
        <f t="shared" si="66"/>
        <v>0.10716786725841342</v>
      </c>
      <c r="D312" s="22">
        <v>35.53</v>
      </c>
      <c r="E312" s="23">
        <f t="shared" si="67"/>
        <v>4.2506508173500244E-3</v>
      </c>
      <c r="F312" s="23">
        <f t="shared" si="68"/>
        <v>6.9547729795949614E-2</v>
      </c>
      <c r="G312" s="22">
        <v>54.42</v>
      </c>
      <c r="H312" s="23">
        <f t="shared" si="69"/>
        <v>6.0700701593923235E-3</v>
      </c>
      <c r="I312" s="23">
        <f t="shared" si="70"/>
        <v>0.13990719775133012</v>
      </c>
      <c r="J312" s="22">
        <v>42.77</v>
      </c>
      <c r="K312" s="23">
        <f t="shared" si="71"/>
        <v>5.0643553218950206E-3</v>
      </c>
      <c r="L312" s="23">
        <f t="shared" si="72"/>
        <v>6.344712443607689E-2</v>
      </c>
      <c r="M312" s="22">
        <v>8.61</v>
      </c>
      <c r="N312" s="23">
        <f t="shared" si="73"/>
        <v>3.0563887754920913E-3</v>
      </c>
      <c r="O312" s="23">
        <f t="shared" si="74"/>
        <v>5.4599669867414484E-2</v>
      </c>
    </row>
    <row r="313" spans="1:15" x14ac:dyDescent="0.3">
      <c r="A313" s="23">
        <v>51.26</v>
      </c>
      <c r="B313" s="23">
        <f t="shared" si="65"/>
        <v>5.7160061553558281E-3</v>
      </c>
      <c r="C313" s="23">
        <f t="shared" si="66"/>
        <v>0.11288387341376924</v>
      </c>
      <c r="D313" s="22">
        <v>36.130000000000003</v>
      </c>
      <c r="E313" s="23">
        <f t="shared" si="67"/>
        <v>4.3224321427204164E-3</v>
      </c>
      <c r="F313" s="23">
        <f t="shared" si="68"/>
        <v>7.3870161938670034E-2</v>
      </c>
      <c r="G313" s="22">
        <v>55.2</v>
      </c>
      <c r="H313" s="23">
        <f t="shared" si="69"/>
        <v>6.1570722675203284E-3</v>
      </c>
      <c r="I313" s="23">
        <f t="shared" si="70"/>
        <v>0.14606427001885045</v>
      </c>
      <c r="J313" s="22">
        <v>44.69</v>
      </c>
      <c r="K313" s="23">
        <f t="shared" si="71"/>
        <v>5.2917007092702466E-3</v>
      </c>
      <c r="L313" s="23">
        <f t="shared" si="72"/>
        <v>6.873882514534714E-2</v>
      </c>
      <c r="M313" s="22">
        <v>8.8699999999999992</v>
      </c>
      <c r="N313" s="23">
        <f t="shared" si="73"/>
        <v>3.1486839069239081E-3</v>
      </c>
      <c r="O313" s="23">
        <f t="shared" si="74"/>
        <v>5.7748353774338394E-2</v>
      </c>
    </row>
    <row r="314" spans="1:15" x14ac:dyDescent="0.3">
      <c r="A314" s="23">
        <v>51.43</v>
      </c>
      <c r="B314" s="23">
        <f t="shared" si="65"/>
        <v>5.7349628671469026E-3</v>
      </c>
      <c r="C314" s="23">
        <f t="shared" si="66"/>
        <v>0.11861883628091614</v>
      </c>
      <c r="D314" s="22">
        <v>36.15</v>
      </c>
      <c r="E314" s="23">
        <f t="shared" si="67"/>
        <v>4.3248248535660951E-3</v>
      </c>
      <c r="F314" s="23">
        <f t="shared" si="68"/>
        <v>7.8194986792236132E-2</v>
      </c>
      <c r="G314" s="22">
        <v>55.74</v>
      </c>
      <c r="H314" s="23">
        <f t="shared" si="69"/>
        <v>6.2173044962243315E-3</v>
      </c>
      <c r="I314" s="23">
        <f t="shared" si="70"/>
        <v>0.15228157451507476</v>
      </c>
      <c r="J314" s="22">
        <v>45.47</v>
      </c>
      <c r="K314" s="23">
        <f t="shared" si="71"/>
        <v>5.3840597728914323E-3</v>
      </c>
      <c r="L314" s="23">
        <f t="shared" si="72"/>
        <v>7.4122884918238569E-2</v>
      </c>
      <c r="M314" s="22">
        <v>8.92</v>
      </c>
      <c r="N314" s="23">
        <f t="shared" si="73"/>
        <v>3.1664329706607964E-3</v>
      </c>
      <c r="O314" s="23">
        <f t="shared" si="74"/>
        <v>6.0914786744999193E-2</v>
      </c>
    </row>
    <row r="315" spans="1:15" x14ac:dyDescent="0.3">
      <c r="A315" s="23">
        <v>51.51</v>
      </c>
      <c r="B315" s="23">
        <f t="shared" si="65"/>
        <v>5.7438836726956431E-3</v>
      </c>
      <c r="C315" s="23">
        <f t="shared" si="66"/>
        <v>0.12436271995361178</v>
      </c>
      <c r="D315" s="22">
        <v>36.299999999999997</v>
      </c>
      <c r="E315" s="23">
        <f t="shared" si="67"/>
        <v>4.3427701849086935E-3</v>
      </c>
      <c r="F315" s="23">
        <f t="shared" si="68"/>
        <v>8.2537756977144827E-2</v>
      </c>
      <c r="G315" s="22">
        <v>55.85</v>
      </c>
      <c r="H315" s="23">
        <f t="shared" si="69"/>
        <v>6.229574024293665E-3</v>
      </c>
      <c r="I315" s="23">
        <f t="shared" si="70"/>
        <v>0.15851114853936843</v>
      </c>
      <c r="J315" s="22">
        <v>45.64</v>
      </c>
      <c r="K315" s="23">
        <f t="shared" si="71"/>
        <v>5.4041893123986141E-3</v>
      </c>
      <c r="L315" s="23">
        <f t="shared" si="72"/>
        <v>7.9527074230637179E-2</v>
      </c>
      <c r="M315" s="22">
        <v>8.9700000000000006</v>
      </c>
      <c r="N315" s="23">
        <f t="shared" si="73"/>
        <v>3.1841820343976846E-3</v>
      </c>
      <c r="O315" s="23">
        <f t="shared" si="74"/>
        <v>6.4098968779396873E-2</v>
      </c>
    </row>
    <row r="316" spans="1:15" x14ac:dyDescent="0.3">
      <c r="A316" s="23">
        <v>52.49</v>
      </c>
      <c r="B316" s="23">
        <f t="shared" si="65"/>
        <v>5.8531635406677222E-3</v>
      </c>
      <c r="C316" s="23">
        <f t="shared" si="66"/>
        <v>0.13021588349427951</v>
      </c>
      <c r="D316" s="22">
        <v>36.6</v>
      </c>
      <c r="E316" s="23">
        <f t="shared" si="67"/>
        <v>4.3786608475938895E-3</v>
      </c>
      <c r="F316" s="23">
        <f t="shared" si="68"/>
        <v>8.6916417824738718E-2</v>
      </c>
      <c r="G316" s="22">
        <v>56.05</v>
      </c>
      <c r="H316" s="23">
        <f t="shared" si="69"/>
        <v>6.2518822571469993E-3</v>
      </c>
      <c r="I316" s="23">
        <f t="shared" si="70"/>
        <v>0.16476303079651544</v>
      </c>
      <c r="J316" s="22">
        <v>45.69</v>
      </c>
      <c r="K316" s="23">
        <f t="shared" si="71"/>
        <v>5.4101097651948439E-3</v>
      </c>
      <c r="L316" s="23">
        <f t="shared" si="72"/>
        <v>8.4937183995832027E-2</v>
      </c>
      <c r="M316" s="22">
        <v>9.33</v>
      </c>
      <c r="N316" s="23">
        <f t="shared" si="73"/>
        <v>3.3119752933032771E-3</v>
      </c>
      <c r="O316" s="23">
        <f t="shared" si="74"/>
        <v>6.7410944072700152E-2</v>
      </c>
    </row>
    <row r="317" spans="1:15" x14ac:dyDescent="0.3">
      <c r="A317" s="23">
        <v>52.56</v>
      </c>
      <c r="B317" s="23">
        <f t="shared" si="65"/>
        <v>5.86096924552287E-3</v>
      </c>
      <c r="C317" s="23">
        <f t="shared" si="66"/>
        <v>0.13607685273980238</v>
      </c>
      <c r="D317" s="22">
        <v>36.93</v>
      </c>
      <c r="E317" s="23">
        <f t="shared" si="67"/>
        <v>4.4181405765476049E-3</v>
      </c>
      <c r="F317" s="23">
        <f t="shared" si="68"/>
        <v>9.133455840128632E-2</v>
      </c>
      <c r="G317" s="22">
        <v>56.45</v>
      </c>
      <c r="H317" s="23">
        <f t="shared" si="69"/>
        <v>6.2964987228536686E-3</v>
      </c>
      <c r="I317" s="23">
        <f t="shared" si="70"/>
        <v>0.17105952951936912</v>
      </c>
      <c r="J317" s="22">
        <v>45.82</v>
      </c>
      <c r="K317" s="23">
        <f t="shared" si="71"/>
        <v>5.4255029424650414E-3</v>
      </c>
      <c r="L317" s="23">
        <f t="shared" si="72"/>
        <v>9.0362686938297063E-2</v>
      </c>
      <c r="M317" s="22">
        <v>9.68</v>
      </c>
      <c r="N317" s="23">
        <f t="shared" si="73"/>
        <v>3.436218739461492E-3</v>
      </c>
      <c r="O317" s="23">
        <f t="shared" si="74"/>
        <v>7.0847162812161649E-2</v>
      </c>
    </row>
    <row r="318" spans="1:15" x14ac:dyDescent="0.3">
      <c r="A318" s="23">
        <v>52.78</v>
      </c>
      <c r="B318" s="23">
        <f t="shared" si="65"/>
        <v>5.8855014607819079E-3</v>
      </c>
      <c r="C318" s="23">
        <f t="shared" si="66"/>
        <v>0.14196235420058428</v>
      </c>
      <c r="D318" s="22">
        <v>37.700000000000003</v>
      </c>
      <c r="E318" s="23">
        <f t="shared" si="67"/>
        <v>4.510259944106274E-3</v>
      </c>
      <c r="F318" s="23">
        <f t="shared" si="68"/>
        <v>9.5844818345392588E-2</v>
      </c>
      <c r="G318" s="22">
        <v>56.72</v>
      </c>
      <c r="H318" s="23">
        <f t="shared" si="69"/>
        <v>6.3266148372056697E-3</v>
      </c>
      <c r="I318" s="23">
        <f t="shared" si="70"/>
        <v>0.17738614435657479</v>
      </c>
      <c r="J318" s="22">
        <v>47.56</v>
      </c>
      <c r="K318" s="23">
        <f t="shared" si="71"/>
        <v>5.631534699773841E-3</v>
      </c>
      <c r="L318" s="23">
        <f t="shared" si="72"/>
        <v>9.5994221638070906E-2</v>
      </c>
      <c r="M318" s="22">
        <v>9.6999999999999993</v>
      </c>
      <c r="N318" s="23">
        <f t="shared" si="73"/>
        <v>3.443318364956247E-3</v>
      </c>
      <c r="O318" s="23">
        <f t="shared" si="74"/>
        <v>7.4290481177117895E-2</v>
      </c>
    </row>
    <row r="319" spans="1:15" x14ac:dyDescent="0.3">
      <c r="A319" s="23">
        <v>53.12</v>
      </c>
      <c r="B319" s="23">
        <f t="shared" si="65"/>
        <v>5.9234148843640569E-3</v>
      </c>
      <c r="C319" s="23">
        <f t="shared" si="66"/>
        <v>0.14788576908494835</v>
      </c>
      <c r="D319" s="22">
        <v>38.43</v>
      </c>
      <c r="E319" s="23">
        <f t="shared" si="67"/>
        <v>4.5975938899735841E-3</v>
      </c>
      <c r="F319" s="23">
        <f t="shared" si="68"/>
        <v>0.10044241223536617</v>
      </c>
      <c r="G319" s="22">
        <v>56.92</v>
      </c>
      <c r="H319" s="23">
        <f t="shared" si="69"/>
        <v>6.3489230700590048E-3</v>
      </c>
      <c r="I319" s="23">
        <f t="shared" si="70"/>
        <v>0.18373506742663379</v>
      </c>
      <c r="J319" s="22">
        <v>49.9</v>
      </c>
      <c r="K319" s="23">
        <f t="shared" si="71"/>
        <v>5.9086118906373974E-3</v>
      </c>
      <c r="L319" s="23">
        <f t="shared" si="72"/>
        <v>0.1019028335287083</v>
      </c>
      <c r="M319" s="22">
        <v>9.76</v>
      </c>
      <c r="N319" s="23">
        <f t="shared" si="73"/>
        <v>3.4646172414405127E-3</v>
      </c>
      <c r="O319" s="23">
        <f t="shared" si="74"/>
        <v>7.7755098418558405E-2</v>
      </c>
    </row>
    <row r="320" spans="1:15" x14ac:dyDescent="0.3">
      <c r="A320" s="23">
        <v>53.68</v>
      </c>
      <c r="B320" s="23">
        <f t="shared" si="65"/>
        <v>5.9858605232052447E-3</v>
      </c>
      <c r="C320" s="23">
        <f t="shared" si="66"/>
        <v>0.15387162960815359</v>
      </c>
      <c r="D320" s="22">
        <v>38.950000000000003</v>
      </c>
      <c r="E320" s="23">
        <f t="shared" si="67"/>
        <v>4.659804371961257E-3</v>
      </c>
      <c r="F320" s="23">
        <f t="shared" si="68"/>
        <v>0.10510221660732742</v>
      </c>
      <c r="G320" s="22">
        <v>57.13</v>
      </c>
      <c r="H320" s="23">
        <f t="shared" si="69"/>
        <v>6.3723467145550064E-3</v>
      </c>
      <c r="I320" s="23">
        <f t="shared" si="70"/>
        <v>0.19010741414118879</v>
      </c>
      <c r="J320" s="22">
        <v>49.91</v>
      </c>
      <c r="K320" s="23">
        <f t="shared" si="71"/>
        <v>5.9097959811966437E-3</v>
      </c>
      <c r="L320" s="23">
        <f t="shared" si="72"/>
        <v>0.10781262950990494</v>
      </c>
      <c r="M320" s="22">
        <v>9.9700000000000006</v>
      </c>
      <c r="N320" s="23">
        <f t="shared" si="73"/>
        <v>3.5391633091354418E-3</v>
      </c>
      <c r="O320" s="23">
        <f t="shared" si="74"/>
        <v>8.1294261727693842E-2</v>
      </c>
    </row>
    <row r="321" spans="1:15" x14ac:dyDescent="0.3">
      <c r="A321" s="23">
        <v>54.01</v>
      </c>
      <c r="B321" s="23">
        <f t="shared" si="65"/>
        <v>6.0226588460938011E-3</v>
      </c>
      <c r="C321" s="23">
        <f t="shared" si="66"/>
        <v>0.15989428845424739</v>
      </c>
      <c r="D321" s="22">
        <v>39.24</v>
      </c>
      <c r="E321" s="23">
        <f t="shared" si="67"/>
        <v>4.6944986792236132E-3</v>
      </c>
      <c r="F321" s="23">
        <f t="shared" si="68"/>
        <v>0.10979671528655104</v>
      </c>
      <c r="G321" s="22">
        <v>59.1</v>
      </c>
      <c r="H321" s="23">
        <f t="shared" si="69"/>
        <v>6.5920828081603511E-3</v>
      </c>
      <c r="I321" s="23">
        <f t="shared" si="70"/>
        <v>0.19669949694934913</v>
      </c>
      <c r="J321" s="22">
        <v>50.21</v>
      </c>
      <c r="K321" s="23">
        <f t="shared" si="71"/>
        <v>5.945318697974023E-3</v>
      </c>
      <c r="L321" s="23">
        <f t="shared" si="72"/>
        <v>0.11375794820787896</v>
      </c>
      <c r="M321" s="22">
        <v>10.94</v>
      </c>
      <c r="N321" s="23">
        <f t="shared" si="73"/>
        <v>3.8834951456310665E-3</v>
      </c>
      <c r="O321" s="23">
        <f t="shared" si="74"/>
        <v>8.5177756873324906E-2</v>
      </c>
    </row>
    <row r="322" spans="1:15" x14ac:dyDescent="0.3">
      <c r="A322" s="23">
        <v>54.49</v>
      </c>
      <c r="B322" s="23">
        <f t="shared" si="65"/>
        <v>6.0761836793862484E-3</v>
      </c>
      <c r="C322" s="23">
        <f t="shared" si="66"/>
        <v>0.16597047213363364</v>
      </c>
      <c r="D322" s="22">
        <v>39.4</v>
      </c>
      <c r="E322" s="23">
        <f t="shared" si="67"/>
        <v>4.7136403659890505E-3</v>
      </c>
      <c r="F322" s="23">
        <f t="shared" si="68"/>
        <v>0.11451035565254009</v>
      </c>
      <c r="G322" s="22">
        <v>59.48</v>
      </c>
      <c r="H322" s="23">
        <f t="shared" si="69"/>
        <v>6.6344684505816858E-3</v>
      </c>
      <c r="I322" s="23">
        <f t="shared" si="70"/>
        <v>0.20333396539993082</v>
      </c>
      <c r="J322" s="22">
        <v>50.87</v>
      </c>
      <c r="K322" s="23">
        <f t="shared" si="71"/>
        <v>6.0234686748842567E-3</v>
      </c>
      <c r="L322" s="23">
        <f t="shared" si="72"/>
        <v>0.11978141688276323</v>
      </c>
      <c r="M322" s="22">
        <v>11.41</v>
      </c>
      <c r="N322" s="23">
        <f t="shared" si="73"/>
        <v>4.0503363447578124E-3</v>
      </c>
      <c r="O322" s="23">
        <f t="shared" si="74"/>
        <v>8.9228093218082713E-2</v>
      </c>
    </row>
    <row r="323" spans="1:15" x14ac:dyDescent="0.3">
      <c r="A323" s="23">
        <v>54.49</v>
      </c>
      <c r="B323" s="23">
        <f t="shared" si="65"/>
        <v>6.0761836793862484E-3</v>
      </c>
      <c r="C323" s="23">
        <f t="shared" si="66"/>
        <v>0.17204665581301989</v>
      </c>
      <c r="D323" s="22">
        <v>39.549999999999997</v>
      </c>
      <c r="E323" s="23">
        <f t="shared" si="67"/>
        <v>4.7315856973316481E-3</v>
      </c>
      <c r="F323" s="23">
        <f t="shared" si="68"/>
        <v>0.11924194134987173</v>
      </c>
      <c r="G323" s="22">
        <v>59.58</v>
      </c>
      <c r="H323" s="23">
        <f t="shared" si="69"/>
        <v>6.6456225670083538E-3</v>
      </c>
      <c r="I323" s="23">
        <f t="shared" si="70"/>
        <v>0.20997958796693916</v>
      </c>
      <c r="J323" s="22">
        <v>51.04</v>
      </c>
      <c r="K323" s="23">
        <f t="shared" si="71"/>
        <v>6.0435982143914385E-3</v>
      </c>
      <c r="L323" s="23">
        <f t="shared" si="72"/>
        <v>0.12582501509715466</v>
      </c>
      <c r="M323" s="22">
        <v>11.44</v>
      </c>
      <c r="N323" s="23">
        <f t="shared" si="73"/>
        <v>4.0609857829999449E-3</v>
      </c>
      <c r="O323" s="23">
        <f t="shared" si="74"/>
        <v>9.3289079001082659E-2</v>
      </c>
    </row>
    <row r="324" spans="1:15" x14ac:dyDescent="0.3">
      <c r="A324" s="23">
        <v>54.8</v>
      </c>
      <c r="B324" s="23">
        <f t="shared" si="65"/>
        <v>6.1107518008876194E-3</v>
      </c>
      <c r="C324" s="23">
        <f t="shared" si="66"/>
        <v>0.17815740761390753</v>
      </c>
      <c r="D324" s="22">
        <v>39.6</v>
      </c>
      <c r="E324" s="23">
        <f t="shared" si="67"/>
        <v>4.7375674744458479E-3</v>
      </c>
      <c r="F324" s="23">
        <f t="shared" si="68"/>
        <v>0.12397950882431757</v>
      </c>
      <c r="G324" s="22">
        <v>60.03</v>
      </c>
      <c r="H324" s="23">
        <f t="shared" si="69"/>
        <v>6.6958160909283563E-3</v>
      </c>
      <c r="I324" s="23">
        <f t="shared" si="70"/>
        <v>0.21667540405786753</v>
      </c>
      <c r="J324" s="22">
        <v>51.57</v>
      </c>
      <c r="K324" s="23">
        <f t="shared" si="71"/>
        <v>6.1063550140314747E-3</v>
      </c>
      <c r="L324" s="23">
        <f t="shared" si="72"/>
        <v>0.13193137011118614</v>
      </c>
      <c r="M324" s="22">
        <v>12.25</v>
      </c>
      <c r="N324" s="23">
        <f t="shared" si="73"/>
        <v>4.3485206155375287E-3</v>
      </c>
      <c r="O324" s="23">
        <f t="shared" si="74"/>
        <v>9.7637599616620191E-2</v>
      </c>
    </row>
    <row r="325" spans="1:15" x14ac:dyDescent="0.3">
      <c r="A325" s="23">
        <v>55.8</v>
      </c>
      <c r="B325" s="23">
        <f t="shared" si="65"/>
        <v>6.2222618702468821E-3</v>
      </c>
      <c r="C325" s="23">
        <f t="shared" si="66"/>
        <v>0.18437966948415441</v>
      </c>
      <c r="D325" s="22">
        <v>40.700000000000003</v>
      </c>
      <c r="E325" s="23">
        <f t="shared" si="67"/>
        <v>4.8691665709582324E-3</v>
      </c>
      <c r="F325" s="23">
        <f t="shared" si="68"/>
        <v>0.12884867539527581</v>
      </c>
      <c r="G325" s="22">
        <v>60.23</v>
      </c>
      <c r="H325" s="23">
        <f t="shared" si="69"/>
        <v>6.7181243237816905E-3</v>
      </c>
      <c r="I325" s="23">
        <f t="shared" si="70"/>
        <v>0.22339352838164922</v>
      </c>
      <c r="J325" s="22">
        <v>51.6</v>
      </c>
      <c r="K325" s="23">
        <f t="shared" si="71"/>
        <v>6.1099072857092127E-3</v>
      </c>
      <c r="L325" s="23">
        <f t="shared" si="72"/>
        <v>0.13804127739689534</v>
      </c>
      <c r="M325" s="22">
        <v>12.43</v>
      </c>
      <c r="N325" s="23">
        <f t="shared" si="73"/>
        <v>4.412417244990325E-3</v>
      </c>
      <c r="O325" s="23">
        <f t="shared" si="74"/>
        <v>0.10205001686161051</v>
      </c>
    </row>
    <row r="326" spans="1:15" x14ac:dyDescent="0.3">
      <c r="A326" s="23">
        <v>56.65</v>
      </c>
      <c r="B326" s="23">
        <f t="shared" si="65"/>
        <v>6.3170454292022556E-3</v>
      </c>
      <c r="C326" s="23">
        <f t="shared" si="66"/>
        <v>0.19069671491335666</v>
      </c>
      <c r="D326" s="22">
        <v>42.04</v>
      </c>
      <c r="E326" s="23">
        <f t="shared" si="67"/>
        <v>5.0294781976187733E-3</v>
      </c>
      <c r="F326" s="23">
        <f t="shared" si="68"/>
        <v>0.13387815359289459</v>
      </c>
      <c r="G326" s="22">
        <v>60.34</v>
      </c>
      <c r="H326" s="23">
        <f t="shared" si="69"/>
        <v>6.7303938518510249E-3</v>
      </c>
      <c r="I326" s="23">
        <f t="shared" si="70"/>
        <v>0.23012392223350026</v>
      </c>
      <c r="J326" s="22">
        <v>52.11</v>
      </c>
      <c r="K326" s="23">
        <f t="shared" si="71"/>
        <v>6.1702959042307572E-3</v>
      </c>
      <c r="L326" s="23">
        <f t="shared" si="72"/>
        <v>0.14421157330112611</v>
      </c>
      <c r="M326" s="22">
        <v>12.67</v>
      </c>
      <c r="N326" s="23">
        <f t="shared" si="73"/>
        <v>4.4976127509273869E-3</v>
      </c>
      <c r="O326" s="23">
        <f t="shared" si="74"/>
        <v>0.1065476296125379</v>
      </c>
    </row>
    <row r="327" spans="1:15" x14ac:dyDescent="0.3">
      <c r="A327" s="23">
        <v>56.92</v>
      </c>
      <c r="B327" s="23">
        <f t="shared" si="65"/>
        <v>6.3471531479292577E-3</v>
      </c>
      <c r="C327" s="23">
        <f t="shared" si="66"/>
        <v>0.1970438680612859</v>
      </c>
      <c r="D327" s="22">
        <v>43.04</v>
      </c>
      <c r="E327" s="23">
        <f t="shared" si="67"/>
        <v>5.1491137399027592E-3</v>
      </c>
      <c r="F327" s="23">
        <f t="shared" si="68"/>
        <v>0.13902726733279736</v>
      </c>
      <c r="G327" s="22">
        <v>60.39</v>
      </c>
      <c r="H327" s="23">
        <f t="shared" si="69"/>
        <v>6.7359709100643589E-3</v>
      </c>
      <c r="I327" s="23">
        <f t="shared" si="70"/>
        <v>0.23685989314356462</v>
      </c>
      <c r="J327" s="22">
        <v>52.48</v>
      </c>
      <c r="K327" s="23">
        <f t="shared" si="71"/>
        <v>6.214107254922858E-3</v>
      </c>
      <c r="L327" s="23">
        <f t="shared" si="72"/>
        <v>0.15042568055604896</v>
      </c>
      <c r="M327" s="22">
        <v>12.95</v>
      </c>
      <c r="N327" s="23">
        <f t="shared" si="73"/>
        <v>4.5970075078539587E-3</v>
      </c>
      <c r="O327" s="23">
        <f t="shared" si="74"/>
        <v>0.11114463712039185</v>
      </c>
    </row>
    <row r="328" spans="1:15" x14ac:dyDescent="0.3">
      <c r="A328" s="23">
        <v>57</v>
      </c>
      <c r="B328" s="23">
        <f t="shared" si="65"/>
        <v>6.3560739534779982E-3</v>
      </c>
      <c r="C328" s="23">
        <f t="shared" si="66"/>
        <v>0.20339994201476391</v>
      </c>
      <c r="D328" s="22">
        <v>43.79</v>
      </c>
      <c r="E328" s="23">
        <f t="shared" si="67"/>
        <v>5.2388403966157487E-3</v>
      </c>
      <c r="F328" s="23">
        <f t="shared" si="68"/>
        <v>0.14426610772941312</v>
      </c>
      <c r="G328" s="22">
        <v>60.85</v>
      </c>
      <c r="H328" s="23">
        <f t="shared" si="69"/>
        <v>6.7872798456270278E-3</v>
      </c>
      <c r="I328" s="23">
        <f t="shared" si="70"/>
        <v>0.24364717298919164</v>
      </c>
      <c r="J328" s="22">
        <v>52.69</v>
      </c>
      <c r="K328" s="23">
        <f t="shared" si="71"/>
        <v>6.2389731566670232E-3</v>
      </c>
      <c r="L328" s="23">
        <f t="shared" si="72"/>
        <v>0.15666465371271598</v>
      </c>
      <c r="M328" s="22">
        <v>13.11</v>
      </c>
      <c r="N328" s="23">
        <f t="shared" si="73"/>
        <v>4.653804511812E-3</v>
      </c>
      <c r="O328" s="23">
        <f t="shared" si="74"/>
        <v>0.11579844163220385</v>
      </c>
    </row>
    <row r="329" spans="1:15" x14ac:dyDescent="0.3">
      <c r="A329" s="23">
        <v>57.05</v>
      </c>
      <c r="B329" s="23">
        <f t="shared" si="65"/>
        <v>6.3616494569459607E-3</v>
      </c>
      <c r="C329" s="23">
        <f t="shared" si="66"/>
        <v>0.20976159147170986</v>
      </c>
      <c r="D329" s="22">
        <v>46.48</v>
      </c>
      <c r="E329" s="23">
        <f t="shared" si="67"/>
        <v>5.5606600053596713E-3</v>
      </c>
      <c r="F329" s="23">
        <f t="shared" si="68"/>
        <v>0.1498267677347728</v>
      </c>
      <c r="G329" s="22">
        <v>60.91</v>
      </c>
      <c r="H329" s="23">
        <f t="shared" si="69"/>
        <v>6.7939723154830274E-3</v>
      </c>
      <c r="I329" s="23">
        <f t="shared" si="70"/>
        <v>0.25044114530467465</v>
      </c>
      <c r="J329" s="22">
        <v>52.83</v>
      </c>
      <c r="K329" s="23">
        <f t="shared" si="71"/>
        <v>6.255550424496467E-3</v>
      </c>
      <c r="L329" s="23">
        <f t="shared" si="72"/>
        <v>0.16292020413721245</v>
      </c>
      <c r="M329" s="22">
        <v>13.15</v>
      </c>
      <c r="N329" s="23">
        <f t="shared" si="73"/>
        <v>4.6680037628015108E-3</v>
      </c>
      <c r="O329" s="23">
        <f t="shared" si="74"/>
        <v>0.12046644539500535</v>
      </c>
    </row>
    <row r="330" spans="1:15" x14ac:dyDescent="0.3">
      <c r="A330" s="23">
        <v>57.22</v>
      </c>
      <c r="B330" s="23">
        <f t="shared" si="65"/>
        <v>6.3806061687370361E-3</v>
      </c>
      <c r="C330" s="23">
        <f t="shared" si="66"/>
        <v>0.2161421976404469</v>
      </c>
      <c r="D330" s="22">
        <v>46.89</v>
      </c>
      <c r="E330" s="23">
        <f t="shared" si="67"/>
        <v>5.6097105776961058E-3</v>
      </c>
      <c r="F330" s="23">
        <f t="shared" si="68"/>
        <v>0.1554364783124689</v>
      </c>
      <c r="G330" s="22">
        <v>61.14</v>
      </c>
      <c r="H330" s="23">
        <f t="shared" si="69"/>
        <v>6.8196267832643627E-3</v>
      </c>
      <c r="I330" s="23">
        <f t="shared" si="70"/>
        <v>0.25726077208793902</v>
      </c>
      <c r="J330" s="22">
        <v>52.9</v>
      </c>
      <c r="K330" s="23">
        <f t="shared" si="71"/>
        <v>6.2638390584111893E-3</v>
      </c>
      <c r="L330" s="23">
        <f t="shared" si="72"/>
        <v>0.16918404319562363</v>
      </c>
      <c r="M330" s="22">
        <v>13.3</v>
      </c>
      <c r="N330" s="23">
        <f t="shared" si="73"/>
        <v>4.7212509540121746E-3</v>
      </c>
      <c r="O330" s="23">
        <f t="shared" si="74"/>
        <v>0.12518769634901752</v>
      </c>
    </row>
    <row r="331" spans="1:15" x14ac:dyDescent="0.3">
      <c r="A331" s="23">
        <v>57.49</v>
      </c>
      <c r="B331" s="23">
        <f t="shared" si="65"/>
        <v>6.4107138874640373E-3</v>
      </c>
      <c r="C331" s="23">
        <f t="shared" si="66"/>
        <v>0.22255291152791093</v>
      </c>
      <c r="D331" s="22">
        <v>47.4</v>
      </c>
      <c r="E331" s="23">
        <f t="shared" si="67"/>
        <v>5.6707247042609389E-3</v>
      </c>
      <c r="F331" s="23">
        <f t="shared" si="68"/>
        <v>0.16110720301672984</v>
      </c>
      <c r="G331" s="22">
        <v>61.17</v>
      </c>
      <c r="H331" s="23">
        <f t="shared" si="69"/>
        <v>6.822973018192363E-3</v>
      </c>
      <c r="I331" s="23">
        <f t="shared" si="70"/>
        <v>0.26408374510613136</v>
      </c>
      <c r="J331" s="22">
        <v>53.09</v>
      </c>
      <c r="K331" s="23">
        <f t="shared" si="71"/>
        <v>6.2863367790368628E-3</v>
      </c>
      <c r="L331" s="23">
        <f t="shared" si="72"/>
        <v>0.1754703799746605</v>
      </c>
      <c r="M331" s="22">
        <v>13.43</v>
      </c>
      <c r="N331" s="23">
        <f t="shared" si="73"/>
        <v>4.7673985197280826E-3</v>
      </c>
      <c r="O331" s="23">
        <f t="shared" si="74"/>
        <v>0.1299550948687456</v>
      </c>
    </row>
    <row r="332" spans="1:15" x14ac:dyDescent="0.3">
      <c r="A332" s="23">
        <v>58.11</v>
      </c>
      <c r="B332" s="23">
        <f t="shared" si="65"/>
        <v>6.4798501304667803E-3</v>
      </c>
      <c r="C332" s="23">
        <f t="shared" si="66"/>
        <v>0.22903276165837771</v>
      </c>
      <c r="D332" s="22">
        <v>48.62</v>
      </c>
      <c r="E332" s="23">
        <f t="shared" si="67"/>
        <v>5.8166800658474016E-3</v>
      </c>
      <c r="F332" s="23">
        <f t="shared" si="68"/>
        <v>0.16692388308257725</v>
      </c>
      <c r="G332" s="22">
        <v>61.19</v>
      </c>
      <c r="H332" s="23">
        <f t="shared" si="69"/>
        <v>6.8252038414776959E-3</v>
      </c>
      <c r="I332" s="23">
        <f t="shared" si="70"/>
        <v>0.27090894894760909</v>
      </c>
      <c r="J332" s="22">
        <v>53.58</v>
      </c>
      <c r="K332" s="23">
        <f t="shared" si="71"/>
        <v>6.3443572164399147E-3</v>
      </c>
      <c r="L332" s="23">
        <f t="shared" si="72"/>
        <v>0.18181473719110042</v>
      </c>
      <c r="M332" s="22">
        <v>13.44</v>
      </c>
      <c r="N332" s="23">
        <f t="shared" si="73"/>
        <v>4.77094833247546E-3</v>
      </c>
      <c r="O332" s="23">
        <f t="shared" si="74"/>
        <v>0.13472604320122106</v>
      </c>
    </row>
    <row r="333" spans="1:15" x14ac:dyDescent="0.3">
      <c r="A333" s="23">
        <v>58.2</v>
      </c>
      <c r="B333" s="23">
        <f t="shared" si="65"/>
        <v>6.4898860367091143E-3</v>
      </c>
      <c r="C333" s="23">
        <f t="shared" si="66"/>
        <v>0.23552264769508682</v>
      </c>
      <c r="D333" s="22">
        <v>52.42</v>
      </c>
      <c r="E333" s="23">
        <f t="shared" si="67"/>
        <v>6.2712951265265484E-3</v>
      </c>
      <c r="F333" s="23">
        <f t="shared" si="68"/>
        <v>0.1731951782091038</v>
      </c>
      <c r="G333" s="22">
        <v>61.22</v>
      </c>
      <c r="H333" s="23">
        <f t="shared" si="69"/>
        <v>6.8285500764056969E-3</v>
      </c>
      <c r="I333" s="23">
        <f t="shared" si="70"/>
        <v>0.27773749902401479</v>
      </c>
      <c r="J333" s="22">
        <v>53.7</v>
      </c>
      <c r="K333" s="23">
        <f t="shared" si="71"/>
        <v>6.3585663031508676E-3</v>
      </c>
      <c r="L333" s="23">
        <f t="shared" si="72"/>
        <v>0.18817330349425129</v>
      </c>
      <c r="M333" s="22">
        <v>13.49</v>
      </c>
      <c r="N333" s="23">
        <f t="shared" si="73"/>
        <v>4.7886973962123483E-3</v>
      </c>
      <c r="O333" s="23">
        <f t="shared" si="74"/>
        <v>0.13951474059743341</v>
      </c>
    </row>
    <row r="334" spans="1:15" x14ac:dyDescent="0.3">
      <c r="A334" s="23">
        <v>58.32</v>
      </c>
      <c r="B334" s="23">
        <f t="shared" si="65"/>
        <v>6.5032672450322255E-3</v>
      </c>
      <c r="C334" s="23">
        <f t="shared" si="66"/>
        <v>0.24202591494011905</v>
      </c>
      <c r="D334" s="22">
        <v>52.63</v>
      </c>
      <c r="E334" s="23">
        <f t="shared" si="67"/>
        <v>6.2964185904061864E-3</v>
      </c>
      <c r="F334" s="23">
        <f t="shared" si="68"/>
        <v>0.17949159679950999</v>
      </c>
      <c r="G334" s="22">
        <v>61.22</v>
      </c>
      <c r="H334" s="23">
        <f t="shared" si="69"/>
        <v>6.8285500764056969E-3</v>
      </c>
      <c r="I334" s="23">
        <f t="shared" si="70"/>
        <v>0.28456604910042049</v>
      </c>
      <c r="J334" s="22">
        <v>53.95</v>
      </c>
      <c r="K334" s="23">
        <f t="shared" si="71"/>
        <v>6.3881685671320163E-3</v>
      </c>
      <c r="L334" s="23">
        <f t="shared" si="72"/>
        <v>0.1945614720613833</v>
      </c>
      <c r="M334" s="22">
        <v>13.68</v>
      </c>
      <c r="N334" s="23">
        <f t="shared" si="73"/>
        <v>4.856143838412522E-3</v>
      </c>
      <c r="O334" s="23">
        <f t="shared" si="74"/>
        <v>0.14437088443584592</v>
      </c>
    </row>
    <row r="335" spans="1:15" x14ac:dyDescent="0.3">
      <c r="A335" s="23">
        <v>58.4</v>
      </c>
      <c r="B335" s="23">
        <f t="shared" si="65"/>
        <v>6.5121880505809668E-3</v>
      </c>
      <c r="C335" s="23">
        <f t="shared" si="66"/>
        <v>0.24853810299070001</v>
      </c>
      <c r="D335" s="22">
        <v>52.88</v>
      </c>
      <c r="E335" s="23">
        <f t="shared" si="67"/>
        <v>6.3263274759771827E-3</v>
      </c>
      <c r="F335" s="23">
        <f t="shared" si="68"/>
        <v>0.18581792427548718</v>
      </c>
      <c r="G335" s="22">
        <v>61.5</v>
      </c>
      <c r="H335" s="23">
        <f t="shared" si="69"/>
        <v>6.8597816024003654E-3</v>
      </c>
      <c r="I335" s="23">
        <f t="shared" si="70"/>
        <v>0.29142583070282085</v>
      </c>
      <c r="J335" s="22">
        <v>54.74</v>
      </c>
      <c r="K335" s="23">
        <f t="shared" si="71"/>
        <v>6.4817117213124484E-3</v>
      </c>
      <c r="L335" s="23">
        <f t="shared" si="72"/>
        <v>0.20104318378269576</v>
      </c>
      <c r="M335" s="22">
        <v>14.25</v>
      </c>
      <c r="N335" s="23">
        <f t="shared" si="73"/>
        <v>5.0584831650130439E-3</v>
      </c>
      <c r="O335" s="23">
        <f t="shared" si="74"/>
        <v>0.14942936760085895</v>
      </c>
    </row>
    <row r="336" spans="1:15" x14ac:dyDescent="0.3">
      <c r="A336" s="23">
        <v>58.46</v>
      </c>
      <c r="B336" s="23">
        <f t="shared" si="65"/>
        <v>6.5188786547425229E-3</v>
      </c>
      <c r="C336" s="23">
        <f t="shared" si="66"/>
        <v>0.25505698164544255</v>
      </c>
      <c r="D336" s="22">
        <v>54.14</v>
      </c>
      <c r="E336" s="23">
        <f t="shared" si="67"/>
        <v>6.4770682592550045E-3</v>
      </c>
      <c r="F336" s="23">
        <f t="shared" si="68"/>
        <v>0.19229499253474219</v>
      </c>
      <c r="G336" s="22">
        <v>61.71</v>
      </c>
      <c r="H336" s="23">
        <f t="shared" si="69"/>
        <v>6.8832052468963661E-3</v>
      </c>
      <c r="I336" s="23">
        <f t="shared" si="70"/>
        <v>0.29830903594971719</v>
      </c>
      <c r="J336" s="22">
        <v>54.85</v>
      </c>
      <c r="K336" s="23">
        <f t="shared" si="71"/>
        <v>6.4947367174641541E-3</v>
      </c>
      <c r="L336" s="23">
        <f t="shared" si="72"/>
        <v>0.2075379205001599</v>
      </c>
      <c r="M336" s="22">
        <v>14.51</v>
      </c>
      <c r="N336" s="23">
        <f t="shared" si="73"/>
        <v>5.1507782964448608E-3</v>
      </c>
      <c r="O336" s="23">
        <f t="shared" si="74"/>
        <v>0.15458014589730382</v>
      </c>
    </row>
    <row r="337" spans="1:15" x14ac:dyDescent="0.3">
      <c r="A337" s="23">
        <v>58.57</v>
      </c>
      <c r="B337" s="23">
        <f t="shared" si="65"/>
        <v>6.5311447623720414E-3</v>
      </c>
      <c r="C337" s="23">
        <f t="shared" si="66"/>
        <v>0.26158812640781459</v>
      </c>
      <c r="D337" s="22">
        <v>57.25</v>
      </c>
      <c r="E337" s="23">
        <f t="shared" si="67"/>
        <v>6.8491347957582013E-3</v>
      </c>
      <c r="F337" s="23">
        <f t="shared" si="68"/>
        <v>0.19914412733050038</v>
      </c>
      <c r="G337" s="22">
        <v>61.72</v>
      </c>
      <c r="H337" s="23">
        <f t="shared" si="69"/>
        <v>6.8843206585390325E-3</v>
      </c>
      <c r="I337" s="23">
        <f t="shared" si="70"/>
        <v>0.30519335660825625</v>
      </c>
      <c r="J337" s="22">
        <v>55</v>
      </c>
      <c r="K337" s="23">
        <f t="shared" si="71"/>
        <v>6.5124980758528433E-3</v>
      </c>
      <c r="L337" s="23">
        <f t="shared" si="72"/>
        <v>0.21405041857601276</v>
      </c>
      <c r="M337" s="22">
        <v>14.54</v>
      </c>
      <c r="N337" s="23">
        <f t="shared" si="73"/>
        <v>5.1614277346869932E-3</v>
      </c>
      <c r="O337" s="23">
        <f t="shared" si="74"/>
        <v>0.15974157363199082</v>
      </c>
    </row>
    <row r="338" spans="1:15" x14ac:dyDescent="0.3">
      <c r="A338" s="23">
        <v>58.59</v>
      </c>
      <c r="B338" s="23">
        <f t="shared" si="65"/>
        <v>6.5333749637592267E-3</v>
      </c>
      <c r="C338" s="23">
        <f t="shared" si="66"/>
        <v>0.26812150137157381</v>
      </c>
      <c r="D338" s="22">
        <v>59.29</v>
      </c>
      <c r="E338" s="23">
        <f t="shared" si="67"/>
        <v>7.0931913020175329E-3</v>
      </c>
      <c r="F338" s="23">
        <f t="shared" si="68"/>
        <v>0.2062373186325179</v>
      </c>
      <c r="G338" s="22">
        <v>61.76</v>
      </c>
      <c r="H338" s="23">
        <f t="shared" si="69"/>
        <v>6.8887823051097001E-3</v>
      </c>
      <c r="I338" s="23">
        <f t="shared" si="70"/>
        <v>0.31208213891336595</v>
      </c>
      <c r="J338" s="22">
        <v>55.65</v>
      </c>
      <c r="K338" s="23">
        <f t="shared" si="71"/>
        <v>6.5894639622038308E-3</v>
      </c>
      <c r="L338" s="23">
        <f t="shared" si="72"/>
        <v>0.22063988253821659</v>
      </c>
      <c r="M338" s="22">
        <v>14.58</v>
      </c>
      <c r="N338" s="23">
        <f t="shared" si="73"/>
        <v>5.175626985676504E-3</v>
      </c>
      <c r="O338" s="23">
        <f t="shared" si="74"/>
        <v>0.16491720061766732</v>
      </c>
    </row>
    <row r="339" spans="1:15" x14ac:dyDescent="0.3">
      <c r="A339" s="23">
        <v>59.14</v>
      </c>
      <c r="B339" s="23">
        <f t="shared" si="65"/>
        <v>6.5947055019068218E-3</v>
      </c>
      <c r="C339" s="23">
        <f t="shared" si="66"/>
        <v>0.27471620687348064</v>
      </c>
      <c r="D339" s="22">
        <v>59.6</v>
      </c>
      <c r="E339" s="23">
        <f t="shared" si="67"/>
        <v>7.1302783201255687E-3</v>
      </c>
      <c r="F339" s="23">
        <f t="shared" si="68"/>
        <v>0.21336759695264346</v>
      </c>
      <c r="G339" s="22">
        <v>61.95</v>
      </c>
      <c r="H339" s="23">
        <f t="shared" si="69"/>
        <v>6.9099751263203679E-3</v>
      </c>
      <c r="I339" s="23">
        <f t="shared" si="70"/>
        <v>0.3189921140396863</v>
      </c>
      <c r="J339" s="22">
        <v>56.56</v>
      </c>
      <c r="K339" s="23">
        <f t="shared" si="71"/>
        <v>6.6972162030952149E-3</v>
      </c>
      <c r="L339" s="23">
        <f t="shared" si="72"/>
        <v>0.2273370987413118</v>
      </c>
      <c r="M339" s="22">
        <v>14.65</v>
      </c>
      <c r="N339" s="23">
        <f t="shared" si="73"/>
        <v>5.2004756749081463E-3</v>
      </c>
      <c r="O339" s="23">
        <f t="shared" si="74"/>
        <v>0.17011767629257546</v>
      </c>
    </row>
    <row r="340" spans="1:15" x14ac:dyDescent="0.3">
      <c r="A340" s="23">
        <v>59.39</v>
      </c>
      <c r="B340" s="23">
        <f t="shared" si="65"/>
        <v>6.6225830192466369E-3</v>
      </c>
      <c r="C340" s="23">
        <f t="shared" si="66"/>
        <v>0.28133878989272726</v>
      </c>
      <c r="D340" s="22">
        <v>60.08</v>
      </c>
      <c r="E340" s="23">
        <f t="shared" si="67"/>
        <v>7.1877033804218816E-3</v>
      </c>
      <c r="F340" s="23">
        <f t="shared" si="68"/>
        <v>0.22055530033306533</v>
      </c>
      <c r="G340" s="22">
        <v>62.13</v>
      </c>
      <c r="H340" s="23">
        <f t="shared" si="69"/>
        <v>6.9300525358883692E-3</v>
      </c>
      <c r="I340" s="23">
        <f t="shared" si="70"/>
        <v>0.32592216657557466</v>
      </c>
      <c r="J340" s="22">
        <v>56.59</v>
      </c>
      <c r="K340" s="23">
        <f t="shared" si="71"/>
        <v>6.7007684747729529E-3</v>
      </c>
      <c r="L340" s="23">
        <f t="shared" si="72"/>
        <v>0.23403786721608477</v>
      </c>
      <c r="M340" s="22">
        <v>14.7</v>
      </c>
      <c r="N340" s="23">
        <f t="shared" si="73"/>
        <v>5.2182247386450345E-3</v>
      </c>
      <c r="O340" s="23">
        <f t="shared" si="74"/>
        <v>0.17533590103122049</v>
      </c>
    </row>
    <row r="341" spans="1:15" x14ac:dyDescent="0.3">
      <c r="A341" s="23">
        <v>59.5</v>
      </c>
      <c r="B341" s="23">
        <f t="shared" si="65"/>
        <v>6.6348491268761562E-3</v>
      </c>
      <c r="C341" s="23">
        <f t="shared" si="66"/>
        <v>0.28797363901960343</v>
      </c>
      <c r="D341" s="22">
        <v>61.84</v>
      </c>
      <c r="E341" s="23">
        <f t="shared" si="67"/>
        <v>7.3982619348416977E-3</v>
      </c>
      <c r="F341" s="23">
        <f t="shared" si="68"/>
        <v>0.22795356226790703</v>
      </c>
      <c r="G341" s="22">
        <v>62.14</v>
      </c>
      <c r="H341" s="23">
        <f t="shared" si="69"/>
        <v>6.9311679475310356E-3</v>
      </c>
      <c r="I341" s="23">
        <f t="shared" si="70"/>
        <v>0.33285333452310567</v>
      </c>
      <c r="J341" s="22">
        <v>56.61</v>
      </c>
      <c r="K341" s="23">
        <f t="shared" si="71"/>
        <v>6.7031366558914446E-3</v>
      </c>
      <c r="L341" s="23">
        <f t="shared" si="72"/>
        <v>0.24074100387197622</v>
      </c>
      <c r="M341" s="22">
        <v>14.78</v>
      </c>
      <c r="N341" s="23">
        <f t="shared" si="73"/>
        <v>5.2466232406240551E-3</v>
      </c>
      <c r="O341" s="23">
        <f t="shared" si="74"/>
        <v>0.18058252427184454</v>
      </c>
    </row>
    <row r="342" spans="1:15" x14ac:dyDescent="0.3">
      <c r="A342" s="23">
        <v>59.65</v>
      </c>
      <c r="B342" s="23">
        <f t="shared" si="65"/>
        <v>6.6515756372800454E-3</v>
      </c>
      <c r="C342" s="23">
        <f t="shared" si="66"/>
        <v>0.29462521465688346</v>
      </c>
      <c r="D342" s="22">
        <v>62.05</v>
      </c>
      <c r="E342" s="23">
        <f t="shared" si="67"/>
        <v>7.423385398721334E-3</v>
      </c>
      <c r="F342" s="23">
        <f t="shared" si="68"/>
        <v>0.23537694766662837</v>
      </c>
      <c r="G342" s="22">
        <v>62.26</v>
      </c>
      <c r="H342" s="23">
        <f t="shared" si="69"/>
        <v>6.9445528872430357E-3</v>
      </c>
      <c r="I342" s="23">
        <f t="shared" si="70"/>
        <v>0.33979788741034872</v>
      </c>
      <c r="J342" s="22">
        <v>56.68</v>
      </c>
      <c r="K342" s="23">
        <f t="shared" si="71"/>
        <v>6.7114252898061661E-3</v>
      </c>
      <c r="L342" s="23">
        <f t="shared" si="72"/>
        <v>0.24745242916178239</v>
      </c>
      <c r="M342" s="22">
        <v>14.97</v>
      </c>
      <c r="N342" s="23">
        <f t="shared" si="73"/>
        <v>5.3140696828242288E-3</v>
      </c>
      <c r="O342" s="23">
        <f t="shared" si="74"/>
        <v>0.18589659395466876</v>
      </c>
    </row>
    <row r="343" spans="1:15" x14ac:dyDescent="0.3">
      <c r="A343" s="23">
        <v>59.79</v>
      </c>
      <c r="B343" s="23">
        <f t="shared" si="65"/>
        <v>6.6671870469903419E-3</v>
      </c>
      <c r="C343" s="23">
        <f t="shared" si="66"/>
        <v>0.30129240170387378</v>
      </c>
      <c r="D343" s="22">
        <v>62.81</v>
      </c>
      <c r="E343" s="23">
        <f t="shared" si="67"/>
        <v>7.5143084108571642E-3</v>
      </c>
      <c r="F343" s="23">
        <f t="shared" si="68"/>
        <v>0.24289125607748552</v>
      </c>
      <c r="G343" s="22">
        <v>62.31</v>
      </c>
      <c r="H343" s="23">
        <f t="shared" si="69"/>
        <v>6.9501299454563705E-3</v>
      </c>
      <c r="I343" s="23">
        <f t="shared" si="70"/>
        <v>0.34674801735580507</v>
      </c>
      <c r="J343" s="22">
        <v>57.01</v>
      </c>
      <c r="K343" s="23">
        <f t="shared" si="71"/>
        <v>6.7505002782612834E-3</v>
      </c>
      <c r="L343" s="23">
        <f t="shared" si="72"/>
        <v>0.25420292944004369</v>
      </c>
      <c r="M343" s="22">
        <v>14.98</v>
      </c>
      <c r="N343" s="23">
        <f t="shared" si="73"/>
        <v>5.3176194955716063E-3</v>
      </c>
      <c r="O343" s="23">
        <f t="shared" si="74"/>
        <v>0.19121421345024037</v>
      </c>
    </row>
    <row r="344" spans="1:15" x14ac:dyDescent="0.3">
      <c r="A344" s="23">
        <v>60.53</v>
      </c>
      <c r="B344" s="23">
        <f t="shared" si="65"/>
        <v>6.7497044983161969E-3</v>
      </c>
      <c r="C344" s="23">
        <f t="shared" si="66"/>
        <v>0.30804210620218997</v>
      </c>
      <c r="D344" s="22">
        <v>62.97</v>
      </c>
      <c r="E344" s="23">
        <f t="shared" si="67"/>
        <v>7.5334500976226015E-3</v>
      </c>
      <c r="F344" s="23">
        <f t="shared" si="68"/>
        <v>0.25042470617510815</v>
      </c>
      <c r="G344" s="22">
        <v>62.35</v>
      </c>
      <c r="H344" s="23">
        <f t="shared" si="69"/>
        <v>6.9545915920270372E-3</v>
      </c>
      <c r="I344" s="23">
        <f t="shared" si="70"/>
        <v>0.35370260894783212</v>
      </c>
      <c r="J344" s="22">
        <v>57.71</v>
      </c>
      <c r="K344" s="23">
        <f t="shared" si="71"/>
        <v>6.8333866174085014E-3</v>
      </c>
      <c r="L344" s="23">
        <f t="shared" si="72"/>
        <v>0.2610363160574522</v>
      </c>
      <c r="M344" s="22">
        <v>15.16</v>
      </c>
      <c r="N344" s="23">
        <f t="shared" si="73"/>
        <v>5.3815161250244025E-3</v>
      </c>
      <c r="O344" s="23">
        <f t="shared" si="74"/>
        <v>0.19659572957526478</v>
      </c>
    </row>
    <row r="345" spans="1:15" x14ac:dyDescent="0.3">
      <c r="A345" s="23">
        <v>60.93</v>
      </c>
      <c r="B345" s="23">
        <f t="shared" si="65"/>
        <v>6.794308526059902E-3</v>
      </c>
      <c r="C345" s="23">
        <f t="shared" si="66"/>
        <v>0.31483641472824986</v>
      </c>
      <c r="D345" s="22">
        <v>63.1</v>
      </c>
      <c r="E345" s="23">
        <f t="shared" si="67"/>
        <v>7.5490027181195195E-3</v>
      </c>
      <c r="F345" s="23">
        <f t="shared" si="68"/>
        <v>0.25797370889322768</v>
      </c>
      <c r="G345" s="22">
        <v>62.43</v>
      </c>
      <c r="H345" s="23">
        <f t="shared" si="69"/>
        <v>6.9635148851683705E-3</v>
      </c>
      <c r="I345" s="23">
        <f t="shared" si="70"/>
        <v>0.36066612383300051</v>
      </c>
      <c r="J345" s="22">
        <v>58.22</v>
      </c>
      <c r="K345" s="23">
        <f t="shared" si="71"/>
        <v>6.8937752359300459E-3</v>
      </c>
      <c r="L345" s="23">
        <f t="shared" si="72"/>
        <v>0.26793009129338224</v>
      </c>
      <c r="M345" s="22">
        <v>15.36</v>
      </c>
      <c r="N345" s="23">
        <f t="shared" si="73"/>
        <v>5.4525123799719546E-3</v>
      </c>
      <c r="O345" s="23">
        <f t="shared" si="74"/>
        <v>0.20204824195523674</v>
      </c>
    </row>
    <row r="346" spans="1:15" x14ac:dyDescent="0.3">
      <c r="A346" s="23">
        <v>61.82</v>
      </c>
      <c r="B346" s="23">
        <f t="shared" si="65"/>
        <v>6.8935524877896462E-3</v>
      </c>
      <c r="C346" s="23">
        <f t="shared" si="66"/>
        <v>0.32172996721603953</v>
      </c>
      <c r="D346" s="22">
        <v>63.38</v>
      </c>
      <c r="E346" s="23">
        <f t="shared" si="67"/>
        <v>7.582500669959036E-3</v>
      </c>
      <c r="F346" s="23">
        <f t="shared" si="68"/>
        <v>0.26555620956318671</v>
      </c>
      <c r="G346" s="22">
        <v>62.5</v>
      </c>
      <c r="H346" s="23">
        <f t="shared" si="69"/>
        <v>6.9713227666670374E-3</v>
      </c>
      <c r="I346" s="23">
        <f t="shared" si="70"/>
        <v>0.36763744659966757</v>
      </c>
      <c r="J346" s="22">
        <v>58.83</v>
      </c>
      <c r="K346" s="23">
        <f t="shared" si="71"/>
        <v>6.9660047600440499E-3</v>
      </c>
      <c r="L346" s="23">
        <f t="shared" si="72"/>
        <v>0.2748960960534263</v>
      </c>
      <c r="M346" s="22">
        <v>15.62</v>
      </c>
      <c r="N346" s="23">
        <f t="shared" si="73"/>
        <v>5.5448075114037714E-3</v>
      </c>
      <c r="O346" s="23">
        <f t="shared" si="74"/>
        <v>0.20759304946664051</v>
      </c>
    </row>
    <row r="347" spans="1:15" x14ac:dyDescent="0.3">
      <c r="A347" s="23">
        <v>62.1</v>
      </c>
      <c r="B347" s="23">
        <f t="shared" si="65"/>
        <v>6.9247753072102401E-3</v>
      </c>
      <c r="C347" s="23">
        <f t="shared" si="66"/>
        <v>0.32865474252324978</v>
      </c>
      <c r="D347" s="22">
        <v>63.64</v>
      </c>
      <c r="E347" s="23">
        <f t="shared" si="67"/>
        <v>7.613605910952872E-3</v>
      </c>
      <c r="F347" s="23">
        <f t="shared" si="68"/>
        <v>0.2731698154741396</v>
      </c>
      <c r="G347" s="22">
        <v>62.53</v>
      </c>
      <c r="H347" s="23">
        <f t="shared" si="69"/>
        <v>6.9746690015950377E-3</v>
      </c>
      <c r="I347" s="23">
        <f t="shared" si="70"/>
        <v>0.37461211560126262</v>
      </c>
      <c r="J347" s="22">
        <v>59.02</v>
      </c>
      <c r="K347" s="23">
        <f t="shared" si="71"/>
        <v>6.9885024806697242E-3</v>
      </c>
      <c r="L347" s="23">
        <f t="shared" si="72"/>
        <v>0.28188459853409603</v>
      </c>
      <c r="M347" s="22">
        <v>15.66</v>
      </c>
      <c r="N347" s="23">
        <f t="shared" si="73"/>
        <v>5.5590067623932813E-3</v>
      </c>
      <c r="O347" s="23">
        <f t="shared" si="74"/>
        <v>0.2131520562290338</v>
      </c>
    </row>
    <row r="348" spans="1:15" x14ac:dyDescent="0.3">
      <c r="A348" s="23">
        <v>62.25</v>
      </c>
      <c r="B348" s="23">
        <f t="shared" si="65"/>
        <v>6.9415018176141301E-3</v>
      </c>
      <c r="C348" s="23">
        <f t="shared" si="66"/>
        <v>0.33559624434086388</v>
      </c>
      <c r="D348" s="22">
        <v>63.69</v>
      </c>
      <c r="E348" s="23">
        <f t="shared" si="67"/>
        <v>7.6195876880670709E-3</v>
      </c>
      <c r="F348" s="23">
        <f t="shared" si="68"/>
        <v>0.28078940316220669</v>
      </c>
      <c r="G348" s="22">
        <v>62.65</v>
      </c>
      <c r="H348" s="23">
        <f t="shared" si="69"/>
        <v>6.9880539413070385E-3</v>
      </c>
      <c r="I348" s="23">
        <f t="shared" si="70"/>
        <v>0.38160016954256964</v>
      </c>
      <c r="J348" s="22">
        <v>60.17</v>
      </c>
      <c r="K348" s="23">
        <f t="shared" si="71"/>
        <v>7.1246728949830107E-3</v>
      </c>
      <c r="L348" s="23">
        <f t="shared" si="72"/>
        <v>0.28900927142907906</v>
      </c>
      <c r="M348" s="22">
        <v>15.73</v>
      </c>
      <c r="N348" s="23">
        <f t="shared" si="73"/>
        <v>5.5838554516249245E-3</v>
      </c>
      <c r="O348" s="23">
        <f t="shared" si="74"/>
        <v>0.21873591168065873</v>
      </c>
    </row>
    <row r="349" spans="1:15" x14ac:dyDescent="0.3">
      <c r="A349" s="23">
        <v>62.57</v>
      </c>
      <c r="B349" s="23">
        <f t="shared" si="65"/>
        <v>6.9771850398090939E-3</v>
      </c>
      <c r="C349" s="23">
        <f t="shared" si="66"/>
        <v>0.34257342938067298</v>
      </c>
      <c r="D349" s="22">
        <v>64.48</v>
      </c>
      <c r="E349" s="23">
        <f t="shared" si="67"/>
        <v>7.7140997664714205E-3</v>
      </c>
      <c r="F349" s="23">
        <f t="shared" si="68"/>
        <v>0.2885035029286781</v>
      </c>
      <c r="G349" s="22">
        <v>62.67</v>
      </c>
      <c r="H349" s="23">
        <f t="shared" si="69"/>
        <v>6.9902847645923723E-3</v>
      </c>
      <c r="I349" s="23">
        <f t="shared" si="70"/>
        <v>0.38859045430716199</v>
      </c>
      <c r="J349" s="22">
        <v>60.81</v>
      </c>
      <c r="K349" s="23">
        <f t="shared" si="71"/>
        <v>7.2004546907747527E-3</v>
      </c>
      <c r="L349" s="23">
        <f t="shared" si="72"/>
        <v>0.2962097261198538</v>
      </c>
      <c r="M349" s="22">
        <v>15.83</v>
      </c>
      <c r="N349" s="23">
        <f t="shared" si="73"/>
        <v>5.6193535790987001E-3</v>
      </c>
      <c r="O349" s="23">
        <f t="shared" si="74"/>
        <v>0.22435526525975744</v>
      </c>
    </row>
    <row r="350" spans="1:15" x14ac:dyDescent="0.3">
      <c r="A350" s="23">
        <v>62.82</v>
      </c>
      <c r="B350" s="23">
        <f t="shared" si="65"/>
        <v>7.0050625571489097E-3</v>
      </c>
      <c r="C350" s="23">
        <f t="shared" si="66"/>
        <v>0.34957849193782187</v>
      </c>
      <c r="D350" s="22">
        <v>64.66</v>
      </c>
      <c r="E350" s="23">
        <f t="shared" si="67"/>
        <v>7.7356341640825374E-3</v>
      </c>
      <c r="F350" s="23">
        <f t="shared" si="68"/>
        <v>0.29623913709276062</v>
      </c>
      <c r="G350" s="22">
        <v>62.85</v>
      </c>
      <c r="H350" s="23">
        <f t="shared" si="69"/>
        <v>7.0103621741603728E-3</v>
      </c>
      <c r="I350" s="23">
        <f t="shared" si="70"/>
        <v>0.39560081648132239</v>
      </c>
      <c r="J350" s="22">
        <v>60.97</v>
      </c>
      <c r="K350" s="23">
        <f t="shared" si="71"/>
        <v>7.2194001397226882E-3</v>
      </c>
      <c r="L350" s="23">
        <f t="shared" si="72"/>
        <v>0.30342912625957646</v>
      </c>
      <c r="M350" s="22">
        <v>15.92</v>
      </c>
      <c r="N350" s="23">
        <f t="shared" si="73"/>
        <v>5.6513018938250982E-3</v>
      </c>
      <c r="O350" s="23">
        <f t="shared" si="74"/>
        <v>0.23000656715358253</v>
      </c>
    </row>
    <row r="351" spans="1:15" x14ac:dyDescent="0.3">
      <c r="A351" s="23">
        <v>63.27</v>
      </c>
      <c r="B351" s="23">
        <f t="shared" si="65"/>
        <v>7.0552420883605782E-3</v>
      </c>
      <c r="C351" s="23">
        <f t="shared" si="66"/>
        <v>0.35663373402618243</v>
      </c>
      <c r="D351" s="22">
        <v>65</v>
      </c>
      <c r="E351" s="23">
        <f t="shared" si="67"/>
        <v>7.7763102484590934E-3</v>
      </c>
      <c r="F351" s="23">
        <f t="shared" si="68"/>
        <v>0.30401544734121971</v>
      </c>
      <c r="G351" s="22">
        <v>63.02</v>
      </c>
      <c r="H351" s="23">
        <f t="shared" si="69"/>
        <v>7.0293241720857077E-3</v>
      </c>
      <c r="I351" s="23">
        <f t="shared" si="70"/>
        <v>0.40263014065340808</v>
      </c>
      <c r="J351" s="22">
        <v>61.31</v>
      </c>
      <c r="K351" s="23">
        <f t="shared" si="71"/>
        <v>7.2596592187370518E-3</v>
      </c>
      <c r="L351" s="23">
        <f t="shared" si="72"/>
        <v>0.31068878547831352</v>
      </c>
      <c r="M351" s="22">
        <v>16.28</v>
      </c>
      <c r="N351" s="23">
        <f t="shared" si="73"/>
        <v>5.7790951527306915E-3</v>
      </c>
      <c r="O351" s="23">
        <f t="shared" si="74"/>
        <v>0.23578566230631323</v>
      </c>
    </row>
    <row r="352" spans="1:15" x14ac:dyDescent="0.3">
      <c r="A352" s="23">
        <v>63.53</v>
      </c>
      <c r="B352" s="23">
        <f t="shared" si="65"/>
        <v>7.0842347063939867E-3</v>
      </c>
      <c r="C352" s="23">
        <f t="shared" si="66"/>
        <v>0.36371796873257639</v>
      </c>
      <c r="D352" s="22">
        <v>65.41</v>
      </c>
      <c r="E352" s="23">
        <f t="shared" si="67"/>
        <v>7.825360820795527E-3</v>
      </c>
      <c r="F352" s="23">
        <f t="shared" si="68"/>
        <v>0.31184080816201526</v>
      </c>
      <c r="G352" s="22">
        <v>63.31</v>
      </c>
      <c r="H352" s="23">
        <f t="shared" si="69"/>
        <v>7.0616711097230426E-3</v>
      </c>
      <c r="I352" s="23">
        <f t="shared" si="70"/>
        <v>0.40969181176313113</v>
      </c>
      <c r="J352" s="22">
        <v>61.43</v>
      </c>
      <c r="K352" s="23">
        <f t="shared" si="71"/>
        <v>7.273868305448003E-3</v>
      </c>
      <c r="L352" s="23">
        <f t="shared" si="72"/>
        <v>0.31796265378376154</v>
      </c>
      <c r="M352" s="22">
        <v>16.649999999999999</v>
      </c>
      <c r="N352" s="23">
        <f t="shared" si="73"/>
        <v>5.9104382243836606E-3</v>
      </c>
      <c r="O352" s="23">
        <f t="shared" si="74"/>
        <v>0.2416961005306969</v>
      </c>
    </row>
    <row r="353" spans="1:15" x14ac:dyDescent="0.3">
      <c r="A353" s="23">
        <v>63.59</v>
      </c>
      <c r="B353" s="23">
        <f t="shared" ref="B353:B416" si="75">A353/A$427</f>
        <v>7.0909253105555427E-3</v>
      </c>
      <c r="C353" s="23">
        <f t="shared" ref="C353:C416" si="76">C352+B353</f>
        <v>0.37080889404313194</v>
      </c>
      <c r="D353" s="22">
        <v>65.47</v>
      </c>
      <c r="E353" s="23">
        <f t="shared" ref="E353:E416" si="77">D353/D$427</f>
        <v>7.8325389533325657E-3</v>
      </c>
      <c r="F353" s="23">
        <f t="shared" ref="F353:F416" si="78">F352+E353</f>
        <v>0.31967334711534784</v>
      </c>
      <c r="G353" s="22">
        <v>63.43</v>
      </c>
      <c r="H353" s="23">
        <f t="shared" ref="H353:H416" si="79">G353/G$427</f>
        <v>7.0750560494350434E-3</v>
      </c>
      <c r="I353" s="23">
        <f t="shared" ref="I353:I416" si="80">I352+H353</f>
        <v>0.41676686781256617</v>
      </c>
      <c r="J353" s="22">
        <v>62.71</v>
      </c>
      <c r="K353" s="23">
        <f t="shared" ref="K353:K416" si="81">J353/J$427</f>
        <v>7.425431897031487E-3</v>
      </c>
      <c r="L353" s="23">
        <f t="shared" ref="L353:L416" si="82">L352+K353</f>
        <v>0.32538808568079303</v>
      </c>
      <c r="M353" s="22">
        <v>16.78</v>
      </c>
      <c r="N353" s="23">
        <f t="shared" ref="N353:N416" si="83">M353/M$427</f>
        <v>5.9565857900995703E-3</v>
      </c>
      <c r="O353" s="23">
        <f t="shared" ref="O353:O416" si="84">O352+N353</f>
        <v>0.24765268632079648</v>
      </c>
    </row>
    <row r="354" spans="1:15" x14ac:dyDescent="0.3">
      <c r="A354" s="23">
        <v>64.03</v>
      </c>
      <c r="B354" s="23">
        <f t="shared" si="75"/>
        <v>7.1399897410736185E-3</v>
      </c>
      <c r="C354" s="23">
        <f t="shared" si="76"/>
        <v>0.37794888378420555</v>
      </c>
      <c r="D354" s="22">
        <v>65.680000000000007</v>
      </c>
      <c r="E354" s="23">
        <f t="shared" si="77"/>
        <v>7.8576624172122037E-3</v>
      </c>
      <c r="F354" s="23">
        <f t="shared" si="78"/>
        <v>0.32753100953256004</v>
      </c>
      <c r="G354" s="22">
        <v>63.53</v>
      </c>
      <c r="H354" s="23">
        <f t="shared" si="79"/>
        <v>7.0862101658617106E-3</v>
      </c>
      <c r="I354" s="23">
        <f t="shared" si="80"/>
        <v>0.42385307797842786</v>
      </c>
      <c r="J354" s="22">
        <v>62.73</v>
      </c>
      <c r="K354" s="23">
        <f t="shared" si="81"/>
        <v>7.4278000781499787E-3</v>
      </c>
      <c r="L354" s="23">
        <f t="shared" si="82"/>
        <v>0.332815885758943</v>
      </c>
      <c r="M354" s="22">
        <v>16.82</v>
      </c>
      <c r="N354" s="23">
        <f t="shared" si="83"/>
        <v>5.9707850410890802E-3</v>
      </c>
      <c r="O354" s="23">
        <f t="shared" si="84"/>
        <v>0.25362347136188557</v>
      </c>
    </row>
    <row r="355" spans="1:15" x14ac:dyDescent="0.3">
      <c r="A355" s="23">
        <v>64.11</v>
      </c>
      <c r="B355" s="23">
        <f t="shared" si="75"/>
        <v>7.148910546622359E-3</v>
      </c>
      <c r="C355" s="23">
        <f t="shared" si="76"/>
        <v>0.38509779433082791</v>
      </c>
      <c r="D355" s="22">
        <v>66.209999999999994</v>
      </c>
      <c r="E355" s="23">
        <f t="shared" si="77"/>
        <v>7.9210692546227163E-3</v>
      </c>
      <c r="F355" s="23">
        <f t="shared" si="78"/>
        <v>0.33545207878718275</v>
      </c>
      <c r="G355" s="22">
        <v>63.83</v>
      </c>
      <c r="H355" s="23">
        <f t="shared" si="79"/>
        <v>7.1196725151417119E-3</v>
      </c>
      <c r="I355" s="23">
        <f t="shared" si="80"/>
        <v>0.43097275049356959</v>
      </c>
      <c r="J355" s="22">
        <v>62.82</v>
      </c>
      <c r="K355" s="23">
        <f t="shared" si="81"/>
        <v>7.4384568931831927E-3</v>
      </c>
      <c r="L355" s="23">
        <f t="shared" si="82"/>
        <v>0.34025434265212617</v>
      </c>
      <c r="M355" s="22">
        <v>17.43</v>
      </c>
      <c r="N355" s="23">
        <f t="shared" si="83"/>
        <v>6.1873236186791121E-3</v>
      </c>
      <c r="O355" s="23">
        <f t="shared" si="84"/>
        <v>0.2598107949805647</v>
      </c>
    </row>
    <row r="356" spans="1:15" x14ac:dyDescent="0.3">
      <c r="A356" s="23">
        <v>64.17</v>
      </c>
      <c r="B356" s="23">
        <f t="shared" si="75"/>
        <v>7.155601150783915E-3</v>
      </c>
      <c r="C356" s="23">
        <f t="shared" si="76"/>
        <v>0.39225339548161181</v>
      </c>
      <c r="D356" s="22">
        <v>66.38</v>
      </c>
      <c r="E356" s="23">
        <f t="shared" si="77"/>
        <v>7.9414072968109935E-3</v>
      </c>
      <c r="F356" s="23">
        <f t="shared" si="78"/>
        <v>0.34339348608399373</v>
      </c>
      <c r="G356" s="22">
        <v>63.98</v>
      </c>
      <c r="H356" s="23">
        <f t="shared" si="79"/>
        <v>7.136403689781713E-3</v>
      </c>
      <c r="I356" s="23">
        <f t="shared" si="80"/>
        <v>0.43810915418335128</v>
      </c>
      <c r="J356" s="22">
        <v>63.7</v>
      </c>
      <c r="K356" s="23">
        <f t="shared" si="81"/>
        <v>7.5426568623968389E-3</v>
      </c>
      <c r="L356" s="23">
        <f t="shared" si="82"/>
        <v>0.34779699951452303</v>
      </c>
      <c r="M356" s="22">
        <v>17.48</v>
      </c>
      <c r="N356" s="23">
        <f t="shared" si="83"/>
        <v>6.2050726824160003E-3</v>
      </c>
      <c r="O356" s="23">
        <f t="shared" si="84"/>
        <v>0.26601586766298069</v>
      </c>
    </row>
    <row r="357" spans="1:15" x14ac:dyDescent="0.3">
      <c r="A357" s="23">
        <v>64.37</v>
      </c>
      <c r="B357" s="23">
        <f t="shared" si="75"/>
        <v>7.1779031646557684E-3</v>
      </c>
      <c r="C357" s="23">
        <f t="shared" si="76"/>
        <v>0.39943129864626759</v>
      </c>
      <c r="D357" s="22">
        <v>66.64</v>
      </c>
      <c r="E357" s="23">
        <f t="shared" si="77"/>
        <v>7.9725125378048295E-3</v>
      </c>
      <c r="F357" s="23">
        <f t="shared" si="78"/>
        <v>0.35136599862179857</v>
      </c>
      <c r="G357" s="22">
        <v>64.14</v>
      </c>
      <c r="H357" s="23">
        <f t="shared" si="79"/>
        <v>7.1542502760643806E-3</v>
      </c>
      <c r="I357" s="23">
        <f t="shared" si="80"/>
        <v>0.44526340445941565</v>
      </c>
      <c r="J357" s="22">
        <v>64.53</v>
      </c>
      <c r="K357" s="23">
        <f t="shared" si="81"/>
        <v>7.6409363788142544E-3</v>
      </c>
      <c r="L357" s="23">
        <f t="shared" si="82"/>
        <v>0.35543793589333728</v>
      </c>
      <c r="M357" s="22">
        <v>17.48</v>
      </c>
      <c r="N357" s="23">
        <f t="shared" si="83"/>
        <v>6.2050726824160003E-3</v>
      </c>
      <c r="O357" s="23">
        <f t="shared" si="84"/>
        <v>0.27222094034539668</v>
      </c>
    </row>
    <row r="358" spans="1:15" x14ac:dyDescent="0.3">
      <c r="A358" s="23">
        <v>64.62</v>
      </c>
      <c r="B358" s="23">
        <f t="shared" si="75"/>
        <v>7.2057806819955834E-3</v>
      </c>
      <c r="C358" s="23">
        <f t="shared" si="76"/>
        <v>0.40663707932826315</v>
      </c>
      <c r="D358" s="22">
        <v>66.84</v>
      </c>
      <c r="E358" s="23">
        <f t="shared" si="77"/>
        <v>7.9964396462616286E-3</v>
      </c>
      <c r="F358" s="23">
        <f t="shared" si="78"/>
        <v>0.35936243826806019</v>
      </c>
      <c r="G358" s="22">
        <v>64.25</v>
      </c>
      <c r="H358" s="23">
        <f t="shared" si="79"/>
        <v>7.166519804133715E-3</v>
      </c>
      <c r="I358" s="23">
        <f t="shared" si="80"/>
        <v>0.45242992426354939</v>
      </c>
      <c r="J358" s="22">
        <v>64.709999999999994</v>
      </c>
      <c r="K358" s="23">
        <f t="shared" si="81"/>
        <v>7.6622500088806807E-3</v>
      </c>
      <c r="L358" s="23">
        <f t="shared" si="82"/>
        <v>0.36310018590221793</v>
      </c>
      <c r="M358" s="22">
        <v>17.579999999999998</v>
      </c>
      <c r="N358" s="23">
        <f t="shared" si="83"/>
        <v>6.240570809889775E-3</v>
      </c>
      <c r="O358" s="23">
        <f t="shared" si="84"/>
        <v>0.27846151115528645</v>
      </c>
    </row>
    <row r="359" spans="1:15" x14ac:dyDescent="0.3">
      <c r="A359" s="23">
        <v>64.86</v>
      </c>
      <c r="B359" s="23">
        <f t="shared" si="75"/>
        <v>7.2325430986418067E-3</v>
      </c>
      <c r="C359" s="23">
        <f t="shared" si="76"/>
        <v>0.41386962242690495</v>
      </c>
      <c r="D359" s="22">
        <v>66.930000000000007</v>
      </c>
      <c r="E359" s="23">
        <f t="shared" si="77"/>
        <v>8.0072068450671875E-3</v>
      </c>
      <c r="F359" s="23">
        <f t="shared" si="78"/>
        <v>0.36736964511312736</v>
      </c>
      <c r="G359" s="22">
        <v>64.349999999999994</v>
      </c>
      <c r="H359" s="23">
        <f t="shared" si="79"/>
        <v>7.1776739205603813E-3</v>
      </c>
      <c r="I359" s="23">
        <f t="shared" si="80"/>
        <v>0.45960759818410979</v>
      </c>
      <c r="J359" s="22">
        <v>64.709999999999994</v>
      </c>
      <c r="K359" s="23">
        <f t="shared" si="81"/>
        <v>7.6622500088806807E-3</v>
      </c>
      <c r="L359" s="23">
        <f t="shared" si="82"/>
        <v>0.37076243591109859</v>
      </c>
      <c r="M359" s="22">
        <v>17.75</v>
      </c>
      <c r="N359" s="23">
        <f t="shared" si="83"/>
        <v>6.3009176265951946E-3</v>
      </c>
      <c r="O359" s="23">
        <f t="shared" si="84"/>
        <v>0.28476242878188163</v>
      </c>
    </row>
    <row r="360" spans="1:15" x14ac:dyDescent="0.3">
      <c r="A360" s="23">
        <v>66.58</v>
      </c>
      <c r="B360" s="23">
        <f t="shared" si="75"/>
        <v>7.424340417939739E-3</v>
      </c>
      <c r="C360" s="23">
        <f t="shared" si="76"/>
        <v>0.42129396284484466</v>
      </c>
      <c r="D360" s="22">
        <v>67.17</v>
      </c>
      <c r="E360" s="23">
        <f t="shared" si="77"/>
        <v>8.0359193752153439E-3</v>
      </c>
      <c r="F360" s="23">
        <f t="shared" si="78"/>
        <v>0.37540556448834272</v>
      </c>
      <c r="G360" s="22">
        <v>65.11</v>
      </c>
      <c r="H360" s="23">
        <f t="shared" si="79"/>
        <v>7.2624452054030533E-3</v>
      </c>
      <c r="I360" s="23">
        <f t="shared" si="80"/>
        <v>0.46687004338951282</v>
      </c>
      <c r="J360" s="22">
        <v>65.09</v>
      </c>
      <c r="K360" s="23">
        <f t="shared" si="81"/>
        <v>7.7072454501320286E-3</v>
      </c>
      <c r="L360" s="23">
        <f t="shared" si="82"/>
        <v>0.3784696813612306</v>
      </c>
      <c r="M360" s="22">
        <v>17.88</v>
      </c>
      <c r="N360" s="23">
        <f t="shared" si="83"/>
        <v>6.3470651923111026E-3</v>
      </c>
      <c r="O360" s="23">
        <f t="shared" si="84"/>
        <v>0.29110949397419272</v>
      </c>
    </row>
    <row r="361" spans="1:15" x14ac:dyDescent="0.3">
      <c r="A361" s="23">
        <v>66.849999999999994</v>
      </c>
      <c r="B361" s="23">
        <f t="shared" si="75"/>
        <v>7.4544481366667394E-3</v>
      </c>
      <c r="C361" s="23">
        <f t="shared" si="76"/>
        <v>0.4287484109815114</v>
      </c>
      <c r="D361" s="22">
        <v>67.510000000000005</v>
      </c>
      <c r="E361" s="23">
        <f t="shared" si="77"/>
        <v>8.0765954595918982E-3</v>
      </c>
      <c r="F361" s="23">
        <f t="shared" si="78"/>
        <v>0.38348215994793461</v>
      </c>
      <c r="G361" s="22">
        <v>65.260000000000005</v>
      </c>
      <c r="H361" s="23">
        <f t="shared" si="79"/>
        <v>7.2791763800430544E-3</v>
      </c>
      <c r="I361" s="23">
        <f t="shared" si="80"/>
        <v>0.47414921976955587</v>
      </c>
      <c r="J361" s="22">
        <v>65.180000000000007</v>
      </c>
      <c r="K361" s="23">
        <f t="shared" si="81"/>
        <v>7.7179022651652426E-3</v>
      </c>
      <c r="L361" s="23">
        <f t="shared" si="82"/>
        <v>0.38618758362639583</v>
      </c>
      <c r="M361" s="22">
        <v>18.68</v>
      </c>
      <c r="N361" s="23">
        <f t="shared" si="83"/>
        <v>6.6310502121013091E-3</v>
      </c>
      <c r="O361" s="23">
        <f t="shared" si="84"/>
        <v>0.29774054418629403</v>
      </c>
    </row>
    <row r="362" spans="1:15" x14ac:dyDescent="0.3">
      <c r="A362" s="23">
        <v>67</v>
      </c>
      <c r="B362" s="23">
        <f t="shared" si="75"/>
        <v>7.4711746470706294E-3</v>
      </c>
      <c r="C362" s="23">
        <f t="shared" si="76"/>
        <v>0.43621958562858204</v>
      </c>
      <c r="D362" s="22">
        <v>67.52</v>
      </c>
      <c r="E362" s="23">
        <f t="shared" si="77"/>
        <v>8.0777918150147371E-3</v>
      </c>
      <c r="F362" s="23">
        <f t="shared" si="78"/>
        <v>0.39155995176294933</v>
      </c>
      <c r="G362" s="22">
        <v>65.290000000000006</v>
      </c>
      <c r="H362" s="23">
        <f t="shared" si="79"/>
        <v>7.2825226149710546E-3</v>
      </c>
      <c r="I362" s="23">
        <f t="shared" si="80"/>
        <v>0.48143174238452691</v>
      </c>
      <c r="J362" s="22">
        <v>65.72</v>
      </c>
      <c r="K362" s="23">
        <f t="shared" si="81"/>
        <v>7.7818431553645243E-3</v>
      </c>
      <c r="L362" s="23">
        <f t="shared" si="82"/>
        <v>0.39396942678176033</v>
      </c>
      <c r="M362" s="22">
        <v>18.96</v>
      </c>
      <c r="N362" s="23">
        <f t="shared" si="83"/>
        <v>6.7304449690278817E-3</v>
      </c>
      <c r="O362" s="23">
        <f t="shared" si="84"/>
        <v>0.30447098915532189</v>
      </c>
    </row>
    <row r="363" spans="1:15" x14ac:dyDescent="0.3">
      <c r="A363" s="23">
        <v>67.05</v>
      </c>
      <c r="B363" s="23">
        <f t="shared" si="75"/>
        <v>7.4767501505385928E-3</v>
      </c>
      <c r="C363" s="23">
        <f t="shared" si="76"/>
        <v>0.44369633577912065</v>
      </c>
      <c r="D363" s="22">
        <v>67.66</v>
      </c>
      <c r="E363" s="23">
        <f t="shared" si="77"/>
        <v>8.0945407909344957E-3</v>
      </c>
      <c r="F363" s="23">
        <f t="shared" si="78"/>
        <v>0.39965449255388386</v>
      </c>
      <c r="G363" s="22">
        <v>65.430000000000007</v>
      </c>
      <c r="H363" s="23">
        <f t="shared" si="79"/>
        <v>7.2981383779683892E-3</v>
      </c>
      <c r="I363" s="23">
        <f t="shared" si="80"/>
        <v>0.48872988076249529</v>
      </c>
      <c r="J363" s="22">
        <v>66.58</v>
      </c>
      <c r="K363" s="23">
        <f t="shared" si="81"/>
        <v>7.8836749434596787E-3</v>
      </c>
      <c r="L363" s="23">
        <f t="shared" si="82"/>
        <v>0.40185310172522004</v>
      </c>
      <c r="M363" s="22">
        <v>19.489999999999998</v>
      </c>
      <c r="N363" s="23">
        <f t="shared" si="83"/>
        <v>6.9185850446388921E-3</v>
      </c>
      <c r="O363" s="23">
        <f t="shared" si="84"/>
        <v>0.31138957419996077</v>
      </c>
    </row>
    <row r="364" spans="1:15" x14ac:dyDescent="0.3">
      <c r="A364" s="23">
        <v>67.099999999999994</v>
      </c>
      <c r="B364" s="23">
        <f t="shared" si="75"/>
        <v>7.4823256540065552E-3</v>
      </c>
      <c r="C364" s="23">
        <f t="shared" si="76"/>
        <v>0.45117866143312724</v>
      </c>
      <c r="D364" s="22">
        <v>67.73</v>
      </c>
      <c r="E364" s="23">
        <f t="shared" si="77"/>
        <v>8.1029152788943751E-3</v>
      </c>
      <c r="F364" s="23">
        <f t="shared" si="78"/>
        <v>0.40775740783277825</v>
      </c>
      <c r="G364" s="22">
        <v>65.67</v>
      </c>
      <c r="H364" s="23">
        <f t="shared" si="79"/>
        <v>7.3249082573923902E-3</v>
      </c>
      <c r="I364" s="23">
        <f t="shared" si="80"/>
        <v>0.4960547890198877</v>
      </c>
      <c r="J364" s="22">
        <v>66.680000000000007</v>
      </c>
      <c r="K364" s="23">
        <f t="shared" si="81"/>
        <v>7.8955158490521381E-3</v>
      </c>
      <c r="L364" s="23">
        <f t="shared" si="82"/>
        <v>0.40974861757427217</v>
      </c>
      <c r="M364" s="22">
        <v>19.84</v>
      </c>
      <c r="N364" s="23">
        <f t="shared" si="83"/>
        <v>7.0428284907971079E-3</v>
      </c>
      <c r="O364" s="23">
        <f t="shared" si="84"/>
        <v>0.3184324026907579</v>
      </c>
    </row>
    <row r="365" spans="1:15" x14ac:dyDescent="0.3">
      <c r="A365" s="23">
        <v>67.17</v>
      </c>
      <c r="B365" s="23">
        <f t="shared" si="75"/>
        <v>7.4901313588617048E-3</v>
      </c>
      <c r="C365" s="23">
        <f t="shared" si="76"/>
        <v>0.45866879279198897</v>
      </c>
      <c r="D365" s="22">
        <v>68.67</v>
      </c>
      <c r="E365" s="23">
        <f t="shared" si="77"/>
        <v>8.2153726886413213E-3</v>
      </c>
      <c r="F365" s="23">
        <f t="shared" si="78"/>
        <v>0.41597278052141956</v>
      </c>
      <c r="G365" s="22">
        <v>65.7</v>
      </c>
      <c r="H365" s="23">
        <f t="shared" si="79"/>
        <v>7.3282544923203904E-3</v>
      </c>
      <c r="I365" s="23">
        <f t="shared" si="80"/>
        <v>0.50338304351220808</v>
      </c>
      <c r="J365" s="22">
        <v>66.86</v>
      </c>
      <c r="K365" s="23">
        <f t="shared" si="81"/>
        <v>7.9168294791185645E-3</v>
      </c>
      <c r="L365" s="23">
        <f t="shared" si="82"/>
        <v>0.4176654470533907</v>
      </c>
      <c r="M365" s="22">
        <v>20.149999999999999</v>
      </c>
      <c r="N365" s="23">
        <f t="shared" si="83"/>
        <v>7.1528726859658122E-3</v>
      </c>
      <c r="O365" s="23">
        <f t="shared" si="84"/>
        <v>0.32558527537672372</v>
      </c>
    </row>
    <row r="366" spans="1:15" x14ac:dyDescent="0.3">
      <c r="A366" s="23">
        <v>67.52</v>
      </c>
      <c r="B366" s="23">
        <f t="shared" si="75"/>
        <v>7.5291598831374457E-3</v>
      </c>
      <c r="C366" s="23">
        <f t="shared" si="76"/>
        <v>0.46619795267512643</v>
      </c>
      <c r="D366" s="22">
        <v>68.75</v>
      </c>
      <c r="E366" s="23">
        <f t="shared" si="77"/>
        <v>8.2249435320240413E-3</v>
      </c>
      <c r="F366" s="23">
        <f t="shared" si="78"/>
        <v>0.42419772405344358</v>
      </c>
      <c r="G366" s="22">
        <v>65.72</v>
      </c>
      <c r="H366" s="23">
        <f t="shared" si="79"/>
        <v>7.3304853156057233E-3</v>
      </c>
      <c r="I366" s="23">
        <f t="shared" si="80"/>
        <v>0.51071352882781385</v>
      </c>
      <c r="J366" s="22">
        <v>67.569999999999993</v>
      </c>
      <c r="K366" s="23">
        <f t="shared" si="81"/>
        <v>8.0008999088250279E-3</v>
      </c>
      <c r="L366" s="23">
        <f t="shared" si="82"/>
        <v>0.42566634696221572</v>
      </c>
      <c r="M366" s="22">
        <v>20.420000000000002</v>
      </c>
      <c r="N366" s="23">
        <f t="shared" si="83"/>
        <v>7.2487176301450074E-3</v>
      </c>
      <c r="O366" s="23">
        <f t="shared" si="84"/>
        <v>0.33283399300686872</v>
      </c>
    </row>
    <row r="367" spans="1:15" x14ac:dyDescent="0.3">
      <c r="A367" s="23">
        <v>67.78</v>
      </c>
      <c r="B367" s="23">
        <f t="shared" si="75"/>
        <v>7.5581525011708551E-3</v>
      </c>
      <c r="C367" s="23">
        <f t="shared" si="76"/>
        <v>0.47375610517629729</v>
      </c>
      <c r="D367" s="22">
        <v>68.87</v>
      </c>
      <c r="E367" s="23">
        <f t="shared" si="77"/>
        <v>8.2392997970981204E-3</v>
      </c>
      <c r="F367" s="23">
        <f t="shared" si="78"/>
        <v>0.43243702385054172</v>
      </c>
      <c r="G367" s="22">
        <v>65.75</v>
      </c>
      <c r="H367" s="23">
        <f t="shared" si="79"/>
        <v>7.3338315505337235E-3</v>
      </c>
      <c r="I367" s="23">
        <f t="shared" si="80"/>
        <v>0.51804736037834753</v>
      </c>
      <c r="J367" s="22">
        <v>67.64</v>
      </c>
      <c r="K367" s="23">
        <f t="shared" si="81"/>
        <v>8.0091885427397511E-3</v>
      </c>
      <c r="L367" s="23">
        <f t="shared" si="82"/>
        <v>0.43367553550495547</v>
      </c>
      <c r="M367" s="22">
        <v>20.6</v>
      </c>
      <c r="N367" s="23">
        <f t="shared" si="83"/>
        <v>7.3126142595978036E-3</v>
      </c>
      <c r="O367" s="23">
        <f t="shared" si="84"/>
        <v>0.34014660726646651</v>
      </c>
    </row>
    <row r="368" spans="1:15" x14ac:dyDescent="0.3">
      <c r="A368" s="23">
        <v>67.87</v>
      </c>
      <c r="B368" s="23">
        <f t="shared" si="75"/>
        <v>7.5681884074131891E-3</v>
      </c>
      <c r="C368" s="23">
        <f t="shared" si="76"/>
        <v>0.48132429358371048</v>
      </c>
      <c r="D368" s="22">
        <v>69.09</v>
      </c>
      <c r="E368" s="23">
        <f t="shared" si="77"/>
        <v>8.2656196164005973E-3</v>
      </c>
      <c r="F368" s="23">
        <f t="shared" si="78"/>
        <v>0.44070264346694232</v>
      </c>
      <c r="G368" s="22">
        <v>65.849999999999994</v>
      </c>
      <c r="H368" s="23">
        <f t="shared" si="79"/>
        <v>7.3449856669603906E-3</v>
      </c>
      <c r="I368" s="23">
        <f t="shared" si="80"/>
        <v>0.52539234604530793</v>
      </c>
      <c r="J368" s="22">
        <v>68.03</v>
      </c>
      <c r="K368" s="23">
        <f t="shared" si="81"/>
        <v>8.0553680745503436E-3</v>
      </c>
      <c r="L368" s="23">
        <f t="shared" si="82"/>
        <v>0.44173090357950578</v>
      </c>
      <c r="M368" s="22">
        <v>20.66</v>
      </c>
      <c r="N368" s="23">
        <f t="shared" si="83"/>
        <v>7.3339131360820693E-3</v>
      </c>
      <c r="O368" s="23">
        <f t="shared" si="84"/>
        <v>0.34748052040254856</v>
      </c>
    </row>
    <row r="369" spans="1:15" x14ac:dyDescent="0.3">
      <c r="A369" s="23">
        <v>67.930000000000007</v>
      </c>
      <c r="B369" s="23">
        <f t="shared" si="75"/>
        <v>7.5748790115747451E-3</v>
      </c>
      <c r="C369" s="23">
        <f t="shared" si="76"/>
        <v>0.4888991725952852</v>
      </c>
      <c r="D369" s="22">
        <v>69.19</v>
      </c>
      <c r="E369" s="23">
        <f t="shared" si="77"/>
        <v>8.2775831706289951E-3</v>
      </c>
      <c r="F369" s="23">
        <f t="shared" si="78"/>
        <v>0.44898022663757131</v>
      </c>
      <c r="G369" s="22">
        <v>66.010000000000005</v>
      </c>
      <c r="H369" s="23">
        <f t="shared" si="79"/>
        <v>7.362832253243059E-3</v>
      </c>
      <c r="I369" s="23">
        <f t="shared" si="80"/>
        <v>0.53275517829855101</v>
      </c>
      <c r="J369" s="22">
        <v>68.06</v>
      </c>
      <c r="K369" s="23">
        <f t="shared" si="81"/>
        <v>8.0589203462280816E-3</v>
      </c>
      <c r="L369" s="23">
        <f t="shared" si="82"/>
        <v>0.44978982392573386</v>
      </c>
      <c r="M369" s="22">
        <v>21.47</v>
      </c>
      <c r="N369" s="23">
        <f t="shared" si="83"/>
        <v>7.6214479686196523E-3</v>
      </c>
      <c r="O369" s="23">
        <f t="shared" si="84"/>
        <v>0.3551019683711682</v>
      </c>
    </row>
    <row r="370" spans="1:15" x14ac:dyDescent="0.3">
      <c r="A370" s="23">
        <v>68.290000000000006</v>
      </c>
      <c r="B370" s="23">
        <f t="shared" si="75"/>
        <v>7.6150226365440795E-3</v>
      </c>
      <c r="C370" s="23">
        <f t="shared" si="76"/>
        <v>0.49651419523182927</v>
      </c>
      <c r="D370" s="22">
        <v>69.45</v>
      </c>
      <c r="E370" s="23">
        <f t="shared" si="77"/>
        <v>8.3086884116228311E-3</v>
      </c>
      <c r="F370" s="23">
        <f t="shared" si="78"/>
        <v>0.45728891504919417</v>
      </c>
      <c r="G370" s="22">
        <v>66.12</v>
      </c>
      <c r="H370" s="23">
        <f t="shared" si="79"/>
        <v>7.3751017813123926E-3</v>
      </c>
      <c r="I370" s="23">
        <f t="shared" si="80"/>
        <v>0.54013028007986341</v>
      </c>
      <c r="J370" s="22">
        <v>68.48</v>
      </c>
      <c r="K370" s="23">
        <f t="shared" si="81"/>
        <v>8.1086521497164138E-3</v>
      </c>
      <c r="L370" s="23">
        <f t="shared" si="82"/>
        <v>0.45789847607545026</v>
      </c>
      <c r="M370" s="22">
        <v>21.6</v>
      </c>
      <c r="N370" s="23">
        <f t="shared" si="83"/>
        <v>7.6675955343355612E-3</v>
      </c>
      <c r="O370" s="23">
        <f t="shared" si="84"/>
        <v>0.36276956390550374</v>
      </c>
    </row>
    <row r="371" spans="1:15" x14ac:dyDescent="0.3">
      <c r="A371" s="23">
        <v>68.66</v>
      </c>
      <c r="B371" s="23">
        <f t="shared" si="75"/>
        <v>7.6562813622070057E-3</v>
      </c>
      <c r="C371" s="23">
        <f t="shared" si="76"/>
        <v>0.50417047659403624</v>
      </c>
      <c r="D371" s="22">
        <v>69.819999999999993</v>
      </c>
      <c r="E371" s="23">
        <f t="shared" si="77"/>
        <v>8.3529535622679056E-3</v>
      </c>
      <c r="F371" s="23">
        <f t="shared" si="78"/>
        <v>0.46564186861146206</v>
      </c>
      <c r="G371" s="22">
        <v>66.239999999999995</v>
      </c>
      <c r="H371" s="23">
        <f t="shared" si="79"/>
        <v>7.3884867210243926E-3</v>
      </c>
      <c r="I371" s="23">
        <f t="shared" si="80"/>
        <v>0.54751876680088785</v>
      </c>
      <c r="J371" s="22">
        <v>69.3</v>
      </c>
      <c r="K371" s="23">
        <f t="shared" si="81"/>
        <v>8.2057475755745821E-3</v>
      </c>
      <c r="L371" s="23">
        <f t="shared" si="82"/>
        <v>0.46610422365102483</v>
      </c>
      <c r="M371" s="22">
        <v>22.61</v>
      </c>
      <c r="N371" s="23">
        <f t="shared" si="83"/>
        <v>8.0261266218206954E-3</v>
      </c>
      <c r="O371" s="23">
        <f t="shared" si="84"/>
        <v>0.37079569052732442</v>
      </c>
    </row>
    <row r="372" spans="1:15" x14ac:dyDescent="0.3">
      <c r="A372" s="23">
        <v>68.72</v>
      </c>
      <c r="B372" s="23">
        <f t="shared" si="75"/>
        <v>7.6629719663685618E-3</v>
      </c>
      <c r="C372" s="23">
        <f t="shared" si="76"/>
        <v>0.5118334485604048</v>
      </c>
      <c r="D372" s="22">
        <v>69.97</v>
      </c>
      <c r="E372" s="23">
        <f t="shared" si="77"/>
        <v>8.3708988936105032E-3</v>
      </c>
      <c r="F372" s="23">
        <f t="shared" si="78"/>
        <v>0.47401276750507254</v>
      </c>
      <c r="G372" s="22">
        <v>66.41</v>
      </c>
      <c r="H372" s="23">
        <f t="shared" si="79"/>
        <v>7.4074487189497275E-3</v>
      </c>
      <c r="I372" s="23">
        <f t="shared" si="80"/>
        <v>0.55492621551983756</v>
      </c>
      <c r="J372" s="22">
        <v>69.62</v>
      </c>
      <c r="K372" s="23">
        <f t="shared" si="81"/>
        <v>8.2436384734704549E-3</v>
      </c>
      <c r="L372" s="23">
        <f t="shared" si="82"/>
        <v>0.47434786212449531</v>
      </c>
      <c r="M372" s="22">
        <v>22.73</v>
      </c>
      <c r="N372" s="23">
        <f t="shared" si="83"/>
        <v>8.0687243747892268E-3</v>
      </c>
      <c r="O372" s="23">
        <f t="shared" si="84"/>
        <v>0.37886441490211364</v>
      </c>
    </row>
    <row r="373" spans="1:15" x14ac:dyDescent="0.3">
      <c r="A373" s="23">
        <v>69.13</v>
      </c>
      <c r="B373" s="23">
        <f t="shared" si="75"/>
        <v>7.7086910948058595E-3</v>
      </c>
      <c r="C373" s="23">
        <f t="shared" si="76"/>
        <v>0.51954213965521068</v>
      </c>
      <c r="D373" s="22">
        <v>70.17</v>
      </c>
      <c r="E373" s="23">
        <f t="shared" si="77"/>
        <v>8.3948260020673005E-3</v>
      </c>
      <c r="F373" s="23">
        <f t="shared" si="78"/>
        <v>0.48240759350713985</v>
      </c>
      <c r="G373" s="22">
        <v>66.430000000000007</v>
      </c>
      <c r="H373" s="23">
        <f t="shared" si="79"/>
        <v>7.4096795422350613E-3</v>
      </c>
      <c r="I373" s="23">
        <f t="shared" si="80"/>
        <v>0.5623358950620726</v>
      </c>
      <c r="J373" s="22">
        <v>70.099999999999994</v>
      </c>
      <c r="K373" s="23">
        <f t="shared" si="81"/>
        <v>8.3004748203142596E-3</v>
      </c>
      <c r="L373" s="23">
        <f t="shared" si="82"/>
        <v>0.48264833694480958</v>
      </c>
      <c r="M373" s="22">
        <v>23.39</v>
      </c>
      <c r="N373" s="23">
        <f t="shared" si="83"/>
        <v>8.3030120161161469E-3</v>
      </c>
      <c r="O373" s="23">
        <f t="shared" si="84"/>
        <v>0.38716742691822981</v>
      </c>
    </row>
    <row r="374" spans="1:15" x14ac:dyDescent="0.3">
      <c r="A374" s="23">
        <v>69.14</v>
      </c>
      <c r="B374" s="23">
        <f t="shared" si="75"/>
        <v>7.709806195499453E-3</v>
      </c>
      <c r="C374" s="23">
        <f t="shared" si="76"/>
        <v>0.52725194585071011</v>
      </c>
      <c r="D374" s="22">
        <v>70.209999999999994</v>
      </c>
      <c r="E374" s="23">
        <f t="shared" si="77"/>
        <v>8.3996114237586596E-3</v>
      </c>
      <c r="F374" s="23">
        <f t="shared" si="78"/>
        <v>0.49080720493089852</v>
      </c>
      <c r="G374" s="22">
        <v>66.72</v>
      </c>
      <c r="H374" s="23">
        <f t="shared" si="79"/>
        <v>7.4420264798723962E-3</v>
      </c>
      <c r="I374" s="23">
        <f t="shared" si="80"/>
        <v>0.56977792154194495</v>
      </c>
      <c r="J374" s="22">
        <v>71</v>
      </c>
      <c r="K374" s="23">
        <f t="shared" si="81"/>
        <v>8.4070429706463983E-3</v>
      </c>
      <c r="L374" s="23">
        <f t="shared" si="82"/>
        <v>0.49105537991545595</v>
      </c>
      <c r="M374" s="22">
        <v>23.42</v>
      </c>
      <c r="N374" s="23">
        <f t="shared" si="83"/>
        <v>8.3136614543582801E-3</v>
      </c>
      <c r="O374" s="23">
        <f t="shared" si="84"/>
        <v>0.39548108837258811</v>
      </c>
    </row>
    <row r="375" spans="1:15" x14ac:dyDescent="0.3">
      <c r="A375" s="23">
        <v>69.31</v>
      </c>
      <c r="B375" s="23">
        <f t="shared" si="75"/>
        <v>7.7287629072905276E-3</v>
      </c>
      <c r="C375" s="23">
        <f t="shared" si="76"/>
        <v>0.53498070875800063</v>
      </c>
      <c r="D375" s="22">
        <v>70.239999999999995</v>
      </c>
      <c r="E375" s="23">
        <f t="shared" si="77"/>
        <v>8.4032004900271799E-3</v>
      </c>
      <c r="F375" s="23">
        <f t="shared" si="78"/>
        <v>0.49921040542092571</v>
      </c>
      <c r="G375" s="22">
        <v>67.08</v>
      </c>
      <c r="H375" s="23">
        <f t="shared" si="79"/>
        <v>7.482181299008398E-3</v>
      </c>
      <c r="I375" s="23">
        <f t="shared" si="80"/>
        <v>0.5772601028409533</v>
      </c>
      <c r="J375" s="22">
        <v>71.06</v>
      </c>
      <c r="K375" s="23">
        <f t="shared" si="81"/>
        <v>8.4141475140018743E-3</v>
      </c>
      <c r="L375" s="23">
        <f t="shared" si="82"/>
        <v>0.49946952742945783</v>
      </c>
      <c r="M375" s="22">
        <v>23.6</v>
      </c>
      <c r="N375" s="23">
        <f t="shared" si="83"/>
        <v>8.3775580838110764E-3</v>
      </c>
      <c r="O375" s="23">
        <f t="shared" si="84"/>
        <v>0.40385864645639918</v>
      </c>
    </row>
    <row r="376" spans="1:15" x14ac:dyDescent="0.3">
      <c r="A376" s="23">
        <v>69.930000000000007</v>
      </c>
      <c r="B376" s="23">
        <f t="shared" si="75"/>
        <v>7.7978991502932714E-3</v>
      </c>
      <c r="C376" s="23">
        <f t="shared" si="76"/>
        <v>0.54277860790829391</v>
      </c>
      <c r="D376" s="22">
        <v>70.5</v>
      </c>
      <c r="E376" s="23">
        <f t="shared" si="77"/>
        <v>8.4343057310210159E-3</v>
      </c>
      <c r="F376" s="23">
        <f t="shared" si="78"/>
        <v>0.50764471115194676</v>
      </c>
      <c r="G376" s="22">
        <v>67.31</v>
      </c>
      <c r="H376" s="23">
        <f t="shared" si="79"/>
        <v>7.5078357667897333E-3</v>
      </c>
      <c r="I376" s="23">
        <f t="shared" si="80"/>
        <v>0.58476793860774301</v>
      </c>
      <c r="J376" s="22">
        <v>71.17</v>
      </c>
      <c r="K376" s="23">
        <f t="shared" si="81"/>
        <v>8.4271725101535792E-3</v>
      </c>
      <c r="L376" s="23">
        <f t="shared" si="82"/>
        <v>0.5078966999396114</v>
      </c>
      <c r="M376" s="22">
        <v>23.75</v>
      </c>
      <c r="N376" s="23">
        <f t="shared" si="83"/>
        <v>8.4308052750217393E-3</v>
      </c>
      <c r="O376" s="23">
        <f t="shared" si="84"/>
        <v>0.4122894517314209</v>
      </c>
    </row>
    <row r="377" spans="1:15" x14ac:dyDescent="0.3">
      <c r="A377" s="23">
        <v>70.290000000000006</v>
      </c>
      <c r="B377" s="23">
        <f t="shared" si="75"/>
        <v>7.8380427752626058E-3</v>
      </c>
      <c r="C377" s="23">
        <f t="shared" si="76"/>
        <v>0.55061665068355647</v>
      </c>
      <c r="D377" s="22">
        <v>70.849999999999994</v>
      </c>
      <c r="E377" s="23">
        <f t="shared" si="77"/>
        <v>8.4761781708204108E-3</v>
      </c>
      <c r="F377" s="23">
        <f t="shared" si="78"/>
        <v>0.51612088932276712</v>
      </c>
      <c r="G377" s="22">
        <v>67.33</v>
      </c>
      <c r="H377" s="23">
        <f t="shared" si="79"/>
        <v>7.5100665900750662E-3</v>
      </c>
      <c r="I377" s="23">
        <f t="shared" si="80"/>
        <v>0.59227800519781804</v>
      </c>
      <c r="J377" s="22">
        <v>71.37</v>
      </c>
      <c r="K377" s="23">
        <f t="shared" si="81"/>
        <v>8.4508543213384999E-3</v>
      </c>
      <c r="L377" s="23">
        <f t="shared" si="82"/>
        <v>0.51634755426094991</v>
      </c>
      <c r="M377" s="22">
        <v>24.34</v>
      </c>
      <c r="N377" s="23">
        <f t="shared" si="83"/>
        <v>8.6402442271170162E-3</v>
      </c>
      <c r="O377" s="23">
        <f t="shared" si="84"/>
        <v>0.42092969595853791</v>
      </c>
    </row>
    <row r="378" spans="1:15" x14ac:dyDescent="0.3">
      <c r="A378" s="23">
        <v>70.319999999999993</v>
      </c>
      <c r="B378" s="23">
        <f t="shared" si="75"/>
        <v>7.8413880773433829E-3</v>
      </c>
      <c r="C378" s="23">
        <f t="shared" si="76"/>
        <v>0.55845803876089983</v>
      </c>
      <c r="D378" s="22">
        <v>70.900000000000006</v>
      </c>
      <c r="E378" s="23">
        <f t="shared" si="77"/>
        <v>8.4821599479346123E-3</v>
      </c>
      <c r="F378" s="23">
        <f t="shared" si="78"/>
        <v>0.52460304927070178</v>
      </c>
      <c r="G378" s="22">
        <v>67.38</v>
      </c>
      <c r="H378" s="23">
        <f t="shared" si="79"/>
        <v>7.5156436482883993E-3</v>
      </c>
      <c r="I378" s="23">
        <f t="shared" si="80"/>
        <v>0.59979364884610642</v>
      </c>
      <c r="J378" s="22">
        <v>71.38</v>
      </c>
      <c r="K378" s="23">
        <f t="shared" si="81"/>
        <v>8.4520384118977436E-3</v>
      </c>
      <c r="L378" s="23">
        <f t="shared" si="82"/>
        <v>0.5247995926728477</v>
      </c>
      <c r="M378" s="22">
        <v>24.88</v>
      </c>
      <c r="N378" s="23">
        <f t="shared" si="83"/>
        <v>8.8319341154754049E-3</v>
      </c>
      <c r="O378" s="23">
        <f t="shared" si="84"/>
        <v>0.4297616300740133</v>
      </c>
    </row>
    <row r="379" spans="1:15" x14ac:dyDescent="0.3">
      <c r="A379" s="23">
        <v>70.48</v>
      </c>
      <c r="B379" s="23">
        <f t="shared" si="75"/>
        <v>7.8592296884408656E-3</v>
      </c>
      <c r="C379" s="23">
        <f t="shared" si="76"/>
        <v>0.56631726844934072</v>
      </c>
      <c r="D379" s="22">
        <v>70.92</v>
      </c>
      <c r="E379" s="23">
        <f t="shared" si="77"/>
        <v>8.4845526587802901E-3</v>
      </c>
      <c r="F379" s="23">
        <f t="shared" si="78"/>
        <v>0.53308760192948212</v>
      </c>
      <c r="G379" s="22">
        <v>67.64</v>
      </c>
      <c r="H379" s="23">
        <f t="shared" si="79"/>
        <v>7.5446443509977349E-3</v>
      </c>
      <c r="I379" s="23">
        <f t="shared" si="80"/>
        <v>0.6073382931971042</v>
      </c>
      <c r="J379" s="22">
        <v>71.52</v>
      </c>
      <c r="K379" s="23">
        <f t="shared" si="81"/>
        <v>8.4686156797271882E-3</v>
      </c>
      <c r="L379" s="23">
        <f t="shared" si="82"/>
        <v>0.53326820835257494</v>
      </c>
      <c r="M379" s="22">
        <v>25.16</v>
      </c>
      <c r="N379" s="23">
        <f t="shared" si="83"/>
        <v>8.9313288724019776E-3</v>
      </c>
      <c r="O379" s="23">
        <f t="shared" si="84"/>
        <v>0.4386929589464153</v>
      </c>
    </row>
    <row r="380" spans="1:15" x14ac:dyDescent="0.3">
      <c r="A380" s="23">
        <v>71.53</v>
      </c>
      <c r="B380" s="23">
        <f t="shared" si="75"/>
        <v>7.9763152612680917E-3</v>
      </c>
      <c r="C380" s="23">
        <f t="shared" si="76"/>
        <v>0.57429358371060879</v>
      </c>
      <c r="D380" s="22">
        <v>71.010000000000005</v>
      </c>
      <c r="E380" s="23">
        <f t="shared" si="77"/>
        <v>8.4953198575858507E-3</v>
      </c>
      <c r="F380" s="23">
        <f t="shared" si="78"/>
        <v>0.54158292178706802</v>
      </c>
      <c r="G380" s="22">
        <v>67.680000000000007</v>
      </c>
      <c r="H380" s="23">
        <f t="shared" si="79"/>
        <v>7.5491059975684024E-3</v>
      </c>
      <c r="I380" s="23">
        <f t="shared" si="80"/>
        <v>0.61488739919467261</v>
      </c>
      <c r="J380" s="22">
        <v>71.56</v>
      </c>
      <c r="K380" s="23">
        <f t="shared" si="81"/>
        <v>8.4733520419641717E-3</v>
      </c>
      <c r="L380" s="23">
        <f t="shared" si="82"/>
        <v>0.54174156039453913</v>
      </c>
      <c r="M380" s="22">
        <v>25.56</v>
      </c>
      <c r="N380" s="23">
        <f t="shared" si="83"/>
        <v>9.0733213822970799E-3</v>
      </c>
      <c r="O380" s="23">
        <f t="shared" si="84"/>
        <v>0.44776628032871241</v>
      </c>
    </row>
    <row r="381" spans="1:15" x14ac:dyDescent="0.3">
      <c r="A381" s="23">
        <v>72.62</v>
      </c>
      <c r="B381" s="23">
        <f t="shared" si="75"/>
        <v>8.0978612368696884E-3</v>
      </c>
      <c r="C381" s="23">
        <f t="shared" si="76"/>
        <v>0.58239144494747852</v>
      </c>
      <c r="D381" s="22">
        <v>71.08</v>
      </c>
      <c r="E381" s="23">
        <f t="shared" si="77"/>
        <v>8.5036943455457283E-3</v>
      </c>
      <c r="F381" s="23">
        <f t="shared" si="78"/>
        <v>0.55008661613261378</v>
      </c>
      <c r="G381" s="22">
        <v>68.099999999999994</v>
      </c>
      <c r="H381" s="23">
        <f t="shared" si="79"/>
        <v>7.5959532865604038E-3</v>
      </c>
      <c r="I381" s="23">
        <f t="shared" si="80"/>
        <v>0.62248335248123299</v>
      </c>
      <c r="J381" s="22">
        <v>71.760000000000005</v>
      </c>
      <c r="K381" s="23">
        <f t="shared" si="81"/>
        <v>8.4970338531490924E-3</v>
      </c>
      <c r="L381" s="23">
        <f t="shared" si="82"/>
        <v>0.55023859424768817</v>
      </c>
      <c r="M381" s="22">
        <v>25.77</v>
      </c>
      <c r="N381" s="23">
        <f t="shared" si="83"/>
        <v>9.1478674499920094E-3</v>
      </c>
      <c r="O381" s="23">
        <f t="shared" si="84"/>
        <v>0.45691414777870443</v>
      </c>
    </row>
    <row r="382" spans="1:15" x14ac:dyDescent="0.3">
      <c r="A382" s="23">
        <v>72.680000000000007</v>
      </c>
      <c r="B382" s="23">
        <f t="shared" si="75"/>
        <v>8.1045518410312444E-3</v>
      </c>
      <c r="C382" s="23">
        <f t="shared" si="76"/>
        <v>0.59049599678850972</v>
      </c>
      <c r="D382" s="22">
        <v>71.34</v>
      </c>
      <c r="E382" s="23">
        <f t="shared" si="77"/>
        <v>8.5347995865395643E-3</v>
      </c>
      <c r="F382" s="23">
        <f t="shared" si="78"/>
        <v>0.55862141571915336</v>
      </c>
      <c r="G382" s="22">
        <v>68.38</v>
      </c>
      <c r="H382" s="23">
        <f t="shared" si="79"/>
        <v>7.6271848125550722E-3</v>
      </c>
      <c r="I382" s="23">
        <f t="shared" si="80"/>
        <v>0.63011053729378808</v>
      </c>
      <c r="J382" s="22">
        <v>72.12</v>
      </c>
      <c r="K382" s="23">
        <f t="shared" si="81"/>
        <v>8.5396611132819468E-3</v>
      </c>
      <c r="L382" s="23">
        <f t="shared" si="82"/>
        <v>0.55877825536097014</v>
      </c>
      <c r="M382" s="22">
        <v>26.13</v>
      </c>
      <c r="N382" s="23">
        <f t="shared" si="83"/>
        <v>9.2756607088976019E-3</v>
      </c>
      <c r="O382" s="23">
        <f t="shared" si="84"/>
        <v>0.46618980848760205</v>
      </c>
    </row>
    <row r="383" spans="1:15" x14ac:dyDescent="0.3">
      <c r="A383" s="23">
        <v>73.45</v>
      </c>
      <c r="B383" s="23">
        <f t="shared" si="75"/>
        <v>8.1904145944378774E-3</v>
      </c>
      <c r="C383" s="23">
        <f t="shared" si="76"/>
        <v>0.59868641138294765</v>
      </c>
      <c r="D383" s="22">
        <v>71.59</v>
      </c>
      <c r="E383" s="23">
        <f t="shared" si="77"/>
        <v>8.5647084721105615E-3</v>
      </c>
      <c r="F383" s="23">
        <f t="shared" si="78"/>
        <v>0.56718612419126391</v>
      </c>
      <c r="G383" s="22">
        <v>68.61</v>
      </c>
      <c r="H383" s="23">
        <f t="shared" si="79"/>
        <v>7.6528392803364076E-3</v>
      </c>
      <c r="I383" s="23">
        <f t="shared" si="80"/>
        <v>0.63776337657412452</v>
      </c>
      <c r="J383" s="22">
        <v>72.37</v>
      </c>
      <c r="K383" s="23">
        <f t="shared" si="81"/>
        <v>8.5692633772630963E-3</v>
      </c>
      <c r="L383" s="23">
        <f t="shared" si="82"/>
        <v>0.56734751873823319</v>
      </c>
      <c r="M383" s="22">
        <v>26.31</v>
      </c>
      <c r="N383" s="23">
        <f t="shared" si="83"/>
        <v>9.3395573383503981E-3</v>
      </c>
      <c r="O383" s="23">
        <f t="shared" si="84"/>
        <v>0.47552936582595245</v>
      </c>
    </row>
    <row r="384" spans="1:15" x14ac:dyDescent="0.3">
      <c r="A384" s="23">
        <v>73.97</v>
      </c>
      <c r="B384" s="23">
        <f t="shared" si="75"/>
        <v>8.2483998305046928E-3</v>
      </c>
      <c r="C384" s="23">
        <f t="shared" si="76"/>
        <v>0.60693481121345239</v>
      </c>
      <c r="D384" s="22">
        <v>71.61</v>
      </c>
      <c r="E384" s="23">
        <f t="shared" si="77"/>
        <v>8.567101182956241E-3</v>
      </c>
      <c r="F384" s="23">
        <f t="shared" si="78"/>
        <v>0.57575322537422013</v>
      </c>
      <c r="G384" s="22">
        <v>68.94</v>
      </c>
      <c r="H384" s="23">
        <f t="shared" si="79"/>
        <v>7.6896478645444091E-3</v>
      </c>
      <c r="I384" s="23">
        <f t="shared" si="80"/>
        <v>0.64545302443866892</v>
      </c>
      <c r="J384" s="22">
        <v>72.48</v>
      </c>
      <c r="K384" s="23">
        <f t="shared" si="81"/>
        <v>8.5822883734148012E-3</v>
      </c>
      <c r="L384" s="23">
        <f t="shared" si="82"/>
        <v>0.57592980711164798</v>
      </c>
      <c r="M384" s="22">
        <v>26.53</v>
      </c>
      <c r="N384" s="23">
        <f t="shared" si="83"/>
        <v>9.417653218792706E-3</v>
      </c>
      <c r="O384" s="23">
        <f t="shared" si="84"/>
        <v>0.48494701904474519</v>
      </c>
    </row>
    <row r="385" spans="1:15" x14ac:dyDescent="0.3">
      <c r="A385" s="23">
        <v>73.98</v>
      </c>
      <c r="B385" s="23">
        <f t="shared" si="75"/>
        <v>8.2495149311982863E-3</v>
      </c>
      <c r="C385" s="23">
        <f t="shared" si="76"/>
        <v>0.61518432614465068</v>
      </c>
      <c r="D385" s="22">
        <v>71.92</v>
      </c>
      <c r="E385" s="23">
        <f t="shared" si="77"/>
        <v>8.6041882010642768E-3</v>
      </c>
      <c r="F385" s="23">
        <f t="shared" si="78"/>
        <v>0.58435741357528437</v>
      </c>
      <c r="G385" s="22">
        <v>69.58</v>
      </c>
      <c r="H385" s="23">
        <f t="shared" si="79"/>
        <v>7.7610342096750794E-3</v>
      </c>
      <c r="I385" s="23">
        <f t="shared" si="80"/>
        <v>0.65321405864834403</v>
      </c>
      <c r="J385" s="22">
        <v>72.83</v>
      </c>
      <c r="K385" s="23">
        <f t="shared" si="81"/>
        <v>8.6237315429884102E-3</v>
      </c>
      <c r="L385" s="23">
        <f t="shared" si="82"/>
        <v>0.58455353865463644</v>
      </c>
      <c r="M385" s="22">
        <v>26.79</v>
      </c>
      <c r="N385" s="23">
        <f t="shared" si="83"/>
        <v>9.509948350224522E-3</v>
      </c>
      <c r="O385" s="23">
        <f t="shared" si="84"/>
        <v>0.49445696739496969</v>
      </c>
    </row>
    <row r="386" spans="1:15" x14ac:dyDescent="0.3">
      <c r="A386" s="23">
        <v>74.28</v>
      </c>
      <c r="B386" s="23">
        <f t="shared" si="75"/>
        <v>8.2829679520060647E-3</v>
      </c>
      <c r="C386" s="23">
        <f t="shared" si="76"/>
        <v>0.6234672940966568</v>
      </c>
      <c r="D386" s="22">
        <v>73.02</v>
      </c>
      <c r="E386" s="23">
        <f t="shared" si="77"/>
        <v>8.7357872975766613E-3</v>
      </c>
      <c r="F386" s="23">
        <f t="shared" si="78"/>
        <v>0.59309320087286099</v>
      </c>
      <c r="G386" s="22">
        <v>69.760000000000005</v>
      </c>
      <c r="H386" s="23">
        <f t="shared" si="79"/>
        <v>7.7811116192430816E-3</v>
      </c>
      <c r="I386" s="23">
        <f t="shared" si="80"/>
        <v>0.66099517026758714</v>
      </c>
      <c r="J386" s="22">
        <v>72.98</v>
      </c>
      <c r="K386" s="23">
        <f t="shared" si="81"/>
        <v>8.6414929013771003E-3</v>
      </c>
      <c r="L386" s="23">
        <f t="shared" si="82"/>
        <v>0.5931950315560135</v>
      </c>
      <c r="M386" s="22">
        <v>26.82</v>
      </c>
      <c r="N386" s="23">
        <f t="shared" si="83"/>
        <v>9.5205977884666552E-3</v>
      </c>
      <c r="O386" s="23">
        <f t="shared" si="84"/>
        <v>0.50397756518343639</v>
      </c>
    </row>
    <row r="387" spans="1:15" x14ac:dyDescent="0.3">
      <c r="A387" s="23">
        <v>74.72</v>
      </c>
      <c r="B387" s="23">
        <f t="shared" si="75"/>
        <v>8.3320323825241405E-3</v>
      </c>
      <c r="C387" s="23">
        <f t="shared" si="76"/>
        <v>0.63179932647918091</v>
      </c>
      <c r="D387" s="22">
        <v>73.13</v>
      </c>
      <c r="E387" s="23">
        <f t="shared" si="77"/>
        <v>8.7489472072278997E-3</v>
      </c>
      <c r="F387" s="23">
        <f t="shared" si="78"/>
        <v>0.60184214808008885</v>
      </c>
      <c r="G387" s="22">
        <v>70.040000000000006</v>
      </c>
      <c r="H387" s="23">
        <f t="shared" si="79"/>
        <v>7.81234314523775E-3</v>
      </c>
      <c r="I387" s="23">
        <f t="shared" si="80"/>
        <v>0.66880751341282485</v>
      </c>
      <c r="J387" s="22">
        <v>73.150000000000006</v>
      </c>
      <c r="K387" s="23">
        <f t="shared" si="81"/>
        <v>8.661622440884283E-3</v>
      </c>
      <c r="L387" s="23">
        <f t="shared" si="82"/>
        <v>0.60185665399689781</v>
      </c>
      <c r="M387" s="22">
        <v>26.9</v>
      </c>
      <c r="N387" s="23">
        <f t="shared" si="83"/>
        <v>9.548996290445675E-3</v>
      </c>
      <c r="O387" s="23">
        <f t="shared" si="84"/>
        <v>0.51352656147388209</v>
      </c>
    </row>
    <row r="388" spans="1:15" x14ac:dyDescent="0.3">
      <c r="A388" s="23">
        <v>75.069999999999993</v>
      </c>
      <c r="B388" s="23">
        <f t="shared" si="75"/>
        <v>8.3710609067998831E-3</v>
      </c>
      <c r="C388" s="23">
        <f t="shared" si="76"/>
        <v>0.64017038738598075</v>
      </c>
      <c r="D388" s="22">
        <v>74.02</v>
      </c>
      <c r="E388" s="23">
        <f t="shared" si="77"/>
        <v>8.8554228398606463E-3</v>
      </c>
      <c r="F388" s="23">
        <f t="shared" si="78"/>
        <v>0.61069757091994947</v>
      </c>
      <c r="G388" s="22">
        <v>71.09</v>
      </c>
      <c r="H388" s="23">
        <f t="shared" si="79"/>
        <v>7.929461367717756E-3</v>
      </c>
      <c r="I388" s="23">
        <f t="shared" si="80"/>
        <v>0.67673697478054262</v>
      </c>
      <c r="J388" s="22">
        <v>74</v>
      </c>
      <c r="K388" s="23">
        <f t="shared" si="81"/>
        <v>8.7622701384201893E-3</v>
      </c>
      <c r="L388" s="23">
        <f t="shared" si="82"/>
        <v>0.61061892413531804</v>
      </c>
      <c r="M388" s="22">
        <v>27.03</v>
      </c>
      <c r="N388" s="23">
        <f t="shared" si="83"/>
        <v>9.5951438561615848E-3</v>
      </c>
      <c r="O388" s="23">
        <f t="shared" si="84"/>
        <v>0.52312170533004365</v>
      </c>
    </row>
    <row r="389" spans="1:15" x14ac:dyDescent="0.3">
      <c r="A389" s="23">
        <v>75.08</v>
      </c>
      <c r="B389" s="23">
        <f t="shared" si="75"/>
        <v>8.3721760074934749E-3</v>
      </c>
      <c r="C389" s="23">
        <f t="shared" si="76"/>
        <v>0.64854256339347427</v>
      </c>
      <c r="D389" s="22">
        <v>74.22</v>
      </c>
      <c r="E389" s="23">
        <f t="shared" si="77"/>
        <v>8.8793499483174436E-3</v>
      </c>
      <c r="F389" s="23">
        <f t="shared" si="78"/>
        <v>0.61957692086826688</v>
      </c>
      <c r="G389" s="22">
        <v>71.12</v>
      </c>
      <c r="H389" s="23">
        <f t="shared" si="79"/>
        <v>7.9328076026457563E-3</v>
      </c>
      <c r="I389" s="23">
        <f t="shared" si="80"/>
        <v>0.68466978238318843</v>
      </c>
      <c r="J389" s="22">
        <v>74.12</v>
      </c>
      <c r="K389" s="23">
        <f t="shared" si="81"/>
        <v>8.7764792251311414E-3</v>
      </c>
      <c r="L389" s="23">
        <f t="shared" si="82"/>
        <v>0.61939540336044918</v>
      </c>
      <c r="M389" s="22">
        <v>27.04</v>
      </c>
      <c r="N389" s="23">
        <f t="shared" si="83"/>
        <v>9.5986936689089614E-3</v>
      </c>
      <c r="O389" s="23">
        <f t="shared" si="84"/>
        <v>0.53272039899895263</v>
      </c>
    </row>
    <row r="390" spans="1:15" x14ac:dyDescent="0.3">
      <c r="A390" s="23">
        <v>76.33</v>
      </c>
      <c r="B390" s="23">
        <f t="shared" si="75"/>
        <v>8.5115635941925543E-3</v>
      </c>
      <c r="C390" s="23">
        <f t="shared" si="76"/>
        <v>0.65705412698766685</v>
      </c>
      <c r="D390" s="22">
        <v>74.930000000000007</v>
      </c>
      <c r="E390" s="23">
        <f t="shared" si="77"/>
        <v>8.9642911833390758E-3</v>
      </c>
      <c r="F390" s="23">
        <f t="shared" si="78"/>
        <v>0.62854121205160596</v>
      </c>
      <c r="G390" s="22">
        <v>71.239999999999995</v>
      </c>
      <c r="H390" s="23">
        <f t="shared" si="79"/>
        <v>7.9461925423577554E-3</v>
      </c>
      <c r="I390" s="23">
        <f t="shared" si="80"/>
        <v>0.69261597492554616</v>
      </c>
      <c r="J390" s="22">
        <v>74.7</v>
      </c>
      <c r="K390" s="23">
        <f t="shared" si="81"/>
        <v>8.8451564775674073E-3</v>
      </c>
      <c r="L390" s="23">
        <f t="shared" si="82"/>
        <v>0.62824055983801663</v>
      </c>
      <c r="M390" s="22">
        <v>27.37</v>
      </c>
      <c r="N390" s="23">
        <f t="shared" si="83"/>
        <v>9.7158374895724223E-3</v>
      </c>
      <c r="O390" s="23">
        <f t="shared" si="84"/>
        <v>0.54243623648852501</v>
      </c>
    </row>
    <row r="391" spans="1:15" x14ac:dyDescent="0.3">
      <c r="A391" s="23">
        <v>76.41</v>
      </c>
      <c r="B391" s="23">
        <f t="shared" si="75"/>
        <v>8.5204843997412957E-3</v>
      </c>
      <c r="C391" s="23">
        <f t="shared" si="76"/>
        <v>0.66557461138740814</v>
      </c>
      <c r="D391" s="22">
        <v>75.95</v>
      </c>
      <c r="E391" s="23">
        <f t="shared" si="77"/>
        <v>9.0863194364687403E-3</v>
      </c>
      <c r="F391" s="23">
        <f t="shared" si="78"/>
        <v>0.63762753148807472</v>
      </c>
      <c r="G391" s="22">
        <v>71.36</v>
      </c>
      <c r="H391" s="23">
        <f t="shared" si="79"/>
        <v>7.9595774820697563E-3</v>
      </c>
      <c r="I391" s="23">
        <f t="shared" si="80"/>
        <v>0.70057555240761593</v>
      </c>
      <c r="J391" s="22">
        <v>75.11</v>
      </c>
      <c r="K391" s="23">
        <f t="shared" si="81"/>
        <v>8.8937041904964924E-3</v>
      </c>
      <c r="L391" s="23">
        <f t="shared" si="82"/>
        <v>0.63713426402851314</v>
      </c>
      <c r="M391" s="22">
        <v>27.51</v>
      </c>
      <c r="N391" s="23">
        <f t="shared" si="83"/>
        <v>9.7655348680357086E-3</v>
      </c>
      <c r="O391" s="23">
        <f t="shared" si="84"/>
        <v>0.55220177135656068</v>
      </c>
    </row>
    <row r="392" spans="1:15" x14ac:dyDescent="0.3">
      <c r="A392" s="23">
        <v>76.5</v>
      </c>
      <c r="B392" s="23">
        <f t="shared" si="75"/>
        <v>8.5305203059836288E-3</v>
      </c>
      <c r="C392" s="23">
        <f t="shared" si="76"/>
        <v>0.67410513169339181</v>
      </c>
      <c r="D392" s="22">
        <v>76.81</v>
      </c>
      <c r="E392" s="23">
        <f t="shared" si="77"/>
        <v>9.1892060028329683E-3</v>
      </c>
      <c r="F392" s="23">
        <f t="shared" si="78"/>
        <v>0.64681673749090773</v>
      </c>
      <c r="G392" s="22">
        <v>71.45</v>
      </c>
      <c r="H392" s="23">
        <f t="shared" si="79"/>
        <v>7.969616186853757E-3</v>
      </c>
      <c r="I392" s="23">
        <f t="shared" si="80"/>
        <v>0.7085451685944697</v>
      </c>
      <c r="J392" s="22">
        <v>75.12</v>
      </c>
      <c r="K392" s="23">
        <f t="shared" si="81"/>
        <v>8.8948882810557378E-3</v>
      </c>
      <c r="L392" s="23">
        <f t="shared" si="82"/>
        <v>0.64602915230956892</v>
      </c>
      <c r="M392" s="22">
        <v>27.58</v>
      </c>
      <c r="N392" s="23">
        <f t="shared" si="83"/>
        <v>9.79038355726735E-3</v>
      </c>
      <c r="O392" s="23">
        <f t="shared" si="84"/>
        <v>0.56199215491382803</v>
      </c>
    </row>
    <row r="393" spans="1:15" x14ac:dyDescent="0.3">
      <c r="A393" s="23">
        <v>76.55</v>
      </c>
      <c r="B393" s="23">
        <f t="shared" si="75"/>
        <v>8.5360958094515913E-3</v>
      </c>
      <c r="C393" s="23">
        <f t="shared" si="76"/>
        <v>0.6826412275028434</v>
      </c>
      <c r="D393" s="22">
        <v>77.36</v>
      </c>
      <c r="E393" s="23">
        <f t="shared" si="77"/>
        <v>9.2550055510891606E-3</v>
      </c>
      <c r="F393" s="23">
        <f t="shared" si="78"/>
        <v>0.65607174304199689</v>
      </c>
      <c r="G393" s="22">
        <v>71.510000000000005</v>
      </c>
      <c r="H393" s="23">
        <f t="shared" si="79"/>
        <v>7.9763086567097592E-3</v>
      </c>
      <c r="I393" s="23">
        <f t="shared" si="80"/>
        <v>0.71652147725117943</v>
      </c>
      <c r="J393" s="22">
        <v>75.64</v>
      </c>
      <c r="K393" s="23">
        <f t="shared" si="81"/>
        <v>8.9564609901365277E-3</v>
      </c>
      <c r="L393" s="23">
        <f t="shared" si="82"/>
        <v>0.65498561329970539</v>
      </c>
      <c r="M393" s="22">
        <v>27.9</v>
      </c>
      <c r="N393" s="23">
        <f t="shared" si="83"/>
        <v>9.9039775651834326E-3</v>
      </c>
      <c r="O393" s="23">
        <f t="shared" si="84"/>
        <v>0.5718961324790115</v>
      </c>
    </row>
    <row r="394" spans="1:15" x14ac:dyDescent="0.3">
      <c r="A394" s="23">
        <v>77.040000000000006</v>
      </c>
      <c r="B394" s="23">
        <f t="shared" si="75"/>
        <v>8.5907357434376313E-3</v>
      </c>
      <c r="C394" s="23">
        <f t="shared" si="76"/>
        <v>0.691231963246281</v>
      </c>
      <c r="D394" s="22">
        <v>77.430000000000007</v>
      </c>
      <c r="E394" s="23">
        <f t="shared" si="77"/>
        <v>9.2633800390490399E-3</v>
      </c>
      <c r="F394" s="23">
        <f t="shared" si="78"/>
        <v>0.66533512308104592</v>
      </c>
      <c r="G394" s="22">
        <v>71.69</v>
      </c>
      <c r="H394" s="23">
        <f t="shared" si="79"/>
        <v>7.9963860662777587E-3</v>
      </c>
      <c r="I394" s="23">
        <f t="shared" si="80"/>
        <v>0.72451786331745716</v>
      </c>
      <c r="J394" s="22">
        <v>76.260000000000005</v>
      </c>
      <c r="K394" s="23">
        <f t="shared" si="81"/>
        <v>9.0298746048097789E-3</v>
      </c>
      <c r="L394" s="23">
        <f t="shared" si="82"/>
        <v>0.66401548790451514</v>
      </c>
      <c r="M394" s="22">
        <v>28.09</v>
      </c>
      <c r="N394" s="23">
        <f t="shared" si="83"/>
        <v>9.9714240073836072E-3</v>
      </c>
      <c r="O394" s="23">
        <f t="shared" si="84"/>
        <v>0.5818675564863951</v>
      </c>
    </row>
    <row r="395" spans="1:15" x14ac:dyDescent="0.3">
      <c r="A395" s="23">
        <v>77.069999999999993</v>
      </c>
      <c r="B395" s="23">
        <f t="shared" si="75"/>
        <v>8.5940810455184084E-3</v>
      </c>
      <c r="C395" s="23">
        <f t="shared" si="76"/>
        <v>0.6998260442917994</v>
      </c>
      <c r="D395" s="22">
        <v>78.2</v>
      </c>
      <c r="E395" s="23">
        <f t="shared" si="77"/>
        <v>9.3554994066077091E-3</v>
      </c>
      <c r="F395" s="23">
        <f t="shared" si="78"/>
        <v>0.67469062248765366</v>
      </c>
      <c r="G395" s="22">
        <v>71.989999999999995</v>
      </c>
      <c r="H395" s="23">
        <f t="shared" si="79"/>
        <v>8.0298484155577592E-3</v>
      </c>
      <c r="I395" s="23">
        <f t="shared" si="80"/>
        <v>0.73254771173301492</v>
      </c>
      <c r="J395" s="22">
        <v>76.95</v>
      </c>
      <c r="K395" s="23">
        <f t="shared" si="81"/>
        <v>9.1115768533977515E-3</v>
      </c>
      <c r="L395" s="23">
        <f t="shared" si="82"/>
        <v>0.67312706475791284</v>
      </c>
      <c r="M395" s="22">
        <v>28.17</v>
      </c>
      <c r="N395" s="23">
        <f t="shared" si="83"/>
        <v>9.9998225093626287E-3</v>
      </c>
      <c r="O395" s="23">
        <f t="shared" si="84"/>
        <v>0.5918673789957577</v>
      </c>
    </row>
    <row r="396" spans="1:15" x14ac:dyDescent="0.3">
      <c r="A396" s="23">
        <v>78.44</v>
      </c>
      <c r="B396" s="23">
        <f t="shared" si="75"/>
        <v>8.7468498405405999E-3</v>
      </c>
      <c r="C396" s="23">
        <f t="shared" si="76"/>
        <v>0.70857289413234004</v>
      </c>
      <c r="D396" s="22">
        <v>79.790000000000006</v>
      </c>
      <c r="E396" s="23">
        <f t="shared" si="77"/>
        <v>9.5457199188392471E-3</v>
      </c>
      <c r="F396" s="23">
        <f t="shared" si="78"/>
        <v>0.68423634240649289</v>
      </c>
      <c r="G396" s="22">
        <v>72.02</v>
      </c>
      <c r="H396" s="23">
        <f t="shared" si="79"/>
        <v>8.0331946504857612E-3</v>
      </c>
      <c r="I396" s="23">
        <f t="shared" si="80"/>
        <v>0.74058090638350071</v>
      </c>
      <c r="J396" s="22">
        <v>78.430000000000007</v>
      </c>
      <c r="K396" s="23">
        <f t="shared" si="81"/>
        <v>9.2868222561661544E-3</v>
      </c>
      <c r="L396" s="23">
        <f t="shared" si="82"/>
        <v>0.68241388701407901</v>
      </c>
      <c r="M396" s="22">
        <v>28.65</v>
      </c>
      <c r="N396" s="23">
        <f t="shared" si="83"/>
        <v>1.0170213521236751E-2</v>
      </c>
      <c r="O396" s="23">
        <f t="shared" si="84"/>
        <v>0.6020375925169944</v>
      </c>
    </row>
    <row r="397" spans="1:15" x14ac:dyDescent="0.3">
      <c r="A397" s="23">
        <v>78.510000000000005</v>
      </c>
      <c r="B397" s="23">
        <f t="shared" si="75"/>
        <v>8.7546555453957495E-3</v>
      </c>
      <c r="C397" s="23">
        <f t="shared" si="76"/>
        <v>0.71732754967773582</v>
      </c>
      <c r="D397" s="22">
        <v>79.89</v>
      </c>
      <c r="E397" s="23">
        <f t="shared" si="77"/>
        <v>9.5576834730676449E-3</v>
      </c>
      <c r="F397" s="23">
        <f t="shared" si="78"/>
        <v>0.69379402587956052</v>
      </c>
      <c r="G397" s="22">
        <v>72.05</v>
      </c>
      <c r="H397" s="23">
        <f t="shared" si="79"/>
        <v>8.0365408854137614E-3</v>
      </c>
      <c r="I397" s="23">
        <f t="shared" si="80"/>
        <v>0.74861744726891444</v>
      </c>
      <c r="J397" s="22">
        <v>78.87</v>
      </c>
      <c r="K397" s="23">
        <f t="shared" si="81"/>
        <v>9.3389222407729774E-3</v>
      </c>
      <c r="L397" s="23">
        <f t="shared" si="82"/>
        <v>0.69175280925485194</v>
      </c>
      <c r="M397" s="22">
        <v>28.9</v>
      </c>
      <c r="N397" s="23">
        <f t="shared" si="83"/>
        <v>1.025895883992119E-2</v>
      </c>
      <c r="O397" s="23">
        <f t="shared" si="84"/>
        <v>0.61229655135691563</v>
      </c>
    </row>
    <row r="398" spans="1:15" x14ac:dyDescent="0.3">
      <c r="A398" s="23">
        <v>79.31</v>
      </c>
      <c r="B398" s="23">
        <f t="shared" si="75"/>
        <v>8.8438636008831596E-3</v>
      </c>
      <c r="C398" s="23">
        <f t="shared" si="76"/>
        <v>0.726171413278619</v>
      </c>
      <c r="D398" s="22">
        <v>80.53</v>
      </c>
      <c r="E398" s="23">
        <f t="shared" si="77"/>
        <v>9.6342502201293961E-3</v>
      </c>
      <c r="F398" s="23">
        <f t="shared" si="78"/>
        <v>0.70342827609968994</v>
      </c>
      <c r="G398" s="22">
        <v>72.209999999999994</v>
      </c>
      <c r="H398" s="23">
        <f t="shared" si="79"/>
        <v>8.0543874716964281E-3</v>
      </c>
      <c r="I398" s="23">
        <f t="shared" si="80"/>
        <v>0.75667183474061084</v>
      </c>
      <c r="J398" s="22">
        <v>79.67</v>
      </c>
      <c r="K398" s="23">
        <f t="shared" si="81"/>
        <v>9.4336494855126549E-3</v>
      </c>
      <c r="L398" s="23">
        <f t="shared" si="82"/>
        <v>0.70118645874036456</v>
      </c>
      <c r="M398" s="22">
        <v>28.96</v>
      </c>
      <c r="N398" s="23">
        <f t="shared" si="83"/>
        <v>1.0280257716405457E-2</v>
      </c>
      <c r="O398" s="23">
        <f t="shared" si="84"/>
        <v>0.62257680907332114</v>
      </c>
    </row>
    <row r="399" spans="1:15" x14ac:dyDescent="0.3">
      <c r="A399" s="23">
        <v>79.55</v>
      </c>
      <c r="B399" s="23">
        <f t="shared" si="75"/>
        <v>8.870626017529382E-3</v>
      </c>
      <c r="C399" s="23">
        <f t="shared" si="76"/>
        <v>0.73504203929614842</v>
      </c>
      <c r="D399" s="22">
        <v>81.790000000000006</v>
      </c>
      <c r="E399" s="23">
        <f t="shared" si="77"/>
        <v>9.7849910034072188E-3</v>
      </c>
      <c r="F399" s="23">
        <f t="shared" si="78"/>
        <v>0.71321326710309718</v>
      </c>
      <c r="G399" s="22">
        <v>72.430000000000007</v>
      </c>
      <c r="H399" s="23">
        <f t="shared" si="79"/>
        <v>8.078926527835097E-3</v>
      </c>
      <c r="I399" s="23">
        <f t="shared" si="80"/>
        <v>0.76475076126844599</v>
      </c>
      <c r="J399" s="22">
        <v>79.89</v>
      </c>
      <c r="K399" s="23">
        <f t="shared" si="81"/>
        <v>9.4596994778160665E-3</v>
      </c>
      <c r="L399" s="23">
        <f t="shared" si="82"/>
        <v>0.71064615821818067</v>
      </c>
      <c r="M399" s="22">
        <v>29.01</v>
      </c>
      <c r="N399" s="23">
        <f t="shared" si="83"/>
        <v>1.0298006780142343E-2</v>
      </c>
      <c r="O399" s="23">
        <f t="shared" si="84"/>
        <v>0.6328748158534635</v>
      </c>
    </row>
    <row r="400" spans="1:15" x14ac:dyDescent="0.3">
      <c r="A400" s="23">
        <v>79.94</v>
      </c>
      <c r="B400" s="23">
        <f t="shared" si="75"/>
        <v>8.9141149445794935E-3</v>
      </c>
      <c r="C400" s="23">
        <f t="shared" si="76"/>
        <v>0.74395615424072792</v>
      </c>
      <c r="D400" s="22">
        <v>81.93</v>
      </c>
      <c r="E400" s="23">
        <f t="shared" si="77"/>
        <v>9.8017399793269774E-3</v>
      </c>
      <c r="F400" s="23">
        <f t="shared" si="78"/>
        <v>0.72301500708242417</v>
      </c>
      <c r="G400" s="22">
        <v>72.92</v>
      </c>
      <c r="H400" s="23">
        <f t="shared" si="79"/>
        <v>8.1335816983257661E-3</v>
      </c>
      <c r="I400" s="23">
        <f t="shared" si="80"/>
        <v>0.77288434296677178</v>
      </c>
      <c r="J400" s="22">
        <v>80.23</v>
      </c>
      <c r="K400" s="23">
        <f t="shared" si="81"/>
        <v>9.49995855683043E-3</v>
      </c>
      <c r="L400" s="23">
        <f t="shared" si="82"/>
        <v>0.72014611677501106</v>
      </c>
      <c r="M400" s="22">
        <v>29.39</v>
      </c>
      <c r="N400" s="23">
        <f t="shared" si="83"/>
        <v>1.0432899664542692E-2</v>
      </c>
      <c r="O400" s="23">
        <f t="shared" si="84"/>
        <v>0.64330771551800614</v>
      </c>
    </row>
    <row r="401" spans="1:15" x14ac:dyDescent="0.3">
      <c r="A401" s="23">
        <v>80.97</v>
      </c>
      <c r="B401" s="23">
        <f t="shared" si="75"/>
        <v>9.0289703160195359E-3</v>
      </c>
      <c r="C401" s="23">
        <f t="shared" si="76"/>
        <v>0.75298512455674749</v>
      </c>
      <c r="D401" s="22">
        <v>84.02</v>
      </c>
      <c r="E401" s="23">
        <f t="shared" si="77"/>
        <v>1.0051778262700508E-2</v>
      </c>
      <c r="F401" s="23">
        <f t="shared" si="78"/>
        <v>0.73306678534512471</v>
      </c>
      <c r="G401" s="22">
        <v>73.44</v>
      </c>
      <c r="H401" s="23">
        <f t="shared" si="79"/>
        <v>8.1915831037444355E-3</v>
      </c>
      <c r="I401" s="23">
        <f t="shared" si="80"/>
        <v>0.78107592607051624</v>
      </c>
      <c r="J401" s="22">
        <v>81.510000000000005</v>
      </c>
      <c r="K401" s="23">
        <f t="shared" si="81"/>
        <v>9.651522148413914E-3</v>
      </c>
      <c r="L401" s="23">
        <f t="shared" si="82"/>
        <v>0.72979763892342497</v>
      </c>
      <c r="M401" s="22">
        <v>30.71</v>
      </c>
      <c r="N401" s="23">
        <f t="shared" si="83"/>
        <v>1.0901474947196531E-2</v>
      </c>
      <c r="O401" s="23">
        <f t="shared" si="84"/>
        <v>0.65420919046520265</v>
      </c>
    </row>
    <row r="402" spans="1:15" x14ac:dyDescent="0.3">
      <c r="A402" s="23">
        <v>81.99</v>
      </c>
      <c r="B402" s="23">
        <f t="shared" si="75"/>
        <v>9.1427105867659831E-3</v>
      </c>
      <c r="C402" s="23">
        <f t="shared" si="76"/>
        <v>0.76212783514351345</v>
      </c>
      <c r="D402" s="22">
        <v>84.3</v>
      </c>
      <c r="E402" s="23">
        <f t="shared" si="77"/>
        <v>1.0085276214540024E-2</v>
      </c>
      <c r="F402" s="23">
        <f t="shared" si="78"/>
        <v>0.74315206155966473</v>
      </c>
      <c r="G402" s="22">
        <v>73.680000000000007</v>
      </c>
      <c r="H402" s="23">
        <f t="shared" si="79"/>
        <v>8.2183529831684372E-3</v>
      </c>
      <c r="I402" s="23">
        <f t="shared" si="80"/>
        <v>0.78929427905368466</v>
      </c>
      <c r="J402" s="22">
        <v>81.94</v>
      </c>
      <c r="K402" s="23">
        <f t="shared" si="81"/>
        <v>9.7024380424614899E-3</v>
      </c>
      <c r="L402" s="23">
        <f t="shared" si="82"/>
        <v>0.73950007696588649</v>
      </c>
      <c r="M402" s="22">
        <v>31.01</v>
      </c>
      <c r="N402" s="23">
        <f t="shared" si="83"/>
        <v>1.1007969329617858E-2</v>
      </c>
      <c r="O402" s="23">
        <f t="shared" si="84"/>
        <v>0.66521715979482055</v>
      </c>
    </row>
    <row r="403" spans="1:15" x14ac:dyDescent="0.3">
      <c r="A403" s="23">
        <v>82.92</v>
      </c>
      <c r="B403" s="23">
        <f t="shared" si="75"/>
        <v>9.2464149512700988E-3</v>
      </c>
      <c r="C403" s="23">
        <f t="shared" si="76"/>
        <v>0.77137425009478355</v>
      </c>
      <c r="D403" s="22">
        <v>84.61</v>
      </c>
      <c r="E403" s="23">
        <f t="shared" si="77"/>
        <v>1.0122363232648059E-2</v>
      </c>
      <c r="F403" s="23">
        <f t="shared" si="78"/>
        <v>0.75327442479231277</v>
      </c>
      <c r="G403" s="22">
        <v>73.69</v>
      </c>
      <c r="H403" s="23">
        <f t="shared" si="79"/>
        <v>8.2194683948111046E-3</v>
      </c>
      <c r="I403" s="23">
        <f t="shared" si="80"/>
        <v>0.79751374744849579</v>
      </c>
      <c r="J403" s="22">
        <v>82.47</v>
      </c>
      <c r="K403" s="23">
        <f t="shared" si="81"/>
        <v>9.765194842101527E-3</v>
      </c>
      <c r="L403" s="23">
        <f t="shared" si="82"/>
        <v>0.74926527180798796</v>
      </c>
      <c r="M403" s="22">
        <v>31.25</v>
      </c>
      <c r="N403" s="23">
        <f t="shared" si="83"/>
        <v>1.109316483555492E-2</v>
      </c>
      <c r="O403" s="23">
        <f t="shared" si="84"/>
        <v>0.67631032463037544</v>
      </c>
    </row>
    <row r="404" spans="1:15" x14ac:dyDescent="0.3">
      <c r="A404" s="23">
        <v>82.95</v>
      </c>
      <c r="B404" s="23">
        <f t="shared" si="75"/>
        <v>9.249760253350876E-3</v>
      </c>
      <c r="C404" s="23">
        <f t="shared" si="76"/>
        <v>0.78062401034813445</v>
      </c>
      <c r="D404" s="22">
        <v>85.47</v>
      </c>
      <c r="E404" s="23">
        <f t="shared" si="77"/>
        <v>1.0225249799012287E-2</v>
      </c>
      <c r="F404" s="23">
        <f t="shared" si="78"/>
        <v>0.76349967459132506</v>
      </c>
      <c r="G404" s="22">
        <v>73.88</v>
      </c>
      <c r="H404" s="23">
        <f t="shared" si="79"/>
        <v>8.2406612160217715E-3</v>
      </c>
      <c r="I404" s="23">
        <f t="shared" si="80"/>
        <v>0.80575440866451753</v>
      </c>
      <c r="J404" s="22">
        <v>84.49</v>
      </c>
      <c r="K404" s="23">
        <f t="shared" si="81"/>
        <v>1.0004381135069212E-2</v>
      </c>
      <c r="L404" s="23">
        <f t="shared" si="82"/>
        <v>0.75926965294305715</v>
      </c>
      <c r="M404" s="22">
        <v>31.4</v>
      </c>
      <c r="N404" s="23">
        <f t="shared" si="83"/>
        <v>1.1146412026765582E-2</v>
      </c>
      <c r="O404" s="23">
        <f t="shared" si="84"/>
        <v>0.68745673665714102</v>
      </c>
    </row>
    <row r="405" spans="1:15" x14ac:dyDescent="0.3">
      <c r="A405" s="23">
        <v>83.6</v>
      </c>
      <c r="B405" s="23">
        <f t="shared" si="75"/>
        <v>9.3222417984343969E-3</v>
      </c>
      <c r="C405" s="23">
        <f t="shared" si="76"/>
        <v>0.78994625214656888</v>
      </c>
      <c r="D405" s="22">
        <v>85.92</v>
      </c>
      <c r="E405" s="23">
        <f t="shared" si="77"/>
        <v>1.0279085793040082E-2</v>
      </c>
      <c r="F405" s="23">
        <f t="shared" si="78"/>
        <v>0.77377876038436511</v>
      </c>
      <c r="G405" s="22">
        <v>73.97</v>
      </c>
      <c r="H405" s="23">
        <f t="shared" si="79"/>
        <v>8.2506999208057721E-3</v>
      </c>
      <c r="I405" s="23">
        <f t="shared" si="80"/>
        <v>0.81400510858532327</v>
      </c>
      <c r="J405" s="22">
        <v>88.4</v>
      </c>
      <c r="K405" s="23">
        <f t="shared" si="81"/>
        <v>1.0467360543734389E-2</v>
      </c>
      <c r="L405" s="23">
        <f t="shared" si="82"/>
        <v>0.76973701348679158</v>
      </c>
      <c r="M405" s="22">
        <v>31.59</v>
      </c>
      <c r="N405" s="23">
        <f t="shared" si="83"/>
        <v>1.1213858468965757E-2</v>
      </c>
      <c r="O405" s="23">
        <f t="shared" si="84"/>
        <v>0.69867059512610674</v>
      </c>
    </row>
    <row r="406" spans="1:15" x14ac:dyDescent="0.3">
      <c r="A406" s="23">
        <v>83.87</v>
      </c>
      <c r="B406" s="23">
        <f t="shared" si="75"/>
        <v>9.3523495171613999E-3</v>
      </c>
      <c r="C406" s="23">
        <f t="shared" si="76"/>
        <v>0.79929860166373023</v>
      </c>
      <c r="D406" s="22">
        <v>86.12</v>
      </c>
      <c r="E406" s="23">
        <f t="shared" si="77"/>
        <v>1.0303012901496879E-2</v>
      </c>
      <c r="F406" s="23">
        <f t="shared" si="78"/>
        <v>0.78408177328586204</v>
      </c>
      <c r="G406" s="22">
        <v>74.290000000000006</v>
      </c>
      <c r="H406" s="23">
        <f t="shared" si="79"/>
        <v>8.286393093371109E-3</v>
      </c>
      <c r="I406" s="23">
        <f t="shared" si="80"/>
        <v>0.82229150167869436</v>
      </c>
      <c r="J406" s="22">
        <v>88.5</v>
      </c>
      <c r="K406" s="23">
        <f t="shared" si="81"/>
        <v>1.0479201449326847E-2</v>
      </c>
      <c r="L406" s="23">
        <f t="shared" si="82"/>
        <v>0.78021621493611848</v>
      </c>
      <c r="M406" s="22">
        <v>32.25</v>
      </c>
      <c r="N406" s="23">
        <f t="shared" si="83"/>
        <v>1.1448146110292677E-2</v>
      </c>
      <c r="O406" s="23">
        <f t="shared" si="84"/>
        <v>0.7101187412363994</v>
      </c>
    </row>
    <row r="407" spans="1:15" x14ac:dyDescent="0.3">
      <c r="A407" s="23">
        <v>84.29</v>
      </c>
      <c r="B407" s="23">
        <f t="shared" si="75"/>
        <v>9.3991837462922903E-3</v>
      </c>
      <c r="C407" s="23">
        <f t="shared" si="76"/>
        <v>0.80869778541002257</v>
      </c>
      <c r="D407" s="22">
        <v>86.48</v>
      </c>
      <c r="E407" s="23">
        <f t="shared" si="77"/>
        <v>1.0346081696719115E-2</v>
      </c>
      <c r="F407" s="23">
        <f t="shared" si="78"/>
        <v>0.79442785498258117</v>
      </c>
      <c r="G407" s="22">
        <v>74.459999999999994</v>
      </c>
      <c r="H407" s="23">
        <f t="shared" si="79"/>
        <v>8.3053550912964413E-3</v>
      </c>
      <c r="I407" s="23">
        <f t="shared" si="80"/>
        <v>0.83059685676999084</v>
      </c>
      <c r="J407" s="22">
        <v>88.73</v>
      </c>
      <c r="K407" s="23">
        <f t="shared" si="81"/>
        <v>1.0506435532189506E-2</v>
      </c>
      <c r="L407" s="23">
        <f t="shared" si="82"/>
        <v>0.79072265046830803</v>
      </c>
      <c r="M407" s="22">
        <v>34.130000000000003</v>
      </c>
      <c r="N407" s="23">
        <f t="shared" si="83"/>
        <v>1.2115510906799663E-2</v>
      </c>
      <c r="O407" s="23">
        <f t="shared" si="84"/>
        <v>0.72223425214319903</v>
      </c>
    </row>
    <row r="408" spans="1:15" x14ac:dyDescent="0.3">
      <c r="A408" s="23">
        <v>88.66</v>
      </c>
      <c r="B408" s="23">
        <f t="shared" si="75"/>
        <v>9.886482749392269E-3</v>
      </c>
      <c r="C408" s="23">
        <f t="shared" si="76"/>
        <v>0.81858426815941487</v>
      </c>
      <c r="D408" s="22">
        <v>86.68</v>
      </c>
      <c r="E408" s="23">
        <f t="shared" si="77"/>
        <v>1.0370008805175912E-2</v>
      </c>
      <c r="F408" s="23">
        <f t="shared" si="78"/>
        <v>0.80479786378775708</v>
      </c>
      <c r="G408" s="22">
        <v>74.89</v>
      </c>
      <c r="H408" s="23">
        <f t="shared" si="79"/>
        <v>8.3533177919311117E-3</v>
      </c>
      <c r="I408" s="23">
        <f t="shared" si="80"/>
        <v>0.838950174561922</v>
      </c>
      <c r="J408" s="22">
        <v>89.14</v>
      </c>
      <c r="K408" s="23">
        <f t="shared" si="81"/>
        <v>1.0554983245118591E-2</v>
      </c>
      <c r="L408" s="23">
        <f t="shared" si="82"/>
        <v>0.80127763371342664</v>
      </c>
      <c r="M408" s="22">
        <v>34.26</v>
      </c>
      <c r="N408" s="23">
        <f t="shared" si="83"/>
        <v>1.2161658472515569E-2</v>
      </c>
      <c r="O408" s="23">
        <f t="shared" si="84"/>
        <v>0.73439591061571463</v>
      </c>
    </row>
    <row r="409" spans="1:15" x14ac:dyDescent="0.3">
      <c r="A409" s="23">
        <v>88.89</v>
      </c>
      <c r="B409" s="23">
        <f t="shared" si="75"/>
        <v>9.9121300653448995E-3</v>
      </c>
      <c r="C409" s="23">
        <f t="shared" si="76"/>
        <v>0.82849639822475973</v>
      </c>
      <c r="D409" s="22">
        <v>87.76</v>
      </c>
      <c r="E409" s="23">
        <f t="shared" si="77"/>
        <v>1.0499215190842617E-2</v>
      </c>
      <c r="F409" s="23">
        <f t="shared" si="78"/>
        <v>0.81529707897859971</v>
      </c>
      <c r="G409" s="22">
        <v>74.98</v>
      </c>
      <c r="H409" s="23">
        <f t="shared" si="79"/>
        <v>8.3633564967151124E-3</v>
      </c>
      <c r="I409" s="23">
        <f t="shared" si="80"/>
        <v>0.84731353105863716</v>
      </c>
      <c r="J409" s="22">
        <v>90.28</v>
      </c>
      <c r="K409" s="23">
        <f t="shared" si="81"/>
        <v>1.068996956887263E-2</v>
      </c>
      <c r="L409" s="23">
        <f t="shared" si="82"/>
        <v>0.81196760328229922</v>
      </c>
      <c r="M409" s="22">
        <v>34.340000000000003</v>
      </c>
      <c r="N409" s="23">
        <f t="shared" si="83"/>
        <v>1.2190056974494592E-2</v>
      </c>
      <c r="O409" s="23">
        <f t="shared" si="84"/>
        <v>0.74658596759020923</v>
      </c>
    </row>
    <row r="410" spans="1:15" x14ac:dyDescent="0.3">
      <c r="A410" s="23">
        <v>89.14</v>
      </c>
      <c r="B410" s="23">
        <f t="shared" si="75"/>
        <v>9.9400075826847154E-3</v>
      </c>
      <c r="C410" s="23">
        <f t="shared" si="76"/>
        <v>0.8384364058074445</v>
      </c>
      <c r="D410" s="22">
        <v>87.96</v>
      </c>
      <c r="E410" s="23">
        <f t="shared" si="77"/>
        <v>1.0523142299299413E-2</v>
      </c>
      <c r="F410" s="23">
        <f t="shared" si="78"/>
        <v>0.82582022127789911</v>
      </c>
      <c r="G410" s="22">
        <v>75.03</v>
      </c>
      <c r="H410" s="23">
        <f t="shared" si="79"/>
        <v>8.3689335549284455E-3</v>
      </c>
      <c r="I410" s="23">
        <f t="shared" si="80"/>
        <v>0.85568246461356556</v>
      </c>
      <c r="J410" s="22">
        <v>90.31</v>
      </c>
      <c r="K410" s="23">
        <f t="shared" si="81"/>
        <v>1.0693521840550368E-2</v>
      </c>
      <c r="L410" s="23">
        <f t="shared" si="82"/>
        <v>0.82266112512284961</v>
      </c>
      <c r="M410" s="22">
        <v>34.53</v>
      </c>
      <c r="N410" s="23">
        <f t="shared" si="83"/>
        <v>1.2257503416694765E-2</v>
      </c>
      <c r="O410" s="23">
        <f t="shared" si="84"/>
        <v>0.75884347100690397</v>
      </c>
    </row>
    <row r="411" spans="1:15" x14ac:dyDescent="0.3">
      <c r="A411" s="23">
        <v>89.15</v>
      </c>
      <c r="B411" s="23">
        <f t="shared" si="75"/>
        <v>9.941122683378309E-3</v>
      </c>
      <c r="C411" s="23">
        <f t="shared" si="76"/>
        <v>0.84837752849082282</v>
      </c>
      <c r="D411" s="22">
        <v>88.53</v>
      </c>
      <c r="E411" s="23">
        <f t="shared" si="77"/>
        <v>1.0591334558401284E-2</v>
      </c>
      <c r="F411" s="23">
        <f t="shared" si="78"/>
        <v>0.83641155583630045</v>
      </c>
      <c r="G411" s="22">
        <v>75.31</v>
      </c>
      <c r="H411" s="23">
        <f t="shared" si="79"/>
        <v>8.4001650809231131E-3</v>
      </c>
      <c r="I411" s="23">
        <f t="shared" si="80"/>
        <v>0.86408262969448868</v>
      </c>
      <c r="J411" s="22">
        <v>90.71</v>
      </c>
      <c r="K411" s="23">
        <f t="shared" si="81"/>
        <v>1.0740885462920206E-2</v>
      </c>
      <c r="L411" s="23">
        <f t="shared" si="82"/>
        <v>0.83340201058576979</v>
      </c>
      <c r="M411" s="22">
        <v>35.44</v>
      </c>
      <c r="N411" s="23">
        <f t="shared" si="83"/>
        <v>1.2580536376706123E-2</v>
      </c>
      <c r="O411" s="23">
        <f t="shared" si="84"/>
        <v>0.77142400738361006</v>
      </c>
    </row>
    <row r="412" spans="1:15" x14ac:dyDescent="0.3">
      <c r="A412" s="23">
        <v>89.33</v>
      </c>
      <c r="B412" s="23">
        <f t="shared" si="75"/>
        <v>9.9611944958629753E-3</v>
      </c>
      <c r="C412" s="23">
        <f t="shared" si="76"/>
        <v>0.85833872298668579</v>
      </c>
      <c r="D412" s="22">
        <v>88.8</v>
      </c>
      <c r="E412" s="23">
        <f t="shared" si="77"/>
        <v>1.0623636154817961E-2</v>
      </c>
      <c r="F412" s="23">
        <f t="shared" si="78"/>
        <v>0.84703519199111843</v>
      </c>
      <c r="G412" s="22">
        <v>75.569999999999993</v>
      </c>
      <c r="H412" s="23">
        <f t="shared" si="79"/>
        <v>8.4291657836324477E-3</v>
      </c>
      <c r="I412" s="23">
        <f t="shared" si="80"/>
        <v>0.87251179547812108</v>
      </c>
      <c r="J412" s="22">
        <v>90.82</v>
      </c>
      <c r="K412" s="23">
        <f t="shared" si="81"/>
        <v>1.0753910459071913E-2</v>
      </c>
      <c r="L412" s="23">
        <f t="shared" si="82"/>
        <v>0.84415592104484172</v>
      </c>
      <c r="M412" s="22">
        <v>35.85</v>
      </c>
      <c r="N412" s="23">
        <f t="shared" si="83"/>
        <v>1.2726078699348605E-2</v>
      </c>
      <c r="O412" s="23">
        <f t="shared" si="84"/>
        <v>0.78415008608295866</v>
      </c>
    </row>
    <row r="413" spans="1:15" x14ac:dyDescent="0.3">
      <c r="A413" s="23">
        <v>89.47</v>
      </c>
      <c r="B413" s="23">
        <f t="shared" si="75"/>
        <v>9.9768059055732727E-3</v>
      </c>
      <c r="C413" s="23">
        <f t="shared" si="76"/>
        <v>0.86831552889225905</v>
      </c>
      <c r="D413" s="22">
        <v>89.19</v>
      </c>
      <c r="E413" s="23">
        <f t="shared" si="77"/>
        <v>1.0670294016308715E-2</v>
      </c>
      <c r="F413" s="23">
        <f t="shared" si="78"/>
        <v>0.85770548600742713</v>
      </c>
      <c r="G413" s="22">
        <v>75.69</v>
      </c>
      <c r="H413" s="23">
        <f t="shared" si="79"/>
        <v>8.4425507233444486E-3</v>
      </c>
      <c r="I413" s="23">
        <f t="shared" si="80"/>
        <v>0.88095434620146551</v>
      </c>
      <c r="J413" s="22">
        <v>91.18</v>
      </c>
      <c r="K413" s="23">
        <f t="shared" si="81"/>
        <v>1.0796537719204769E-2</v>
      </c>
      <c r="L413" s="23">
        <f t="shared" si="82"/>
        <v>0.85495245876404646</v>
      </c>
      <c r="M413" s="22">
        <v>35.86</v>
      </c>
      <c r="N413" s="23">
        <f t="shared" si="83"/>
        <v>1.2729628512095982E-2</v>
      </c>
      <c r="O413" s="23">
        <f t="shared" si="84"/>
        <v>0.79687971459505469</v>
      </c>
    </row>
    <row r="414" spans="1:15" x14ac:dyDescent="0.3">
      <c r="A414" s="23">
        <v>89.53</v>
      </c>
      <c r="B414" s="23">
        <f t="shared" si="75"/>
        <v>9.9834965097348287E-3</v>
      </c>
      <c r="C414" s="23">
        <f t="shared" si="76"/>
        <v>0.87829902540199389</v>
      </c>
      <c r="D414" s="22">
        <v>89.93</v>
      </c>
      <c r="E414" s="23">
        <f t="shared" si="77"/>
        <v>1.0758824317598866E-2</v>
      </c>
      <c r="F414" s="23">
        <f t="shared" si="78"/>
        <v>0.86846431032502602</v>
      </c>
      <c r="G414" s="22">
        <v>76.13</v>
      </c>
      <c r="H414" s="23">
        <f t="shared" si="79"/>
        <v>8.4916288356217846E-3</v>
      </c>
      <c r="I414" s="23">
        <f t="shared" si="80"/>
        <v>0.88944597503708733</v>
      </c>
      <c r="J414" s="22">
        <v>91.84</v>
      </c>
      <c r="K414" s="23">
        <f t="shared" si="81"/>
        <v>1.0874687696115003E-2</v>
      </c>
      <c r="L414" s="23">
        <f t="shared" si="82"/>
        <v>0.86582714646016146</v>
      </c>
      <c r="M414" s="22">
        <v>37.01</v>
      </c>
      <c r="N414" s="23">
        <f t="shared" si="83"/>
        <v>1.3137856978044402E-2</v>
      </c>
      <c r="O414" s="23">
        <f t="shared" si="84"/>
        <v>0.81001757157309906</v>
      </c>
    </row>
    <row r="415" spans="1:15" x14ac:dyDescent="0.3">
      <c r="A415" s="23">
        <v>89.57</v>
      </c>
      <c r="B415" s="23">
        <f t="shared" si="75"/>
        <v>9.9879569125091976E-3</v>
      </c>
      <c r="C415" s="23">
        <f t="shared" si="76"/>
        <v>0.88828698231450309</v>
      </c>
      <c r="D415" s="22">
        <v>90.52</v>
      </c>
      <c r="E415" s="23">
        <f t="shared" si="77"/>
        <v>1.0829409287546417E-2</v>
      </c>
      <c r="F415" s="23">
        <f t="shared" si="78"/>
        <v>0.87929371961257241</v>
      </c>
      <c r="G415" s="22">
        <v>77.48</v>
      </c>
      <c r="H415" s="23">
        <f t="shared" si="79"/>
        <v>8.6422094073817929E-3</v>
      </c>
      <c r="I415" s="23">
        <f t="shared" si="80"/>
        <v>0.89808818444446914</v>
      </c>
      <c r="J415" s="22">
        <v>92.14</v>
      </c>
      <c r="K415" s="23">
        <f t="shared" si="81"/>
        <v>1.0910210412892382E-2</v>
      </c>
      <c r="L415" s="23">
        <f t="shared" si="82"/>
        <v>0.87673735687305387</v>
      </c>
      <c r="M415" s="22">
        <v>38.25</v>
      </c>
      <c r="N415" s="23">
        <f t="shared" si="83"/>
        <v>1.3578033758719223E-2</v>
      </c>
      <c r="O415" s="23">
        <f t="shared" si="84"/>
        <v>0.8235956053318183</v>
      </c>
    </row>
    <row r="416" spans="1:15" x14ac:dyDescent="0.3">
      <c r="A416" s="23">
        <v>89.58</v>
      </c>
      <c r="B416" s="23">
        <f t="shared" si="75"/>
        <v>9.9890720132027912E-3</v>
      </c>
      <c r="C416" s="23">
        <f t="shared" si="76"/>
        <v>0.89827605432770585</v>
      </c>
      <c r="D416" s="22">
        <v>90.63</v>
      </c>
      <c r="E416" s="23">
        <f t="shared" si="77"/>
        <v>1.0842569197197656E-2</v>
      </c>
      <c r="F416" s="23">
        <f t="shared" si="78"/>
        <v>0.89013628880977003</v>
      </c>
      <c r="G416" s="22">
        <v>77.930000000000007</v>
      </c>
      <c r="H416" s="23">
        <f t="shared" si="79"/>
        <v>8.6924029313017962E-3</v>
      </c>
      <c r="I416" s="23">
        <f t="shared" si="80"/>
        <v>0.90678058737577094</v>
      </c>
      <c r="J416" s="22">
        <v>93.19</v>
      </c>
      <c r="K416" s="23">
        <f t="shared" si="81"/>
        <v>1.1034539921613209E-2</v>
      </c>
      <c r="L416" s="23">
        <f t="shared" si="82"/>
        <v>0.88777189679466706</v>
      </c>
      <c r="M416" s="22">
        <v>39.729999999999997</v>
      </c>
      <c r="N416" s="23">
        <f t="shared" si="83"/>
        <v>1.4103406045331102E-2</v>
      </c>
      <c r="O416" s="23">
        <f t="shared" si="84"/>
        <v>0.83769901137714942</v>
      </c>
    </row>
    <row r="417" spans="1:15" x14ac:dyDescent="0.3">
      <c r="A417" s="23">
        <v>89.59</v>
      </c>
      <c r="B417" s="23">
        <f t="shared" ref="B417:B426" si="85">A417/A$427</f>
        <v>9.9901871138963847E-3</v>
      </c>
      <c r="C417" s="23">
        <f t="shared" ref="C417:C426" si="86">C416+B417</f>
        <v>0.90826624144160228</v>
      </c>
      <c r="D417" s="22">
        <v>90.76</v>
      </c>
      <c r="E417" s="23">
        <f t="shared" ref="E417:E426" si="87">D417/D$427</f>
        <v>1.0858121817694574E-2</v>
      </c>
      <c r="F417" s="23">
        <f t="shared" ref="F417:F426" si="88">F416+E417</f>
        <v>0.90099441062746455</v>
      </c>
      <c r="G417" s="22">
        <v>78.45</v>
      </c>
      <c r="H417" s="23">
        <f t="shared" ref="H417:H426" si="89">G417/G$427</f>
        <v>8.7504043367204656E-3</v>
      </c>
      <c r="I417" s="23">
        <f t="shared" ref="I417:I426" si="90">I416+H417</f>
        <v>0.91553099171249142</v>
      </c>
      <c r="J417" s="22">
        <v>93.32</v>
      </c>
      <c r="K417" s="23">
        <f t="shared" ref="K417:K426" si="91">J417/J$427</f>
        <v>1.1049933098883405E-2</v>
      </c>
      <c r="L417" s="23">
        <f t="shared" ref="L417:L426" si="92">L416+K417</f>
        <v>0.89882182989355042</v>
      </c>
      <c r="M417" s="22">
        <v>40.92</v>
      </c>
      <c r="N417" s="23">
        <f t="shared" ref="N417:N426" si="93">M417/M$427</f>
        <v>1.4525833762269034E-2</v>
      </c>
      <c r="O417" s="23">
        <f t="shared" ref="O417:O426" si="94">O416+N417</f>
        <v>0.85222484513941843</v>
      </c>
    </row>
    <row r="418" spans="1:15" x14ac:dyDescent="0.3">
      <c r="A418" s="23">
        <v>89.81</v>
      </c>
      <c r="B418" s="23">
        <f t="shared" si="85"/>
        <v>1.0014719329155422E-2</v>
      </c>
      <c r="C418" s="23">
        <f t="shared" si="86"/>
        <v>0.91828096077075771</v>
      </c>
      <c r="D418" s="22">
        <v>90.89</v>
      </c>
      <c r="E418" s="23">
        <f t="shared" si="87"/>
        <v>1.0873674438191492E-2</v>
      </c>
      <c r="F418" s="23">
        <f t="shared" si="88"/>
        <v>0.91186808506565609</v>
      </c>
      <c r="G418" s="22">
        <v>78.62</v>
      </c>
      <c r="H418" s="23">
        <f t="shared" si="89"/>
        <v>8.7693663346458013E-3</v>
      </c>
      <c r="I418" s="23">
        <f t="shared" si="90"/>
        <v>0.92430035804713717</v>
      </c>
      <c r="J418" s="22">
        <v>93.61</v>
      </c>
      <c r="K418" s="23">
        <f t="shared" si="91"/>
        <v>1.1084271725101539E-2</v>
      </c>
      <c r="L418" s="23">
        <f t="shared" si="92"/>
        <v>0.90990610161865193</v>
      </c>
      <c r="M418" s="22">
        <v>42.02</v>
      </c>
      <c r="N418" s="23">
        <f t="shared" si="93"/>
        <v>1.4916313164480569E-2</v>
      </c>
      <c r="O418" s="23">
        <f t="shared" si="94"/>
        <v>0.86714115830389904</v>
      </c>
    </row>
    <row r="419" spans="1:15" x14ac:dyDescent="0.3">
      <c r="A419" s="23">
        <v>89.98</v>
      </c>
      <c r="B419" s="23">
        <f t="shared" si="85"/>
        <v>1.0033676040946496E-2</v>
      </c>
      <c r="C419" s="23">
        <f t="shared" si="86"/>
        <v>0.92831463681170423</v>
      </c>
      <c r="D419" s="22">
        <v>90.94</v>
      </c>
      <c r="E419" s="23">
        <f t="shared" si="87"/>
        <v>1.0879656215305691E-2</v>
      </c>
      <c r="F419" s="23">
        <f t="shared" si="88"/>
        <v>0.92274774128096182</v>
      </c>
      <c r="G419" s="22">
        <v>79.62</v>
      </c>
      <c r="H419" s="23">
        <f t="shared" si="89"/>
        <v>8.8809074989124725E-3</v>
      </c>
      <c r="I419" s="23">
        <f t="shared" si="90"/>
        <v>0.93318126554604963</v>
      </c>
      <c r="J419" s="22">
        <v>93.89</v>
      </c>
      <c r="K419" s="23">
        <f t="shared" si="91"/>
        <v>1.1117426260760427E-2</v>
      </c>
      <c r="L419" s="23">
        <f t="shared" si="92"/>
        <v>0.92102352787941233</v>
      </c>
      <c r="M419" s="22">
        <v>43.46</v>
      </c>
      <c r="N419" s="23">
        <f t="shared" si="93"/>
        <v>1.5427486200102938E-2</v>
      </c>
      <c r="O419" s="23">
        <f t="shared" si="94"/>
        <v>0.88256864450400196</v>
      </c>
    </row>
    <row r="420" spans="1:15" x14ac:dyDescent="0.3">
      <c r="A420" s="23">
        <v>90.17</v>
      </c>
      <c r="B420" s="23">
        <f t="shared" si="85"/>
        <v>1.0054862954124756E-2</v>
      </c>
      <c r="C420" s="23">
        <f t="shared" si="86"/>
        <v>0.93836949976582895</v>
      </c>
      <c r="D420" s="22">
        <v>90.99</v>
      </c>
      <c r="E420" s="23">
        <f t="shared" si="87"/>
        <v>1.0885637992419889E-2</v>
      </c>
      <c r="F420" s="23">
        <f t="shared" si="88"/>
        <v>0.93363337927338175</v>
      </c>
      <c r="G420" s="22">
        <v>83.91</v>
      </c>
      <c r="H420" s="23">
        <f t="shared" si="89"/>
        <v>9.3594190936164973E-3</v>
      </c>
      <c r="I420" s="23">
        <f t="shared" si="90"/>
        <v>0.94254068463966612</v>
      </c>
      <c r="J420" s="22">
        <v>94.36</v>
      </c>
      <c r="K420" s="23">
        <f t="shared" si="91"/>
        <v>1.1173078517044986E-2</v>
      </c>
      <c r="L420" s="23">
        <f t="shared" si="92"/>
        <v>0.93219660639645729</v>
      </c>
      <c r="M420" s="22">
        <v>44.45</v>
      </c>
      <c r="N420" s="23">
        <f t="shared" si="93"/>
        <v>1.5778917662093321E-2</v>
      </c>
      <c r="O420" s="23">
        <f t="shared" si="94"/>
        <v>0.89834756216609524</v>
      </c>
    </row>
    <row r="421" spans="1:15" x14ac:dyDescent="0.3">
      <c r="A421" s="23">
        <v>90.32</v>
      </c>
      <c r="B421" s="23">
        <f t="shared" si="85"/>
        <v>1.0071589464528645E-2</v>
      </c>
      <c r="C421" s="23">
        <f t="shared" si="86"/>
        <v>0.94844108923035764</v>
      </c>
      <c r="D421" s="22">
        <v>91</v>
      </c>
      <c r="E421" s="23">
        <f t="shared" si="87"/>
        <v>1.088683434784273E-2</v>
      </c>
      <c r="F421" s="23">
        <f t="shared" si="88"/>
        <v>0.94452021362122451</v>
      </c>
      <c r="G421" s="22">
        <v>84.02</v>
      </c>
      <c r="H421" s="23">
        <f t="shared" si="89"/>
        <v>9.3716886216858308E-3</v>
      </c>
      <c r="I421" s="23">
        <f t="shared" si="90"/>
        <v>0.95191237326135192</v>
      </c>
      <c r="J421" s="22">
        <v>94.84</v>
      </c>
      <c r="K421" s="23">
        <f t="shared" si="91"/>
        <v>1.1229914863888794E-2</v>
      </c>
      <c r="L421" s="23">
        <f t="shared" si="92"/>
        <v>0.9434265212603461</v>
      </c>
      <c r="M421" s="22">
        <v>45.12</v>
      </c>
      <c r="N421" s="23">
        <f t="shared" si="93"/>
        <v>1.6016755116167614E-2</v>
      </c>
      <c r="O421" s="23">
        <f t="shared" si="94"/>
        <v>0.91436431728226286</v>
      </c>
    </row>
    <row r="422" spans="1:15" x14ac:dyDescent="0.3">
      <c r="A422" s="23">
        <v>90.84</v>
      </c>
      <c r="B422" s="23">
        <f t="shared" si="85"/>
        <v>1.0129574700595462E-2</v>
      </c>
      <c r="C422" s="23">
        <f t="shared" si="86"/>
        <v>0.95857066393095314</v>
      </c>
      <c r="D422" s="22">
        <v>91.54</v>
      </c>
      <c r="E422" s="23">
        <f t="shared" si="87"/>
        <v>1.0951437540676083E-2</v>
      </c>
      <c r="F422" s="23">
        <f t="shared" si="88"/>
        <v>0.95547165116190058</v>
      </c>
      <c r="G422" s="22">
        <v>84.21</v>
      </c>
      <c r="H422" s="23">
        <f t="shared" si="89"/>
        <v>9.3928814428964995E-3</v>
      </c>
      <c r="I422" s="23">
        <f t="shared" si="90"/>
        <v>0.96130525470424844</v>
      </c>
      <c r="J422" s="22">
        <v>95.04</v>
      </c>
      <c r="K422" s="23">
        <f t="shared" si="91"/>
        <v>1.1253596675073713E-2</v>
      </c>
      <c r="L422" s="23">
        <f t="shared" si="92"/>
        <v>0.95468011793541985</v>
      </c>
      <c r="M422" s="22">
        <v>45.49</v>
      </c>
      <c r="N422" s="23">
        <f t="shared" si="93"/>
        <v>1.6148098187820589E-2</v>
      </c>
      <c r="O422" s="23">
        <f t="shared" si="94"/>
        <v>0.93051241547008345</v>
      </c>
    </row>
    <row r="423" spans="1:15" x14ac:dyDescent="0.3">
      <c r="A423" s="23">
        <v>92.37</v>
      </c>
      <c r="B423" s="23">
        <f t="shared" si="85"/>
        <v>1.0300185106715135E-2</v>
      </c>
      <c r="C423" s="23">
        <f t="shared" si="86"/>
        <v>0.96887084903766829</v>
      </c>
      <c r="D423" s="22">
        <v>92.2</v>
      </c>
      <c r="E423" s="23">
        <f t="shared" si="87"/>
        <v>1.1030396998583514E-2</v>
      </c>
      <c r="F423" s="23">
        <f t="shared" si="88"/>
        <v>0.96650204816048413</v>
      </c>
      <c r="G423" s="22">
        <v>84.43</v>
      </c>
      <c r="H423" s="23">
        <f t="shared" si="89"/>
        <v>9.4174204990351684E-3</v>
      </c>
      <c r="I423" s="23">
        <f t="shared" si="90"/>
        <v>0.97072267520328359</v>
      </c>
      <c r="J423" s="22">
        <v>95.23</v>
      </c>
      <c r="K423" s="23">
        <f t="shared" si="91"/>
        <v>1.1276094395699387E-2</v>
      </c>
      <c r="L423" s="23">
        <f t="shared" si="92"/>
        <v>0.96595621233111928</v>
      </c>
      <c r="M423" s="22">
        <v>46.94</v>
      </c>
      <c r="N423" s="23">
        <f t="shared" si="93"/>
        <v>1.6662821036190333E-2</v>
      </c>
      <c r="O423" s="23">
        <f t="shared" si="94"/>
        <v>0.94717523650627378</v>
      </c>
    </row>
    <row r="424" spans="1:15" x14ac:dyDescent="0.3">
      <c r="A424" s="23">
        <v>92.6</v>
      </c>
      <c r="B424" s="23">
        <f t="shared" si="85"/>
        <v>1.0325832422667765E-2</v>
      </c>
      <c r="C424" s="23">
        <f t="shared" si="86"/>
        <v>0.979196681460336</v>
      </c>
      <c r="D424" s="22">
        <v>92.41</v>
      </c>
      <c r="E424" s="23">
        <f t="shared" si="87"/>
        <v>1.105552046246315E-2</v>
      </c>
      <c r="F424" s="23">
        <f t="shared" si="88"/>
        <v>0.97755756862294729</v>
      </c>
      <c r="G424" s="22">
        <v>85.59</v>
      </c>
      <c r="H424" s="23">
        <f t="shared" si="89"/>
        <v>9.546808249584508E-3</v>
      </c>
      <c r="I424" s="23">
        <f t="shared" si="90"/>
        <v>0.98026948345286813</v>
      </c>
      <c r="J424" s="22">
        <v>95.26</v>
      </c>
      <c r="K424" s="23">
        <f t="shared" si="91"/>
        <v>1.1279646667377125E-2</v>
      </c>
      <c r="L424" s="23">
        <f t="shared" si="92"/>
        <v>0.97723585899849641</v>
      </c>
      <c r="M424" s="22">
        <v>47.84</v>
      </c>
      <c r="N424" s="23">
        <f t="shared" si="93"/>
        <v>1.6982304183454318E-2</v>
      </c>
      <c r="O424" s="23">
        <f t="shared" si="94"/>
        <v>0.96415754068972814</v>
      </c>
    </row>
    <row r="425" spans="1:15" x14ac:dyDescent="0.3">
      <c r="A425" s="23">
        <v>93.24</v>
      </c>
      <c r="B425" s="23">
        <f t="shared" si="85"/>
        <v>1.0397198867057693E-2</v>
      </c>
      <c r="C425" s="23">
        <f t="shared" si="86"/>
        <v>0.9895938803273937</v>
      </c>
      <c r="D425" s="22">
        <v>93.24</v>
      </c>
      <c r="E425" s="23">
        <f t="shared" si="87"/>
        <v>1.1154817962558858E-2</v>
      </c>
      <c r="F425" s="23">
        <f t="shared" si="88"/>
        <v>0.9887123865855062</v>
      </c>
      <c r="G425" s="22">
        <v>87.01</v>
      </c>
      <c r="H425" s="23">
        <f t="shared" si="89"/>
        <v>9.705196702843184E-3</v>
      </c>
      <c r="I425" s="23">
        <f t="shared" si="90"/>
        <v>0.98997468015571133</v>
      </c>
      <c r="J425" s="22">
        <v>95.76</v>
      </c>
      <c r="K425" s="23">
        <f t="shared" si="91"/>
        <v>1.1338851195339424E-2</v>
      </c>
      <c r="L425" s="23">
        <f t="shared" si="92"/>
        <v>0.9885747101938358</v>
      </c>
      <c r="M425" s="22">
        <v>49.32</v>
      </c>
      <c r="N425" s="23">
        <f t="shared" si="93"/>
        <v>1.7507676470066198E-2</v>
      </c>
      <c r="O425" s="23">
        <f t="shared" si="94"/>
        <v>0.98166521715979438</v>
      </c>
    </row>
    <row r="426" spans="1:15" x14ac:dyDescent="0.3">
      <c r="A426" s="23">
        <v>93.32</v>
      </c>
      <c r="B426" s="23">
        <f t="shared" si="85"/>
        <v>1.0406119672606434E-2</v>
      </c>
      <c r="C426" s="23">
        <f t="shared" si="86"/>
        <v>1.0000000000000002</v>
      </c>
      <c r="D426" s="22">
        <v>94.35</v>
      </c>
      <c r="E426" s="23">
        <f t="shared" si="87"/>
        <v>1.1287613414494083E-2</v>
      </c>
      <c r="F426" s="23">
        <f t="shared" si="88"/>
        <v>1.0000000000000002</v>
      </c>
      <c r="G426" s="22">
        <v>89.88</v>
      </c>
      <c r="H426" s="23">
        <f t="shared" si="89"/>
        <v>1.0025319844288533E-2</v>
      </c>
      <c r="I426" s="23">
        <f t="shared" si="90"/>
        <v>0.99999999999999989</v>
      </c>
      <c r="J426" s="22">
        <v>96.49</v>
      </c>
      <c r="K426" s="23">
        <f t="shared" si="91"/>
        <v>1.1425289806164378E-2</v>
      </c>
      <c r="L426" s="23">
        <f t="shared" si="92"/>
        <v>1.0000000000000002</v>
      </c>
      <c r="M426" s="22">
        <v>51.65</v>
      </c>
      <c r="N426" s="23">
        <f t="shared" si="93"/>
        <v>1.833478284020517E-2</v>
      </c>
      <c r="O426" s="23">
        <f t="shared" si="94"/>
        <v>0.99999999999999956</v>
      </c>
    </row>
    <row r="427" spans="1:15" x14ac:dyDescent="0.3">
      <c r="A427" s="23">
        <f>SUM(A288:A426)</f>
        <v>8967.8000000000011</v>
      </c>
      <c r="B427" s="23"/>
      <c r="C427" s="23"/>
      <c r="D427" s="22">
        <f t="shared" ref="D427" si="95">SUM(D288:D426)</f>
        <v>8358.7200000000012</v>
      </c>
      <c r="E427" s="23"/>
      <c r="F427" s="23"/>
      <c r="G427" s="22">
        <f t="shared" ref="G427" si="96">SUM(G288:G426)</f>
        <v>8965.3000000000011</v>
      </c>
      <c r="H427" s="23"/>
      <c r="I427" s="23"/>
      <c r="J427" s="22">
        <f t="shared" ref="J427" si="97">SUM(J288:J426)</f>
        <v>8445.2999999999975</v>
      </c>
      <c r="K427" s="23"/>
      <c r="L427" s="23"/>
      <c r="M427" s="22">
        <f t="shared" ref="M427" si="98">SUM(M288:M426)</f>
        <v>2817.0500000000011</v>
      </c>
    </row>
  </sheetData>
  <sortState xmlns:xlrd2="http://schemas.microsoft.com/office/spreadsheetml/2017/richdata2" ref="M288:M426">
    <sortCondition ref="M288:M426"/>
  </sortState>
  <mergeCells count="3">
    <mergeCell ref="A2:O2"/>
    <mergeCell ref="A144:O144"/>
    <mergeCell ref="A286:O28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A4DBF-72CC-41CB-A317-7F6564D41698}">
  <dimension ref="A1:BE427"/>
  <sheetViews>
    <sheetView zoomScale="70" zoomScaleNormal="70" workbookViewId="0">
      <pane ySplit="1" topLeftCell="A2" activePane="bottomLeft" state="frozen"/>
      <selection pane="bottomLeft" activeCell="A2" sqref="A2:AX2"/>
    </sheetView>
  </sheetViews>
  <sheetFormatPr defaultRowHeight="14.4" x14ac:dyDescent="0.3"/>
  <cols>
    <col min="1" max="1" width="15" style="10" customWidth="1"/>
    <col min="2" max="2" width="15.21875" style="10" customWidth="1"/>
    <col min="3" max="9" width="8.88671875" style="10"/>
    <col min="10" max="10" width="9.33203125" style="10" customWidth="1"/>
    <col min="11" max="11" width="8.88671875" style="56"/>
    <col min="12" max="12" width="17" style="10" customWidth="1"/>
    <col min="13" max="20" width="8.88671875" style="10"/>
    <col min="21" max="21" width="17.21875" style="56" customWidth="1"/>
    <col min="22" max="22" width="17.21875" style="10" customWidth="1"/>
    <col min="23" max="30" width="8.88671875" style="10"/>
    <col min="31" max="31" width="10.88671875" style="56" customWidth="1"/>
    <col min="32" max="32" width="15.6640625" style="10" customWidth="1"/>
    <col min="33" max="40" width="8.88671875" style="10"/>
    <col min="41" max="41" width="12.77734375" style="56" customWidth="1"/>
    <col min="42" max="42" width="17.44140625" style="10" customWidth="1"/>
    <col min="43" max="50" width="8.88671875" style="10"/>
    <col min="51" max="51" width="8.88671875" style="56"/>
    <col min="52" max="52" width="8.88671875" style="10"/>
    <col min="53" max="53" width="18.44140625" style="10" customWidth="1"/>
    <col min="54" max="54" width="12.88671875" style="10" customWidth="1"/>
    <col min="55" max="55" width="18.44140625" style="10" customWidth="1"/>
    <col min="56" max="56" width="14.109375" style="10" customWidth="1"/>
    <col min="57" max="57" width="11.5546875" style="10" customWidth="1"/>
  </cols>
  <sheetData>
    <row r="1" spans="1:57" ht="55.2" x14ac:dyDescent="0.3">
      <c r="A1" s="54" t="s">
        <v>143</v>
      </c>
      <c r="B1" s="41" t="s">
        <v>145</v>
      </c>
      <c r="C1" s="41" t="s">
        <v>51</v>
      </c>
      <c r="D1" s="41" t="s">
        <v>182</v>
      </c>
      <c r="E1" s="41" t="s">
        <v>179</v>
      </c>
      <c r="F1" s="41" t="s">
        <v>181</v>
      </c>
      <c r="G1" s="41" t="s">
        <v>183</v>
      </c>
      <c r="H1" s="41" t="s">
        <v>184</v>
      </c>
      <c r="I1" s="41" t="s">
        <v>185</v>
      </c>
      <c r="J1" s="41" t="s">
        <v>186</v>
      </c>
      <c r="K1" s="54" t="s">
        <v>140</v>
      </c>
      <c r="L1" s="41" t="s">
        <v>145</v>
      </c>
      <c r="M1" s="41" t="s">
        <v>51</v>
      </c>
      <c r="N1" s="41" t="s">
        <v>182</v>
      </c>
      <c r="O1" s="41" t="s">
        <v>179</v>
      </c>
      <c r="P1" s="41" t="s">
        <v>181</v>
      </c>
      <c r="Q1" s="41" t="s">
        <v>183</v>
      </c>
      <c r="R1" s="41" t="s">
        <v>184</v>
      </c>
      <c r="S1" s="41" t="s">
        <v>185</v>
      </c>
      <c r="T1" s="55" t="s">
        <v>186</v>
      </c>
      <c r="U1" s="15" t="s">
        <v>209</v>
      </c>
      <c r="V1" s="41" t="s">
        <v>145</v>
      </c>
      <c r="W1" s="41" t="s">
        <v>51</v>
      </c>
      <c r="X1" s="41" t="s">
        <v>182</v>
      </c>
      <c r="Y1" s="41" t="s">
        <v>179</v>
      </c>
      <c r="Z1" s="41" t="s">
        <v>181</v>
      </c>
      <c r="AA1" s="41" t="s">
        <v>183</v>
      </c>
      <c r="AB1" s="41" t="s">
        <v>184</v>
      </c>
      <c r="AC1" s="41" t="s">
        <v>185</v>
      </c>
      <c r="AD1" s="41" t="s">
        <v>186</v>
      </c>
      <c r="AE1" s="54" t="s">
        <v>144</v>
      </c>
      <c r="AF1" s="41" t="s">
        <v>145</v>
      </c>
      <c r="AG1" s="41" t="s">
        <v>51</v>
      </c>
      <c r="AH1" s="41" t="s">
        <v>182</v>
      </c>
      <c r="AI1" s="41" t="s">
        <v>179</v>
      </c>
      <c r="AJ1" s="41" t="s">
        <v>181</v>
      </c>
      <c r="AK1" s="41" t="s">
        <v>183</v>
      </c>
      <c r="AL1" s="41" t="s">
        <v>184</v>
      </c>
      <c r="AM1" s="41" t="s">
        <v>185</v>
      </c>
      <c r="AN1" s="55" t="s">
        <v>186</v>
      </c>
      <c r="AO1" s="41" t="s">
        <v>142</v>
      </c>
      <c r="AP1" s="41" t="s">
        <v>145</v>
      </c>
      <c r="AQ1" s="41" t="s">
        <v>51</v>
      </c>
      <c r="AR1" s="41" t="s">
        <v>182</v>
      </c>
      <c r="AS1" s="41" t="s">
        <v>179</v>
      </c>
      <c r="AT1" s="41" t="s">
        <v>181</v>
      </c>
      <c r="AU1" s="41" t="s">
        <v>183</v>
      </c>
      <c r="AV1" s="41" t="s">
        <v>184</v>
      </c>
      <c r="AW1" s="41" t="s">
        <v>185</v>
      </c>
      <c r="AX1" s="55" t="s">
        <v>186</v>
      </c>
    </row>
    <row r="2" spans="1:57" ht="41.4" x14ac:dyDescent="0.3">
      <c r="A2" s="243">
        <v>2019</v>
      </c>
      <c r="B2" s="24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44"/>
      <c r="O2" s="244"/>
      <c r="P2" s="244"/>
      <c r="Q2" s="244"/>
      <c r="R2" s="244"/>
      <c r="S2" s="244"/>
      <c r="T2" s="244"/>
      <c r="U2" s="244"/>
      <c r="V2" s="244"/>
      <c r="W2" s="244"/>
      <c r="X2" s="244"/>
      <c r="Y2" s="244"/>
      <c r="Z2" s="244"/>
      <c r="AA2" s="244"/>
      <c r="AB2" s="244"/>
      <c r="AC2" s="244"/>
      <c r="AD2" s="244"/>
      <c r="AE2" s="244"/>
      <c r="AF2" s="244"/>
      <c r="AG2" s="244"/>
      <c r="AH2" s="244"/>
      <c r="AI2" s="244"/>
      <c r="AJ2" s="244"/>
      <c r="AK2" s="244"/>
      <c r="AL2" s="244"/>
      <c r="AM2" s="244"/>
      <c r="AN2" s="244"/>
      <c r="AO2" s="244"/>
      <c r="AP2" s="244"/>
      <c r="AQ2" s="244"/>
      <c r="AR2" s="244"/>
      <c r="AS2" s="244"/>
      <c r="AT2" s="244"/>
      <c r="AU2" s="244"/>
      <c r="AV2" s="244"/>
      <c r="AW2" s="244"/>
      <c r="AX2" s="245"/>
      <c r="AY2" s="10"/>
      <c r="BA2" s="54" t="s">
        <v>143</v>
      </c>
      <c r="BB2" s="41" t="s">
        <v>140</v>
      </c>
      <c r="BC2" s="15" t="s">
        <v>209</v>
      </c>
      <c r="BD2" s="41" t="s">
        <v>144</v>
      </c>
      <c r="BE2" s="55" t="s">
        <v>142</v>
      </c>
    </row>
    <row r="3" spans="1:57" x14ac:dyDescent="0.3">
      <c r="A3" s="58"/>
      <c r="C3" s="58"/>
      <c r="D3" s="58"/>
      <c r="E3" s="58"/>
      <c r="F3" s="58">
        <v>0</v>
      </c>
      <c r="G3" s="58">
        <v>0</v>
      </c>
      <c r="H3" s="58"/>
      <c r="I3" s="58"/>
      <c r="J3" s="58"/>
      <c r="K3" s="59"/>
      <c r="M3" s="58"/>
      <c r="N3" s="58"/>
      <c r="O3" s="58"/>
      <c r="P3" s="58">
        <v>0</v>
      </c>
      <c r="Q3" s="58">
        <v>0</v>
      </c>
      <c r="R3" s="58"/>
      <c r="S3" s="58"/>
      <c r="T3" s="58"/>
      <c r="U3" s="59"/>
      <c r="W3" s="58"/>
      <c r="X3" s="58"/>
      <c r="Y3" s="58"/>
      <c r="Z3" s="58">
        <v>0</v>
      </c>
      <c r="AA3" s="58">
        <v>0</v>
      </c>
      <c r="AB3" s="58"/>
      <c r="AC3" s="58"/>
      <c r="AD3" s="58"/>
      <c r="AE3" s="59"/>
      <c r="AG3" s="58"/>
      <c r="AH3" s="58"/>
      <c r="AI3" s="58"/>
      <c r="AJ3" s="58">
        <v>0</v>
      </c>
      <c r="AK3" s="58">
        <v>0</v>
      </c>
      <c r="AL3" s="58"/>
      <c r="AM3" s="58"/>
      <c r="AN3" s="58"/>
      <c r="AO3" s="59"/>
      <c r="AQ3" s="58"/>
      <c r="AR3" s="58"/>
      <c r="AS3" s="58"/>
      <c r="AT3" s="58">
        <v>0</v>
      </c>
      <c r="AU3" s="58">
        <v>0</v>
      </c>
      <c r="AV3" s="58"/>
      <c r="AW3" s="58"/>
      <c r="AX3" s="58"/>
      <c r="AZ3" s="70">
        <v>2019</v>
      </c>
      <c r="BA3" s="71">
        <f>J143</f>
        <v>0.13388368216926827</v>
      </c>
      <c r="BB3" s="72">
        <f>T143</f>
        <v>0.19648054455413777</v>
      </c>
      <c r="BC3" s="72">
        <f>AD143</f>
        <v>8.1381256817032566E-2</v>
      </c>
      <c r="BD3" s="72">
        <f>AN143</f>
        <v>0.20242203467589415</v>
      </c>
      <c r="BE3" s="73">
        <f>AX143</f>
        <v>0.29239960483185823</v>
      </c>
    </row>
    <row r="4" spans="1:57" x14ac:dyDescent="0.3">
      <c r="A4" s="23">
        <v>14.49</v>
      </c>
      <c r="B4" s="23">
        <v>69.05</v>
      </c>
      <c r="C4" s="23">
        <f t="shared" ref="C4:C35" si="0">A4/A$143</f>
        <v>1.9350418858445476E-3</v>
      </c>
      <c r="D4" s="23">
        <f t="shared" ref="D4:D35" si="1">B4/B$143</f>
        <v>6.0149288705261521E-3</v>
      </c>
      <c r="E4" s="23">
        <v>0.32170652845563602</v>
      </c>
      <c r="F4" s="23">
        <f>C4+F3</f>
        <v>1.9350418858445476E-3</v>
      </c>
      <c r="G4" s="23">
        <f>D4+G3</f>
        <v>6.0149288705261521E-3</v>
      </c>
      <c r="H4" s="23">
        <f>F4+F3</f>
        <v>1.9350418858445476E-3</v>
      </c>
      <c r="I4" s="23">
        <f>G4-G3</f>
        <v>6.0149288705261521E-3</v>
      </c>
      <c r="J4" s="23">
        <f>H4*I4</f>
        <v>1.1639139304843741E-5</v>
      </c>
      <c r="K4" s="22">
        <v>7.93</v>
      </c>
      <c r="L4" s="23">
        <v>68.540000000000006</v>
      </c>
      <c r="M4" s="23">
        <f t="shared" ref="M4:M35" si="2">K4/K$143</f>
        <v>1.1160180251688098E-3</v>
      </c>
      <c r="N4" s="23">
        <f t="shared" ref="N4:N35" si="3">L4/L$143</f>
        <v>5.9705028933506547E-3</v>
      </c>
      <c r="O4" s="10">
        <v>0.18692194696224315</v>
      </c>
      <c r="P4" s="23">
        <f>M4+P3</f>
        <v>1.1160180251688098E-3</v>
      </c>
      <c r="Q4" s="23">
        <f>N4+Q3</f>
        <v>5.9705028933506547E-3</v>
      </c>
      <c r="R4" s="23">
        <f>P4+P3</f>
        <v>1.1160180251688098E-3</v>
      </c>
      <c r="S4" s="23">
        <f>Q4-Q3</f>
        <v>5.9705028933506547E-3</v>
      </c>
      <c r="T4" s="23">
        <f>R4*S4</f>
        <v>6.6631888483018633E-6</v>
      </c>
      <c r="U4" s="22">
        <v>37.82</v>
      </c>
      <c r="V4" s="23">
        <v>75.81</v>
      </c>
      <c r="W4" s="23">
        <f t="shared" ref="W4:W35" si="4">U4/U$143</f>
        <v>4.5505517935093866E-3</v>
      </c>
      <c r="X4" s="23">
        <f t="shared" ref="X4:X35" si="5">V4/V$143</f>
        <v>6.6037908424994574E-3</v>
      </c>
      <c r="Y4" s="10">
        <v>0.68908175653047443</v>
      </c>
      <c r="Z4" s="23">
        <f>W4+Z3</f>
        <v>4.5505517935093866E-3</v>
      </c>
      <c r="AA4" s="23">
        <f>X4+AA3</f>
        <v>6.6037908424994574E-3</v>
      </c>
      <c r="AB4" s="23">
        <f>Z4+Z3</f>
        <v>4.5505517935093866E-3</v>
      </c>
      <c r="AC4" s="23">
        <f>AA4-AA3</f>
        <v>6.6037908424994574E-3</v>
      </c>
      <c r="AD4" s="23">
        <f>AB4*AC4</f>
        <v>3.0050892262296768E-5</v>
      </c>
      <c r="AE4" s="22">
        <v>3.59</v>
      </c>
      <c r="AF4" s="23">
        <v>61.31</v>
      </c>
      <c r="AG4" s="23">
        <f t="shared" ref="AG4:AG35" si="6">AE4/AE$143</f>
        <v>4.7972333727089539E-4</v>
      </c>
      <c r="AH4" s="23">
        <f t="shared" ref="AH4:AH35" si="7">AF4/AF$143</f>
        <v>5.3406993345685534E-3</v>
      </c>
      <c r="AI4" s="10">
        <v>8.9824067452329306E-2</v>
      </c>
      <c r="AJ4" s="23">
        <f>AG4+AJ3</f>
        <v>4.7972333727089539E-4</v>
      </c>
      <c r="AK4" s="23">
        <f>AH4+AK3</f>
        <v>5.3406993345685534E-3</v>
      </c>
      <c r="AL4" s="23">
        <f>AJ4+AJ3</f>
        <v>4.7972333727089539E-4</v>
      </c>
      <c r="AM4" s="23">
        <f>AK4-AK3</f>
        <v>5.3406993345685534E-3</v>
      </c>
      <c r="AN4" s="23">
        <f>AL4*AM4</f>
        <v>2.5620581081396767E-6</v>
      </c>
      <c r="AO4" s="22">
        <v>0.93</v>
      </c>
      <c r="AP4" s="23">
        <v>76.03</v>
      </c>
      <c r="AQ4" s="23">
        <f t="shared" ref="AQ4:AQ35" si="8">AO4/AO$143</f>
        <v>4.3043399780617517E-4</v>
      </c>
      <c r="AR4" s="23">
        <f t="shared" ref="AR4:AR35" si="9">AP4/AP$143</f>
        <v>6.6229549895163425E-3</v>
      </c>
      <c r="AS4" s="10">
        <v>6.4991231027165544E-2</v>
      </c>
      <c r="AT4" s="23">
        <f>AQ4+AT3</f>
        <v>4.3043399780617517E-4</v>
      </c>
      <c r="AU4" s="23">
        <f>AR4+AU3</f>
        <v>6.6229549895163425E-3</v>
      </c>
      <c r="AV4" s="23">
        <f>AT4+AT3</f>
        <v>4.3043399780617517E-4</v>
      </c>
      <c r="AW4" s="23">
        <f>AU4-AU3</f>
        <v>6.6229549895163425E-3</v>
      </c>
      <c r="AX4" s="23">
        <f>AV4*AW4</f>
        <v>2.8507449934278742E-6</v>
      </c>
      <c r="AZ4" s="74">
        <v>2020</v>
      </c>
      <c r="BA4" s="75">
        <f>J285</f>
        <v>0.11464210322718771</v>
      </c>
      <c r="BB4" s="76">
        <f>T285</f>
        <v>0.18535895909916333</v>
      </c>
      <c r="BC4" s="76">
        <f>AD285</f>
        <v>7.0992644018474826E-2</v>
      </c>
      <c r="BD4" s="76">
        <f>AN285</f>
        <v>0.1870940642303448</v>
      </c>
      <c r="BE4" s="77">
        <f>AX285</f>
        <v>0.30510254309631424</v>
      </c>
    </row>
    <row r="5" spans="1:57" x14ac:dyDescent="0.3">
      <c r="A5" s="23">
        <v>17.88</v>
      </c>
      <c r="B5" s="23">
        <v>68.959999999999994</v>
      </c>
      <c r="C5" s="23">
        <f t="shared" si="0"/>
        <v>2.3877535485783649E-3</v>
      </c>
      <c r="D5" s="23">
        <f t="shared" si="1"/>
        <v>6.0070889922010633E-3</v>
      </c>
      <c r="E5" s="23">
        <v>0.39748929168160485</v>
      </c>
      <c r="F5" s="23">
        <f t="shared" ref="F5:F68" si="10">C5+F4</f>
        <v>4.3227954344229125E-3</v>
      </c>
      <c r="G5" s="23">
        <f t="shared" ref="G5:G68" si="11">D5+G4</f>
        <v>1.2022017862727215E-2</v>
      </c>
      <c r="H5" s="23">
        <f t="shared" ref="H5:H68" si="12">F5+F4</f>
        <v>6.2578373202674606E-3</v>
      </c>
      <c r="I5" s="23">
        <f t="shared" ref="I5:I68" si="13">G5-G4</f>
        <v>6.0070889922010633E-3</v>
      </c>
      <c r="J5" s="23">
        <f t="shared" ref="J5:J68" si="14">H5*I5</f>
        <v>3.7591385681563665E-5</v>
      </c>
      <c r="K5" s="22">
        <v>8.7899999999999991</v>
      </c>
      <c r="L5" s="23">
        <v>68.959999999999994</v>
      </c>
      <c r="M5" s="23">
        <f t="shared" si="2"/>
        <v>1.2370489837621485E-3</v>
      </c>
      <c r="N5" s="23">
        <f t="shared" si="3"/>
        <v>6.0070889922010659E-3</v>
      </c>
      <c r="O5" s="10">
        <v>0.20593152280051044</v>
      </c>
      <c r="P5" s="23">
        <f t="shared" ref="P5:P68" si="15">M5+P4</f>
        <v>2.3530670089309583E-3</v>
      </c>
      <c r="Q5" s="23">
        <f t="shared" ref="Q5:Q68" si="16">N5+Q4</f>
        <v>1.1977591885551721E-2</v>
      </c>
      <c r="R5" s="23">
        <f t="shared" ref="R5:R68" si="17">P5+P4</f>
        <v>3.4690850340997684E-3</v>
      </c>
      <c r="S5" s="23">
        <f t="shared" ref="S5:S68" si="18">Q5-Q4</f>
        <v>6.0070889922010668E-3</v>
      </c>
      <c r="T5" s="23">
        <f t="shared" ref="T5:T68" si="19">R5*S5</f>
        <v>2.0839102521350182E-5</v>
      </c>
      <c r="U5" s="22">
        <v>38.29</v>
      </c>
      <c r="V5" s="23">
        <v>75.8</v>
      </c>
      <c r="W5" s="23">
        <f t="shared" si="4"/>
        <v>4.6071028073367106E-3</v>
      </c>
      <c r="X5" s="23">
        <f t="shared" si="5"/>
        <v>6.6029197449077809E-3</v>
      </c>
      <c r="Y5" s="10">
        <v>0.69773721101028729</v>
      </c>
      <c r="Z5" s="23">
        <f t="shared" ref="Z5:Z68" si="20">W5+Z4</f>
        <v>9.1576546008460963E-3</v>
      </c>
      <c r="AA5" s="23">
        <f t="shared" ref="AA5:AA68" si="21">X5+AA4</f>
        <v>1.3206710587407237E-2</v>
      </c>
      <c r="AB5" s="23">
        <f t="shared" ref="AB5:AB68" si="22">Z5+Z4</f>
        <v>1.3708206394355483E-2</v>
      </c>
      <c r="AC5" s="23">
        <f t="shared" ref="AC5:AC68" si="23">AA5-AA4</f>
        <v>6.6029197449077801E-3</v>
      </c>
      <c r="AD5" s="23">
        <f t="shared" ref="AD5:AD68" si="24">AB5*AC5</f>
        <v>9.0514186668560906E-5</v>
      </c>
      <c r="AE5" s="22">
        <v>4.28</v>
      </c>
      <c r="AF5" s="23">
        <v>65.790000000000006</v>
      </c>
      <c r="AG5" s="23">
        <f t="shared" si="6"/>
        <v>5.7192642994970263E-4</v>
      </c>
      <c r="AH5" s="23">
        <f t="shared" si="7"/>
        <v>5.7309510556396203E-3</v>
      </c>
      <c r="AI5" s="10">
        <v>9.9796076497092268E-2</v>
      </c>
      <c r="AJ5" s="23">
        <f t="shared" ref="AJ5:AJ68" si="25">AG5+AJ4</f>
        <v>1.051649767220598E-3</v>
      </c>
      <c r="AK5" s="23">
        <f t="shared" ref="AK5:AK68" si="26">AH5+AK4</f>
        <v>1.1071650390208174E-2</v>
      </c>
      <c r="AL5" s="23">
        <f t="shared" ref="AL5:AL68" si="27">AJ5+AJ4</f>
        <v>1.5313731044914935E-3</v>
      </c>
      <c r="AM5" s="23">
        <f t="shared" ref="AM5:AM68" si="28">AK5-AK4</f>
        <v>5.7309510556396203E-3</v>
      </c>
      <c r="AN5" s="23">
        <f t="shared" ref="AN5:AN68" si="29">AL5*AM5</f>
        <v>8.7762243097636467E-6</v>
      </c>
      <c r="AO5" s="22">
        <v>1.25</v>
      </c>
      <c r="AP5" s="23">
        <v>68.540000000000006</v>
      </c>
      <c r="AQ5" s="23">
        <f t="shared" si="8"/>
        <v>5.7854031963195589E-4</v>
      </c>
      <c r="AR5" s="23">
        <f t="shared" si="9"/>
        <v>5.9705028933506529E-3</v>
      </c>
      <c r="AS5" s="10">
        <v>9.6899763716097737E-2</v>
      </c>
      <c r="AT5" s="23">
        <f t="shared" ref="AT5:AT68" si="30">AQ5+AT4</f>
        <v>1.0089743174381311E-3</v>
      </c>
      <c r="AU5" s="23">
        <f t="shared" ref="AU5:AU68" si="31">AR5+AU4</f>
        <v>1.2593457882866995E-2</v>
      </c>
      <c r="AV5" s="23">
        <f t="shared" ref="AV5:AV68" si="32">AT5+AT4</f>
        <v>1.4394083152443062E-3</v>
      </c>
      <c r="AW5" s="23">
        <f t="shared" ref="AW5:AW68" si="33">AU5-AU4</f>
        <v>5.9705028933506529E-3</v>
      </c>
      <c r="AX5" s="23">
        <f t="shared" ref="AX5:AX68" si="34">AV5*AW5</f>
        <v>8.5939915108791195E-6</v>
      </c>
      <c r="AZ5" s="78">
        <v>2021</v>
      </c>
      <c r="BA5" s="79">
        <f>J427</f>
        <v>0.11007531434012452</v>
      </c>
      <c r="BB5" s="80">
        <f>T427</f>
        <v>0.1748654855302354</v>
      </c>
      <c r="BC5" s="80">
        <f>AD427</f>
        <v>6.9076772524095054E-2</v>
      </c>
      <c r="BD5" s="80">
        <f>AN427</f>
        <v>0.17365362032003873</v>
      </c>
      <c r="BE5" s="81">
        <f>AX427</f>
        <v>0.29050787449874294</v>
      </c>
    </row>
    <row r="6" spans="1:57" x14ac:dyDescent="0.3">
      <c r="A6" s="23">
        <v>19.11</v>
      </c>
      <c r="B6" s="23">
        <v>65.790000000000006</v>
      </c>
      <c r="C6" s="23">
        <f t="shared" si="0"/>
        <v>2.5520117624906352E-3</v>
      </c>
      <c r="D6" s="23">
        <f t="shared" si="1"/>
        <v>5.7309510556396177E-3</v>
      </c>
      <c r="E6" s="23">
        <v>0.4453033602475624</v>
      </c>
      <c r="F6" s="23">
        <f t="shared" si="10"/>
        <v>6.8748071969135481E-3</v>
      </c>
      <c r="G6" s="23">
        <f t="shared" si="11"/>
        <v>1.7752968918366835E-2</v>
      </c>
      <c r="H6" s="23">
        <f t="shared" si="12"/>
        <v>1.119760263133646E-2</v>
      </c>
      <c r="I6" s="23">
        <f t="shared" si="13"/>
        <v>5.7309510556396194E-3</v>
      </c>
      <c r="J6" s="23">
        <f t="shared" si="14"/>
        <v>6.417291262069067E-5</v>
      </c>
      <c r="K6" s="22">
        <v>10.96</v>
      </c>
      <c r="L6" s="23">
        <v>80.33</v>
      </c>
      <c r="M6" s="23">
        <f t="shared" si="2"/>
        <v>1.5424410537011547E-3</v>
      </c>
      <c r="N6" s="23">
        <f t="shared" si="3"/>
        <v>6.9975269539372343E-3</v>
      </c>
      <c r="O6" s="10">
        <v>0.22042659697556216</v>
      </c>
      <c r="P6" s="23">
        <f t="shared" si="15"/>
        <v>3.8955080626321128E-3</v>
      </c>
      <c r="Q6" s="23">
        <f t="shared" si="16"/>
        <v>1.8975118839488957E-2</v>
      </c>
      <c r="R6" s="23">
        <f t="shared" si="17"/>
        <v>6.2485750715630707E-3</v>
      </c>
      <c r="S6" s="23">
        <f t="shared" si="18"/>
        <v>6.9975269539372352E-3</v>
      </c>
      <c r="T6" s="23">
        <f t="shared" si="19"/>
        <v>4.3724572486962875E-5</v>
      </c>
      <c r="U6" s="22">
        <v>42.07</v>
      </c>
      <c r="V6" s="23">
        <v>80.709999999999994</v>
      </c>
      <c r="W6" s="23">
        <f t="shared" si="4"/>
        <v>5.0619173440756187E-3</v>
      </c>
      <c r="X6" s="23">
        <f t="shared" si="5"/>
        <v>7.0306286624209364E-3</v>
      </c>
      <c r="Y6" s="10">
        <v>0.71998075664724315</v>
      </c>
      <c r="Z6" s="23">
        <f t="shared" si="20"/>
        <v>1.4219571944921714E-2</v>
      </c>
      <c r="AA6" s="23">
        <f t="shared" si="21"/>
        <v>2.0237339249828172E-2</v>
      </c>
      <c r="AB6" s="23">
        <f t="shared" si="22"/>
        <v>2.337722654576781E-2</v>
      </c>
      <c r="AC6" s="23">
        <f t="shared" si="23"/>
        <v>7.0306286624209346E-3</v>
      </c>
      <c r="AD6" s="23">
        <f t="shared" si="24"/>
        <v>1.6435659900058272E-4</v>
      </c>
      <c r="AE6" s="22">
        <v>4.8099999999999996</v>
      </c>
      <c r="AF6" s="23">
        <v>68.540000000000006</v>
      </c>
      <c r="AG6" s="23">
        <f t="shared" si="6"/>
        <v>6.4274909534067033E-4</v>
      </c>
      <c r="AH6" s="23">
        <f t="shared" si="7"/>
        <v>5.9705028933506547E-3</v>
      </c>
      <c r="AI6" s="10">
        <v>0.10765409661831006</v>
      </c>
      <c r="AJ6" s="23">
        <f t="shared" si="25"/>
        <v>1.6943988625612682E-3</v>
      </c>
      <c r="AK6" s="23">
        <f t="shared" si="26"/>
        <v>1.7042153283558827E-2</v>
      </c>
      <c r="AL6" s="23">
        <f t="shared" si="27"/>
        <v>2.7460486297818665E-3</v>
      </c>
      <c r="AM6" s="23">
        <f t="shared" si="28"/>
        <v>5.9705028933506529E-3</v>
      </c>
      <c r="AN6" s="23">
        <f t="shared" si="29"/>
        <v>1.6395291289394228E-5</v>
      </c>
      <c r="AO6" s="22">
        <v>1.68</v>
      </c>
      <c r="AP6" s="23">
        <v>68.959999999999994</v>
      </c>
      <c r="AQ6" s="23">
        <f t="shared" si="8"/>
        <v>7.7755818958534864E-4</v>
      </c>
      <c r="AR6" s="23">
        <f t="shared" si="9"/>
        <v>6.0070889922010642E-3</v>
      </c>
      <c r="AS6" s="10">
        <v>0.12944009828967809</v>
      </c>
      <c r="AT6" s="23">
        <f t="shared" si="30"/>
        <v>1.7865325070234796E-3</v>
      </c>
      <c r="AU6" s="23">
        <f t="shared" si="31"/>
        <v>1.8600546875068059E-2</v>
      </c>
      <c r="AV6" s="23">
        <f t="shared" si="32"/>
        <v>2.7955068244616106E-3</v>
      </c>
      <c r="AW6" s="23">
        <f t="shared" si="33"/>
        <v>6.0070889922010633E-3</v>
      </c>
      <c r="AX6" s="23">
        <f t="shared" si="34"/>
        <v>1.6792858272846292E-5</v>
      </c>
    </row>
    <row r="7" spans="1:57" x14ac:dyDescent="0.3">
      <c r="A7" s="23">
        <v>20.34</v>
      </c>
      <c r="B7" s="23">
        <v>68.540000000000006</v>
      </c>
      <c r="C7" s="23">
        <f t="shared" si="0"/>
        <v>2.7162699764029055E-3</v>
      </c>
      <c r="D7" s="23">
        <f t="shared" si="1"/>
        <v>5.9705028933506521E-3</v>
      </c>
      <c r="E7" s="23">
        <v>0.45494827235206869</v>
      </c>
      <c r="F7" s="23">
        <f t="shared" si="10"/>
        <v>9.5910771733164531E-3</v>
      </c>
      <c r="G7" s="23">
        <f t="shared" si="11"/>
        <v>2.3723471811717488E-2</v>
      </c>
      <c r="H7" s="23">
        <f t="shared" si="12"/>
        <v>1.646588437023E-2</v>
      </c>
      <c r="I7" s="23">
        <f t="shared" si="13"/>
        <v>5.9705028933506529E-3</v>
      </c>
      <c r="J7" s="23">
        <f t="shared" si="14"/>
        <v>9.83096102740355E-5</v>
      </c>
      <c r="K7" s="22">
        <v>9.49</v>
      </c>
      <c r="L7" s="23">
        <v>65.790000000000006</v>
      </c>
      <c r="M7" s="23">
        <f t="shared" si="2"/>
        <v>1.335562554710215E-3</v>
      </c>
      <c r="N7" s="23">
        <f t="shared" si="3"/>
        <v>5.7309510556396203E-3</v>
      </c>
      <c r="O7" s="10">
        <v>0.23304379006970183</v>
      </c>
      <c r="P7" s="23">
        <f t="shared" si="15"/>
        <v>5.2310706173423274E-3</v>
      </c>
      <c r="Q7" s="23">
        <f t="shared" si="16"/>
        <v>2.4706069895128576E-2</v>
      </c>
      <c r="R7" s="23">
        <f t="shared" si="17"/>
        <v>9.1265786799744411E-3</v>
      </c>
      <c r="S7" s="23">
        <f t="shared" si="18"/>
        <v>5.7309510556396194E-3</v>
      </c>
      <c r="T7" s="23">
        <f t="shared" si="19"/>
        <v>5.2303975720377565E-5</v>
      </c>
      <c r="U7" s="22">
        <v>35.08</v>
      </c>
      <c r="V7" s="23">
        <v>65.13</v>
      </c>
      <c r="W7" s="23">
        <f t="shared" si="4"/>
        <v>4.2208714150266859E-3</v>
      </c>
      <c r="X7" s="23">
        <f t="shared" si="5"/>
        <v>5.6734586145889675E-3</v>
      </c>
      <c r="Y7" s="10">
        <v>0.74396795707171681</v>
      </c>
      <c r="Z7" s="23">
        <f t="shared" si="20"/>
        <v>1.8440443359948398E-2</v>
      </c>
      <c r="AA7" s="23">
        <f t="shared" si="21"/>
        <v>2.5910797864417141E-2</v>
      </c>
      <c r="AB7" s="23">
        <f t="shared" si="22"/>
        <v>3.2660015304870116E-2</v>
      </c>
      <c r="AC7" s="23">
        <f t="shared" si="23"/>
        <v>5.6734586145889693E-3</v>
      </c>
      <c r="AD7" s="23">
        <f t="shared" si="24"/>
        <v>1.8529524518402294E-4</v>
      </c>
      <c r="AE7" s="22">
        <v>6.03</v>
      </c>
      <c r="AF7" s="23">
        <v>76.03</v>
      </c>
      <c r="AG7" s="23">
        <f t="shared" si="6"/>
        <v>8.0577485341044549E-4</v>
      </c>
      <c r="AH7" s="23">
        <f t="shared" si="7"/>
        <v>6.6229549895163442E-3</v>
      </c>
      <c r="AI7" s="10">
        <v>0.12166394829587841</v>
      </c>
      <c r="AJ7" s="23">
        <f t="shared" si="25"/>
        <v>2.5001737159717138E-3</v>
      </c>
      <c r="AK7" s="23">
        <f t="shared" si="26"/>
        <v>2.3665108273075171E-2</v>
      </c>
      <c r="AL7" s="23">
        <f t="shared" si="27"/>
        <v>4.1945725785329825E-3</v>
      </c>
      <c r="AM7" s="23">
        <f t="shared" si="28"/>
        <v>6.6229549895163442E-3</v>
      </c>
      <c r="AN7" s="23">
        <f t="shared" si="29"/>
        <v>2.7780465387883455E-5</v>
      </c>
      <c r="AO7" s="22">
        <v>1.81</v>
      </c>
      <c r="AP7" s="23">
        <v>69.400000000000006</v>
      </c>
      <c r="AQ7" s="23">
        <f t="shared" si="8"/>
        <v>8.3772638282707214E-4</v>
      </c>
      <c r="AR7" s="23">
        <f t="shared" si="9"/>
        <v>6.045417286234831E-3</v>
      </c>
      <c r="AS7" s="10">
        <v>0.13857213541479449</v>
      </c>
      <c r="AT7" s="23">
        <f t="shared" si="30"/>
        <v>2.6242588898505517E-3</v>
      </c>
      <c r="AU7" s="23">
        <f t="shared" si="31"/>
        <v>2.4645964161302891E-2</v>
      </c>
      <c r="AV7" s="23">
        <f t="shared" si="32"/>
        <v>4.4107913968740309E-3</v>
      </c>
      <c r="AW7" s="23">
        <f t="shared" si="33"/>
        <v>6.0454172862348318E-3</v>
      </c>
      <c r="AX7" s="23">
        <f t="shared" si="34"/>
        <v>2.6665074556638146E-5</v>
      </c>
    </row>
    <row r="8" spans="1:57" x14ac:dyDescent="0.3">
      <c r="A8" s="23">
        <v>22.73</v>
      </c>
      <c r="B8" s="23">
        <v>76.03</v>
      </c>
      <c r="C8" s="23">
        <f t="shared" si="0"/>
        <v>3.0354383757934139E-3</v>
      </c>
      <c r="D8" s="23">
        <f t="shared" si="1"/>
        <v>6.6229549895163416E-3</v>
      </c>
      <c r="E8" s="23">
        <v>0.45832085233831349</v>
      </c>
      <c r="F8" s="23">
        <f t="shared" si="10"/>
        <v>1.2626515549109867E-2</v>
      </c>
      <c r="G8" s="23">
        <f t="shared" si="11"/>
        <v>3.0346426801233829E-2</v>
      </c>
      <c r="H8" s="23">
        <f t="shared" si="12"/>
        <v>2.2217592722426321E-2</v>
      </c>
      <c r="I8" s="23">
        <f t="shared" si="13"/>
        <v>6.6229549895163407E-3</v>
      </c>
      <c r="J8" s="23">
        <f t="shared" si="14"/>
        <v>1.4714611657603535E-4</v>
      </c>
      <c r="K8" s="22">
        <v>11.47</v>
      </c>
      <c r="L8" s="23">
        <v>76.03</v>
      </c>
      <c r="M8" s="23">
        <f t="shared" si="2"/>
        <v>1.6142152268204602E-3</v>
      </c>
      <c r="N8" s="23">
        <f t="shared" si="3"/>
        <v>6.6229549895163442E-3</v>
      </c>
      <c r="O8" s="10">
        <v>0.2437303634670093</v>
      </c>
      <c r="P8" s="23">
        <f t="shared" si="15"/>
        <v>6.8452858441627878E-3</v>
      </c>
      <c r="Q8" s="23">
        <f t="shared" si="16"/>
        <v>3.1329024884644924E-2</v>
      </c>
      <c r="R8" s="23">
        <f t="shared" si="17"/>
        <v>1.2076356461505115E-2</v>
      </c>
      <c r="S8" s="23">
        <f t="shared" si="18"/>
        <v>6.6229549895163477E-3</v>
      </c>
      <c r="T8" s="23">
        <f t="shared" si="19"/>
        <v>7.9981165281903282E-5</v>
      </c>
      <c r="U8" s="22">
        <v>41.33</v>
      </c>
      <c r="V8" s="23">
        <v>75.959999999999994</v>
      </c>
      <c r="W8" s="23">
        <f t="shared" si="4"/>
        <v>4.9728795776240861E-3</v>
      </c>
      <c r="X8" s="23">
        <f t="shared" si="5"/>
        <v>6.6168573063746039E-3</v>
      </c>
      <c r="Y8" s="10">
        <v>0.75154704829939023</v>
      </c>
      <c r="Z8" s="23">
        <f t="shared" si="20"/>
        <v>2.3413322937572485E-2</v>
      </c>
      <c r="AA8" s="23">
        <f t="shared" si="21"/>
        <v>3.2527655170791744E-2</v>
      </c>
      <c r="AB8" s="23">
        <f t="shared" si="22"/>
        <v>4.1853766297520884E-2</v>
      </c>
      <c r="AC8" s="23">
        <f t="shared" si="23"/>
        <v>6.6168573063746031E-3</v>
      </c>
      <c r="AD8" s="23">
        <f>AB8*AC8</f>
        <v>2.7694039932504616E-4</v>
      </c>
      <c r="AE8" s="22">
        <v>5.7</v>
      </c>
      <c r="AF8" s="23">
        <v>69.400000000000006</v>
      </c>
      <c r="AG8" s="23">
        <f t="shared" si="6"/>
        <v>7.6167772212927683E-4</v>
      </c>
      <c r="AH8" s="23">
        <f t="shared" si="7"/>
        <v>6.0454172862348327E-3</v>
      </c>
      <c r="AI8" s="10">
        <v>0.1259925801753316</v>
      </c>
      <c r="AJ8" s="23">
        <f t="shared" si="25"/>
        <v>3.2618514381009909E-3</v>
      </c>
      <c r="AK8" s="23">
        <f t="shared" si="26"/>
        <v>2.9710525559310003E-2</v>
      </c>
      <c r="AL8" s="23">
        <f t="shared" si="27"/>
        <v>5.7620251540727047E-3</v>
      </c>
      <c r="AM8" s="23">
        <f t="shared" si="28"/>
        <v>6.0454172862348318E-3</v>
      </c>
      <c r="AN8" s="23">
        <f t="shared" si="29"/>
        <v>3.4833846470151049E-5</v>
      </c>
      <c r="AO8" s="22">
        <v>2.14</v>
      </c>
      <c r="AP8" s="23">
        <v>65.790000000000006</v>
      </c>
      <c r="AQ8" s="23">
        <f t="shared" si="8"/>
        <v>9.9046102720990858E-4</v>
      </c>
      <c r="AR8" s="23">
        <f t="shared" si="9"/>
        <v>5.7309510556396185E-3</v>
      </c>
      <c r="AS8" s="10">
        <v>0.17282664213913199</v>
      </c>
      <c r="AT8" s="23">
        <f t="shared" si="30"/>
        <v>3.6147199170604603E-3</v>
      </c>
      <c r="AU8" s="23">
        <f t="shared" si="31"/>
        <v>3.037691521694251E-2</v>
      </c>
      <c r="AV8" s="23">
        <f t="shared" si="32"/>
        <v>6.238978806911012E-3</v>
      </c>
      <c r="AW8" s="23">
        <f t="shared" si="33"/>
        <v>5.7309510556396194E-3</v>
      </c>
      <c r="AX8" s="23">
        <f t="shared" si="34"/>
        <v>3.5755282179579879E-5</v>
      </c>
    </row>
    <row r="9" spans="1:57" x14ac:dyDescent="0.3">
      <c r="A9" s="23">
        <v>19.13</v>
      </c>
      <c r="B9" s="23">
        <v>61.31</v>
      </c>
      <c r="C9" s="23">
        <f t="shared" si="0"/>
        <v>2.5546826277575013E-3</v>
      </c>
      <c r="D9" s="23">
        <f t="shared" si="1"/>
        <v>5.3406993345685508E-3</v>
      </c>
      <c r="E9" s="23">
        <v>0.47834234202661463</v>
      </c>
      <c r="F9" s="23">
        <f t="shared" si="10"/>
        <v>1.5181198176867368E-2</v>
      </c>
      <c r="G9" s="23">
        <f t="shared" si="11"/>
        <v>3.5687126135802383E-2</v>
      </c>
      <c r="H9" s="23">
        <f t="shared" si="12"/>
        <v>2.7807713725977234E-2</v>
      </c>
      <c r="I9" s="23">
        <f t="shared" si="13"/>
        <v>5.3406993345685543E-3</v>
      </c>
      <c r="J9" s="23">
        <f t="shared" si="14"/>
        <v>1.4851263819219948E-4</v>
      </c>
      <c r="K9" s="22">
        <v>12.59</v>
      </c>
      <c r="L9" s="23">
        <v>69.400000000000006</v>
      </c>
      <c r="M9" s="23">
        <f t="shared" si="2"/>
        <v>1.7718369403373663E-3</v>
      </c>
      <c r="N9" s="23">
        <f t="shared" si="3"/>
        <v>6.0454172862348327E-3</v>
      </c>
      <c r="O9" s="10">
        <v>0.29308761603136435</v>
      </c>
      <c r="P9" s="23">
        <f t="shared" si="15"/>
        <v>8.6171227845001537E-3</v>
      </c>
      <c r="Q9" s="23">
        <f t="shared" si="16"/>
        <v>3.7374442170879756E-2</v>
      </c>
      <c r="R9" s="23">
        <f t="shared" si="17"/>
        <v>1.5462408628662942E-2</v>
      </c>
      <c r="S9" s="23">
        <f t="shared" si="18"/>
        <v>6.0454172862348318E-3</v>
      </c>
      <c r="T9" s="23">
        <f t="shared" si="19"/>
        <v>9.3476712410545565E-5</v>
      </c>
      <c r="U9" s="22">
        <v>43.76</v>
      </c>
      <c r="V9" s="23">
        <v>80.17</v>
      </c>
      <c r="W9" s="23">
        <f t="shared" si="4"/>
        <v>5.2652603512419556E-3</v>
      </c>
      <c r="X9" s="23">
        <f t="shared" si="5"/>
        <v>6.9835893924704061E-3</v>
      </c>
      <c r="Y9" s="10">
        <v>0.75394758416336394</v>
      </c>
      <c r="Z9" s="23">
        <f t="shared" si="20"/>
        <v>2.8678583288814442E-2</v>
      </c>
      <c r="AA9" s="23">
        <f t="shared" si="21"/>
        <v>3.9511244563262153E-2</v>
      </c>
      <c r="AB9" s="23">
        <f t="shared" si="22"/>
        <v>5.209190622638693E-2</v>
      </c>
      <c r="AC9" s="23">
        <f t="shared" si="23"/>
        <v>6.9835893924704087E-3</v>
      </c>
      <c r="AD9" s="23">
        <f t="shared" si="24"/>
        <v>3.6378848375615903E-4</v>
      </c>
      <c r="AE9" s="22">
        <v>5.65</v>
      </c>
      <c r="AF9" s="23">
        <v>64.930000000000007</v>
      </c>
      <c r="AG9" s="23">
        <f t="shared" si="6"/>
        <v>7.549963386018271E-4</v>
      </c>
      <c r="AH9" s="23">
        <f t="shared" si="7"/>
        <v>5.6560366627554422E-3</v>
      </c>
      <c r="AI9" s="10">
        <v>0.13348505033098876</v>
      </c>
      <c r="AJ9" s="23">
        <f t="shared" si="25"/>
        <v>4.016847776702818E-3</v>
      </c>
      <c r="AK9" s="23">
        <f t="shared" si="26"/>
        <v>3.5366562222065447E-2</v>
      </c>
      <c r="AL9" s="23">
        <f t="shared" si="27"/>
        <v>7.2786992148038089E-3</v>
      </c>
      <c r="AM9" s="23">
        <f t="shared" si="28"/>
        <v>5.656036662755444E-3</v>
      </c>
      <c r="AN9" s="23">
        <f t="shared" si="29"/>
        <v>4.1168589616099606E-5</v>
      </c>
      <c r="AO9" s="22">
        <v>3.41</v>
      </c>
      <c r="AP9" s="23">
        <v>85.5</v>
      </c>
      <c r="AQ9" s="23">
        <f t="shared" si="8"/>
        <v>1.5782579919559757E-3</v>
      </c>
      <c r="AR9" s="23">
        <f t="shared" si="9"/>
        <v>7.4478844088339772E-3</v>
      </c>
      <c r="AS9" s="10">
        <v>0.21190688594522167</v>
      </c>
      <c r="AT9" s="23">
        <f t="shared" si="30"/>
        <v>5.1929779090164364E-3</v>
      </c>
      <c r="AU9" s="23">
        <f t="shared" si="31"/>
        <v>3.7824799625776485E-2</v>
      </c>
      <c r="AV9" s="23">
        <f t="shared" si="32"/>
        <v>8.8076978260768976E-3</v>
      </c>
      <c r="AW9" s="23">
        <f t="shared" si="33"/>
        <v>7.4478844088339755E-3</v>
      </c>
      <c r="AX9" s="23">
        <f t="shared" si="34"/>
        <v>6.5598715316559028E-5</v>
      </c>
    </row>
    <row r="10" spans="1:57" x14ac:dyDescent="0.3">
      <c r="A10" s="23">
        <v>22.1</v>
      </c>
      <c r="B10" s="23">
        <v>69.400000000000006</v>
      </c>
      <c r="C10" s="23">
        <f t="shared" si="0"/>
        <v>2.9513061198871292E-3</v>
      </c>
      <c r="D10" s="23">
        <f t="shared" si="1"/>
        <v>6.0454172862348301E-3</v>
      </c>
      <c r="E10" s="23">
        <v>0.48818898351436141</v>
      </c>
      <c r="F10" s="23">
        <f t="shared" si="10"/>
        <v>1.8132504296754497E-2</v>
      </c>
      <c r="G10" s="23">
        <f t="shared" si="11"/>
        <v>4.1732543422037215E-2</v>
      </c>
      <c r="H10" s="23">
        <f t="shared" si="12"/>
        <v>3.3313702473621865E-2</v>
      </c>
      <c r="I10" s="23">
        <f t="shared" si="13"/>
        <v>6.0454172862348318E-3</v>
      </c>
      <c r="J10" s="23">
        <f t="shared" si="14"/>
        <v>2.0139523280251771E-4</v>
      </c>
      <c r="K10" s="22">
        <v>13.26</v>
      </c>
      <c r="L10" s="23">
        <v>69.91</v>
      </c>
      <c r="M10" s="23">
        <f t="shared" si="2"/>
        <v>1.8661285011019441E-3</v>
      </c>
      <c r="N10" s="23">
        <f t="shared" si="3"/>
        <v>6.0898432634103328E-3</v>
      </c>
      <c r="O10" s="10">
        <v>0.30643292780854053</v>
      </c>
      <c r="P10" s="23">
        <f t="shared" si="15"/>
        <v>1.0483251285602098E-2</v>
      </c>
      <c r="Q10" s="23">
        <f t="shared" si="16"/>
        <v>4.3464285434290088E-2</v>
      </c>
      <c r="R10" s="23">
        <f t="shared" si="17"/>
        <v>1.9100374070102254E-2</v>
      </c>
      <c r="S10" s="23">
        <f t="shared" si="18"/>
        <v>6.0898432634103328E-3</v>
      </c>
      <c r="T10" s="23">
        <f t="shared" si="19"/>
        <v>1.1631828435942961E-4</v>
      </c>
      <c r="U10" s="22">
        <v>43.28</v>
      </c>
      <c r="V10" s="23">
        <v>78.8</v>
      </c>
      <c r="W10" s="23">
        <f t="shared" si="4"/>
        <v>5.2075061243544753E-3</v>
      </c>
      <c r="X10" s="23">
        <f t="shared" si="5"/>
        <v>6.8642490224107271E-3</v>
      </c>
      <c r="Y10" s="10">
        <v>0.75864178402513704</v>
      </c>
      <c r="Z10" s="23">
        <f t="shared" si="20"/>
        <v>3.3886089413168917E-2</v>
      </c>
      <c r="AA10" s="23">
        <f t="shared" si="21"/>
        <v>4.6375493585672882E-2</v>
      </c>
      <c r="AB10" s="23">
        <f t="shared" si="22"/>
        <v>6.2564672701983362E-2</v>
      </c>
      <c r="AC10" s="23">
        <f t="shared" si="23"/>
        <v>6.8642490224107289E-3</v>
      </c>
      <c r="AD10" s="23">
        <f t="shared" si="24"/>
        <v>4.2945949343203653E-4</v>
      </c>
      <c r="AE10" s="22">
        <v>6.42</v>
      </c>
      <c r="AF10" s="23">
        <v>68.959999999999994</v>
      </c>
      <c r="AG10" s="23">
        <f t="shared" si="6"/>
        <v>8.5788964492455389E-4</v>
      </c>
      <c r="AH10" s="23">
        <f t="shared" si="7"/>
        <v>6.0070889922010659E-3</v>
      </c>
      <c r="AI10" s="10">
        <v>0.14281287426211647</v>
      </c>
      <c r="AJ10" s="23">
        <f t="shared" si="25"/>
        <v>4.8747374216273716E-3</v>
      </c>
      <c r="AK10" s="23">
        <f t="shared" si="26"/>
        <v>4.1373651214266512E-2</v>
      </c>
      <c r="AL10" s="23">
        <f t="shared" si="27"/>
        <v>8.8915851983301895E-3</v>
      </c>
      <c r="AM10" s="23">
        <f t="shared" si="28"/>
        <v>6.0070889922010651E-3</v>
      </c>
      <c r="AN10" s="23">
        <f t="shared" si="29"/>
        <v>5.3412543568107208E-5</v>
      </c>
      <c r="AO10" s="22">
        <v>3.74</v>
      </c>
      <c r="AP10" s="23">
        <v>74.92</v>
      </c>
      <c r="AQ10" s="23">
        <f t="shared" si="8"/>
        <v>1.7309926363388121E-3</v>
      </c>
      <c r="AR10" s="23">
        <f t="shared" si="9"/>
        <v>6.5262631568402526E-3</v>
      </c>
      <c r="AS10" s="10">
        <v>0.26523488169865467</v>
      </c>
      <c r="AT10" s="23">
        <f t="shared" si="30"/>
        <v>6.9239705453552486E-3</v>
      </c>
      <c r="AU10" s="23">
        <f t="shared" si="31"/>
        <v>4.4351062782616739E-2</v>
      </c>
      <c r="AV10" s="23">
        <f t="shared" si="32"/>
        <v>1.2116948454371685E-2</v>
      </c>
      <c r="AW10" s="23">
        <f t="shared" si="33"/>
        <v>6.5262631568402535E-3</v>
      </c>
      <c r="AX10" s="23">
        <f t="shared" si="34"/>
        <v>7.9078394271098385E-5</v>
      </c>
    </row>
    <row r="11" spans="1:57" x14ac:dyDescent="0.3">
      <c r="A11" s="23">
        <v>24.27</v>
      </c>
      <c r="B11" s="23">
        <v>73.709999999999994</v>
      </c>
      <c r="C11" s="23">
        <f t="shared" si="0"/>
        <v>3.2410950013421098E-3</v>
      </c>
      <c r="D11" s="23">
        <f t="shared" si="1"/>
        <v>6.4208603482473958E-3</v>
      </c>
      <c r="E11" s="23">
        <v>0.50477581282807127</v>
      </c>
      <c r="F11" s="23">
        <f t="shared" si="10"/>
        <v>2.1373599298096606E-2</v>
      </c>
      <c r="G11" s="23">
        <f t="shared" si="11"/>
        <v>4.8153403770284611E-2</v>
      </c>
      <c r="H11" s="23">
        <f t="shared" si="12"/>
        <v>3.95061035948511E-2</v>
      </c>
      <c r="I11" s="23">
        <f t="shared" si="13"/>
        <v>6.4208603482473967E-3</v>
      </c>
      <c r="J11" s="23">
        <f t="shared" si="14"/>
        <v>2.5366317408593339E-4</v>
      </c>
      <c r="K11" s="22">
        <v>13.94</v>
      </c>
      <c r="L11" s="23">
        <v>69.05</v>
      </c>
      <c r="M11" s="23">
        <f t="shared" si="2"/>
        <v>1.9618273985943517E-3</v>
      </c>
      <c r="N11" s="23">
        <f t="shared" si="3"/>
        <v>6.0149288705261547E-3</v>
      </c>
      <c r="O11" s="10">
        <v>0.32615970044259929</v>
      </c>
      <c r="P11" s="23">
        <f t="shared" si="15"/>
        <v>1.244507868419645E-2</v>
      </c>
      <c r="Q11" s="23">
        <f t="shared" si="16"/>
        <v>4.9479214304816242E-2</v>
      </c>
      <c r="R11" s="23">
        <f t="shared" si="17"/>
        <v>2.2928329969798548E-2</v>
      </c>
      <c r="S11" s="23">
        <f t="shared" si="18"/>
        <v>6.0149288705261539E-3</v>
      </c>
      <c r="T11" s="23">
        <f t="shared" si="19"/>
        <v>1.3791227388829135E-4</v>
      </c>
      <c r="U11" s="22">
        <v>48.56</v>
      </c>
      <c r="V11" s="23">
        <v>88.12</v>
      </c>
      <c r="W11" s="23">
        <f t="shared" si="4"/>
        <v>5.8428026201167585E-3</v>
      </c>
      <c r="X11" s="23">
        <f t="shared" si="5"/>
        <v>7.6761119778532153E-3</v>
      </c>
      <c r="Y11" s="10">
        <v>0.7611669341164069</v>
      </c>
      <c r="Z11" s="23">
        <f t="shared" si="20"/>
        <v>3.9728892033285675E-2</v>
      </c>
      <c r="AA11" s="23">
        <f t="shared" si="21"/>
        <v>5.4051605563526096E-2</v>
      </c>
      <c r="AB11" s="23">
        <f t="shared" si="22"/>
        <v>7.3614981446454592E-2</v>
      </c>
      <c r="AC11" s="23">
        <f t="shared" si="23"/>
        <v>7.6761119778532144E-3</v>
      </c>
      <c r="AD11" s="23">
        <f t="shared" si="24"/>
        <v>5.6507684083057224E-4</v>
      </c>
      <c r="AE11" s="22">
        <v>6.47</v>
      </c>
      <c r="AF11" s="23">
        <v>69.05</v>
      </c>
      <c r="AG11" s="23">
        <f t="shared" si="6"/>
        <v>8.6457102845200362E-4</v>
      </c>
      <c r="AH11" s="23">
        <f t="shared" si="7"/>
        <v>6.0149288705261547E-3</v>
      </c>
      <c r="AI11" s="10">
        <v>0.14373753157556066</v>
      </c>
      <c r="AJ11" s="23">
        <f t="shared" si="25"/>
        <v>5.7393084500793751E-3</v>
      </c>
      <c r="AK11" s="23">
        <f t="shared" si="26"/>
        <v>4.7388580084792666E-2</v>
      </c>
      <c r="AL11" s="23">
        <f t="shared" si="27"/>
        <v>1.0614045871706747E-2</v>
      </c>
      <c r="AM11" s="23">
        <f t="shared" si="28"/>
        <v>6.0149288705261539E-3</v>
      </c>
      <c r="AN11" s="23">
        <f t="shared" si="29"/>
        <v>6.3842730946817846E-5</v>
      </c>
      <c r="AO11" s="22">
        <v>4.49</v>
      </c>
      <c r="AP11" s="23">
        <v>80.33</v>
      </c>
      <c r="AQ11" s="23">
        <f t="shared" si="8"/>
        <v>2.0781168281179857E-3</v>
      </c>
      <c r="AR11" s="23">
        <f t="shared" si="9"/>
        <v>6.9975269539372326E-3</v>
      </c>
      <c r="AS11" s="10">
        <v>0.29697875289336506</v>
      </c>
      <c r="AT11" s="23">
        <f t="shared" si="30"/>
        <v>9.0020873734732339E-3</v>
      </c>
      <c r="AU11" s="23">
        <f t="shared" si="31"/>
        <v>5.1348589736553971E-2</v>
      </c>
      <c r="AV11" s="23">
        <f t="shared" si="32"/>
        <v>1.5926057918828482E-2</v>
      </c>
      <c r="AW11" s="23">
        <f t="shared" si="33"/>
        <v>6.9975269539372317E-3</v>
      </c>
      <c r="AX11" s="23">
        <f t="shared" si="34"/>
        <v>1.114430195569678E-4</v>
      </c>
    </row>
    <row r="12" spans="1:57" x14ac:dyDescent="0.3">
      <c r="A12" s="23">
        <v>21.91</v>
      </c>
      <c r="B12" s="23">
        <v>63.41</v>
      </c>
      <c r="C12" s="23">
        <f t="shared" si="0"/>
        <v>2.9259328998519005E-3</v>
      </c>
      <c r="D12" s="23">
        <f t="shared" si="1"/>
        <v>5.5236298288206124E-3</v>
      </c>
      <c r="E12" s="23">
        <v>0.52971198116594975</v>
      </c>
      <c r="F12" s="23">
        <f t="shared" si="10"/>
        <v>2.4299532197948507E-2</v>
      </c>
      <c r="G12" s="23">
        <f t="shared" si="11"/>
        <v>5.3677033599105223E-2</v>
      </c>
      <c r="H12" s="23">
        <f t="shared" si="12"/>
        <v>4.5673131496045113E-2</v>
      </c>
      <c r="I12" s="23">
        <f t="shared" si="13"/>
        <v>5.5236298288206115E-3</v>
      </c>
      <c r="J12" s="23">
        <f t="shared" si="14"/>
        <v>2.5228147150720094E-4</v>
      </c>
      <c r="K12" s="22">
        <v>15.49</v>
      </c>
      <c r="L12" s="23">
        <v>69.489999999999995</v>
      </c>
      <c r="M12" s="23">
        <f t="shared" si="2"/>
        <v>2.1799645914079274E-3</v>
      </c>
      <c r="N12" s="23">
        <f t="shared" si="3"/>
        <v>6.0532571645599206E-3</v>
      </c>
      <c r="O12" s="10">
        <v>0.36013084066062723</v>
      </c>
      <c r="P12" s="23">
        <f t="shared" si="15"/>
        <v>1.4625043275604377E-2</v>
      </c>
      <c r="Q12" s="23">
        <f t="shared" si="16"/>
        <v>5.5532471469376163E-2</v>
      </c>
      <c r="R12" s="23">
        <f t="shared" si="17"/>
        <v>2.7070121959800825E-2</v>
      </c>
      <c r="S12" s="23">
        <f t="shared" si="18"/>
        <v>6.0532571645599206E-3</v>
      </c>
      <c r="T12" s="23">
        <f t="shared" si="19"/>
        <v>1.6386240969867518E-4</v>
      </c>
      <c r="U12" s="22">
        <v>42.37</v>
      </c>
      <c r="V12" s="23">
        <v>76.53</v>
      </c>
      <c r="W12" s="23">
        <f t="shared" si="4"/>
        <v>5.0980137358802935E-3</v>
      </c>
      <c r="X12" s="23">
        <f t="shared" si="5"/>
        <v>6.6665098691001644E-3</v>
      </c>
      <c r="Y12" s="10">
        <v>0.76472004631839197</v>
      </c>
      <c r="Z12" s="23">
        <f t="shared" si="20"/>
        <v>4.4826905769165967E-2</v>
      </c>
      <c r="AA12" s="23">
        <f t="shared" si="21"/>
        <v>6.0718115432626257E-2</v>
      </c>
      <c r="AB12" s="23">
        <f t="shared" si="22"/>
        <v>8.4555797802451649E-2</v>
      </c>
      <c r="AC12" s="23">
        <f t="shared" si="23"/>
        <v>6.6665098691001609E-3</v>
      </c>
      <c r="AD12" s="23">
        <f t="shared" si="24"/>
        <v>5.6369206053968164E-4</v>
      </c>
      <c r="AE12" s="22">
        <v>7.57</v>
      </c>
      <c r="AF12" s="23">
        <v>63.41</v>
      </c>
      <c r="AG12" s="23">
        <f t="shared" si="6"/>
        <v>1.0115614660558992E-3</v>
      </c>
      <c r="AH12" s="23">
        <f t="shared" si="7"/>
        <v>5.523629828820615E-3</v>
      </c>
      <c r="AI12" s="10">
        <v>0.18313346429876262</v>
      </c>
      <c r="AJ12" s="23">
        <f t="shared" si="25"/>
        <v>6.750869916135274E-3</v>
      </c>
      <c r="AK12" s="23">
        <f t="shared" si="26"/>
        <v>5.2912209913613284E-2</v>
      </c>
      <c r="AL12" s="23">
        <f t="shared" si="27"/>
        <v>1.249017836621465E-2</v>
      </c>
      <c r="AM12" s="23">
        <f t="shared" si="28"/>
        <v>5.5236298288206184E-3</v>
      </c>
      <c r="AN12" s="23">
        <f t="shared" si="29"/>
        <v>6.8991121790913215E-5</v>
      </c>
      <c r="AO12" s="22">
        <v>4.0599999999999996</v>
      </c>
      <c r="AP12" s="23">
        <v>69.91</v>
      </c>
      <c r="AQ12" s="23">
        <f t="shared" si="8"/>
        <v>1.8790989581645924E-3</v>
      </c>
      <c r="AR12" s="23">
        <f t="shared" si="9"/>
        <v>6.089843263410331E-3</v>
      </c>
      <c r="AS12" s="10">
        <v>0.30856277852909669</v>
      </c>
      <c r="AT12" s="23">
        <f t="shared" si="30"/>
        <v>1.0881186331637826E-2</v>
      </c>
      <c r="AU12" s="23">
        <f t="shared" si="31"/>
        <v>5.7438432999964303E-2</v>
      </c>
      <c r="AV12" s="23">
        <f t="shared" si="32"/>
        <v>1.988327370511106E-2</v>
      </c>
      <c r="AW12" s="23">
        <f t="shared" si="33"/>
        <v>6.0898432634103328E-3</v>
      </c>
      <c r="AX12" s="23">
        <f t="shared" si="34"/>
        <v>1.2108602042761439E-4</v>
      </c>
    </row>
    <row r="13" spans="1:57" x14ac:dyDescent="0.3">
      <c r="A13" s="23">
        <v>22.74</v>
      </c>
      <c r="B13" s="23">
        <v>64.930000000000007</v>
      </c>
      <c r="C13" s="23">
        <f t="shared" si="0"/>
        <v>3.0367738084268467E-3</v>
      </c>
      <c r="D13" s="23">
        <f t="shared" si="1"/>
        <v>5.6560366627554396E-3</v>
      </c>
      <c r="E13" s="23">
        <v>0.53690843774471397</v>
      </c>
      <c r="F13" s="23">
        <f t="shared" si="10"/>
        <v>2.7336306006375353E-2</v>
      </c>
      <c r="G13" s="23">
        <f t="shared" si="11"/>
        <v>5.933307026186066E-2</v>
      </c>
      <c r="H13" s="23">
        <f t="shared" si="12"/>
        <v>5.163583820432386E-2</v>
      </c>
      <c r="I13" s="23">
        <f t="shared" si="13"/>
        <v>5.656036662755437E-3</v>
      </c>
      <c r="J13" s="23">
        <f t="shared" si="14"/>
        <v>2.9205419399576361E-4</v>
      </c>
      <c r="K13" s="22">
        <v>15.36</v>
      </c>
      <c r="L13" s="23">
        <v>61.31</v>
      </c>
      <c r="M13" s="23">
        <f t="shared" si="2"/>
        <v>2.1616692139461435E-3</v>
      </c>
      <c r="N13" s="23">
        <f t="shared" si="3"/>
        <v>5.3406993345685534E-3</v>
      </c>
      <c r="O13" s="10">
        <v>0.40475396170579875</v>
      </c>
      <c r="P13" s="23">
        <f t="shared" si="15"/>
        <v>1.678671248955052E-2</v>
      </c>
      <c r="Q13" s="23">
        <f t="shared" si="16"/>
        <v>6.0873170803944714E-2</v>
      </c>
      <c r="R13" s="23">
        <f t="shared" si="17"/>
        <v>3.1411755765154897E-2</v>
      </c>
      <c r="S13" s="23">
        <f t="shared" si="18"/>
        <v>5.3406993345685508E-3</v>
      </c>
      <c r="T13" s="23">
        <f t="shared" si="19"/>
        <v>1.677607431125926E-4</v>
      </c>
      <c r="U13" s="22">
        <v>44.77</v>
      </c>
      <c r="V13" s="23">
        <v>80.650000000000006</v>
      </c>
      <c r="W13" s="23">
        <f t="shared" si="4"/>
        <v>5.3867848703176959E-3</v>
      </c>
      <c r="X13" s="23">
        <f t="shared" si="5"/>
        <v>7.0254020768708786E-3</v>
      </c>
      <c r="Y13" s="10">
        <v>0.76675823125513942</v>
      </c>
      <c r="Z13" s="23">
        <f t="shared" si="20"/>
        <v>5.0213690639483666E-2</v>
      </c>
      <c r="AA13" s="23">
        <f t="shared" si="21"/>
        <v>6.7743517509497142E-2</v>
      </c>
      <c r="AB13" s="23">
        <f t="shared" si="22"/>
        <v>9.5040596408649633E-2</v>
      </c>
      <c r="AC13" s="23">
        <f t="shared" si="23"/>
        <v>7.0254020768708847E-3</v>
      </c>
      <c r="AD13" s="23">
        <f t="shared" si="24"/>
        <v>6.6769840339637467E-4</v>
      </c>
      <c r="AE13" s="22">
        <v>8.26</v>
      </c>
      <c r="AF13" s="23">
        <v>62.22</v>
      </c>
      <c r="AG13" s="23">
        <f t="shared" si="6"/>
        <v>1.1037645587347064E-3</v>
      </c>
      <c r="AH13" s="23">
        <f t="shared" si="7"/>
        <v>5.4199692154111136E-3</v>
      </c>
      <c r="AI13" s="10">
        <v>0.20364775423378217</v>
      </c>
      <c r="AJ13" s="23">
        <f t="shared" si="25"/>
        <v>7.8546344748699811E-3</v>
      </c>
      <c r="AK13" s="23">
        <f t="shared" si="26"/>
        <v>5.83321791290244E-2</v>
      </c>
      <c r="AL13" s="23">
        <f t="shared" si="27"/>
        <v>1.4605504391005254E-2</v>
      </c>
      <c r="AM13" s="23">
        <f t="shared" si="28"/>
        <v>5.4199692154111162E-3</v>
      </c>
      <c r="AN13" s="23">
        <f t="shared" si="29"/>
        <v>7.9161384174800367E-5</v>
      </c>
      <c r="AO13" s="22">
        <v>4.18</v>
      </c>
      <c r="AP13" s="23">
        <v>63.41</v>
      </c>
      <c r="AQ13" s="23">
        <f t="shared" si="8"/>
        <v>1.9346388288492603E-3</v>
      </c>
      <c r="AR13" s="23">
        <f t="shared" si="9"/>
        <v>5.5236298288206132E-3</v>
      </c>
      <c r="AS13" s="10">
        <v>0.35024773361076927</v>
      </c>
      <c r="AT13" s="23">
        <f t="shared" si="30"/>
        <v>1.2815825160487087E-2</v>
      </c>
      <c r="AU13" s="23">
        <f t="shared" si="31"/>
        <v>6.2962062828784915E-2</v>
      </c>
      <c r="AV13" s="23">
        <f t="shared" si="32"/>
        <v>2.3697011492124914E-2</v>
      </c>
      <c r="AW13" s="23">
        <f t="shared" si="33"/>
        <v>5.5236298288206115E-3</v>
      </c>
      <c r="AX13" s="23">
        <f t="shared" si="34"/>
        <v>1.3089351953180601E-4</v>
      </c>
    </row>
    <row r="14" spans="1:57" x14ac:dyDescent="0.3">
      <c r="A14" s="23">
        <v>28.66</v>
      </c>
      <c r="B14" s="23">
        <v>80.33</v>
      </c>
      <c r="C14" s="23">
        <f t="shared" si="0"/>
        <v>3.8273499274192363E-3</v>
      </c>
      <c r="D14" s="23">
        <f t="shared" si="1"/>
        <v>6.9975269539372309E-3</v>
      </c>
      <c r="E14" s="23">
        <v>0.5469575112198376</v>
      </c>
      <c r="F14" s="23">
        <f t="shared" si="10"/>
        <v>3.1163655933794589E-2</v>
      </c>
      <c r="G14" s="23">
        <f t="shared" si="11"/>
        <v>6.6330597215797885E-2</v>
      </c>
      <c r="H14" s="23">
        <f t="shared" si="12"/>
        <v>5.8499961940169945E-2</v>
      </c>
      <c r="I14" s="23">
        <f t="shared" si="13"/>
        <v>6.9975269539372248E-3</v>
      </c>
      <c r="J14" s="23">
        <f t="shared" si="14"/>
        <v>4.0935506048064098E-4</v>
      </c>
      <c r="K14" s="22">
        <v>18.559999999999999</v>
      </c>
      <c r="L14" s="23">
        <v>73.849999999999994</v>
      </c>
      <c r="M14" s="23">
        <f t="shared" si="2"/>
        <v>2.6120169668515901E-3</v>
      </c>
      <c r="N14" s="23">
        <f t="shared" si="3"/>
        <v>6.4330557145308694E-3</v>
      </c>
      <c r="O14" s="10">
        <v>0.4060305215376287</v>
      </c>
      <c r="P14" s="23">
        <f t="shared" si="15"/>
        <v>1.9398729456402111E-2</v>
      </c>
      <c r="Q14" s="23">
        <f t="shared" si="16"/>
        <v>6.7306226518475579E-2</v>
      </c>
      <c r="R14" s="23">
        <f t="shared" si="17"/>
        <v>3.6185441945952634E-2</v>
      </c>
      <c r="S14" s="23">
        <f t="shared" si="18"/>
        <v>6.4330557145308651E-3</v>
      </c>
      <c r="T14" s="23">
        <f t="shared" si="19"/>
        <v>2.3278296409323546E-4</v>
      </c>
      <c r="U14" s="22">
        <v>44</v>
      </c>
      <c r="V14" s="23">
        <v>78.069999999999993</v>
      </c>
      <c r="W14" s="23">
        <f t="shared" si="4"/>
        <v>5.2941374646856953E-3</v>
      </c>
      <c r="X14" s="23">
        <f t="shared" si="5"/>
        <v>6.8006588982183428E-3</v>
      </c>
      <c r="Y14" s="10">
        <v>0.77847419550371377</v>
      </c>
      <c r="Z14" s="23">
        <f t="shared" si="20"/>
        <v>5.5507828104169363E-2</v>
      </c>
      <c r="AA14" s="23">
        <f t="shared" si="21"/>
        <v>7.454417640771549E-2</v>
      </c>
      <c r="AB14" s="23">
        <f t="shared" si="22"/>
        <v>0.10572151874365303</v>
      </c>
      <c r="AC14" s="23">
        <f t="shared" si="23"/>
        <v>6.800658898218348E-3</v>
      </c>
      <c r="AD14" s="23">
        <f t="shared" si="24"/>
        <v>7.1897598717718186E-4</v>
      </c>
      <c r="AE14" s="22">
        <v>13.23</v>
      </c>
      <c r="AF14" s="23">
        <v>80.33</v>
      </c>
      <c r="AG14" s="23">
        <f t="shared" si="6"/>
        <v>1.7678940813632162E-3</v>
      </c>
      <c r="AH14" s="23">
        <f t="shared" si="7"/>
        <v>6.9975269539372343E-3</v>
      </c>
      <c r="AI14" s="10">
        <v>0.25264555506549263</v>
      </c>
      <c r="AJ14" s="23">
        <f t="shared" si="25"/>
        <v>9.6225285562331966E-3</v>
      </c>
      <c r="AK14" s="23">
        <f t="shared" si="26"/>
        <v>6.5329706082961639E-2</v>
      </c>
      <c r="AL14" s="23">
        <f t="shared" si="27"/>
        <v>1.7477163031103179E-2</v>
      </c>
      <c r="AM14" s="23">
        <f t="shared" si="28"/>
        <v>6.9975269539372387E-3</v>
      </c>
      <c r="AN14" s="23">
        <f t="shared" si="29"/>
        <v>1.2229691938849994E-4</v>
      </c>
      <c r="AO14" s="22">
        <v>4.58</v>
      </c>
      <c r="AP14" s="23">
        <v>69.05</v>
      </c>
      <c r="AQ14" s="23">
        <f t="shared" si="8"/>
        <v>2.1197717311314864E-3</v>
      </c>
      <c r="AR14" s="23">
        <f t="shared" si="9"/>
        <v>6.014928870526153E-3</v>
      </c>
      <c r="AS14" s="10">
        <v>0.35241842036048238</v>
      </c>
      <c r="AT14" s="23">
        <f t="shared" si="30"/>
        <v>1.4935596891618573E-2</v>
      </c>
      <c r="AU14" s="23">
        <f t="shared" si="31"/>
        <v>6.8976991699311069E-2</v>
      </c>
      <c r="AV14" s="23">
        <f t="shared" si="32"/>
        <v>2.7751422052105658E-2</v>
      </c>
      <c r="AW14" s="23">
        <f t="shared" si="33"/>
        <v>6.0149288705261539E-3</v>
      </c>
      <c r="AX14" s="23">
        <f t="shared" si="34"/>
        <v>1.6692282969936649E-4</v>
      </c>
    </row>
    <row r="15" spans="1:57" x14ac:dyDescent="0.3">
      <c r="A15" s="23">
        <v>30.72</v>
      </c>
      <c r="B15" s="23">
        <v>85.31</v>
      </c>
      <c r="C15" s="23">
        <f t="shared" si="0"/>
        <v>4.1024490499064524E-3</v>
      </c>
      <c r="D15" s="23">
        <f t="shared" si="1"/>
        <v>7.4313335545921231E-3</v>
      </c>
      <c r="E15" s="23">
        <v>0.55204749184907542</v>
      </c>
      <c r="F15" s="23">
        <f t="shared" si="10"/>
        <v>3.5266104983701044E-2</v>
      </c>
      <c r="G15" s="23">
        <f t="shared" si="11"/>
        <v>7.3761930770390005E-2</v>
      </c>
      <c r="H15" s="23">
        <f t="shared" si="12"/>
        <v>6.6429760917495639E-2</v>
      </c>
      <c r="I15" s="23">
        <f t="shared" si="13"/>
        <v>7.4313335545921205E-3</v>
      </c>
      <c r="J15" s="23">
        <f t="shared" si="14"/>
        <v>4.9366171132971762E-4</v>
      </c>
      <c r="K15" s="22">
        <v>16.55</v>
      </c>
      <c r="L15" s="23">
        <v>63.75</v>
      </c>
      <c r="M15" s="23">
        <f t="shared" si="2"/>
        <v>2.3291422845578566E-3</v>
      </c>
      <c r="N15" s="23">
        <f t="shared" si="3"/>
        <v>5.5532471469376165E-3</v>
      </c>
      <c r="O15" s="10">
        <v>0.41941988586664697</v>
      </c>
      <c r="P15" s="23">
        <f t="shared" si="15"/>
        <v>2.1727871740959966E-2</v>
      </c>
      <c r="Q15" s="23">
        <f t="shared" si="16"/>
        <v>7.2859473665413191E-2</v>
      </c>
      <c r="R15" s="23">
        <f t="shared" si="17"/>
        <v>4.1126601197362077E-2</v>
      </c>
      <c r="S15" s="23">
        <f t="shared" si="18"/>
        <v>5.5532471469376121E-3</v>
      </c>
      <c r="T15" s="23">
        <f t="shared" si="19"/>
        <v>2.2838618076249193E-4</v>
      </c>
      <c r="U15" s="22">
        <v>36.57</v>
      </c>
      <c r="V15" s="23">
        <v>63.75</v>
      </c>
      <c r="W15" s="23">
        <f t="shared" si="4"/>
        <v>4.4001501609899065E-3</v>
      </c>
      <c r="X15" s="23">
        <f t="shared" si="5"/>
        <v>5.553247146937613E-3</v>
      </c>
      <c r="Y15" s="10">
        <v>0.79235626374317036</v>
      </c>
      <c r="Z15" s="23">
        <f t="shared" si="20"/>
        <v>5.990797826515927E-2</v>
      </c>
      <c r="AA15" s="23">
        <f t="shared" si="21"/>
        <v>8.0097423554653102E-2</v>
      </c>
      <c r="AB15" s="23">
        <f t="shared" si="22"/>
        <v>0.11541580636932863</v>
      </c>
      <c r="AC15" s="23">
        <f t="shared" si="23"/>
        <v>5.5532471469376121E-3</v>
      </c>
      <c r="AD15" s="23">
        <f t="shared" si="24"/>
        <v>6.4093249743197808E-4</v>
      </c>
      <c r="AE15" s="22">
        <v>12.48</v>
      </c>
      <c r="AF15" s="23">
        <v>73.849999999999994</v>
      </c>
      <c r="AG15" s="23">
        <f t="shared" si="6"/>
        <v>1.6676733284514693E-3</v>
      </c>
      <c r="AH15" s="23">
        <f t="shared" si="7"/>
        <v>6.4330557145308694E-3</v>
      </c>
      <c r="AI15" s="10">
        <v>0.25923502025399237</v>
      </c>
      <c r="AJ15" s="23">
        <f t="shared" si="25"/>
        <v>1.1290201884684666E-2</v>
      </c>
      <c r="AK15" s="23">
        <f t="shared" si="26"/>
        <v>7.1762761797492511E-2</v>
      </c>
      <c r="AL15" s="23">
        <f t="shared" si="27"/>
        <v>2.0912730440917862E-2</v>
      </c>
      <c r="AM15" s="23">
        <f t="shared" si="28"/>
        <v>6.433055714530872E-3</v>
      </c>
      <c r="AN15" s="23">
        <f t="shared" si="29"/>
        <v>1.3453276006939038E-4</v>
      </c>
      <c r="AO15" s="22">
        <v>4.9800000000000004</v>
      </c>
      <c r="AP15" s="23">
        <v>69.489999999999995</v>
      </c>
      <c r="AQ15" s="23">
        <f t="shared" si="8"/>
        <v>2.3049046334137125E-3</v>
      </c>
      <c r="AR15" s="23">
        <f t="shared" si="9"/>
        <v>6.053257164559918E-3</v>
      </c>
      <c r="AS15" s="10">
        <v>0.38077097515504016</v>
      </c>
      <c r="AT15" s="23">
        <f t="shared" si="30"/>
        <v>1.7240501525032287E-2</v>
      </c>
      <c r="AU15" s="23">
        <f t="shared" si="31"/>
        <v>7.5030248863870982E-2</v>
      </c>
      <c r="AV15" s="23">
        <f t="shared" si="32"/>
        <v>3.217609841665086E-2</v>
      </c>
      <c r="AW15" s="23">
        <f t="shared" si="33"/>
        <v>6.0532571645599137E-3</v>
      </c>
      <c r="AX15" s="23">
        <f t="shared" si="34"/>
        <v>1.947701982681767E-4</v>
      </c>
    </row>
    <row r="16" spans="1:57" x14ac:dyDescent="0.3">
      <c r="A16" s="23">
        <v>23.85</v>
      </c>
      <c r="B16" s="23">
        <v>65.56</v>
      </c>
      <c r="C16" s="23">
        <f t="shared" si="0"/>
        <v>3.1850068307379201E-3</v>
      </c>
      <c r="D16" s="23">
        <f t="shared" si="1"/>
        <v>5.7109158110310579E-3</v>
      </c>
      <c r="E16" s="23">
        <v>0.55770509251525735</v>
      </c>
      <c r="F16" s="23">
        <f t="shared" si="10"/>
        <v>3.8451111814438964E-2</v>
      </c>
      <c r="G16" s="23">
        <f t="shared" si="11"/>
        <v>7.9472846581421064E-2</v>
      </c>
      <c r="H16" s="23">
        <f t="shared" si="12"/>
        <v>7.3717216798140001E-2</v>
      </c>
      <c r="I16" s="23">
        <f t="shared" si="13"/>
        <v>5.7109158110310587E-3</v>
      </c>
      <c r="J16" s="23">
        <f t="shared" si="14"/>
        <v>4.2099281895770208E-4</v>
      </c>
      <c r="K16" s="22">
        <v>17.3</v>
      </c>
      <c r="L16" s="23">
        <v>65.92</v>
      </c>
      <c r="M16" s="23">
        <f t="shared" si="2"/>
        <v>2.4346925391450706E-3</v>
      </c>
      <c r="N16" s="23">
        <f t="shared" si="3"/>
        <v>5.742275324331414E-3</v>
      </c>
      <c r="O16" s="10">
        <v>0.4239943927503248</v>
      </c>
      <c r="P16" s="23">
        <f t="shared" si="15"/>
        <v>2.4162564280105037E-2</v>
      </c>
      <c r="Q16" s="23">
        <f t="shared" si="16"/>
        <v>7.8601748989744605E-2</v>
      </c>
      <c r="R16" s="23">
        <f t="shared" si="17"/>
        <v>4.5890436021065004E-2</v>
      </c>
      <c r="S16" s="23">
        <f t="shared" si="18"/>
        <v>5.742275324331414E-3</v>
      </c>
      <c r="T16" s="23">
        <f t="shared" si="19"/>
        <v>2.6351551838657106E-4</v>
      </c>
      <c r="U16" s="22">
        <v>40.92</v>
      </c>
      <c r="V16" s="23">
        <v>70.27</v>
      </c>
      <c r="W16" s="23">
        <f t="shared" si="4"/>
        <v>4.9235478421576972E-3</v>
      </c>
      <c r="X16" s="23">
        <f t="shared" si="5"/>
        <v>6.1212027767106828E-3</v>
      </c>
      <c r="Y16" s="10">
        <v>0.80434320210568788</v>
      </c>
      <c r="Z16" s="23">
        <f t="shared" si="20"/>
        <v>6.4831526107316961E-2</v>
      </c>
      <c r="AA16" s="23">
        <f t="shared" si="21"/>
        <v>8.621862633136379E-2</v>
      </c>
      <c r="AB16" s="23">
        <f t="shared" si="22"/>
        <v>0.12473950437247623</v>
      </c>
      <c r="AC16" s="23">
        <f t="shared" si="23"/>
        <v>6.121202776710688E-3</v>
      </c>
      <c r="AD16" s="23">
        <f t="shared" si="24"/>
        <v>7.6355580053031648E-4</v>
      </c>
      <c r="AE16" s="22">
        <v>12.26</v>
      </c>
      <c r="AF16" s="23">
        <v>69.91</v>
      </c>
      <c r="AG16" s="23">
        <f t="shared" si="6"/>
        <v>1.6382752409306901E-3</v>
      </c>
      <c r="AH16" s="23">
        <f t="shared" si="7"/>
        <v>6.0898432634103328E-3</v>
      </c>
      <c r="AI16" s="10">
        <v>0.26901763642653298</v>
      </c>
      <c r="AJ16" s="23">
        <f t="shared" si="25"/>
        <v>1.2928477125615356E-2</v>
      </c>
      <c r="AK16" s="23">
        <f t="shared" si="26"/>
        <v>7.7852605060902844E-2</v>
      </c>
      <c r="AL16" s="23">
        <f t="shared" si="27"/>
        <v>2.4218679010300021E-2</v>
      </c>
      <c r="AM16" s="23">
        <f t="shared" si="28"/>
        <v>6.0898432634103328E-3</v>
      </c>
      <c r="AN16" s="23">
        <f t="shared" si="29"/>
        <v>1.474879592195728E-4</v>
      </c>
      <c r="AO16" s="22">
        <v>4.76</v>
      </c>
      <c r="AP16" s="23">
        <v>61.31</v>
      </c>
      <c r="AQ16" s="23">
        <f t="shared" si="8"/>
        <v>2.2030815371584878E-3</v>
      </c>
      <c r="AR16" s="23">
        <f t="shared" si="9"/>
        <v>5.3406993345685516E-3</v>
      </c>
      <c r="AS16" s="10">
        <v>0.41250806292327347</v>
      </c>
      <c r="AT16" s="23">
        <f t="shared" si="30"/>
        <v>1.9443583062190774E-2</v>
      </c>
      <c r="AU16" s="23">
        <f t="shared" si="31"/>
        <v>8.037094819843954E-2</v>
      </c>
      <c r="AV16" s="23">
        <f t="shared" si="32"/>
        <v>3.6684084587223061E-2</v>
      </c>
      <c r="AW16" s="23">
        <f t="shared" si="33"/>
        <v>5.3406993345685577E-3</v>
      </c>
      <c r="AX16" s="23">
        <f t="shared" si="34"/>
        <v>1.9591866614423889E-4</v>
      </c>
    </row>
    <row r="17" spans="1:50" x14ac:dyDescent="0.3">
      <c r="A17" s="23">
        <v>25.7</v>
      </c>
      <c r="B17" s="23">
        <v>69.489999999999995</v>
      </c>
      <c r="C17" s="23">
        <f t="shared" si="0"/>
        <v>3.4320618679230417E-3</v>
      </c>
      <c r="D17" s="23">
        <f t="shared" si="1"/>
        <v>6.0532571645599172E-3</v>
      </c>
      <c r="E17" s="23">
        <v>0.56697770714530027</v>
      </c>
      <c r="F17" s="23">
        <f t="shared" si="10"/>
        <v>4.1883173682362003E-2</v>
      </c>
      <c r="G17" s="23">
        <f t="shared" si="11"/>
        <v>8.5526103745980978E-2</v>
      </c>
      <c r="H17" s="23">
        <f t="shared" si="12"/>
        <v>8.0334285496800967E-2</v>
      </c>
      <c r="I17" s="23">
        <f t="shared" si="13"/>
        <v>6.0532571645599137E-3</v>
      </c>
      <c r="J17" s="23">
        <f t="shared" si="14"/>
        <v>4.8628408924331204E-4</v>
      </c>
      <c r="K17" s="22">
        <v>17.3</v>
      </c>
      <c r="L17" s="23">
        <v>65.56</v>
      </c>
      <c r="M17" s="23">
        <f t="shared" si="2"/>
        <v>2.4346925391450706E-3</v>
      </c>
      <c r="N17" s="23">
        <f t="shared" si="3"/>
        <v>5.7109158110310605E-3</v>
      </c>
      <c r="O17" s="10">
        <v>0.42632261089233392</v>
      </c>
      <c r="P17" s="23">
        <f t="shared" si="15"/>
        <v>2.6597256819250108E-2</v>
      </c>
      <c r="Q17" s="23">
        <f t="shared" si="16"/>
        <v>8.4312664800775663E-2</v>
      </c>
      <c r="R17" s="23">
        <f t="shared" si="17"/>
        <v>5.0759821099355146E-2</v>
      </c>
      <c r="S17" s="23">
        <f t="shared" si="18"/>
        <v>5.7109158110310587E-3</v>
      </c>
      <c r="T17" s="23">
        <f t="shared" si="19"/>
        <v>2.8988506488141522E-4</v>
      </c>
      <c r="U17" s="22">
        <v>40.57</v>
      </c>
      <c r="V17" s="23">
        <v>69.489999999999995</v>
      </c>
      <c r="W17" s="23">
        <f t="shared" si="4"/>
        <v>4.8814353850522426E-3</v>
      </c>
      <c r="X17" s="23">
        <f t="shared" si="5"/>
        <v>6.0532571645599163E-3</v>
      </c>
      <c r="Y17" s="10">
        <v>0.80641467103556208</v>
      </c>
      <c r="Z17" s="23">
        <f t="shared" si="20"/>
        <v>6.9712961492369205E-2</v>
      </c>
      <c r="AA17" s="23">
        <f t="shared" si="21"/>
        <v>9.2271883495923704E-2</v>
      </c>
      <c r="AB17" s="23">
        <f t="shared" si="22"/>
        <v>0.13454448759968618</v>
      </c>
      <c r="AC17" s="23">
        <f t="shared" si="23"/>
        <v>6.0532571645599137E-3</v>
      </c>
      <c r="AD17" s="23">
        <f t="shared" si="24"/>
        <v>8.1443238351484285E-4</v>
      </c>
      <c r="AE17" s="22">
        <v>14.25</v>
      </c>
      <c r="AF17" s="23">
        <v>74.92</v>
      </c>
      <c r="AG17" s="23">
        <f t="shared" si="6"/>
        <v>1.904194305323192E-3</v>
      </c>
      <c r="AH17" s="23">
        <f t="shared" si="7"/>
        <v>6.5262631568402544E-3</v>
      </c>
      <c r="AI17" s="10">
        <v>0.29177406113748039</v>
      </c>
      <c r="AJ17" s="23">
        <f t="shared" si="25"/>
        <v>1.4832671430938547E-2</v>
      </c>
      <c r="AK17" s="23">
        <f t="shared" si="26"/>
        <v>8.4378868217743097E-2</v>
      </c>
      <c r="AL17" s="23">
        <f t="shared" si="27"/>
        <v>2.7761148556553903E-2</v>
      </c>
      <c r="AM17" s="23">
        <f t="shared" si="28"/>
        <v>6.5262631568402535E-3</v>
      </c>
      <c r="AN17" s="23">
        <f t="shared" si="29"/>
        <v>1.8117656101620673E-4</v>
      </c>
      <c r="AO17" s="22">
        <v>5.23</v>
      </c>
      <c r="AP17" s="23">
        <v>65.92</v>
      </c>
      <c r="AQ17" s="23">
        <f t="shared" si="8"/>
        <v>2.4206126973401036E-3</v>
      </c>
      <c r="AR17" s="23">
        <f t="shared" si="9"/>
        <v>5.7422753243314122E-3</v>
      </c>
      <c r="AS17" s="10">
        <v>0.42154243059077678</v>
      </c>
      <c r="AT17" s="23">
        <f t="shared" si="30"/>
        <v>2.1864195759530879E-2</v>
      </c>
      <c r="AU17" s="23">
        <f t="shared" si="31"/>
        <v>8.6113223522770954E-2</v>
      </c>
      <c r="AV17" s="23">
        <f t="shared" si="32"/>
        <v>4.1307778821721652E-2</v>
      </c>
      <c r="AW17" s="23">
        <f t="shared" si="33"/>
        <v>5.742275324331414E-3</v>
      </c>
      <c r="AX17" s="23">
        <f t="shared" si="34"/>
        <v>2.3720063903091203E-4</v>
      </c>
    </row>
    <row r="18" spans="1:50" x14ac:dyDescent="0.3">
      <c r="A18" s="23">
        <v>27.11</v>
      </c>
      <c r="B18" s="23">
        <v>69.91</v>
      </c>
      <c r="C18" s="23">
        <f t="shared" si="0"/>
        <v>3.6203578692371075E-3</v>
      </c>
      <c r="D18" s="23">
        <f t="shared" si="1"/>
        <v>6.0898432634103302E-3</v>
      </c>
      <c r="E18" s="23">
        <v>0.59449114084583166</v>
      </c>
      <c r="F18" s="23">
        <f t="shared" si="10"/>
        <v>4.5503531551599113E-2</v>
      </c>
      <c r="G18" s="23">
        <f t="shared" si="11"/>
        <v>9.161594700939131E-2</v>
      </c>
      <c r="H18" s="23">
        <f t="shared" si="12"/>
        <v>8.7386705233961109E-2</v>
      </c>
      <c r="I18" s="23">
        <f t="shared" si="13"/>
        <v>6.0898432634103328E-3</v>
      </c>
      <c r="J18" s="23">
        <f t="shared" si="14"/>
        <v>5.3217133818066252E-4</v>
      </c>
      <c r="K18" s="22">
        <v>17.55</v>
      </c>
      <c r="L18" s="23">
        <v>64.05</v>
      </c>
      <c r="M18" s="23">
        <f t="shared" si="2"/>
        <v>2.4698759573408085E-3</v>
      </c>
      <c r="N18" s="23">
        <f t="shared" si="3"/>
        <v>5.5793800746879105E-3</v>
      </c>
      <c r="O18" s="10">
        <v>0.44267928054336142</v>
      </c>
      <c r="P18" s="23">
        <f t="shared" si="15"/>
        <v>2.9067132776590916E-2</v>
      </c>
      <c r="Q18" s="23">
        <f t="shared" si="16"/>
        <v>8.9892044875463567E-2</v>
      </c>
      <c r="R18" s="23">
        <f t="shared" si="17"/>
        <v>5.5664389595841024E-2</v>
      </c>
      <c r="S18" s="23">
        <f t="shared" si="18"/>
        <v>5.5793800746879035E-3</v>
      </c>
      <c r="T18" s="23">
        <f t="shared" si="19"/>
        <v>3.1057278618070003E-4</v>
      </c>
      <c r="U18" s="22">
        <v>53.52</v>
      </c>
      <c r="V18" s="23">
        <v>91.43</v>
      </c>
      <c r="W18" s="23">
        <f t="shared" si="4"/>
        <v>6.4395962979540552E-3</v>
      </c>
      <c r="X18" s="23">
        <f t="shared" si="5"/>
        <v>7.964445280698132E-3</v>
      </c>
      <c r="Y18" s="10">
        <v>0.8085429770684025</v>
      </c>
      <c r="Z18" s="23">
        <f t="shared" si="20"/>
        <v>7.6152557790323261E-2</v>
      </c>
      <c r="AA18" s="23">
        <f t="shared" si="21"/>
        <v>0.10023632877662184</v>
      </c>
      <c r="AB18" s="23">
        <f t="shared" si="22"/>
        <v>0.14586551928269248</v>
      </c>
      <c r="AC18" s="23">
        <f t="shared" si="23"/>
        <v>7.964445280698132E-3</v>
      </c>
      <c r="AD18" s="23">
        <f t="shared" si="24"/>
        <v>1.1617379466676225E-3</v>
      </c>
      <c r="AE18" s="22">
        <v>14.51</v>
      </c>
      <c r="AF18" s="23">
        <v>73.709999999999994</v>
      </c>
      <c r="AG18" s="23">
        <f t="shared" si="6"/>
        <v>1.938937499665931E-3</v>
      </c>
      <c r="AH18" s="23">
        <f t="shared" si="7"/>
        <v>6.4208603482473984E-3</v>
      </c>
      <c r="AI18" s="10">
        <v>0.30197471904137807</v>
      </c>
      <c r="AJ18" s="23">
        <f t="shared" si="25"/>
        <v>1.6771608930604479E-2</v>
      </c>
      <c r="AK18" s="23">
        <f t="shared" si="26"/>
        <v>9.0799728565990501E-2</v>
      </c>
      <c r="AL18" s="23">
        <f t="shared" si="27"/>
        <v>3.160428036154303E-2</v>
      </c>
      <c r="AM18" s="23">
        <f t="shared" si="28"/>
        <v>6.4208603482474036E-3</v>
      </c>
      <c r="AN18" s="23">
        <f t="shared" si="29"/>
        <v>2.0292667060832576E-4</v>
      </c>
      <c r="AO18" s="22">
        <v>5.24</v>
      </c>
      <c r="AP18" s="23">
        <v>65.56</v>
      </c>
      <c r="AQ18" s="23">
        <f t="shared" si="8"/>
        <v>2.4252410198971593E-3</v>
      </c>
      <c r="AR18" s="23">
        <f t="shared" si="9"/>
        <v>5.7109158110310587E-3</v>
      </c>
      <c r="AS18" s="10">
        <v>0.4246676190205127</v>
      </c>
      <c r="AT18" s="23">
        <f t="shared" si="30"/>
        <v>2.4289436779428037E-2</v>
      </c>
      <c r="AU18" s="23">
        <f t="shared" si="31"/>
        <v>9.1824139333802013E-2</v>
      </c>
      <c r="AV18" s="23">
        <f t="shared" si="32"/>
        <v>4.6153632538958919E-2</v>
      </c>
      <c r="AW18" s="23">
        <f t="shared" si="33"/>
        <v>5.7109158110310587E-3</v>
      </c>
      <c r="AX18" s="23">
        <f t="shared" si="34"/>
        <v>2.6357950980325804E-4</v>
      </c>
    </row>
    <row r="19" spans="1:50" x14ac:dyDescent="0.3">
      <c r="A19" s="23">
        <v>28.65</v>
      </c>
      <c r="B19" s="23">
        <v>73.849999999999994</v>
      </c>
      <c r="C19" s="23">
        <f t="shared" si="0"/>
        <v>3.826014494785803E-3</v>
      </c>
      <c r="D19" s="23">
        <f t="shared" si="1"/>
        <v>6.4330557145308659E-3</v>
      </c>
      <c r="E19" s="23">
        <v>0.59474294403259631</v>
      </c>
      <c r="F19" s="23">
        <f t="shared" si="10"/>
        <v>4.9329546046384919E-2</v>
      </c>
      <c r="G19" s="23">
        <f t="shared" si="11"/>
        <v>9.8049002723922182E-2</v>
      </c>
      <c r="H19" s="23">
        <f t="shared" si="12"/>
        <v>9.4833077597984039E-2</v>
      </c>
      <c r="I19" s="23">
        <f t="shared" si="13"/>
        <v>6.433055714530872E-3</v>
      </c>
      <c r="J19" s="23">
        <f t="shared" si="14"/>
        <v>6.1006647176826089E-4</v>
      </c>
      <c r="K19" s="22">
        <v>20.68</v>
      </c>
      <c r="L19" s="23">
        <v>74.92</v>
      </c>
      <c r="M19" s="23">
        <f t="shared" si="2"/>
        <v>2.9103723531514482E-3</v>
      </c>
      <c r="N19" s="23">
        <f t="shared" si="3"/>
        <v>6.5262631568402544E-3</v>
      </c>
      <c r="O19" s="10">
        <v>0.44594774731096376</v>
      </c>
      <c r="P19" s="23">
        <f t="shared" si="15"/>
        <v>3.1977505129742366E-2</v>
      </c>
      <c r="Q19" s="23">
        <f t="shared" si="16"/>
        <v>9.6418308032303821E-2</v>
      </c>
      <c r="R19" s="23">
        <f t="shared" si="17"/>
        <v>6.1044637906333285E-2</v>
      </c>
      <c r="S19" s="23">
        <f t="shared" si="18"/>
        <v>6.5262631568402535E-3</v>
      </c>
      <c r="T19" s="23">
        <f t="shared" si="19"/>
        <v>3.9839337129075685E-4</v>
      </c>
      <c r="U19" s="22">
        <v>44.55</v>
      </c>
      <c r="V19" s="23">
        <v>75.69</v>
      </c>
      <c r="W19" s="23">
        <f t="shared" si="4"/>
        <v>5.3603141829942661E-3</v>
      </c>
      <c r="X19" s="23">
        <f t="shared" si="5"/>
        <v>6.5933376713993392E-3</v>
      </c>
      <c r="Y19" s="10">
        <v>0.81298948273896299</v>
      </c>
      <c r="Z19" s="23">
        <f t="shared" si="20"/>
        <v>8.1512871973317524E-2</v>
      </c>
      <c r="AA19" s="23">
        <f t="shared" si="21"/>
        <v>0.10682966644802118</v>
      </c>
      <c r="AB19" s="23">
        <f t="shared" si="22"/>
        <v>0.15766542976364079</v>
      </c>
      <c r="AC19" s="23">
        <f t="shared" si="23"/>
        <v>6.5933376713993436E-3</v>
      </c>
      <c r="AD19" s="23">
        <f t="shared" si="24"/>
        <v>1.03954141753798E-3</v>
      </c>
      <c r="AE19" s="22">
        <v>20.28</v>
      </c>
      <c r="AF19" s="23">
        <v>76.02</v>
      </c>
      <c r="AG19" s="23">
        <f t="shared" si="6"/>
        <v>2.7099691587336378E-3</v>
      </c>
      <c r="AH19" s="23">
        <f t="shared" si="7"/>
        <v>6.6220838919246678E-3</v>
      </c>
      <c r="AI19" s="10">
        <v>0.4092320790496668</v>
      </c>
      <c r="AJ19" s="23">
        <f t="shared" si="25"/>
        <v>1.9481578089338116E-2</v>
      </c>
      <c r="AK19" s="23">
        <f t="shared" si="26"/>
        <v>9.7421812457915175E-2</v>
      </c>
      <c r="AL19" s="23">
        <f t="shared" si="27"/>
        <v>3.6253187019942595E-2</v>
      </c>
      <c r="AM19" s="23">
        <f t="shared" si="28"/>
        <v>6.6220838919246738E-3</v>
      </c>
      <c r="AN19" s="23">
        <f t="shared" si="29"/>
        <v>2.4007164579569452E-4</v>
      </c>
      <c r="AO19" s="22">
        <v>6.05</v>
      </c>
      <c r="AP19" s="23">
        <v>74.489999999999995</v>
      </c>
      <c r="AQ19" s="23">
        <f t="shared" si="8"/>
        <v>2.8001351470186664E-3</v>
      </c>
      <c r="AR19" s="23">
        <f t="shared" si="9"/>
        <v>6.4888059603981623E-3</v>
      </c>
      <c r="AS19" s="10">
        <v>0.43153319179340155</v>
      </c>
      <c r="AT19" s="23">
        <f t="shared" si="30"/>
        <v>2.7089571926446704E-2</v>
      </c>
      <c r="AU19" s="23">
        <f t="shared" si="31"/>
        <v>9.8312945294200177E-2</v>
      </c>
      <c r="AV19" s="23">
        <f t="shared" si="32"/>
        <v>5.1379008705874737E-2</v>
      </c>
      <c r="AW19" s="23">
        <f t="shared" si="33"/>
        <v>6.488805960398164E-3</v>
      </c>
      <c r="AX19" s="23">
        <f t="shared" si="34"/>
        <v>3.3338841793002918E-4</v>
      </c>
    </row>
    <row r="20" spans="1:50" x14ac:dyDescent="0.3">
      <c r="A20" s="23">
        <v>25.44</v>
      </c>
      <c r="B20" s="23">
        <v>62.22</v>
      </c>
      <c r="C20" s="23">
        <f t="shared" si="0"/>
        <v>3.3973406194537817E-3</v>
      </c>
      <c r="D20" s="23">
        <f t="shared" si="1"/>
        <v>5.419969215411111E-3</v>
      </c>
      <c r="E20" s="23">
        <v>0.62681917266131404</v>
      </c>
      <c r="F20" s="23">
        <f t="shared" si="10"/>
        <v>5.2726886665838697E-2</v>
      </c>
      <c r="G20" s="23">
        <f t="shared" si="11"/>
        <v>0.1034689719393333</v>
      </c>
      <c r="H20" s="23">
        <f t="shared" si="12"/>
        <v>0.10205643271222362</v>
      </c>
      <c r="I20" s="23">
        <f t="shared" si="13"/>
        <v>5.4199692154111162E-3</v>
      </c>
      <c r="J20" s="23">
        <f t="shared" si="14"/>
        <v>5.53142723534928E-4</v>
      </c>
      <c r="K20" s="22">
        <v>18.53</v>
      </c>
      <c r="L20" s="23">
        <v>65.13</v>
      </c>
      <c r="M20" s="23">
        <f t="shared" si="2"/>
        <v>2.6077949566681016E-3</v>
      </c>
      <c r="N20" s="23">
        <f t="shared" si="3"/>
        <v>5.673458614588971E-3</v>
      </c>
      <c r="O20" s="10">
        <v>0.45964818531720836</v>
      </c>
      <c r="P20" s="23">
        <f t="shared" si="15"/>
        <v>3.4585300086410468E-2</v>
      </c>
      <c r="Q20" s="23">
        <f t="shared" si="16"/>
        <v>0.10209176664689279</v>
      </c>
      <c r="R20" s="23">
        <f t="shared" si="17"/>
        <v>6.6562805216152834E-2</v>
      </c>
      <c r="S20" s="23">
        <f t="shared" si="18"/>
        <v>5.6734586145889693E-3</v>
      </c>
      <c r="T20" s="23">
        <f t="shared" si="19"/>
        <v>3.7764132066478987E-4</v>
      </c>
      <c r="U20" s="22">
        <v>38.94</v>
      </c>
      <c r="V20" s="23">
        <v>65.92</v>
      </c>
      <c r="W20" s="23">
        <f t="shared" si="4"/>
        <v>4.68531165624684E-3</v>
      </c>
      <c r="X20" s="23">
        <f t="shared" si="5"/>
        <v>5.7422753243314105E-3</v>
      </c>
      <c r="Y20" s="10">
        <v>0.81593295194224524</v>
      </c>
      <c r="Z20" s="23">
        <f t="shared" si="20"/>
        <v>8.6198183629564371E-2</v>
      </c>
      <c r="AA20" s="23">
        <f t="shared" si="21"/>
        <v>0.11257194177235259</v>
      </c>
      <c r="AB20" s="23">
        <f t="shared" si="22"/>
        <v>0.16771105560288191</v>
      </c>
      <c r="AC20" s="23">
        <f t="shared" si="23"/>
        <v>5.742275324331414E-3</v>
      </c>
      <c r="AD20" s="23">
        <f t="shared" si="24"/>
        <v>9.6304305620600254E-4</v>
      </c>
      <c r="AE20" s="22">
        <v>20.34</v>
      </c>
      <c r="AF20" s="23">
        <v>65.92</v>
      </c>
      <c r="AG20" s="23">
        <f t="shared" si="6"/>
        <v>2.7179868189665772E-3</v>
      </c>
      <c r="AH20" s="23">
        <f t="shared" si="7"/>
        <v>5.742275324331414E-3</v>
      </c>
      <c r="AI20" s="10">
        <v>0.47332924066698967</v>
      </c>
      <c r="AJ20" s="23">
        <f t="shared" si="25"/>
        <v>2.2199564908304693E-2</v>
      </c>
      <c r="AK20" s="23">
        <f t="shared" si="26"/>
        <v>0.10316408778224659</v>
      </c>
      <c r="AL20" s="23">
        <f t="shared" si="27"/>
        <v>4.1681142997642806E-2</v>
      </c>
      <c r="AM20" s="23">
        <f t="shared" si="28"/>
        <v>5.742275324331414E-3</v>
      </c>
      <c r="AN20" s="23">
        <f t="shared" si="29"/>
        <v>2.393445989252934E-4</v>
      </c>
      <c r="AO20" s="22">
        <v>7.08</v>
      </c>
      <c r="AP20" s="23">
        <v>77.09</v>
      </c>
      <c r="AQ20" s="23">
        <f t="shared" si="8"/>
        <v>3.2768523703953982E-3</v>
      </c>
      <c r="AR20" s="23">
        <f t="shared" si="9"/>
        <v>6.7152913342340501E-3</v>
      </c>
      <c r="AS20" s="10">
        <v>0.48796875776487203</v>
      </c>
      <c r="AT20" s="23">
        <f t="shared" si="30"/>
        <v>3.0366424296842102E-2</v>
      </c>
      <c r="AU20" s="23">
        <f t="shared" si="31"/>
        <v>0.10502823662843423</v>
      </c>
      <c r="AV20" s="23">
        <f t="shared" si="32"/>
        <v>5.7455996223288806E-2</v>
      </c>
      <c r="AW20" s="23">
        <f t="shared" si="33"/>
        <v>6.7152913342340553E-3</v>
      </c>
      <c r="AX20" s="23">
        <f t="shared" si="34"/>
        <v>3.8583375353803593E-4</v>
      </c>
    </row>
    <row r="21" spans="1:50" x14ac:dyDescent="0.3">
      <c r="A21" s="23">
        <v>31.39</v>
      </c>
      <c r="B21" s="23">
        <v>74.92</v>
      </c>
      <c r="C21" s="23">
        <f t="shared" si="0"/>
        <v>4.1919230363464703E-3</v>
      </c>
      <c r="D21" s="23">
        <f t="shared" si="1"/>
        <v>6.5262631568402509E-3</v>
      </c>
      <c r="E21" s="23">
        <v>0.64231596789854695</v>
      </c>
      <c r="F21" s="23">
        <f t="shared" si="10"/>
        <v>5.6918809702185165E-2</v>
      </c>
      <c r="G21" s="23">
        <f t="shared" si="11"/>
        <v>0.10999523509617355</v>
      </c>
      <c r="H21" s="23">
        <f t="shared" si="12"/>
        <v>0.10964569636802386</v>
      </c>
      <c r="I21" s="23">
        <f t="shared" si="13"/>
        <v>6.5262631568402535E-3</v>
      </c>
      <c r="J21" s="23">
        <f t="shared" si="14"/>
        <v>7.1557666851272737E-4</v>
      </c>
      <c r="K21" s="22">
        <v>23.13</v>
      </c>
      <c r="L21" s="23">
        <v>75.69</v>
      </c>
      <c r="M21" s="23">
        <f t="shared" si="2"/>
        <v>3.2551698514696808E-3</v>
      </c>
      <c r="N21" s="23">
        <f t="shared" si="3"/>
        <v>6.5933376713993436E-3</v>
      </c>
      <c r="O21" s="10">
        <v>0.49370592159870658</v>
      </c>
      <c r="P21" s="23">
        <f t="shared" si="15"/>
        <v>3.784046993788015E-2</v>
      </c>
      <c r="Q21" s="23">
        <f t="shared" si="16"/>
        <v>0.10868510431829213</v>
      </c>
      <c r="R21" s="23">
        <f t="shared" si="17"/>
        <v>7.2425770024290625E-2</v>
      </c>
      <c r="S21" s="23">
        <f t="shared" si="18"/>
        <v>6.5933376713993436E-3</v>
      </c>
      <c r="T21" s="23">
        <f t="shared" si="19"/>
        <v>4.7752755788126072E-4</v>
      </c>
      <c r="U21" s="22">
        <v>37.89</v>
      </c>
      <c r="V21" s="23">
        <v>64.05</v>
      </c>
      <c r="W21" s="23">
        <f t="shared" si="4"/>
        <v>4.5589742849304771E-3</v>
      </c>
      <c r="X21" s="23">
        <f t="shared" si="5"/>
        <v>5.579380074687907E-3</v>
      </c>
      <c r="Y21" s="10">
        <v>0.81711126037340143</v>
      </c>
      <c r="Z21" s="23">
        <f t="shared" si="20"/>
        <v>9.0757157914494846E-2</v>
      </c>
      <c r="AA21" s="23">
        <f t="shared" si="21"/>
        <v>0.1181513218470405</v>
      </c>
      <c r="AB21" s="23">
        <f t="shared" si="22"/>
        <v>0.17695534154405923</v>
      </c>
      <c r="AC21" s="23">
        <f t="shared" si="23"/>
        <v>5.5793800746879035E-3</v>
      </c>
      <c r="AD21" s="23">
        <f t="shared" si="24"/>
        <v>9.8730110672051665E-4</v>
      </c>
      <c r="AE21" s="22">
        <v>21.82</v>
      </c>
      <c r="AF21" s="23">
        <v>65.56</v>
      </c>
      <c r="AG21" s="23">
        <f t="shared" si="6"/>
        <v>2.9157557713790912E-3</v>
      </c>
      <c r="AH21" s="23">
        <f t="shared" si="7"/>
        <v>5.7109158110310605E-3</v>
      </c>
      <c r="AI21" s="10">
        <v>0.5105583531361283</v>
      </c>
      <c r="AJ21" s="23">
        <f t="shared" si="25"/>
        <v>2.5115320679683785E-2</v>
      </c>
      <c r="AK21" s="23">
        <f t="shared" si="26"/>
        <v>0.10887500359327765</v>
      </c>
      <c r="AL21" s="23">
        <f t="shared" si="27"/>
        <v>4.7314885587988478E-2</v>
      </c>
      <c r="AM21" s="23">
        <f t="shared" si="28"/>
        <v>5.7109158110310587E-3</v>
      </c>
      <c r="AN21" s="23">
        <f t="shared" si="29"/>
        <v>2.7021132820156897E-4</v>
      </c>
      <c r="AO21" s="22">
        <v>8.2100000000000009</v>
      </c>
      <c r="AP21" s="23">
        <v>88.27</v>
      </c>
      <c r="AQ21" s="23">
        <f t="shared" si="8"/>
        <v>3.7998528193426864E-3</v>
      </c>
      <c r="AR21" s="23">
        <f t="shared" si="9"/>
        <v>7.6891784417283636E-3</v>
      </c>
      <c r="AS21" s="10">
        <v>0.4941819009845429</v>
      </c>
      <c r="AT21" s="23">
        <f t="shared" si="30"/>
        <v>3.4166277116184786E-2</v>
      </c>
      <c r="AU21" s="23">
        <f t="shared" si="31"/>
        <v>0.1127174150701626</v>
      </c>
      <c r="AV21" s="23">
        <f t="shared" si="32"/>
        <v>6.4532701413026888E-2</v>
      </c>
      <c r="AW21" s="23">
        <f t="shared" si="33"/>
        <v>7.6891784417283671E-3</v>
      </c>
      <c r="AX21" s="23">
        <f t="shared" si="34"/>
        <v>4.9620345649154006E-4</v>
      </c>
    </row>
    <row r="22" spans="1:50" x14ac:dyDescent="0.3">
      <c r="A22" s="23">
        <v>28.57</v>
      </c>
      <c r="B22" s="23">
        <v>63.75</v>
      </c>
      <c r="C22" s="23">
        <f t="shared" si="0"/>
        <v>3.8153310337183384E-3</v>
      </c>
      <c r="D22" s="23">
        <f t="shared" si="1"/>
        <v>5.5532471469376139E-3</v>
      </c>
      <c r="E22" s="23">
        <v>0.68704506260311826</v>
      </c>
      <c r="F22" s="23">
        <f t="shared" si="10"/>
        <v>6.0734140735903504E-2</v>
      </c>
      <c r="G22" s="23">
        <f t="shared" si="11"/>
        <v>0.11554848224311116</v>
      </c>
      <c r="H22" s="23">
        <f t="shared" si="12"/>
        <v>0.11765295043808867</v>
      </c>
      <c r="I22" s="23">
        <f t="shared" si="13"/>
        <v>5.5532471469376121E-3</v>
      </c>
      <c r="J22" s="23">
        <f t="shared" si="14"/>
        <v>6.5335591134910815E-4</v>
      </c>
      <c r="K22" s="22">
        <v>23.98</v>
      </c>
      <c r="L22" s="23">
        <v>76.53</v>
      </c>
      <c r="M22" s="23">
        <f t="shared" si="2"/>
        <v>3.3747934733351901E-3</v>
      </c>
      <c r="N22" s="23">
        <f t="shared" si="3"/>
        <v>6.6665098691001687E-3</v>
      </c>
      <c r="O22" s="10">
        <v>0.50623092736690345</v>
      </c>
      <c r="P22" s="23">
        <f t="shared" si="15"/>
        <v>4.1215263411215342E-2</v>
      </c>
      <c r="Q22" s="23">
        <f t="shared" si="16"/>
        <v>0.1153516141873923</v>
      </c>
      <c r="R22" s="23">
        <f t="shared" si="17"/>
        <v>7.9055733349095492E-2</v>
      </c>
      <c r="S22" s="23">
        <f t="shared" si="18"/>
        <v>6.6665098691001679E-3</v>
      </c>
      <c r="T22" s="23">
        <f t="shared" si="19"/>
        <v>5.2702582658069633E-4</v>
      </c>
      <c r="U22" s="22">
        <v>45.14</v>
      </c>
      <c r="V22" s="23">
        <v>75.81</v>
      </c>
      <c r="W22" s="23">
        <f t="shared" si="4"/>
        <v>5.4313037535434613E-3</v>
      </c>
      <c r="X22" s="23">
        <f t="shared" si="5"/>
        <v>6.6037908424994574E-3</v>
      </c>
      <c r="Y22" s="10">
        <v>0.82245241908475986</v>
      </c>
      <c r="Z22" s="23">
        <f t="shared" si="20"/>
        <v>9.6188461668038308E-2</v>
      </c>
      <c r="AA22" s="23">
        <f t="shared" si="21"/>
        <v>0.12475511268953995</v>
      </c>
      <c r="AB22" s="23">
        <f t="shared" si="22"/>
        <v>0.18694561958253314</v>
      </c>
      <c r="AC22" s="23">
        <f t="shared" si="23"/>
        <v>6.6037908424994574E-3</v>
      </c>
      <c r="AD22" s="23">
        <f t="shared" si="24"/>
        <v>1.2345497706445195E-3</v>
      </c>
      <c r="AE22" s="22">
        <v>21.49</v>
      </c>
      <c r="AF22" s="23">
        <v>63.75</v>
      </c>
      <c r="AG22" s="23">
        <f t="shared" si="6"/>
        <v>2.8716586400979222E-3</v>
      </c>
      <c r="AH22" s="23">
        <f t="shared" si="7"/>
        <v>5.5532471469376165E-3</v>
      </c>
      <c r="AI22" s="10">
        <v>0.51711342285234418</v>
      </c>
      <c r="AJ22" s="23">
        <f t="shared" si="25"/>
        <v>2.7986979319781707E-2</v>
      </c>
      <c r="AK22" s="23">
        <f t="shared" si="26"/>
        <v>0.11442825074021526</v>
      </c>
      <c r="AL22" s="23">
        <f t="shared" si="27"/>
        <v>5.3102299999465488E-2</v>
      </c>
      <c r="AM22" s="23">
        <f t="shared" si="28"/>
        <v>5.5532471469376121E-3</v>
      </c>
      <c r="AN22" s="23">
        <f t="shared" si="29"/>
        <v>2.9489019596785687E-4</v>
      </c>
      <c r="AO22" s="22">
        <v>7.72</v>
      </c>
      <c r="AP22" s="23">
        <v>80.17</v>
      </c>
      <c r="AQ22" s="23">
        <f t="shared" si="8"/>
        <v>3.5730650140469592E-3</v>
      </c>
      <c r="AR22" s="23">
        <f t="shared" si="9"/>
        <v>6.9835893924704087E-3</v>
      </c>
      <c r="AS22" s="10">
        <v>0.51163732763260406</v>
      </c>
      <c r="AT22" s="23">
        <f t="shared" si="30"/>
        <v>3.7739342130231744E-2</v>
      </c>
      <c r="AU22" s="23">
        <f t="shared" si="31"/>
        <v>0.11970100446263301</v>
      </c>
      <c r="AV22" s="23">
        <f t="shared" si="32"/>
        <v>7.190561924641653E-2</v>
      </c>
      <c r="AW22" s="23">
        <f t="shared" si="33"/>
        <v>6.9835893924704157E-3</v>
      </c>
      <c r="AX22" s="23">
        <f t="shared" si="34"/>
        <v>5.0215931982829109E-4</v>
      </c>
    </row>
    <row r="23" spans="1:50" x14ac:dyDescent="0.3">
      <c r="A23" s="23">
        <v>28.88</v>
      </c>
      <c r="B23" s="23">
        <v>64.05</v>
      </c>
      <c r="C23" s="23">
        <f t="shared" si="0"/>
        <v>3.8567294453547641E-3</v>
      </c>
      <c r="D23" s="23">
        <f t="shared" si="1"/>
        <v>5.5793800746879079E-3</v>
      </c>
      <c r="E23" s="23">
        <v>0.69124694746136273</v>
      </c>
      <c r="F23" s="23">
        <f t="shared" si="10"/>
        <v>6.4590870181258267E-2</v>
      </c>
      <c r="G23" s="23">
        <f t="shared" si="11"/>
        <v>0.12112786231779907</v>
      </c>
      <c r="H23" s="23">
        <f t="shared" si="12"/>
        <v>0.12532501091716178</v>
      </c>
      <c r="I23" s="23">
        <f t="shared" si="13"/>
        <v>5.5793800746879035E-3</v>
      </c>
      <c r="J23" s="23">
        <f t="shared" si="14"/>
        <v>6.9923586877125641E-4</v>
      </c>
      <c r="K23" s="22">
        <v>24.47</v>
      </c>
      <c r="L23" s="23">
        <v>75.959999999999994</v>
      </c>
      <c r="M23" s="23">
        <f t="shared" si="2"/>
        <v>3.4437529729988365E-3</v>
      </c>
      <c r="N23" s="23">
        <f t="shared" si="3"/>
        <v>6.6168573063746083E-3</v>
      </c>
      <c r="O23" s="10">
        <v>0.5204514490105695</v>
      </c>
      <c r="P23" s="23">
        <f t="shared" si="15"/>
        <v>4.4659016384214177E-2</v>
      </c>
      <c r="Q23" s="23">
        <f t="shared" si="16"/>
        <v>0.12196847149376691</v>
      </c>
      <c r="R23" s="23">
        <f t="shared" si="17"/>
        <v>8.5874279795429526E-2</v>
      </c>
      <c r="S23" s="23">
        <f t="shared" si="18"/>
        <v>6.61685730637461E-3</v>
      </c>
      <c r="T23" s="23">
        <f t="shared" si="19"/>
        <v>5.6821785569404544E-4</v>
      </c>
      <c r="U23" s="22">
        <v>47.67</v>
      </c>
      <c r="V23" s="23">
        <v>78.39</v>
      </c>
      <c r="W23" s="23">
        <f t="shared" si="4"/>
        <v>5.7357166577628894E-3</v>
      </c>
      <c r="X23" s="23">
        <f t="shared" si="5"/>
        <v>6.8285340211519914E-3</v>
      </c>
      <c r="Y23" s="10">
        <v>0.83996310774699201</v>
      </c>
      <c r="Z23" s="23">
        <f t="shared" si="20"/>
        <v>0.1019241783258012</v>
      </c>
      <c r="AA23" s="23">
        <f t="shared" si="21"/>
        <v>0.13158364671069195</v>
      </c>
      <c r="AB23" s="23">
        <f t="shared" si="22"/>
        <v>0.19811263999383949</v>
      </c>
      <c r="AC23" s="23">
        <f t="shared" si="23"/>
        <v>6.828534021151994E-3</v>
      </c>
      <c r="AD23" s="23">
        <f t="shared" si="24"/>
        <v>1.3528189022181702E-3</v>
      </c>
      <c r="AE23" s="22">
        <v>29.74</v>
      </c>
      <c r="AF23" s="23">
        <v>85.04</v>
      </c>
      <c r="AG23" s="23">
        <f t="shared" si="6"/>
        <v>3.9740869221271385E-3</v>
      </c>
      <c r="AH23" s="23">
        <f t="shared" si="7"/>
        <v>7.407813919616861E-3</v>
      </c>
      <c r="AI23" s="10">
        <v>0.53647229334463176</v>
      </c>
      <c r="AJ23" s="23">
        <f t="shared" si="25"/>
        <v>3.1961066241908843E-2</v>
      </c>
      <c r="AK23" s="23">
        <f t="shared" si="26"/>
        <v>0.12183606465983213</v>
      </c>
      <c r="AL23" s="23">
        <f t="shared" si="27"/>
        <v>5.9948045561690547E-2</v>
      </c>
      <c r="AM23" s="23">
        <f t="shared" si="28"/>
        <v>7.407813919616868E-3</v>
      </c>
      <c r="AN23" s="23">
        <f t="shared" si="29"/>
        <v>4.4408396636571744E-4</v>
      </c>
      <c r="AO23" s="22">
        <v>8</v>
      </c>
      <c r="AP23" s="23">
        <v>80.34</v>
      </c>
      <c r="AQ23" s="23">
        <f t="shared" si="8"/>
        <v>3.7026580456445174E-3</v>
      </c>
      <c r="AR23" s="23">
        <f t="shared" si="9"/>
        <v>6.998398051528909E-3</v>
      </c>
      <c r="AS23" s="10">
        <v>0.52907222744148086</v>
      </c>
      <c r="AT23" s="23">
        <f t="shared" si="30"/>
        <v>4.1442000175876265E-2</v>
      </c>
      <c r="AU23" s="23">
        <f t="shared" si="31"/>
        <v>0.12669940251416192</v>
      </c>
      <c r="AV23" s="23">
        <f t="shared" si="32"/>
        <v>7.9181342306108016E-2</v>
      </c>
      <c r="AW23" s="23">
        <f t="shared" si="33"/>
        <v>6.998398051528909E-3</v>
      </c>
      <c r="AX23" s="23">
        <f t="shared" si="34"/>
        <v>5.5414255171250986E-4</v>
      </c>
    </row>
    <row r="24" spans="1:50" x14ac:dyDescent="0.3">
      <c r="A24" s="23">
        <v>38.630000000000003</v>
      </c>
      <c r="B24" s="23">
        <v>85.5</v>
      </c>
      <c r="C24" s="23">
        <f t="shared" si="0"/>
        <v>5.1587762629520277E-3</v>
      </c>
      <c r="D24" s="23">
        <f t="shared" si="1"/>
        <v>7.4478844088339755E-3</v>
      </c>
      <c r="E24" s="23">
        <v>0.69264988280875828</v>
      </c>
      <c r="F24" s="23">
        <f t="shared" si="10"/>
        <v>6.9749646444210292E-2</v>
      </c>
      <c r="G24" s="23">
        <f t="shared" si="11"/>
        <v>0.12857574672663305</v>
      </c>
      <c r="H24" s="23">
        <f t="shared" si="12"/>
        <v>0.13434051662546856</v>
      </c>
      <c r="I24" s="23">
        <f t="shared" si="13"/>
        <v>7.4478844088339824E-3</v>
      </c>
      <c r="J24" s="23">
        <f t="shared" si="14"/>
        <v>1.0005526392495297E-3</v>
      </c>
      <c r="K24" s="22">
        <v>22.96</v>
      </c>
      <c r="L24" s="23">
        <v>70.680000000000007</v>
      </c>
      <c r="M24" s="23">
        <f t="shared" si="2"/>
        <v>3.2312451270965791E-3</v>
      </c>
      <c r="N24" s="23">
        <f t="shared" si="3"/>
        <v>6.1569177779694237E-3</v>
      </c>
      <c r="O24" s="10">
        <v>0.52481537737251693</v>
      </c>
      <c r="P24" s="23">
        <f t="shared" si="15"/>
        <v>4.7890261511310754E-2</v>
      </c>
      <c r="Q24" s="23">
        <f t="shared" si="16"/>
        <v>0.12812538927173633</v>
      </c>
      <c r="R24" s="23">
        <f t="shared" si="17"/>
        <v>9.2549277895524931E-2</v>
      </c>
      <c r="S24" s="23">
        <f t="shared" si="18"/>
        <v>6.1569177779694229E-3</v>
      </c>
      <c r="T24" s="23">
        <f t="shared" si="19"/>
        <v>5.6981829441318994E-4</v>
      </c>
      <c r="U24" s="22">
        <v>48.47</v>
      </c>
      <c r="V24" s="23">
        <v>79.23</v>
      </c>
      <c r="W24" s="23">
        <f t="shared" si="4"/>
        <v>5.8319737025753562E-3</v>
      </c>
      <c r="X24" s="23">
        <f t="shared" si="5"/>
        <v>6.9017062188528166E-3</v>
      </c>
      <c r="Y24" s="10">
        <v>0.84500462894880113</v>
      </c>
      <c r="Z24" s="23">
        <f t="shared" si="20"/>
        <v>0.10775615202837655</v>
      </c>
      <c r="AA24" s="23">
        <f t="shared" si="21"/>
        <v>0.13848535292954475</v>
      </c>
      <c r="AB24" s="23">
        <f t="shared" si="22"/>
        <v>0.20968033035417774</v>
      </c>
      <c r="AC24" s="23">
        <f t="shared" si="23"/>
        <v>6.9017062188528044E-3</v>
      </c>
      <c r="AD24" s="23">
        <f t="shared" si="24"/>
        <v>1.4471520399765389E-3</v>
      </c>
      <c r="AE24" s="22">
        <v>25.85</v>
      </c>
      <c r="AF24" s="23">
        <v>69.489999999999995</v>
      </c>
      <c r="AG24" s="23">
        <f t="shared" si="6"/>
        <v>3.4542752836915448E-3</v>
      </c>
      <c r="AH24" s="23">
        <f t="shared" si="7"/>
        <v>6.0532571645599206E-3</v>
      </c>
      <c r="AI24" s="10">
        <v>0.57064737046285385</v>
      </c>
      <c r="AJ24" s="23">
        <f t="shared" si="25"/>
        <v>3.5415341525600386E-2</v>
      </c>
      <c r="AK24" s="23">
        <f t="shared" si="26"/>
        <v>0.12788932182439205</v>
      </c>
      <c r="AL24" s="23">
        <f t="shared" si="27"/>
        <v>6.7376407767509222E-2</v>
      </c>
      <c r="AM24" s="23">
        <f t="shared" si="28"/>
        <v>6.0532571645599276E-3</v>
      </c>
      <c r="AN24" s="23">
        <f t="shared" si="29"/>
        <v>4.0784672304098636E-4</v>
      </c>
      <c r="AO24" s="22">
        <v>7.58</v>
      </c>
      <c r="AP24" s="23">
        <v>75.81</v>
      </c>
      <c r="AQ24" s="23">
        <f t="shared" si="8"/>
        <v>3.5082684982481803E-3</v>
      </c>
      <c r="AR24" s="23">
        <f t="shared" si="9"/>
        <v>6.60379084249946E-3</v>
      </c>
      <c r="AS24" s="10">
        <v>0.53125069856396945</v>
      </c>
      <c r="AT24" s="23">
        <f t="shared" si="30"/>
        <v>4.4950268674124445E-2</v>
      </c>
      <c r="AU24" s="23">
        <f t="shared" si="31"/>
        <v>0.13330319335666138</v>
      </c>
      <c r="AV24" s="23">
        <f t="shared" si="32"/>
        <v>8.6392268850000703E-2</v>
      </c>
      <c r="AW24" s="23">
        <f t="shared" si="33"/>
        <v>6.6037908424994574E-3</v>
      </c>
      <c r="AX24" s="23">
        <f t="shared" si="34"/>
        <v>5.7051647389438573E-4</v>
      </c>
    </row>
    <row r="25" spans="1:50" x14ac:dyDescent="0.3">
      <c r="A25" s="23">
        <v>36.64</v>
      </c>
      <c r="B25" s="23">
        <v>76.02</v>
      </c>
      <c r="C25" s="23">
        <f t="shared" si="0"/>
        <v>4.8930251688988425E-3</v>
      </c>
      <c r="D25" s="23">
        <f t="shared" si="1"/>
        <v>6.6220838919246643E-3</v>
      </c>
      <c r="E25" s="23">
        <v>0.73889507423270051</v>
      </c>
      <c r="F25" s="23">
        <f t="shared" si="10"/>
        <v>7.4642671613109141E-2</v>
      </c>
      <c r="G25" s="23">
        <f t="shared" si="11"/>
        <v>0.13519783061855772</v>
      </c>
      <c r="H25" s="23">
        <f t="shared" si="12"/>
        <v>0.14439231805731945</v>
      </c>
      <c r="I25" s="23">
        <f t="shared" si="13"/>
        <v>6.6220838919246738E-3</v>
      </c>
      <c r="J25" s="23">
        <f t="shared" si="14"/>
        <v>9.5617804352503928E-4</v>
      </c>
      <c r="K25" s="22">
        <v>24.73</v>
      </c>
      <c r="L25" s="23">
        <v>76.02</v>
      </c>
      <c r="M25" s="23">
        <f t="shared" si="2"/>
        <v>3.4803437279224041E-3</v>
      </c>
      <c r="N25" s="23">
        <f t="shared" si="3"/>
        <v>6.6220838919246678E-3</v>
      </c>
      <c r="O25" s="10">
        <v>0.52556623937768721</v>
      </c>
      <c r="P25" s="23">
        <f t="shared" si="15"/>
        <v>5.1370605239233161E-2</v>
      </c>
      <c r="Q25" s="23">
        <f t="shared" si="16"/>
        <v>0.13474747316366101</v>
      </c>
      <c r="R25" s="23">
        <f t="shared" si="17"/>
        <v>9.9260866750543908E-2</v>
      </c>
      <c r="S25" s="23">
        <f t="shared" si="18"/>
        <v>6.6220838919246738E-3</v>
      </c>
      <c r="T25" s="23">
        <f t="shared" si="19"/>
        <v>6.5731378680725821E-4</v>
      </c>
      <c r="U25" s="22">
        <v>43.38</v>
      </c>
      <c r="V25" s="23">
        <v>70.680000000000007</v>
      </c>
      <c r="W25" s="23">
        <f t="shared" si="4"/>
        <v>5.2195382549560338E-3</v>
      </c>
      <c r="X25" s="23">
        <f t="shared" si="5"/>
        <v>6.1569177779694194E-3</v>
      </c>
      <c r="Y25" s="10">
        <v>0.8477518205022162</v>
      </c>
      <c r="Z25" s="23">
        <f t="shared" si="20"/>
        <v>0.11297569028333258</v>
      </c>
      <c r="AA25" s="23">
        <f t="shared" si="21"/>
        <v>0.14464227070751418</v>
      </c>
      <c r="AB25" s="23">
        <f t="shared" si="22"/>
        <v>0.22073184231170911</v>
      </c>
      <c r="AC25" s="23">
        <f t="shared" si="23"/>
        <v>6.1569177779694229E-3</v>
      </c>
      <c r="AD25" s="23">
        <f t="shared" si="24"/>
        <v>1.3590278040929052E-3</v>
      </c>
      <c r="AE25" s="22">
        <v>24.62</v>
      </c>
      <c r="AF25" s="23">
        <v>64.05</v>
      </c>
      <c r="AG25" s="23">
        <f t="shared" si="6"/>
        <v>3.2899132489162797E-3</v>
      </c>
      <c r="AH25" s="23">
        <f t="shared" si="7"/>
        <v>5.5793800746879105E-3</v>
      </c>
      <c r="AI25" s="10">
        <v>0.58965569738503776</v>
      </c>
      <c r="AJ25" s="23">
        <f t="shared" si="25"/>
        <v>3.8705254774516668E-2</v>
      </c>
      <c r="AK25" s="23">
        <f t="shared" si="26"/>
        <v>0.13346870189907997</v>
      </c>
      <c r="AL25" s="23">
        <f t="shared" si="27"/>
        <v>7.4120596300117053E-2</v>
      </c>
      <c r="AM25" s="23">
        <f t="shared" si="28"/>
        <v>5.5793800746879174E-3</v>
      </c>
      <c r="AN25" s="23">
        <f t="shared" si="29"/>
        <v>4.1354697812086006E-4</v>
      </c>
      <c r="AO25" s="22">
        <v>6.84</v>
      </c>
      <c r="AP25" s="23">
        <v>67.3</v>
      </c>
      <c r="AQ25" s="23">
        <f t="shared" si="8"/>
        <v>3.1657726290260624E-3</v>
      </c>
      <c r="AR25" s="23">
        <f t="shared" si="9"/>
        <v>5.8624867919827676E-3</v>
      </c>
      <c r="AS25" s="10">
        <v>0.54000507657525298</v>
      </c>
      <c r="AT25" s="23">
        <f t="shared" si="30"/>
        <v>4.811604130315051E-2</v>
      </c>
      <c r="AU25" s="23">
        <f t="shared" si="31"/>
        <v>0.13916568014864414</v>
      </c>
      <c r="AV25" s="23">
        <f t="shared" si="32"/>
        <v>9.3066309977274955E-2</v>
      </c>
      <c r="AW25" s="23">
        <f t="shared" si="33"/>
        <v>5.8624867919827572E-3</v>
      </c>
      <c r="AX25" s="23">
        <f t="shared" si="34"/>
        <v>5.4560001302034753E-4</v>
      </c>
    </row>
    <row r="26" spans="1:50" x14ac:dyDescent="0.3">
      <c r="A26" s="23">
        <v>32.200000000000003</v>
      </c>
      <c r="B26" s="23">
        <v>65.92</v>
      </c>
      <c r="C26" s="23">
        <f t="shared" si="0"/>
        <v>4.3000930796545508E-3</v>
      </c>
      <c r="D26" s="23">
        <f t="shared" si="1"/>
        <v>5.7422753243314114E-3</v>
      </c>
      <c r="E26" s="23">
        <v>0.74884829388692264</v>
      </c>
      <c r="F26" s="23">
        <f t="shared" si="10"/>
        <v>7.8942764692763692E-2</v>
      </c>
      <c r="G26" s="23">
        <f t="shared" si="11"/>
        <v>0.14094010594288914</v>
      </c>
      <c r="H26" s="23">
        <f t="shared" si="12"/>
        <v>0.15358543630587285</v>
      </c>
      <c r="I26" s="23">
        <f t="shared" si="13"/>
        <v>5.742275324331414E-3</v>
      </c>
      <c r="J26" s="23">
        <f t="shared" si="14"/>
        <v>8.8192986107588772E-4</v>
      </c>
      <c r="K26" s="22">
        <v>26.3</v>
      </c>
      <c r="L26" s="23">
        <v>80.650000000000006</v>
      </c>
      <c r="M26" s="23">
        <f t="shared" si="2"/>
        <v>3.7012955941916389E-3</v>
      </c>
      <c r="N26" s="23">
        <f t="shared" si="3"/>
        <v>7.025402076870883E-3</v>
      </c>
      <c r="O26" s="10">
        <v>0.52684466364951466</v>
      </c>
      <c r="P26" s="23">
        <f t="shared" si="15"/>
        <v>5.5071900833424801E-2</v>
      </c>
      <c r="Q26" s="23">
        <f t="shared" si="16"/>
        <v>0.14177287524053189</v>
      </c>
      <c r="R26" s="23">
        <f t="shared" si="17"/>
        <v>0.10644250607265796</v>
      </c>
      <c r="S26" s="23">
        <f t="shared" si="18"/>
        <v>7.0254020768708847E-3</v>
      </c>
      <c r="T26" s="23">
        <f t="shared" si="19"/>
        <v>7.4780140323019292E-4</v>
      </c>
      <c r="U26" s="22">
        <v>53.13</v>
      </c>
      <c r="V26" s="23">
        <v>86.48</v>
      </c>
      <c r="W26" s="23">
        <f t="shared" si="4"/>
        <v>6.3926709886079781E-3</v>
      </c>
      <c r="X26" s="23">
        <f t="shared" si="5"/>
        <v>7.5332519728182707E-3</v>
      </c>
      <c r="Y26" s="10">
        <v>0.84859380937664475</v>
      </c>
      <c r="Z26" s="23">
        <f t="shared" si="20"/>
        <v>0.11936836127194056</v>
      </c>
      <c r="AA26" s="23">
        <f t="shared" si="21"/>
        <v>0.15217552268033244</v>
      </c>
      <c r="AB26" s="23">
        <f t="shared" si="22"/>
        <v>0.23234405155527316</v>
      </c>
      <c r="AC26" s="23">
        <f t="shared" si="23"/>
        <v>7.5332519728182612E-3</v>
      </c>
      <c r="AD26" s="23">
        <f t="shared" si="24"/>
        <v>1.7503062847513493E-3</v>
      </c>
      <c r="AE26" s="22">
        <v>27.82</v>
      </c>
      <c r="AF26" s="23">
        <v>65.13</v>
      </c>
      <c r="AG26" s="23">
        <f t="shared" si="6"/>
        <v>3.7175217946730666E-3</v>
      </c>
      <c r="AH26" s="23">
        <f t="shared" si="7"/>
        <v>5.673458614588971E-3</v>
      </c>
      <c r="AI26" s="10">
        <v>0.6552478914913874</v>
      </c>
      <c r="AJ26" s="23">
        <f t="shared" si="25"/>
        <v>4.2422776569189732E-2</v>
      </c>
      <c r="AK26" s="23">
        <f t="shared" si="26"/>
        <v>0.13914216051366896</v>
      </c>
      <c r="AL26" s="23">
        <f t="shared" si="27"/>
        <v>8.11280313437064E-2</v>
      </c>
      <c r="AM26" s="23">
        <f t="shared" si="28"/>
        <v>5.6734586145889832E-3</v>
      </c>
      <c r="AN26" s="23">
        <f t="shared" si="29"/>
        <v>4.602765283115961E-4</v>
      </c>
      <c r="AO26" s="22">
        <v>6.5</v>
      </c>
      <c r="AP26" s="23">
        <v>63.75</v>
      </c>
      <c r="AQ26" s="23">
        <f t="shared" si="8"/>
        <v>3.0084096620861707E-3</v>
      </c>
      <c r="AR26" s="23">
        <f t="shared" si="9"/>
        <v>5.5532471469376147E-3</v>
      </c>
      <c r="AS26" s="10">
        <v>0.5417388390043445</v>
      </c>
      <c r="AT26" s="23">
        <f t="shared" si="30"/>
        <v>5.1124450965236684E-2</v>
      </c>
      <c r="AU26" s="23">
        <f t="shared" si="31"/>
        <v>0.14471892729558175</v>
      </c>
      <c r="AV26" s="23">
        <f t="shared" si="32"/>
        <v>9.9240492268387187E-2</v>
      </c>
      <c r="AW26" s="23">
        <f t="shared" si="33"/>
        <v>5.5532471469376121E-3</v>
      </c>
      <c r="AX26" s="23">
        <f t="shared" si="34"/>
        <v>5.511069805501053E-4</v>
      </c>
    </row>
    <row r="27" spans="1:50" x14ac:dyDescent="0.3">
      <c r="A27" s="23">
        <v>36.79</v>
      </c>
      <c r="B27" s="23">
        <v>74.489999999999995</v>
      </c>
      <c r="C27" s="23">
        <f t="shared" si="0"/>
        <v>4.9130566584003384E-3</v>
      </c>
      <c r="D27" s="23">
        <f t="shared" si="1"/>
        <v>6.4888059603981614E-3</v>
      </c>
      <c r="E27" s="23">
        <v>0.75715881910866534</v>
      </c>
      <c r="F27" s="23">
        <f t="shared" si="10"/>
        <v>8.3855821351164025E-2</v>
      </c>
      <c r="G27" s="23">
        <f t="shared" si="11"/>
        <v>0.1474289119032873</v>
      </c>
      <c r="H27" s="23">
        <f t="shared" si="12"/>
        <v>0.16279858604392772</v>
      </c>
      <c r="I27" s="23">
        <f t="shared" si="13"/>
        <v>6.488805960398164E-3</v>
      </c>
      <c r="J27" s="23">
        <f t="shared" si="14"/>
        <v>1.0563684354662315E-3</v>
      </c>
      <c r="K27" s="22">
        <v>24.09</v>
      </c>
      <c r="L27" s="23">
        <v>73.650000000000006</v>
      </c>
      <c r="M27" s="23">
        <f t="shared" si="2"/>
        <v>3.3902741773413148E-3</v>
      </c>
      <c r="N27" s="23">
        <f t="shared" si="3"/>
        <v>6.4156337626973406E-3</v>
      </c>
      <c r="O27" s="10">
        <v>0.52843948123309581</v>
      </c>
      <c r="P27" s="23">
        <f t="shared" si="15"/>
        <v>5.8462175010766115E-2</v>
      </c>
      <c r="Q27" s="23">
        <f t="shared" si="16"/>
        <v>0.14818850900322925</v>
      </c>
      <c r="R27" s="23">
        <f t="shared" si="17"/>
        <v>0.11353407584419092</v>
      </c>
      <c r="S27" s="23">
        <f t="shared" si="18"/>
        <v>6.4156337626973536E-3</v>
      </c>
      <c r="T27" s="23">
        <f t="shared" si="19"/>
        <v>7.2839305020263331E-4</v>
      </c>
      <c r="U27" s="22">
        <v>52.5</v>
      </c>
      <c r="V27" s="23">
        <v>85.14</v>
      </c>
      <c r="W27" s="23">
        <f t="shared" si="4"/>
        <v>6.3168685658181595E-3</v>
      </c>
      <c r="X27" s="23">
        <f t="shared" si="5"/>
        <v>7.4165248955336211E-3</v>
      </c>
      <c r="Y27" s="10">
        <v>0.85172889659175899</v>
      </c>
      <c r="Z27" s="23">
        <f t="shared" si="20"/>
        <v>0.12568522983775871</v>
      </c>
      <c r="AA27" s="23">
        <f t="shared" si="21"/>
        <v>0.15959204757586606</v>
      </c>
      <c r="AB27" s="23">
        <f t="shared" si="22"/>
        <v>0.24505359110969926</v>
      </c>
      <c r="AC27" s="23">
        <f t="shared" si="23"/>
        <v>7.4165248955336271E-3</v>
      </c>
      <c r="AD27" s="23">
        <f t="shared" si="24"/>
        <v>1.8174460592050026E-3</v>
      </c>
      <c r="AE27" s="22">
        <v>31.87</v>
      </c>
      <c r="AF27" s="23">
        <v>70.680000000000007</v>
      </c>
      <c r="AG27" s="23">
        <f t="shared" si="6"/>
        <v>4.2587138603965005E-3</v>
      </c>
      <c r="AH27" s="23">
        <f t="shared" si="7"/>
        <v>6.1569177779694237E-3</v>
      </c>
      <c r="AI27" s="10">
        <v>0.69169575004476458</v>
      </c>
      <c r="AJ27" s="23">
        <f t="shared" si="25"/>
        <v>4.6681490429586234E-2</v>
      </c>
      <c r="AK27" s="23">
        <f t="shared" si="26"/>
        <v>0.14529907829163838</v>
      </c>
      <c r="AL27" s="23">
        <f t="shared" si="27"/>
        <v>8.9104266998775966E-2</v>
      </c>
      <c r="AM27" s="23">
        <f t="shared" si="28"/>
        <v>6.1569177779694229E-3</v>
      </c>
      <c r="AN27" s="23">
        <f t="shared" si="29"/>
        <v>5.4860764557769785E-4</v>
      </c>
      <c r="AO27" s="22">
        <v>7.28</v>
      </c>
      <c r="AP27" s="23">
        <v>70.27</v>
      </c>
      <c r="AQ27" s="23">
        <f t="shared" si="8"/>
        <v>3.369418821536511E-3</v>
      </c>
      <c r="AR27" s="23">
        <f t="shared" si="9"/>
        <v>6.1212027767106846E-3</v>
      </c>
      <c r="AS27" s="10">
        <v>0.55045044976391355</v>
      </c>
      <c r="AT27" s="23">
        <f t="shared" si="30"/>
        <v>5.4493869786773196E-2</v>
      </c>
      <c r="AU27" s="23">
        <f t="shared" si="31"/>
        <v>0.15084013007229244</v>
      </c>
      <c r="AV27" s="23">
        <f t="shared" si="32"/>
        <v>0.10561832075200989</v>
      </c>
      <c r="AW27" s="23">
        <f t="shared" si="33"/>
        <v>6.121202776710688E-3</v>
      </c>
      <c r="AX27" s="23">
        <f t="shared" si="34"/>
        <v>6.4651115825872297E-4</v>
      </c>
    </row>
    <row r="28" spans="1:50" x14ac:dyDescent="0.3">
      <c r="A28" s="23">
        <v>33.86</v>
      </c>
      <c r="B28" s="23">
        <v>67.010000000000005</v>
      </c>
      <c r="C28" s="23">
        <f t="shared" si="0"/>
        <v>4.5217748968044433E-3</v>
      </c>
      <c r="D28" s="23">
        <f t="shared" si="1"/>
        <v>5.8372249618241492E-3</v>
      </c>
      <c r="E28" s="23">
        <v>0.77464461732709677</v>
      </c>
      <c r="F28" s="23">
        <f t="shared" si="10"/>
        <v>8.8377596247968468E-2</v>
      </c>
      <c r="G28" s="23">
        <f t="shared" si="11"/>
        <v>0.15326613686511145</v>
      </c>
      <c r="H28" s="23">
        <f t="shared" si="12"/>
        <v>0.17223341759913249</v>
      </c>
      <c r="I28" s="23">
        <f t="shared" si="13"/>
        <v>5.8372249618241501E-3</v>
      </c>
      <c r="J28" s="23">
        <f t="shared" si="14"/>
        <v>1.0053652044699391E-3</v>
      </c>
      <c r="K28" s="22">
        <v>26.9</v>
      </c>
      <c r="L28" s="23">
        <v>80.17</v>
      </c>
      <c r="M28" s="23">
        <f t="shared" si="2"/>
        <v>3.7857357978614099E-3</v>
      </c>
      <c r="N28" s="23">
        <f t="shared" si="3"/>
        <v>6.9835893924704113E-3</v>
      </c>
      <c r="O28" s="10">
        <v>0.54209026119764847</v>
      </c>
      <c r="P28" s="23">
        <f t="shared" si="15"/>
        <v>6.2247910808627523E-2</v>
      </c>
      <c r="Q28" s="23">
        <f t="shared" si="16"/>
        <v>0.15517209839569965</v>
      </c>
      <c r="R28" s="23">
        <f t="shared" si="17"/>
        <v>0.12071008581939363</v>
      </c>
      <c r="S28" s="23">
        <f t="shared" si="18"/>
        <v>6.9835893924704018E-3</v>
      </c>
      <c r="T28" s="23">
        <f t="shared" si="19"/>
        <v>8.4298967489250922E-4</v>
      </c>
      <c r="U28" s="22">
        <v>52.31</v>
      </c>
      <c r="V28" s="23">
        <v>84.75</v>
      </c>
      <c r="W28" s="23">
        <f t="shared" si="4"/>
        <v>6.2940075176751986E-3</v>
      </c>
      <c r="X28" s="23">
        <f t="shared" si="5"/>
        <v>7.3825520894582383E-3</v>
      </c>
      <c r="Y28" s="10">
        <v>0.85255172485170783</v>
      </c>
      <c r="Z28" s="23">
        <f t="shared" si="20"/>
        <v>0.1319792373554339</v>
      </c>
      <c r="AA28" s="23">
        <f t="shared" si="21"/>
        <v>0.1669745996653243</v>
      </c>
      <c r="AB28" s="23">
        <f t="shared" si="22"/>
        <v>0.25766446719319258</v>
      </c>
      <c r="AC28" s="23">
        <f t="shared" si="23"/>
        <v>7.382552089458233E-3</v>
      </c>
      <c r="AD28" s="23">
        <f t="shared" si="24"/>
        <v>1.9022213506562462E-3</v>
      </c>
      <c r="AE28" s="22">
        <v>34.340000000000003</v>
      </c>
      <c r="AF28" s="23">
        <v>75.180000000000007</v>
      </c>
      <c r="AG28" s="23">
        <f t="shared" si="6"/>
        <v>4.5887742066525209E-3</v>
      </c>
      <c r="AH28" s="23">
        <f t="shared" si="7"/>
        <v>6.5489116942238435E-3</v>
      </c>
      <c r="AI28" s="10">
        <v>0.70069263732779241</v>
      </c>
      <c r="AJ28" s="23">
        <f t="shared" si="25"/>
        <v>5.1270264636238752E-2</v>
      </c>
      <c r="AK28" s="23">
        <f t="shared" si="26"/>
        <v>0.15184798998586221</v>
      </c>
      <c r="AL28" s="23">
        <f t="shared" si="27"/>
        <v>9.7951755065824986E-2</v>
      </c>
      <c r="AM28" s="23">
        <f t="shared" si="28"/>
        <v>6.5489116942238357E-3</v>
      </c>
      <c r="AN28" s="23">
        <f t="shared" si="29"/>
        <v>6.414773942203301E-4</v>
      </c>
      <c r="AO28" s="22">
        <v>8.85</v>
      </c>
      <c r="AP28" s="23">
        <v>84.77</v>
      </c>
      <c r="AQ28" s="23">
        <f t="shared" si="8"/>
        <v>4.0960654629942474E-3</v>
      </c>
      <c r="AR28" s="23">
        <f t="shared" si="9"/>
        <v>7.3842942846415929E-3</v>
      </c>
      <c r="AS28" s="10">
        <v>0.55469965105718388</v>
      </c>
      <c r="AT28" s="23">
        <f t="shared" si="30"/>
        <v>5.8589935249767446E-2</v>
      </c>
      <c r="AU28" s="23">
        <f t="shared" si="31"/>
        <v>0.15822442435693404</v>
      </c>
      <c r="AV28" s="23">
        <f t="shared" si="32"/>
        <v>0.11308380503654064</v>
      </c>
      <c r="AW28" s="23">
        <f t="shared" si="33"/>
        <v>7.3842942846416015E-3</v>
      </c>
      <c r="AX28" s="23">
        <f t="shared" si="34"/>
        <v>8.3504409521685226E-4</v>
      </c>
    </row>
    <row r="29" spans="1:50" x14ac:dyDescent="0.3">
      <c r="A29" s="23">
        <v>38.619999999999997</v>
      </c>
      <c r="B29" s="23">
        <v>75.69</v>
      </c>
      <c r="C29" s="23">
        <f t="shared" si="0"/>
        <v>5.1574408303185935E-3</v>
      </c>
      <c r="D29" s="23">
        <f t="shared" si="1"/>
        <v>6.5933376713993401E-3</v>
      </c>
      <c r="E29" s="23">
        <v>0.78222003594486078</v>
      </c>
      <c r="F29" s="23">
        <f t="shared" si="10"/>
        <v>9.3535037078287059E-2</v>
      </c>
      <c r="G29" s="23">
        <f t="shared" si="11"/>
        <v>0.15985947453651078</v>
      </c>
      <c r="H29" s="23">
        <f t="shared" si="12"/>
        <v>0.18191263332625551</v>
      </c>
      <c r="I29" s="23">
        <f t="shared" si="13"/>
        <v>6.5933376713993297E-3</v>
      </c>
      <c r="J29" s="23">
        <f t="shared" si="14"/>
        <v>1.1994114182134537E-3</v>
      </c>
      <c r="K29" s="22">
        <v>21.58</v>
      </c>
      <c r="L29" s="23">
        <v>63.41</v>
      </c>
      <c r="M29" s="23">
        <f t="shared" si="2"/>
        <v>3.0370326586561052E-3</v>
      </c>
      <c r="N29" s="23">
        <f t="shared" si="3"/>
        <v>5.523629828820615E-3</v>
      </c>
      <c r="O29" s="10">
        <v>0.54982552284908692</v>
      </c>
      <c r="P29" s="23">
        <f t="shared" si="15"/>
        <v>6.5284943467283627E-2</v>
      </c>
      <c r="Q29" s="23">
        <f t="shared" si="16"/>
        <v>0.16069572822452027</v>
      </c>
      <c r="R29" s="23">
        <f t="shared" si="17"/>
        <v>0.12753285427591116</v>
      </c>
      <c r="S29" s="23">
        <f t="shared" si="18"/>
        <v>5.5236298288206254E-3</v>
      </c>
      <c r="T29" s="23">
        <f t="shared" si="19"/>
        <v>7.044442780330569E-4</v>
      </c>
      <c r="U29" s="22">
        <v>51.67</v>
      </c>
      <c r="V29" s="23">
        <v>83.64</v>
      </c>
      <c r="W29" s="23">
        <f t="shared" si="4"/>
        <v>6.2170018818252246E-3</v>
      </c>
      <c r="X29" s="23">
        <f t="shared" si="5"/>
        <v>7.2858602567821475E-3</v>
      </c>
      <c r="Y29" s="10">
        <v>0.85329688776806289</v>
      </c>
      <c r="Z29" s="23">
        <f t="shared" si="20"/>
        <v>0.13819623923725913</v>
      </c>
      <c r="AA29" s="23">
        <f t="shared" si="21"/>
        <v>0.17426045992210645</v>
      </c>
      <c r="AB29" s="23">
        <f t="shared" si="22"/>
        <v>0.27017547659269303</v>
      </c>
      <c r="AC29" s="23">
        <f t="shared" si="23"/>
        <v>7.2858602567821562E-3</v>
      </c>
      <c r="AD29" s="23">
        <f t="shared" si="24"/>
        <v>1.96846076726388E-3</v>
      </c>
      <c r="AE29" s="22">
        <v>40.54</v>
      </c>
      <c r="AF29" s="23">
        <v>85.5</v>
      </c>
      <c r="AG29" s="23">
        <f t="shared" si="6"/>
        <v>5.4172657640562949E-3</v>
      </c>
      <c r="AH29" s="23">
        <f t="shared" si="7"/>
        <v>7.4478844088339789E-3</v>
      </c>
      <c r="AI29" s="10">
        <v>0.72735631579228732</v>
      </c>
      <c r="AJ29" s="23">
        <f t="shared" si="25"/>
        <v>5.6687530400295047E-2</v>
      </c>
      <c r="AK29" s="23">
        <f t="shared" si="26"/>
        <v>0.1592958743946962</v>
      </c>
      <c r="AL29" s="23">
        <f t="shared" si="27"/>
        <v>0.1079577950365338</v>
      </c>
      <c r="AM29" s="23">
        <f t="shared" si="28"/>
        <v>7.4478844088339824E-3</v>
      </c>
      <c r="AN29" s="23">
        <f t="shared" si="29"/>
        <v>8.0405717846469479E-4</v>
      </c>
      <c r="AO29" s="22">
        <v>6.81</v>
      </c>
      <c r="AP29" s="23">
        <v>65.13</v>
      </c>
      <c r="AQ29" s="23">
        <f t="shared" si="8"/>
        <v>3.1518876613548952E-3</v>
      </c>
      <c r="AR29" s="23">
        <f t="shared" si="9"/>
        <v>5.6734586145889693E-3</v>
      </c>
      <c r="AS29" s="10">
        <v>0.55554959954233218</v>
      </c>
      <c r="AT29" s="23">
        <f t="shared" si="30"/>
        <v>6.1741822911122339E-2</v>
      </c>
      <c r="AU29" s="23">
        <f t="shared" si="31"/>
        <v>0.16389788297152302</v>
      </c>
      <c r="AV29" s="23">
        <f t="shared" si="32"/>
        <v>0.12033175816088978</v>
      </c>
      <c r="AW29" s="23">
        <f t="shared" si="33"/>
        <v>5.6734586145889832E-3</v>
      </c>
      <c r="AX29" s="23">
        <f t="shared" si="34"/>
        <v>6.8269724994653831E-4</v>
      </c>
    </row>
    <row r="30" spans="1:50" x14ac:dyDescent="0.3">
      <c r="A30" s="23">
        <v>37.83</v>
      </c>
      <c r="B30" s="23">
        <v>73.650000000000006</v>
      </c>
      <c r="C30" s="23">
        <f t="shared" si="0"/>
        <v>5.0519416522773796E-3</v>
      </c>
      <c r="D30" s="23">
        <f t="shared" si="1"/>
        <v>6.4156337626973372E-3</v>
      </c>
      <c r="E30" s="23">
        <v>0.78744233837833433</v>
      </c>
      <c r="F30" s="23">
        <f t="shared" si="10"/>
        <v>9.8586978730564434E-2</v>
      </c>
      <c r="G30" s="23">
        <f t="shared" si="11"/>
        <v>0.16627510829920811</v>
      </c>
      <c r="H30" s="23">
        <f t="shared" si="12"/>
        <v>0.19212201580885149</v>
      </c>
      <c r="I30" s="23">
        <f t="shared" si="13"/>
        <v>6.4156337626973259E-3</v>
      </c>
      <c r="J30" s="23">
        <f t="shared" si="14"/>
        <v>1.232584491180737E-3</v>
      </c>
      <c r="K30" s="22">
        <v>27.02</v>
      </c>
      <c r="L30" s="23">
        <v>79.23</v>
      </c>
      <c r="M30" s="23">
        <f t="shared" si="2"/>
        <v>3.8026238385953644E-3</v>
      </c>
      <c r="N30" s="23">
        <f t="shared" si="3"/>
        <v>6.9017062188528209E-3</v>
      </c>
      <c r="O30" s="10">
        <v>0.55096866166340919</v>
      </c>
      <c r="P30" s="23">
        <f t="shared" si="15"/>
        <v>6.9087567305878991E-2</v>
      </c>
      <c r="Q30" s="23">
        <f t="shared" si="16"/>
        <v>0.16759743444337311</v>
      </c>
      <c r="R30" s="23">
        <f t="shared" si="17"/>
        <v>0.13437251077316262</v>
      </c>
      <c r="S30" s="23">
        <f t="shared" si="18"/>
        <v>6.9017062188528322E-3</v>
      </c>
      <c r="T30" s="23">
        <f t="shared" si="19"/>
        <v>9.2739959324600568E-4</v>
      </c>
      <c r="U30" s="22">
        <v>45.76</v>
      </c>
      <c r="V30" s="23">
        <v>73.650000000000006</v>
      </c>
      <c r="W30" s="23">
        <f t="shared" si="4"/>
        <v>5.5059029632731227E-3</v>
      </c>
      <c r="X30" s="23">
        <f t="shared" si="5"/>
        <v>6.4156337626973363E-3</v>
      </c>
      <c r="Y30" s="10">
        <v>0.85820094583426898</v>
      </c>
      <c r="Z30" s="23">
        <f t="shared" si="20"/>
        <v>0.14370214220053226</v>
      </c>
      <c r="AA30" s="23">
        <f t="shared" si="21"/>
        <v>0.18067609368480378</v>
      </c>
      <c r="AB30" s="23">
        <f t="shared" si="22"/>
        <v>0.28189838143779139</v>
      </c>
      <c r="AC30" s="23">
        <f t="shared" si="23"/>
        <v>6.4156337626973259E-3</v>
      </c>
      <c r="AD30" s="23">
        <f t="shared" si="24"/>
        <v>1.8085567736020236E-3</v>
      </c>
      <c r="AE30" s="22">
        <v>31.93</v>
      </c>
      <c r="AF30" s="23">
        <v>67.3</v>
      </c>
      <c r="AG30" s="23">
        <f t="shared" si="6"/>
        <v>4.2667315206294399E-3</v>
      </c>
      <c r="AH30" s="23">
        <f t="shared" si="7"/>
        <v>5.8624867919827694E-3</v>
      </c>
      <c r="AI30" s="10">
        <v>0.72780232553605129</v>
      </c>
      <c r="AJ30" s="23">
        <f t="shared" si="25"/>
        <v>6.0954261920924485E-2</v>
      </c>
      <c r="AK30" s="23">
        <f t="shared" si="26"/>
        <v>0.16515836118667895</v>
      </c>
      <c r="AL30" s="23">
        <f t="shared" si="27"/>
        <v>0.11764179232121953</v>
      </c>
      <c r="AM30" s="23">
        <f t="shared" si="28"/>
        <v>5.8624867919827572E-3</v>
      </c>
      <c r="AN30" s="23">
        <f t="shared" si="29"/>
        <v>6.8967345366832808E-4</v>
      </c>
      <c r="AO30" s="22">
        <v>8.85</v>
      </c>
      <c r="AP30" s="23">
        <v>83.72</v>
      </c>
      <c r="AQ30" s="23">
        <f t="shared" si="8"/>
        <v>4.0960654629942474E-3</v>
      </c>
      <c r="AR30" s="23">
        <f t="shared" si="9"/>
        <v>7.2928290375155616E-3</v>
      </c>
      <c r="AS30" s="10">
        <v>0.56165658648014194</v>
      </c>
      <c r="AT30" s="23">
        <f t="shared" si="30"/>
        <v>6.5837888374116582E-2</v>
      </c>
      <c r="AU30" s="23">
        <f t="shared" si="31"/>
        <v>0.1711907120090386</v>
      </c>
      <c r="AV30" s="23">
        <f t="shared" si="32"/>
        <v>0.12757971128523893</v>
      </c>
      <c r="AW30" s="23">
        <f t="shared" si="33"/>
        <v>7.2928290375155747E-3</v>
      </c>
      <c r="AX30" s="23">
        <f t="shared" si="34"/>
        <v>9.304170230588439E-4</v>
      </c>
    </row>
    <row r="31" spans="1:50" x14ac:dyDescent="0.3">
      <c r="A31" s="23">
        <v>36.770000000000003</v>
      </c>
      <c r="B31" s="23">
        <v>71.44</v>
      </c>
      <c r="C31" s="23">
        <f t="shared" si="0"/>
        <v>4.9103857931334727E-3</v>
      </c>
      <c r="D31" s="23">
        <f t="shared" si="1"/>
        <v>6.223121194936833E-3</v>
      </c>
      <c r="E31" s="23">
        <v>0.78905514440705316</v>
      </c>
      <c r="F31" s="23">
        <f t="shared" si="10"/>
        <v>0.10349736452369791</v>
      </c>
      <c r="G31" s="23">
        <f t="shared" si="11"/>
        <v>0.17249822949414495</v>
      </c>
      <c r="H31" s="23">
        <f t="shared" si="12"/>
        <v>0.20208434325426233</v>
      </c>
      <c r="I31" s="23">
        <f t="shared" si="13"/>
        <v>6.2231211949368426E-3</v>
      </c>
      <c r="J31" s="23">
        <f t="shared" si="14"/>
        <v>1.257595359670492E-3</v>
      </c>
      <c r="K31" s="22">
        <v>27.08</v>
      </c>
      <c r="L31" s="23">
        <v>78.8</v>
      </c>
      <c r="M31" s="23">
        <f t="shared" si="2"/>
        <v>3.8110678589623414E-3</v>
      </c>
      <c r="N31" s="23">
        <f t="shared" si="3"/>
        <v>6.8642490224107315E-3</v>
      </c>
      <c r="O31" s="10">
        <v>0.55520536136142284</v>
      </c>
      <c r="P31" s="23">
        <f t="shared" si="15"/>
        <v>7.2898635164841338E-2</v>
      </c>
      <c r="Q31" s="23">
        <f t="shared" si="16"/>
        <v>0.17446168346578383</v>
      </c>
      <c r="R31" s="23">
        <f t="shared" si="17"/>
        <v>0.14198620247072033</v>
      </c>
      <c r="S31" s="23">
        <f t="shared" si="18"/>
        <v>6.8642490224107289E-3</v>
      </c>
      <c r="T31" s="23">
        <f t="shared" si="19"/>
        <v>9.7462865150545381E-4</v>
      </c>
      <c r="U31" s="22">
        <v>52.15</v>
      </c>
      <c r="V31" s="23">
        <v>83.75</v>
      </c>
      <c r="W31" s="23">
        <f t="shared" si="4"/>
        <v>6.2747561087127049E-3</v>
      </c>
      <c r="X31" s="23">
        <f t="shared" si="5"/>
        <v>7.2954423302905892E-3</v>
      </c>
      <c r="Y31" s="10">
        <v>0.86009262010885823</v>
      </c>
      <c r="Z31" s="23">
        <f t="shared" si="20"/>
        <v>0.14997689830924496</v>
      </c>
      <c r="AA31" s="23">
        <f t="shared" si="21"/>
        <v>0.18797153601509436</v>
      </c>
      <c r="AB31" s="23">
        <f t="shared" si="22"/>
        <v>0.29367904050977722</v>
      </c>
      <c r="AC31" s="23">
        <f t="shared" si="23"/>
        <v>7.2954423302905858E-3</v>
      </c>
      <c r="AD31" s="23">
        <f t="shared" si="24"/>
        <v>2.1425185036541526E-3</v>
      </c>
      <c r="AE31" s="22">
        <v>40.49</v>
      </c>
      <c r="AF31" s="23">
        <v>85.31</v>
      </c>
      <c r="AG31" s="23">
        <f t="shared" si="6"/>
        <v>5.4105843805288458E-3</v>
      </c>
      <c r="AH31" s="23">
        <f t="shared" si="7"/>
        <v>7.4313335545921266E-3</v>
      </c>
      <c r="AI31" s="10">
        <v>0.72807718033130542</v>
      </c>
      <c r="AJ31" s="23">
        <f t="shared" si="25"/>
        <v>6.6364846301453326E-2</v>
      </c>
      <c r="AK31" s="23">
        <f t="shared" si="26"/>
        <v>0.17258969474127109</v>
      </c>
      <c r="AL31" s="23">
        <f t="shared" si="27"/>
        <v>0.1273191082223778</v>
      </c>
      <c r="AM31" s="23">
        <f t="shared" si="28"/>
        <v>7.4313335545921344E-3</v>
      </c>
      <c r="AN31" s="23">
        <f t="shared" si="29"/>
        <v>9.4615076107370339E-4</v>
      </c>
      <c r="AO31" s="22">
        <v>6.6</v>
      </c>
      <c r="AP31" s="23">
        <v>62.22</v>
      </c>
      <c r="AQ31" s="23">
        <f t="shared" si="8"/>
        <v>3.0546928876567267E-3</v>
      </c>
      <c r="AR31" s="23">
        <f t="shared" si="9"/>
        <v>5.4199692154111119E-3</v>
      </c>
      <c r="AS31" s="10">
        <v>0.56359967487841633</v>
      </c>
      <c r="AT31" s="23">
        <f t="shared" si="30"/>
        <v>6.8892581261773306E-2</v>
      </c>
      <c r="AU31" s="23">
        <f t="shared" si="31"/>
        <v>0.1766106812244497</v>
      </c>
      <c r="AV31" s="23">
        <f t="shared" si="32"/>
        <v>0.13473046963588989</v>
      </c>
      <c r="AW31" s="23">
        <f t="shared" si="33"/>
        <v>5.4199692154111023E-3</v>
      </c>
      <c r="AX31" s="23">
        <f t="shared" si="34"/>
        <v>7.3023499780440341E-4</v>
      </c>
    </row>
    <row r="32" spans="1:50" x14ac:dyDescent="0.3">
      <c r="A32" s="23">
        <v>44.1</v>
      </c>
      <c r="B32" s="23">
        <v>85.04</v>
      </c>
      <c r="C32" s="23">
        <f t="shared" si="0"/>
        <v>5.889257913439928E-3</v>
      </c>
      <c r="D32" s="23">
        <f t="shared" si="1"/>
        <v>7.4078139196168576E-3</v>
      </c>
      <c r="E32" s="23">
        <v>0.79500618905186149</v>
      </c>
      <c r="F32" s="23">
        <f t="shared" si="10"/>
        <v>0.10938662243713784</v>
      </c>
      <c r="G32" s="23">
        <f t="shared" si="11"/>
        <v>0.17990604341376182</v>
      </c>
      <c r="H32" s="23">
        <f t="shared" si="12"/>
        <v>0.21288398696083577</v>
      </c>
      <c r="I32" s="23">
        <f t="shared" si="13"/>
        <v>7.407813919616868E-3</v>
      </c>
      <c r="J32" s="23">
        <f t="shared" si="14"/>
        <v>1.5770049618720151E-3</v>
      </c>
      <c r="K32" s="22">
        <v>26.49</v>
      </c>
      <c r="L32" s="23">
        <v>75.81</v>
      </c>
      <c r="M32" s="23">
        <f t="shared" si="2"/>
        <v>3.7280349920203997E-3</v>
      </c>
      <c r="N32" s="23">
        <f t="shared" si="3"/>
        <v>6.6037908424994617E-3</v>
      </c>
      <c r="O32" s="10">
        <v>0.56452953779641246</v>
      </c>
      <c r="P32" s="23">
        <f t="shared" si="15"/>
        <v>7.662667015686174E-2</v>
      </c>
      <c r="Q32" s="23">
        <f t="shared" si="16"/>
        <v>0.18106547430828329</v>
      </c>
      <c r="R32" s="23">
        <f t="shared" si="17"/>
        <v>0.14952530532170308</v>
      </c>
      <c r="S32" s="23">
        <f t="shared" si="18"/>
        <v>6.6037908424994574E-3</v>
      </c>
      <c r="T32" s="23">
        <f t="shared" si="19"/>
        <v>9.8743384200539815E-4</v>
      </c>
      <c r="U32" s="22">
        <v>54.94</v>
      </c>
      <c r="V32" s="23">
        <v>87.52</v>
      </c>
      <c r="W32" s="23">
        <f t="shared" si="4"/>
        <v>6.6104525524961844E-3</v>
      </c>
      <c r="X32" s="23">
        <f t="shared" si="5"/>
        <v>7.6238461223526247E-3</v>
      </c>
      <c r="Y32" s="10">
        <v>0.86707581008419965</v>
      </c>
      <c r="Z32" s="23">
        <f t="shared" si="20"/>
        <v>0.15658735086174114</v>
      </c>
      <c r="AA32" s="23">
        <f t="shared" si="21"/>
        <v>0.19559538213744698</v>
      </c>
      <c r="AB32" s="23">
        <f t="shared" si="22"/>
        <v>0.30656424917098613</v>
      </c>
      <c r="AC32" s="23">
        <f t="shared" si="23"/>
        <v>7.6238461223526177E-3</v>
      </c>
      <c r="AD32" s="23">
        <f t="shared" si="24"/>
        <v>2.3371986622941644E-3</v>
      </c>
      <c r="AE32" s="22">
        <v>36.479999999999997</v>
      </c>
      <c r="AF32" s="23">
        <v>75.31</v>
      </c>
      <c r="AG32" s="23">
        <f t="shared" si="6"/>
        <v>4.8747374216273707E-3</v>
      </c>
      <c r="AH32" s="23">
        <f t="shared" si="7"/>
        <v>6.5602359629156372E-3</v>
      </c>
      <c r="AI32" s="10">
        <v>0.74307348839032372</v>
      </c>
      <c r="AJ32" s="23">
        <f t="shared" si="25"/>
        <v>7.1239583723080702E-2</v>
      </c>
      <c r="AK32" s="23">
        <f t="shared" si="26"/>
        <v>0.17914993070418672</v>
      </c>
      <c r="AL32" s="23">
        <f t="shared" si="27"/>
        <v>0.13760443002453404</v>
      </c>
      <c r="AM32" s="23">
        <f t="shared" si="28"/>
        <v>6.5602359629156337E-3</v>
      </c>
      <c r="AN32" s="23">
        <f t="shared" si="29"/>
        <v>9.0271753050345598E-4</v>
      </c>
      <c r="AO32" s="22">
        <v>8.11</v>
      </c>
      <c r="AP32" s="23">
        <v>75.31</v>
      </c>
      <c r="AQ32" s="23">
        <f t="shared" si="8"/>
        <v>3.7535695937721296E-3</v>
      </c>
      <c r="AR32" s="23">
        <f t="shared" si="9"/>
        <v>6.5602359629156354E-3</v>
      </c>
      <c r="AS32" s="10">
        <v>0.57216990592879413</v>
      </c>
      <c r="AT32" s="23">
        <f t="shared" si="30"/>
        <v>7.2646150855545433E-2</v>
      </c>
      <c r="AU32" s="23">
        <f t="shared" si="31"/>
        <v>0.18317091718736533</v>
      </c>
      <c r="AV32" s="23">
        <f t="shared" si="32"/>
        <v>0.14153873211731874</v>
      </c>
      <c r="AW32" s="23">
        <f t="shared" si="33"/>
        <v>6.5602359629156337E-3</v>
      </c>
      <c r="AX32" s="23">
        <f t="shared" si="34"/>
        <v>9.2852748058151638E-4</v>
      </c>
    </row>
    <row r="33" spans="1:50" x14ac:dyDescent="0.3">
      <c r="A33" s="23">
        <v>39.85</v>
      </c>
      <c r="B33" s="23">
        <v>76.14</v>
      </c>
      <c r="C33" s="23">
        <f t="shared" si="0"/>
        <v>5.3216990442308647E-3</v>
      </c>
      <c r="D33" s="23">
        <f t="shared" si="1"/>
        <v>6.6325370630247824E-3</v>
      </c>
      <c r="E33" s="23">
        <v>0.80236250376924312</v>
      </c>
      <c r="F33" s="23">
        <f t="shared" si="10"/>
        <v>0.11470832148136871</v>
      </c>
      <c r="G33" s="23">
        <f t="shared" si="11"/>
        <v>0.18653858047678659</v>
      </c>
      <c r="H33" s="23">
        <f t="shared" si="12"/>
        <v>0.22409494391850654</v>
      </c>
      <c r="I33" s="23">
        <f t="shared" si="13"/>
        <v>6.6325370630247737E-3</v>
      </c>
      <c r="J33" s="23">
        <f t="shared" si="14"/>
        <v>1.4863180211759528E-3</v>
      </c>
      <c r="K33" s="22">
        <v>24.72</v>
      </c>
      <c r="L33" s="23">
        <v>70.27</v>
      </c>
      <c r="M33" s="23">
        <f t="shared" si="2"/>
        <v>3.4789363911945747E-3</v>
      </c>
      <c r="N33" s="23">
        <f t="shared" si="3"/>
        <v>6.1212027767106863E-3</v>
      </c>
      <c r="O33" s="10">
        <v>0.5683419612287427</v>
      </c>
      <c r="P33" s="23">
        <f t="shared" si="15"/>
        <v>8.0105606548056318E-2</v>
      </c>
      <c r="Q33" s="23">
        <f t="shared" si="16"/>
        <v>0.18718667708499398</v>
      </c>
      <c r="R33" s="23">
        <f t="shared" si="17"/>
        <v>0.15673227670491807</v>
      </c>
      <c r="S33" s="23">
        <f t="shared" si="18"/>
        <v>6.121202776710688E-3</v>
      </c>
      <c r="T33" s="23">
        <f t="shared" si="19"/>
        <v>9.5939004736633239E-4</v>
      </c>
      <c r="U33" s="22">
        <v>53.35</v>
      </c>
      <c r="V33" s="23">
        <v>84.91</v>
      </c>
      <c r="W33" s="23">
        <f t="shared" si="4"/>
        <v>6.4191416759314061E-3</v>
      </c>
      <c r="X33" s="23">
        <f t="shared" si="5"/>
        <v>7.3964896509250613E-3</v>
      </c>
      <c r="Y33" s="10">
        <v>0.86786326742559305</v>
      </c>
      <c r="Z33" s="23">
        <f t="shared" si="20"/>
        <v>0.16300649253767255</v>
      </c>
      <c r="AA33" s="23">
        <f t="shared" si="21"/>
        <v>0.20299187178837205</v>
      </c>
      <c r="AB33" s="23">
        <f t="shared" si="22"/>
        <v>0.31959384339941366</v>
      </c>
      <c r="AC33" s="23">
        <f t="shared" si="23"/>
        <v>7.3964896509250699E-3</v>
      </c>
      <c r="AD33" s="23">
        <f t="shared" si="24"/>
        <v>2.3638725552031308E-3</v>
      </c>
      <c r="AE33" s="22">
        <v>37.520000000000003</v>
      </c>
      <c r="AF33" s="23">
        <v>77.33</v>
      </c>
      <c r="AG33" s="23">
        <f t="shared" si="6"/>
        <v>5.0137101989983276E-3</v>
      </c>
      <c r="AH33" s="23">
        <f t="shared" si="7"/>
        <v>6.7361976764342881E-3</v>
      </c>
      <c r="AI33" s="10">
        <v>0.74429380487721553</v>
      </c>
      <c r="AJ33" s="23">
        <f t="shared" si="25"/>
        <v>7.6253293922079024E-2</v>
      </c>
      <c r="AK33" s="23">
        <f t="shared" si="26"/>
        <v>0.18588612838062102</v>
      </c>
      <c r="AL33" s="23">
        <f t="shared" si="27"/>
        <v>0.14749287764515973</v>
      </c>
      <c r="AM33" s="23">
        <f t="shared" si="28"/>
        <v>6.7361976764342968E-3</v>
      </c>
      <c r="AN33" s="23">
        <f t="shared" si="29"/>
        <v>9.9354117968393301E-4</v>
      </c>
      <c r="AO33" s="22">
        <v>8.3000000000000007</v>
      </c>
      <c r="AP33" s="23">
        <v>76.53</v>
      </c>
      <c r="AQ33" s="23">
        <f t="shared" si="8"/>
        <v>3.8415077223561875E-3</v>
      </c>
      <c r="AR33" s="23">
        <f t="shared" si="9"/>
        <v>6.666509869100167E-3</v>
      </c>
      <c r="AS33" s="10">
        <v>0.5762397113010963</v>
      </c>
      <c r="AT33" s="23">
        <f t="shared" si="30"/>
        <v>7.6487658577901615E-2</v>
      </c>
      <c r="AU33" s="23">
        <f t="shared" si="31"/>
        <v>0.1898374270564655</v>
      </c>
      <c r="AV33" s="23">
        <f t="shared" si="32"/>
        <v>0.14913380943344706</v>
      </c>
      <c r="AW33" s="23">
        <f t="shared" si="33"/>
        <v>6.6665098691001679E-3</v>
      </c>
      <c r="AX33" s="23">
        <f t="shared" si="34"/>
        <v>9.9420201240457847E-4</v>
      </c>
    </row>
    <row r="34" spans="1:50" x14ac:dyDescent="0.3">
      <c r="A34" s="23">
        <v>39.9</v>
      </c>
      <c r="B34" s="23">
        <v>75.81</v>
      </c>
      <c r="C34" s="23">
        <f t="shared" si="0"/>
        <v>5.3283762073980294E-3</v>
      </c>
      <c r="D34" s="23">
        <f t="shared" si="1"/>
        <v>6.6037908424994591E-3</v>
      </c>
      <c r="E34" s="23">
        <v>0.80686628854243114</v>
      </c>
      <c r="F34" s="23">
        <f t="shared" si="10"/>
        <v>0.12003669768876674</v>
      </c>
      <c r="G34" s="23">
        <f t="shared" si="11"/>
        <v>0.19314237131928605</v>
      </c>
      <c r="H34" s="23">
        <f t="shared" si="12"/>
        <v>0.23474501917013546</v>
      </c>
      <c r="I34" s="23">
        <f t="shared" si="13"/>
        <v>6.6037908424994574E-3</v>
      </c>
      <c r="J34" s="23">
        <f t="shared" si="14"/>
        <v>1.5502070079181E-3</v>
      </c>
      <c r="K34" s="22">
        <v>27.31</v>
      </c>
      <c r="L34" s="23">
        <v>75.8</v>
      </c>
      <c r="M34" s="23">
        <f t="shared" si="2"/>
        <v>3.8434366037024205E-3</v>
      </c>
      <c r="N34" s="23">
        <f t="shared" si="3"/>
        <v>6.6029197449077853E-3</v>
      </c>
      <c r="O34" s="10">
        <v>0.58208137493515755</v>
      </c>
      <c r="P34" s="23">
        <f t="shared" si="15"/>
        <v>8.3949043151758745E-2</v>
      </c>
      <c r="Q34" s="23">
        <f t="shared" si="16"/>
        <v>0.19378959682990177</v>
      </c>
      <c r="R34" s="23">
        <f t="shared" si="17"/>
        <v>0.16405464969981506</v>
      </c>
      <c r="S34" s="23">
        <f t="shared" si="18"/>
        <v>6.602919744907787E-3</v>
      </c>
      <c r="T34" s="23">
        <f t="shared" si="19"/>
        <v>1.0832396857468393E-3</v>
      </c>
      <c r="U34" s="22">
        <v>51.97</v>
      </c>
      <c r="V34" s="23">
        <v>82.17</v>
      </c>
      <c r="W34" s="23">
        <f t="shared" si="4"/>
        <v>6.2530982736298995E-3</v>
      </c>
      <c r="X34" s="23">
        <f t="shared" si="5"/>
        <v>7.1578089108057042E-3</v>
      </c>
      <c r="Y34" s="10">
        <v>0.87360508663342262</v>
      </c>
      <c r="Z34" s="23">
        <f t="shared" si="20"/>
        <v>0.16925959081130246</v>
      </c>
      <c r="AA34" s="23">
        <f t="shared" si="21"/>
        <v>0.21014968069917775</v>
      </c>
      <c r="AB34" s="23">
        <f t="shared" si="22"/>
        <v>0.33226608334897501</v>
      </c>
      <c r="AC34" s="23">
        <f t="shared" si="23"/>
        <v>7.1578089108056964E-3</v>
      </c>
      <c r="AD34" s="23">
        <f t="shared" si="24"/>
        <v>2.3782971321538015E-3</v>
      </c>
      <c r="AE34" s="22">
        <v>36</v>
      </c>
      <c r="AF34" s="23">
        <v>73.650000000000006</v>
      </c>
      <c r="AG34" s="23">
        <f t="shared" si="6"/>
        <v>4.8105961397638536E-3</v>
      </c>
      <c r="AH34" s="23">
        <f t="shared" si="7"/>
        <v>6.4156337626973406E-3</v>
      </c>
      <c r="AI34" s="10">
        <v>0.74982399521217813</v>
      </c>
      <c r="AJ34" s="23">
        <f t="shared" si="25"/>
        <v>8.1063890061842878E-2</v>
      </c>
      <c r="AK34" s="23">
        <f t="shared" si="26"/>
        <v>0.19230176214331837</v>
      </c>
      <c r="AL34" s="23">
        <f t="shared" si="27"/>
        <v>0.15731718398392192</v>
      </c>
      <c r="AM34" s="23">
        <f t="shared" si="28"/>
        <v>6.4156337626973536E-3</v>
      </c>
      <c r="AN34" s="23">
        <f t="shared" si="29"/>
        <v>1.0092894370197208E-3</v>
      </c>
      <c r="AO34" s="22">
        <v>8.06</v>
      </c>
      <c r="AP34" s="23">
        <v>73.709999999999994</v>
      </c>
      <c r="AQ34" s="23">
        <f t="shared" si="8"/>
        <v>3.7304279809868518E-3</v>
      </c>
      <c r="AR34" s="23">
        <f t="shared" si="9"/>
        <v>6.4208603482473967E-3</v>
      </c>
      <c r="AS34" s="10">
        <v>0.58098569018170454</v>
      </c>
      <c r="AT34" s="23">
        <f t="shared" si="30"/>
        <v>8.0218086558888471E-2</v>
      </c>
      <c r="AU34" s="23">
        <f t="shared" si="31"/>
        <v>0.19625828740471291</v>
      </c>
      <c r="AV34" s="23">
        <f t="shared" si="32"/>
        <v>0.15670574513679009</v>
      </c>
      <c r="AW34" s="23">
        <f t="shared" si="33"/>
        <v>6.4208603482474036E-3</v>
      </c>
      <c r="AX34" s="23">
        <f t="shared" si="34"/>
        <v>1.0061857052913788E-3</v>
      </c>
    </row>
    <row r="35" spans="1:50" x14ac:dyDescent="0.3">
      <c r="A35" s="23">
        <v>39.31</v>
      </c>
      <c r="B35" s="23">
        <v>74.28</v>
      </c>
      <c r="C35" s="23">
        <f t="shared" si="0"/>
        <v>5.2495856820254779E-3</v>
      </c>
      <c r="D35" s="23">
        <f t="shared" si="1"/>
        <v>6.4705129109729562E-3</v>
      </c>
      <c r="E35" s="23">
        <v>0.81130904987810504</v>
      </c>
      <c r="F35" s="23">
        <f t="shared" si="10"/>
        <v>0.1252862833707922</v>
      </c>
      <c r="G35" s="23">
        <f t="shared" si="11"/>
        <v>0.199612884230259</v>
      </c>
      <c r="H35" s="23">
        <f t="shared" si="12"/>
        <v>0.24532298105955894</v>
      </c>
      <c r="I35" s="23">
        <f t="shared" si="13"/>
        <v>6.4705129109729476E-3</v>
      </c>
      <c r="J35" s="23">
        <f t="shared" si="14"/>
        <v>1.5873655163042479E-3</v>
      </c>
      <c r="K35" s="22">
        <v>31.37</v>
      </c>
      <c r="L35" s="23">
        <v>85.04</v>
      </c>
      <c r="M35" s="23">
        <f t="shared" si="2"/>
        <v>4.4148153152012062E-3</v>
      </c>
      <c r="N35" s="23">
        <f t="shared" si="3"/>
        <v>7.407813919616861E-3</v>
      </c>
      <c r="O35" s="10">
        <v>0.59596736137097084</v>
      </c>
      <c r="P35" s="23">
        <f t="shared" si="15"/>
        <v>8.8363858466959946E-2</v>
      </c>
      <c r="Q35" s="23">
        <f t="shared" si="16"/>
        <v>0.20119741074951863</v>
      </c>
      <c r="R35" s="23">
        <f t="shared" si="17"/>
        <v>0.17231290161871871</v>
      </c>
      <c r="S35" s="23">
        <f t="shared" si="18"/>
        <v>7.407813919616868E-3</v>
      </c>
      <c r="T35" s="23">
        <f t="shared" si="19"/>
        <v>1.2764619111407163E-3</v>
      </c>
      <c r="U35" s="22">
        <v>41.54</v>
      </c>
      <c r="V35" s="23">
        <v>65.56</v>
      </c>
      <c r="W35" s="23">
        <f t="shared" si="4"/>
        <v>4.9981470518873587E-3</v>
      </c>
      <c r="X35" s="23">
        <f t="shared" si="5"/>
        <v>5.710915811031057E-3</v>
      </c>
      <c r="Y35" s="10">
        <v>0.87519186366450519</v>
      </c>
      <c r="Z35" s="23">
        <f t="shared" si="20"/>
        <v>0.17425773786318982</v>
      </c>
      <c r="AA35" s="23">
        <f t="shared" si="21"/>
        <v>0.21586059651020881</v>
      </c>
      <c r="AB35" s="23">
        <f t="shared" si="22"/>
        <v>0.34351732867449225</v>
      </c>
      <c r="AC35" s="23">
        <f t="shared" si="23"/>
        <v>5.7109158110310587E-3</v>
      </c>
      <c r="AD35" s="23">
        <f t="shared" si="24"/>
        <v>1.9617985436903105E-3</v>
      </c>
      <c r="AE35" s="22">
        <v>37.270000000000003</v>
      </c>
      <c r="AF35" s="23">
        <v>75.69</v>
      </c>
      <c r="AG35" s="23">
        <f t="shared" si="6"/>
        <v>4.9803032813610787E-3</v>
      </c>
      <c r="AH35" s="23">
        <f t="shared" si="7"/>
        <v>6.5933376713993436E-3</v>
      </c>
      <c r="AI35" s="10">
        <v>0.75535389351658744</v>
      </c>
      <c r="AJ35" s="23">
        <f t="shared" si="25"/>
        <v>8.6044193343203956E-2</v>
      </c>
      <c r="AK35" s="23">
        <f t="shared" si="26"/>
        <v>0.1988950998147177</v>
      </c>
      <c r="AL35" s="23">
        <f t="shared" si="27"/>
        <v>0.16710808340504685</v>
      </c>
      <c r="AM35" s="23">
        <f t="shared" si="28"/>
        <v>6.5933376713993297E-3</v>
      </c>
      <c r="AN35" s="23">
        <f t="shared" si="29"/>
        <v>1.1018000215098364E-3</v>
      </c>
      <c r="AO35" s="22">
        <v>9.11</v>
      </c>
      <c r="AP35" s="23">
        <v>83.21</v>
      </c>
      <c r="AQ35" s="23">
        <f t="shared" si="8"/>
        <v>4.2164018494776937E-3</v>
      </c>
      <c r="AR35" s="23">
        <f t="shared" si="9"/>
        <v>7.2484030603400607E-3</v>
      </c>
      <c r="AS35" s="10">
        <v>0.58170079869701419</v>
      </c>
      <c r="AT35" s="23">
        <f t="shared" si="30"/>
        <v>8.4434488408366162E-2</v>
      </c>
      <c r="AU35" s="23">
        <f t="shared" si="31"/>
        <v>0.20350669046505296</v>
      </c>
      <c r="AV35" s="23">
        <f t="shared" si="32"/>
        <v>0.16465257496725463</v>
      </c>
      <c r="AW35" s="23">
        <f t="shared" si="33"/>
        <v>7.2484030603400529E-3</v>
      </c>
      <c r="AX35" s="23">
        <f t="shared" si="34"/>
        <v>1.1934682282855186E-3</v>
      </c>
    </row>
    <row r="36" spans="1:50" x14ac:dyDescent="0.3">
      <c r="A36" s="23">
        <v>40.22</v>
      </c>
      <c r="B36" s="23">
        <v>75.31</v>
      </c>
      <c r="C36" s="23">
        <f t="shared" ref="C36:C67" si="35">A36/A$143</f>
        <v>5.3711100516678888E-3</v>
      </c>
      <c r="D36" s="23">
        <f t="shared" ref="D36:D67" si="36">B36/B$143</f>
        <v>6.5602359629156346E-3</v>
      </c>
      <c r="E36" s="23">
        <v>0.81873732622275264</v>
      </c>
      <c r="F36" s="23">
        <f t="shared" si="10"/>
        <v>0.13065739342246008</v>
      </c>
      <c r="G36" s="23">
        <f t="shared" si="11"/>
        <v>0.20617312019317463</v>
      </c>
      <c r="H36" s="23">
        <f t="shared" si="12"/>
        <v>0.25594367679325225</v>
      </c>
      <c r="I36" s="23">
        <f t="shared" si="13"/>
        <v>6.5602359629156337E-3</v>
      </c>
      <c r="J36" s="23">
        <f t="shared" si="14"/>
        <v>1.6790509129799489E-3</v>
      </c>
      <c r="K36" s="22">
        <v>28.58</v>
      </c>
      <c r="L36" s="23">
        <v>75.81</v>
      </c>
      <c r="M36" s="23">
        <f t="shared" ref="M36:M67" si="37">K36/K$143</f>
        <v>4.0221683681367698E-3</v>
      </c>
      <c r="N36" s="23">
        <f t="shared" ref="N36:N67" si="38">L36/L$143</f>
        <v>6.6037908424994617E-3</v>
      </c>
      <c r="O36" s="10">
        <v>0.60906961835490625</v>
      </c>
      <c r="P36" s="23">
        <f t="shared" si="15"/>
        <v>9.238602683509671E-2</v>
      </c>
      <c r="Q36" s="23">
        <f t="shared" si="16"/>
        <v>0.20780120159201809</v>
      </c>
      <c r="R36" s="23">
        <f t="shared" si="17"/>
        <v>0.18074988530205666</v>
      </c>
      <c r="S36" s="23">
        <f t="shared" si="18"/>
        <v>6.6037908424994574E-3</v>
      </c>
      <c r="T36" s="23">
        <f t="shared" si="19"/>
        <v>1.193634437340549E-3</v>
      </c>
      <c r="U36" s="22">
        <v>56.31</v>
      </c>
      <c r="V36" s="23">
        <v>87.77</v>
      </c>
      <c r="W36" s="23">
        <f t="shared" ref="W36:W67" si="39">U36/U$143</f>
        <v>6.7752927417375347E-3</v>
      </c>
      <c r="X36" s="23">
        <f t="shared" ref="X36:X67" si="40">V36/V$143</f>
        <v>7.6456235621445373E-3</v>
      </c>
      <c r="Y36" s="10">
        <v>0.88616614284853967</v>
      </c>
      <c r="Z36" s="23">
        <f t="shared" si="20"/>
        <v>0.18103303060492737</v>
      </c>
      <c r="AA36" s="23">
        <f t="shared" si="21"/>
        <v>0.22350622007235335</v>
      </c>
      <c r="AB36" s="23">
        <f t="shared" si="22"/>
        <v>0.35529076846811719</v>
      </c>
      <c r="AC36" s="23">
        <f t="shared" si="23"/>
        <v>7.6456235621445434E-3</v>
      </c>
      <c r="AD36" s="23">
        <f t="shared" si="24"/>
        <v>2.7164194708122784E-3</v>
      </c>
      <c r="AE36" s="22">
        <v>37.53</v>
      </c>
      <c r="AF36" s="23">
        <v>75.81</v>
      </c>
      <c r="AG36" s="23">
        <f t="shared" ref="AG36:AG67" si="41">AE36/AE$143</f>
        <v>5.015046475703817E-3</v>
      </c>
      <c r="AH36" s="23">
        <f t="shared" ref="AH36:AH67" si="42">AF36/AF$143</f>
        <v>6.6037908424994617E-3</v>
      </c>
      <c r="AI36" s="10">
        <v>0.75941933887864987</v>
      </c>
      <c r="AJ36" s="23">
        <f t="shared" si="25"/>
        <v>9.1059239818907775E-2</v>
      </c>
      <c r="AK36" s="23">
        <f t="shared" si="26"/>
        <v>0.20549889065721716</v>
      </c>
      <c r="AL36" s="23">
        <f t="shared" si="27"/>
        <v>0.17710343316211175</v>
      </c>
      <c r="AM36" s="23">
        <f t="shared" si="28"/>
        <v>6.6037908424994574E-3</v>
      </c>
      <c r="AN36" s="23">
        <f t="shared" si="29"/>
        <v>1.1695540300911682E-3</v>
      </c>
      <c r="AO36" s="22">
        <v>7.74</v>
      </c>
      <c r="AP36" s="23">
        <v>70.680000000000007</v>
      </c>
      <c r="AQ36" s="23">
        <f t="shared" ref="AQ36:AQ67" si="43">AO36/AO$143</f>
        <v>3.5823216591610711E-3</v>
      </c>
      <c r="AR36" s="23">
        <f t="shared" ref="AR36:AR67" si="44">AP36/AP$143</f>
        <v>6.156917777969422E-3</v>
      </c>
      <c r="AS36" s="10">
        <v>0.58183685219563508</v>
      </c>
      <c r="AT36" s="23">
        <f t="shared" si="30"/>
        <v>8.8016810067527235E-2</v>
      </c>
      <c r="AU36" s="23">
        <f t="shared" si="31"/>
        <v>0.20966360824302238</v>
      </c>
      <c r="AV36" s="23">
        <f t="shared" si="32"/>
        <v>0.17245129847589341</v>
      </c>
      <c r="AW36" s="23">
        <f t="shared" si="33"/>
        <v>6.1569177779694229E-3</v>
      </c>
      <c r="AX36" s="23">
        <f t="shared" si="34"/>
        <v>1.0617684654201393E-3</v>
      </c>
    </row>
    <row r="37" spans="1:50" x14ac:dyDescent="0.3">
      <c r="A37" s="23">
        <v>37.880000000000003</v>
      </c>
      <c r="B37" s="23">
        <v>70.680000000000007</v>
      </c>
      <c r="C37" s="23">
        <f t="shared" si="35"/>
        <v>5.0586188154445461E-3</v>
      </c>
      <c r="D37" s="23">
        <f t="shared" si="36"/>
        <v>6.1569177779694203E-3</v>
      </c>
      <c r="E37" s="23">
        <v>0.82161545725772289</v>
      </c>
      <c r="F37" s="23">
        <f t="shared" si="10"/>
        <v>0.13571601223790464</v>
      </c>
      <c r="G37" s="23">
        <f t="shared" si="11"/>
        <v>0.21233003797114405</v>
      </c>
      <c r="H37" s="23">
        <f t="shared" si="12"/>
        <v>0.26637340566036471</v>
      </c>
      <c r="I37" s="23">
        <f t="shared" si="13"/>
        <v>6.1569177779694229E-3</v>
      </c>
      <c r="J37" s="23">
        <f t="shared" si="14"/>
        <v>1.6400391568885603E-3</v>
      </c>
      <c r="K37" s="22">
        <v>29.44</v>
      </c>
      <c r="L37" s="23">
        <v>78.069999999999993</v>
      </c>
      <c r="M37" s="23">
        <f t="shared" si="37"/>
        <v>4.1431993267301084E-3</v>
      </c>
      <c r="N37" s="23">
        <f t="shared" si="38"/>
        <v>6.8006588982183471E-3</v>
      </c>
      <c r="O37" s="10">
        <v>0.60923498571815693</v>
      </c>
      <c r="P37" s="23">
        <f t="shared" si="15"/>
        <v>9.6529226161826825E-2</v>
      </c>
      <c r="Q37" s="23">
        <f t="shared" si="16"/>
        <v>0.21460186049023644</v>
      </c>
      <c r="R37" s="23">
        <f t="shared" si="17"/>
        <v>0.18891525299692352</v>
      </c>
      <c r="S37" s="23">
        <f t="shared" si="18"/>
        <v>6.800658898218348E-3</v>
      </c>
      <c r="T37" s="23">
        <f t="shared" si="19"/>
        <v>1.2847481963026983E-3</v>
      </c>
      <c r="U37" s="22">
        <v>56.88</v>
      </c>
      <c r="V37" s="23">
        <v>87.47</v>
      </c>
      <c r="W37" s="23">
        <f t="shared" si="39"/>
        <v>6.8438758861664173E-3</v>
      </c>
      <c r="X37" s="23">
        <f t="shared" si="40"/>
        <v>7.6194906343942425E-3</v>
      </c>
      <c r="Y37" s="10">
        <v>0.89820648315693019</v>
      </c>
      <c r="Z37" s="23">
        <f t="shared" si="20"/>
        <v>0.18787690649109379</v>
      </c>
      <c r="AA37" s="23">
        <f t="shared" si="21"/>
        <v>0.23112571070674759</v>
      </c>
      <c r="AB37" s="23">
        <f t="shared" si="22"/>
        <v>0.36890993709602116</v>
      </c>
      <c r="AC37" s="23">
        <f t="shared" si="23"/>
        <v>7.6194906343942381E-3</v>
      </c>
      <c r="AD37" s="23">
        <f t="shared" si="24"/>
        <v>2.8109058106381007E-3</v>
      </c>
      <c r="AE37" s="22">
        <v>39.51</v>
      </c>
      <c r="AF37" s="23">
        <v>79.23</v>
      </c>
      <c r="AG37" s="23">
        <f t="shared" si="41"/>
        <v>5.2796292633908292E-3</v>
      </c>
      <c r="AH37" s="23">
        <f t="shared" si="42"/>
        <v>6.9017062188528209E-3</v>
      </c>
      <c r="AI37" s="10">
        <v>0.76497449992422273</v>
      </c>
      <c r="AJ37" s="23">
        <f t="shared" si="25"/>
        <v>9.6338869082298606E-2</v>
      </c>
      <c r="AK37" s="23">
        <f t="shared" si="26"/>
        <v>0.21240059687606999</v>
      </c>
      <c r="AL37" s="23">
        <f t="shared" si="27"/>
        <v>0.18739810890120639</v>
      </c>
      <c r="AM37" s="23">
        <f t="shared" si="28"/>
        <v>6.9017062188528322E-3</v>
      </c>
      <c r="AN37" s="23">
        <f t="shared" si="29"/>
        <v>1.2933666936047164E-3</v>
      </c>
      <c r="AO37" s="22">
        <v>8.3699999999999992</v>
      </c>
      <c r="AP37" s="23">
        <v>75.69</v>
      </c>
      <c r="AQ37" s="23">
        <f t="shared" si="43"/>
        <v>3.8739059802555763E-3</v>
      </c>
      <c r="AR37" s="23">
        <f t="shared" si="44"/>
        <v>6.5933376713993418E-3</v>
      </c>
      <c r="AS37" s="10">
        <v>0.58754854875093887</v>
      </c>
      <c r="AT37" s="23">
        <f t="shared" si="30"/>
        <v>9.1890716047782817E-2</v>
      </c>
      <c r="AU37" s="23">
        <f t="shared" si="31"/>
        <v>0.21625694591442171</v>
      </c>
      <c r="AV37" s="23">
        <f t="shared" si="32"/>
        <v>0.17990752611531005</v>
      </c>
      <c r="AW37" s="23">
        <f t="shared" si="33"/>
        <v>6.5933376713993297E-3</v>
      </c>
      <c r="AX37" s="23">
        <f t="shared" si="34"/>
        <v>1.1861910693043325E-3</v>
      </c>
    </row>
    <row r="38" spans="1:50" x14ac:dyDescent="0.3">
      <c r="A38" s="23">
        <v>40.729999999999997</v>
      </c>
      <c r="B38" s="23">
        <v>75.8</v>
      </c>
      <c r="C38" s="23">
        <f t="shared" si="35"/>
        <v>5.4392171159729757E-3</v>
      </c>
      <c r="D38" s="23">
        <f t="shared" si="36"/>
        <v>6.6029197449077818E-3</v>
      </c>
      <c r="E38" s="23">
        <v>0.82375938616666389</v>
      </c>
      <c r="F38" s="23">
        <f t="shared" si="10"/>
        <v>0.14115522935387761</v>
      </c>
      <c r="G38" s="23">
        <f t="shared" si="11"/>
        <v>0.21893295771605184</v>
      </c>
      <c r="H38" s="23">
        <f t="shared" si="12"/>
        <v>0.27687124159178222</v>
      </c>
      <c r="I38" s="23">
        <f t="shared" si="13"/>
        <v>6.602919744907787E-3</v>
      </c>
      <c r="J38" s="23">
        <f t="shared" si="14"/>
        <v>1.8281585879035128E-3</v>
      </c>
      <c r="K38" s="22">
        <v>25</v>
      </c>
      <c r="L38" s="23">
        <v>64.930000000000007</v>
      </c>
      <c r="M38" s="23">
        <f t="shared" si="37"/>
        <v>3.5183418195738011E-3</v>
      </c>
      <c r="N38" s="23">
        <f t="shared" si="38"/>
        <v>5.6560366627554422E-3</v>
      </c>
      <c r="O38" s="10">
        <v>0.62205074495747326</v>
      </c>
      <c r="P38" s="23">
        <f t="shared" si="15"/>
        <v>0.10004756798140063</v>
      </c>
      <c r="Q38" s="23">
        <f t="shared" si="16"/>
        <v>0.22025789715299188</v>
      </c>
      <c r="R38" s="23">
        <f t="shared" si="17"/>
        <v>0.19657679414322746</v>
      </c>
      <c r="S38" s="23">
        <f t="shared" si="18"/>
        <v>5.656036662755437E-3</v>
      </c>
      <c r="T38" s="23">
        <f t="shared" si="19"/>
        <v>1.1118455547210228E-3</v>
      </c>
      <c r="U38" s="22">
        <v>57.49</v>
      </c>
      <c r="V38" s="23">
        <v>88.08</v>
      </c>
      <c r="W38" s="23">
        <f t="shared" si="39"/>
        <v>6.9172718828359242E-3</v>
      </c>
      <c r="X38" s="23">
        <f t="shared" si="40"/>
        <v>7.6726275874865087E-3</v>
      </c>
      <c r="Y38" s="10">
        <v>0.90155188740262704</v>
      </c>
      <c r="Z38" s="23">
        <f t="shared" si="20"/>
        <v>0.19479417837392971</v>
      </c>
      <c r="AA38" s="23">
        <f t="shared" si="21"/>
        <v>0.23879833829423411</v>
      </c>
      <c r="AB38" s="23">
        <f t="shared" si="22"/>
        <v>0.38267108486502349</v>
      </c>
      <c r="AC38" s="23">
        <f t="shared" si="23"/>
        <v>7.6726275874865191E-3</v>
      </c>
      <c r="AD38" s="23">
        <f t="shared" si="24"/>
        <v>2.9360927226687742E-3</v>
      </c>
      <c r="AE38" s="22">
        <v>42.88</v>
      </c>
      <c r="AF38" s="23">
        <v>84.77</v>
      </c>
      <c r="AG38" s="23">
        <f t="shared" si="41"/>
        <v>5.7299545131409462E-3</v>
      </c>
      <c r="AH38" s="23">
        <f t="shared" si="42"/>
        <v>7.3842942846415955E-3</v>
      </c>
      <c r="AI38" s="10">
        <v>0.77596508105839412</v>
      </c>
      <c r="AJ38" s="23">
        <f t="shared" si="25"/>
        <v>0.10206882359543955</v>
      </c>
      <c r="AK38" s="23">
        <f t="shared" si="26"/>
        <v>0.21978489116071159</v>
      </c>
      <c r="AL38" s="23">
        <f t="shared" si="27"/>
        <v>0.19840769267773817</v>
      </c>
      <c r="AM38" s="23">
        <f t="shared" si="28"/>
        <v>7.3842942846416015E-3</v>
      </c>
      <c r="AN38" s="23">
        <f t="shared" si="29"/>
        <v>1.4651007910691492E-3</v>
      </c>
      <c r="AO38" s="22">
        <v>7.33</v>
      </c>
      <c r="AP38" s="23">
        <v>64.05</v>
      </c>
      <c r="AQ38" s="23">
        <f t="shared" si="43"/>
        <v>3.3925604343217892E-3</v>
      </c>
      <c r="AR38" s="23">
        <f t="shared" si="44"/>
        <v>5.5793800746879087E-3</v>
      </c>
      <c r="AS38" s="10">
        <v>0.60805329425627253</v>
      </c>
      <c r="AT38" s="23">
        <f t="shared" si="30"/>
        <v>9.5283276482104606E-2</v>
      </c>
      <c r="AU38" s="23">
        <f t="shared" si="31"/>
        <v>0.22183632598910963</v>
      </c>
      <c r="AV38" s="23">
        <f t="shared" si="32"/>
        <v>0.18717399252988742</v>
      </c>
      <c r="AW38" s="23">
        <f t="shared" si="33"/>
        <v>5.5793800746879174E-3</v>
      </c>
      <c r="AX38" s="23">
        <f t="shared" si="34"/>
        <v>1.0443148444210389E-3</v>
      </c>
    </row>
    <row r="39" spans="1:50" x14ac:dyDescent="0.3">
      <c r="A39" s="23">
        <v>35.159999999999997</v>
      </c>
      <c r="B39" s="23">
        <v>65.13</v>
      </c>
      <c r="C39" s="23">
        <f t="shared" si="35"/>
        <v>4.6953811391507441E-3</v>
      </c>
      <c r="D39" s="23">
        <f t="shared" si="36"/>
        <v>5.6734586145889684E-3</v>
      </c>
      <c r="E39" s="23">
        <v>0.82760472193748769</v>
      </c>
      <c r="F39" s="23">
        <f t="shared" si="10"/>
        <v>0.14585061049302836</v>
      </c>
      <c r="G39" s="23">
        <f t="shared" si="11"/>
        <v>0.2246064163306408</v>
      </c>
      <c r="H39" s="23">
        <f t="shared" si="12"/>
        <v>0.28700583984690597</v>
      </c>
      <c r="I39" s="23">
        <f t="shared" si="13"/>
        <v>5.6734586145889554E-3</v>
      </c>
      <c r="J39" s="23">
        <f t="shared" si="14"/>
        <v>1.6283157545167667E-3</v>
      </c>
      <c r="K39" s="22">
        <v>32.31</v>
      </c>
      <c r="L39" s="23">
        <v>80.709999999999994</v>
      </c>
      <c r="M39" s="23">
        <f t="shared" si="37"/>
        <v>4.5471049676171814E-3</v>
      </c>
      <c r="N39" s="23">
        <f t="shared" si="38"/>
        <v>7.0306286624209407E-3</v>
      </c>
      <c r="O39" s="10">
        <v>0.64675652576016229</v>
      </c>
      <c r="P39" s="23">
        <f t="shared" si="15"/>
        <v>0.10459467294901781</v>
      </c>
      <c r="Q39" s="23">
        <f t="shared" si="16"/>
        <v>0.22728852581541281</v>
      </c>
      <c r="R39" s="23">
        <f t="shared" si="17"/>
        <v>0.20464224093041844</v>
      </c>
      <c r="S39" s="23">
        <f t="shared" si="18"/>
        <v>7.0306286624209346E-3</v>
      </c>
      <c r="T39" s="23">
        <f t="shared" si="19"/>
        <v>1.4387636046274503E-3</v>
      </c>
      <c r="U39" s="22">
        <v>60.87</v>
      </c>
      <c r="V39" s="23">
        <v>93.21</v>
      </c>
      <c r="W39" s="23">
        <f t="shared" si="39"/>
        <v>7.3239578971685971E-3</v>
      </c>
      <c r="X39" s="23">
        <f t="shared" si="40"/>
        <v>8.1195006520165466E-3</v>
      </c>
      <c r="Y39" s="10">
        <v>0.90202072899022845</v>
      </c>
      <c r="Z39" s="23">
        <f t="shared" si="20"/>
        <v>0.20211813627109831</v>
      </c>
      <c r="AA39" s="23">
        <f t="shared" si="21"/>
        <v>0.24691783894625066</v>
      </c>
      <c r="AB39" s="23">
        <f t="shared" si="22"/>
        <v>0.39691231464502802</v>
      </c>
      <c r="AC39" s="23">
        <f t="shared" si="23"/>
        <v>8.1195006520165536E-3</v>
      </c>
      <c r="AD39" s="23">
        <f t="shared" si="24"/>
        <v>3.2227297975537046E-3</v>
      </c>
      <c r="AE39" s="22">
        <v>36.49</v>
      </c>
      <c r="AF39" s="23">
        <v>70.27</v>
      </c>
      <c r="AG39" s="23">
        <f t="shared" si="41"/>
        <v>4.8760736983328619E-3</v>
      </c>
      <c r="AH39" s="23">
        <f t="shared" si="42"/>
        <v>6.1212027767106863E-3</v>
      </c>
      <c r="AI39" s="10">
        <v>0.79658751330454913</v>
      </c>
      <c r="AJ39" s="23">
        <f t="shared" si="25"/>
        <v>0.10694489729377241</v>
      </c>
      <c r="AK39" s="23">
        <f t="shared" si="26"/>
        <v>0.22590609393742228</v>
      </c>
      <c r="AL39" s="23">
        <f t="shared" si="27"/>
        <v>0.20901372088921194</v>
      </c>
      <c r="AM39" s="23">
        <f t="shared" si="28"/>
        <v>6.121202776710688E-3</v>
      </c>
      <c r="AN39" s="23">
        <f t="shared" si="29"/>
        <v>1.2794153686776768E-3</v>
      </c>
      <c r="AO39" s="22">
        <v>8.5399999999999991</v>
      </c>
      <c r="AP39" s="23">
        <v>74.28</v>
      </c>
      <c r="AQ39" s="23">
        <f t="shared" si="43"/>
        <v>3.952587463725522E-3</v>
      </c>
      <c r="AR39" s="23">
        <f t="shared" si="44"/>
        <v>6.4705129109729571E-3</v>
      </c>
      <c r="AS39" s="10">
        <v>0.61086153727049464</v>
      </c>
      <c r="AT39" s="23">
        <f t="shared" si="30"/>
        <v>9.923586394583013E-2</v>
      </c>
      <c r="AU39" s="23">
        <f t="shared" si="31"/>
        <v>0.22830683890008258</v>
      </c>
      <c r="AV39" s="23">
        <f t="shared" si="32"/>
        <v>0.19451914042793472</v>
      </c>
      <c r="AW39" s="23">
        <f t="shared" si="33"/>
        <v>6.4705129109729476E-3</v>
      </c>
      <c r="AX39" s="23">
        <f t="shared" si="34"/>
        <v>1.2586386095703114E-3</v>
      </c>
    </row>
    <row r="40" spans="1:50" x14ac:dyDescent="0.3">
      <c r="A40" s="23">
        <v>38.479999999999997</v>
      </c>
      <c r="B40" s="23">
        <v>70.27</v>
      </c>
      <c r="C40" s="23">
        <f t="shared" si="35"/>
        <v>5.1387447734505308E-3</v>
      </c>
      <c r="D40" s="23">
        <f t="shared" si="36"/>
        <v>6.1212027767106837E-3</v>
      </c>
      <c r="E40" s="23">
        <v>0.83949919009412577</v>
      </c>
      <c r="F40" s="23">
        <f t="shared" si="10"/>
        <v>0.15098935526647889</v>
      </c>
      <c r="G40" s="23">
        <f t="shared" si="11"/>
        <v>0.23072761910735148</v>
      </c>
      <c r="H40" s="23">
        <f t="shared" si="12"/>
        <v>0.29683996575950722</v>
      </c>
      <c r="I40" s="23">
        <f t="shared" si="13"/>
        <v>6.121202776710688E-3</v>
      </c>
      <c r="J40" s="23">
        <f t="shared" si="14"/>
        <v>1.8170176226458012E-3</v>
      </c>
      <c r="K40" s="22">
        <v>34.42</v>
      </c>
      <c r="L40" s="23">
        <v>81.99</v>
      </c>
      <c r="M40" s="23">
        <f t="shared" si="37"/>
        <v>4.8440530171892102E-3</v>
      </c>
      <c r="N40" s="23">
        <f t="shared" si="38"/>
        <v>7.1421291541555309E-3</v>
      </c>
      <c r="O40" s="10">
        <v>0.67823654720256354</v>
      </c>
      <c r="P40" s="23">
        <f t="shared" si="15"/>
        <v>0.10943872596620702</v>
      </c>
      <c r="Q40" s="23">
        <f t="shared" si="16"/>
        <v>0.23443065496956833</v>
      </c>
      <c r="R40" s="23">
        <f t="shared" si="17"/>
        <v>0.21403339891522483</v>
      </c>
      <c r="S40" s="23">
        <f t="shared" si="18"/>
        <v>7.1421291541555187E-3</v>
      </c>
      <c r="T40" s="23">
        <f t="shared" si="19"/>
        <v>1.5286541783554254E-3</v>
      </c>
      <c r="U40" s="22">
        <v>50.96</v>
      </c>
      <c r="V40" s="23">
        <v>77.45</v>
      </c>
      <c r="W40" s="23">
        <f t="shared" si="39"/>
        <v>6.13157375455416E-3</v>
      </c>
      <c r="X40" s="23">
        <f t="shared" si="40"/>
        <v>6.7466508475344019E-3</v>
      </c>
      <c r="Y40" s="10">
        <v>0.90883223292857629</v>
      </c>
      <c r="Z40" s="23">
        <f t="shared" si="20"/>
        <v>0.20824971002565248</v>
      </c>
      <c r="AA40" s="23">
        <f t="shared" si="21"/>
        <v>0.25366448979378509</v>
      </c>
      <c r="AB40" s="23">
        <f t="shared" si="22"/>
        <v>0.41036784629675083</v>
      </c>
      <c r="AC40" s="23">
        <f t="shared" si="23"/>
        <v>6.7466508475344245E-3</v>
      </c>
      <c r="AD40" s="23">
        <f t="shared" si="24"/>
        <v>2.7686085780188503E-3</v>
      </c>
      <c r="AE40" s="22">
        <v>40.200000000000003</v>
      </c>
      <c r="AF40" s="23">
        <v>76.459999999999994</v>
      </c>
      <c r="AG40" s="23">
        <f t="shared" si="41"/>
        <v>5.3718323560696364E-3</v>
      </c>
      <c r="AH40" s="23">
        <f t="shared" si="42"/>
        <v>6.6604121859584328E-3</v>
      </c>
      <c r="AI40" s="10">
        <v>0.80653151878416918</v>
      </c>
      <c r="AJ40" s="23">
        <f t="shared" si="25"/>
        <v>0.11231672964984205</v>
      </c>
      <c r="AK40" s="23">
        <f t="shared" si="26"/>
        <v>0.2325665061233807</v>
      </c>
      <c r="AL40" s="23">
        <f t="shared" si="27"/>
        <v>0.21926162694361445</v>
      </c>
      <c r="AM40" s="23">
        <f t="shared" si="28"/>
        <v>6.6604121859584198E-3</v>
      </c>
      <c r="AN40" s="23">
        <f t="shared" si="29"/>
        <v>1.4603728120083186E-3</v>
      </c>
      <c r="AO40" s="22">
        <v>9.34</v>
      </c>
      <c r="AP40" s="23">
        <v>80.709999999999994</v>
      </c>
      <c r="AQ40" s="23">
        <f t="shared" si="43"/>
        <v>4.3228532682899742E-3</v>
      </c>
      <c r="AR40" s="23">
        <f t="shared" si="44"/>
        <v>7.0306286624209381E-3</v>
      </c>
      <c r="AS40" s="10">
        <v>0.61486013212386581</v>
      </c>
      <c r="AT40" s="23">
        <f t="shared" si="30"/>
        <v>0.10355871721412011</v>
      </c>
      <c r="AU40" s="23">
        <f t="shared" si="31"/>
        <v>0.23533746756250351</v>
      </c>
      <c r="AV40" s="23">
        <f t="shared" si="32"/>
        <v>0.20279458115995025</v>
      </c>
      <c r="AW40" s="23">
        <f t="shared" si="33"/>
        <v>7.0306286624209346E-3</v>
      </c>
      <c r="AX40" s="23">
        <f t="shared" si="34"/>
        <v>1.4257733948867947E-3</v>
      </c>
    </row>
    <row r="41" spans="1:50" x14ac:dyDescent="0.3">
      <c r="A41" s="23">
        <v>41.81</v>
      </c>
      <c r="B41" s="23">
        <v>75.959999999999994</v>
      </c>
      <c r="C41" s="23">
        <f t="shared" si="35"/>
        <v>5.58344384038375E-3</v>
      </c>
      <c r="D41" s="23">
        <f t="shared" si="36"/>
        <v>6.6168573063746057E-3</v>
      </c>
      <c r="E41" s="23">
        <v>0.84382110446974989</v>
      </c>
      <c r="F41" s="23">
        <f t="shared" si="10"/>
        <v>0.15657279910686264</v>
      </c>
      <c r="G41" s="23">
        <f t="shared" si="11"/>
        <v>0.23734447641372608</v>
      </c>
      <c r="H41" s="23">
        <f t="shared" si="12"/>
        <v>0.30756215437334156</v>
      </c>
      <c r="I41" s="23">
        <f t="shared" si="13"/>
        <v>6.6168573063745961E-3</v>
      </c>
      <c r="J41" s="23">
        <f t="shared" si="14"/>
        <v>2.0350948883295565E-3</v>
      </c>
      <c r="K41" s="22">
        <v>26.47</v>
      </c>
      <c r="L41" s="23">
        <v>62.22</v>
      </c>
      <c r="M41" s="23">
        <f t="shared" si="37"/>
        <v>3.7252203185647406E-3</v>
      </c>
      <c r="N41" s="23">
        <f t="shared" si="38"/>
        <v>5.4199692154111136E-3</v>
      </c>
      <c r="O41" s="10">
        <v>0.68731392569029182</v>
      </c>
      <c r="P41" s="23">
        <f t="shared" si="15"/>
        <v>0.11316394628477176</v>
      </c>
      <c r="Q41" s="23">
        <f t="shared" si="16"/>
        <v>0.23985062418497943</v>
      </c>
      <c r="R41" s="23">
        <f t="shared" si="17"/>
        <v>0.22260267225097879</v>
      </c>
      <c r="S41" s="23">
        <f t="shared" si="18"/>
        <v>5.4199692154111023E-3</v>
      </c>
      <c r="T41" s="23">
        <f t="shared" si="19"/>
        <v>1.2064996308685523E-3</v>
      </c>
      <c r="U41" s="22">
        <v>52.99</v>
      </c>
      <c r="V41" s="23">
        <v>80.459999999999994</v>
      </c>
      <c r="W41" s="23">
        <f t="shared" si="39"/>
        <v>6.3758260057657961E-3</v>
      </c>
      <c r="X41" s="23">
        <f t="shared" si="40"/>
        <v>7.0088512226290237E-3</v>
      </c>
      <c r="Y41" s="10">
        <v>0.90968202965709721</v>
      </c>
      <c r="Z41" s="23">
        <f t="shared" si="20"/>
        <v>0.21462553603141829</v>
      </c>
      <c r="AA41" s="23">
        <f t="shared" si="21"/>
        <v>0.2606733410164141</v>
      </c>
      <c r="AB41" s="23">
        <f t="shared" si="22"/>
        <v>0.42287524605707077</v>
      </c>
      <c r="AC41" s="23">
        <f t="shared" si="23"/>
        <v>7.0088512226290089E-3</v>
      </c>
      <c r="AD41" s="23">
        <f t="shared" si="24"/>
        <v>2.9638696853466436E-3</v>
      </c>
      <c r="AE41" s="22">
        <v>40.06</v>
      </c>
      <c r="AF41" s="23">
        <v>75.959999999999994</v>
      </c>
      <c r="AG41" s="23">
        <f t="shared" si="41"/>
        <v>5.3531244821927769E-3</v>
      </c>
      <c r="AH41" s="23">
        <f t="shared" si="42"/>
        <v>6.6168573063746083E-3</v>
      </c>
      <c r="AI41" s="10">
        <v>0.80901313634731731</v>
      </c>
      <c r="AJ41" s="23">
        <f t="shared" si="25"/>
        <v>0.11766985413203482</v>
      </c>
      <c r="AK41" s="23">
        <f t="shared" si="26"/>
        <v>0.2391833634297553</v>
      </c>
      <c r="AL41" s="23">
        <f t="shared" si="27"/>
        <v>0.22998658378187686</v>
      </c>
      <c r="AM41" s="23">
        <f t="shared" si="28"/>
        <v>6.6168573063745961E-3</v>
      </c>
      <c r="AN41" s="23">
        <f t="shared" si="29"/>
        <v>1.521788407265245E-3</v>
      </c>
      <c r="AO41" s="22">
        <v>8.61</v>
      </c>
      <c r="AP41" s="23">
        <v>73.650000000000006</v>
      </c>
      <c r="AQ41" s="23">
        <f t="shared" si="43"/>
        <v>3.9849857216249117E-3</v>
      </c>
      <c r="AR41" s="23">
        <f t="shared" si="44"/>
        <v>6.4156337626973389E-3</v>
      </c>
      <c r="AS41" s="10">
        <v>0.62113672148727783</v>
      </c>
      <c r="AT41" s="23">
        <f t="shared" si="30"/>
        <v>0.10754370293574501</v>
      </c>
      <c r="AU41" s="23">
        <f t="shared" si="31"/>
        <v>0.24175310132520084</v>
      </c>
      <c r="AV41" s="23">
        <f t="shared" si="32"/>
        <v>0.21110242014986513</v>
      </c>
      <c r="AW41" s="23">
        <f t="shared" si="33"/>
        <v>6.4156337626973259E-3</v>
      </c>
      <c r="AX41" s="23">
        <f t="shared" si="34"/>
        <v>1.354355814100591E-3</v>
      </c>
    </row>
    <row r="42" spans="1:50" x14ac:dyDescent="0.3">
      <c r="A42" s="23">
        <v>42.43</v>
      </c>
      <c r="B42" s="23">
        <v>76.53</v>
      </c>
      <c r="C42" s="23">
        <f t="shared" si="35"/>
        <v>5.6662406636566014E-3</v>
      </c>
      <c r="D42" s="23">
        <f t="shared" si="36"/>
        <v>6.6665098691001661E-3</v>
      </c>
      <c r="E42" s="23">
        <v>0.84995609020547724</v>
      </c>
      <c r="F42" s="23">
        <f t="shared" si="10"/>
        <v>0.16223903977051923</v>
      </c>
      <c r="G42" s="23">
        <f t="shared" si="11"/>
        <v>0.24401098628282625</v>
      </c>
      <c r="H42" s="23">
        <f t="shared" si="12"/>
        <v>0.31881183887738185</v>
      </c>
      <c r="I42" s="23">
        <f t="shared" si="13"/>
        <v>6.6665098691001679E-3</v>
      </c>
      <c r="J42" s="23">
        <f t="shared" si="14"/>
        <v>2.1253622702620389E-3</v>
      </c>
      <c r="K42" s="22">
        <v>32.020000000000003</v>
      </c>
      <c r="L42" s="23">
        <v>74.489999999999995</v>
      </c>
      <c r="M42" s="23">
        <f t="shared" si="37"/>
        <v>4.5062922025101253E-3</v>
      </c>
      <c r="N42" s="23">
        <f t="shared" si="38"/>
        <v>6.4888059603981649E-3</v>
      </c>
      <c r="O42" s="10">
        <v>0.69447171482896586</v>
      </c>
      <c r="P42" s="23">
        <f t="shared" si="15"/>
        <v>0.11767023848728189</v>
      </c>
      <c r="Q42" s="23">
        <f t="shared" si="16"/>
        <v>0.2463394301453776</v>
      </c>
      <c r="R42" s="23">
        <f t="shared" si="17"/>
        <v>0.23083418477205364</v>
      </c>
      <c r="S42" s="23">
        <f t="shared" si="18"/>
        <v>6.488805960398164E-3</v>
      </c>
      <c r="T42" s="23">
        <f t="shared" si="19"/>
        <v>1.4978382340125529E-3</v>
      </c>
      <c r="U42" s="22">
        <v>58.25</v>
      </c>
      <c r="V42" s="23">
        <v>88.27</v>
      </c>
      <c r="W42" s="23">
        <f t="shared" si="39"/>
        <v>7.0087160754077676E-3</v>
      </c>
      <c r="X42" s="23">
        <f t="shared" si="40"/>
        <v>7.6891784417283619E-3</v>
      </c>
      <c r="Y42" s="10">
        <v>0.91150389193365644</v>
      </c>
      <c r="Z42" s="23">
        <f t="shared" si="20"/>
        <v>0.22163425210682605</v>
      </c>
      <c r="AA42" s="23">
        <f t="shared" si="21"/>
        <v>0.26836251945814243</v>
      </c>
      <c r="AB42" s="23">
        <f t="shared" si="22"/>
        <v>0.43625978813824434</v>
      </c>
      <c r="AC42" s="23">
        <f t="shared" si="23"/>
        <v>7.6891784417283393E-3</v>
      </c>
      <c r="AD42" s="23">
        <f t="shared" si="24"/>
        <v>3.3544793579455613E-3</v>
      </c>
      <c r="AE42" s="22">
        <v>39.229999999999997</v>
      </c>
      <c r="AF42" s="23">
        <v>74.28</v>
      </c>
      <c r="AG42" s="23">
        <f t="shared" si="41"/>
        <v>5.2422135156371102E-3</v>
      </c>
      <c r="AH42" s="23">
        <f t="shared" si="42"/>
        <v>6.4705129109729588E-3</v>
      </c>
      <c r="AI42" s="10">
        <v>0.81016970180944348</v>
      </c>
      <c r="AJ42" s="23">
        <f t="shared" si="25"/>
        <v>0.12291206764767193</v>
      </c>
      <c r="AK42" s="23">
        <f t="shared" si="26"/>
        <v>0.24565387634072824</v>
      </c>
      <c r="AL42" s="23">
        <f t="shared" si="27"/>
        <v>0.24058192177970675</v>
      </c>
      <c r="AM42" s="23">
        <f t="shared" si="28"/>
        <v>6.4705129109729476E-3</v>
      </c>
      <c r="AN42" s="23">
        <f t="shared" si="29"/>
        <v>1.5566884310222763E-3</v>
      </c>
      <c r="AO42" s="22">
        <v>10.16</v>
      </c>
      <c r="AP42" s="23">
        <v>86.84</v>
      </c>
      <c r="AQ42" s="23">
        <f t="shared" si="43"/>
        <v>4.702375717968537E-3</v>
      </c>
      <c r="AR42" s="23">
        <f t="shared" si="44"/>
        <v>7.5646114861186269E-3</v>
      </c>
      <c r="AS42" s="10">
        <v>0.62162818627203686</v>
      </c>
      <c r="AT42" s="23">
        <f t="shared" si="30"/>
        <v>0.11224607865371355</v>
      </c>
      <c r="AU42" s="23">
        <f t="shared" si="31"/>
        <v>0.24931771281131945</v>
      </c>
      <c r="AV42" s="23">
        <f t="shared" si="32"/>
        <v>0.21978978158945855</v>
      </c>
      <c r="AW42" s="23">
        <f t="shared" si="33"/>
        <v>7.5646114861186164E-3</v>
      </c>
      <c r="AX42" s="23">
        <f t="shared" si="34"/>
        <v>1.6626243063431203E-3</v>
      </c>
    </row>
    <row r="43" spans="1:50" x14ac:dyDescent="0.3">
      <c r="A43" s="23">
        <v>46.6</v>
      </c>
      <c r="B43" s="23">
        <v>83.72</v>
      </c>
      <c r="C43" s="23">
        <f t="shared" si="35"/>
        <v>6.2231160717982001E-3</v>
      </c>
      <c r="D43" s="23">
        <f t="shared" si="36"/>
        <v>7.2928290375155608E-3</v>
      </c>
      <c r="E43" s="23">
        <v>0.85331988996114261</v>
      </c>
      <c r="F43" s="23">
        <f t="shared" si="10"/>
        <v>0.16846215584231744</v>
      </c>
      <c r="G43" s="23">
        <f t="shared" si="11"/>
        <v>0.25130381532034179</v>
      </c>
      <c r="H43" s="23">
        <f t="shared" si="12"/>
        <v>0.33070119561283667</v>
      </c>
      <c r="I43" s="23">
        <f t="shared" si="13"/>
        <v>7.2928290375155469E-3</v>
      </c>
      <c r="J43" s="23">
        <f t="shared" si="14"/>
        <v>2.4117472821064043E-3</v>
      </c>
      <c r="K43" s="22">
        <v>32.880000000000003</v>
      </c>
      <c r="L43" s="23">
        <v>75.31</v>
      </c>
      <c r="M43" s="23">
        <f t="shared" si="37"/>
        <v>4.6273231611034639E-3</v>
      </c>
      <c r="N43" s="23">
        <f t="shared" si="38"/>
        <v>6.5602359629156372E-3</v>
      </c>
      <c r="O43" s="10">
        <v>0.70535925647511244</v>
      </c>
      <c r="P43" s="23">
        <f t="shared" si="15"/>
        <v>0.12229756164838536</v>
      </c>
      <c r="Q43" s="23">
        <f t="shared" si="16"/>
        <v>0.25289966610829323</v>
      </c>
      <c r="R43" s="23">
        <f t="shared" si="17"/>
        <v>0.23996780013566726</v>
      </c>
      <c r="S43" s="23">
        <f t="shared" si="18"/>
        <v>6.5602359629156337E-3</v>
      </c>
      <c r="T43" s="23">
        <f t="shared" si="19"/>
        <v>1.5742453923917555E-3</v>
      </c>
      <c r="U43" s="22">
        <v>60.36</v>
      </c>
      <c r="V43" s="23">
        <v>91.05</v>
      </c>
      <c r="W43" s="23">
        <f t="shared" si="39"/>
        <v>7.2625940311006497E-3</v>
      </c>
      <c r="X43" s="23">
        <f t="shared" si="40"/>
        <v>7.9313435722144256E-3</v>
      </c>
      <c r="Y43" s="10">
        <v>0.91568269171233763</v>
      </c>
      <c r="Z43" s="23">
        <f t="shared" si="20"/>
        <v>0.22889684613792671</v>
      </c>
      <c r="AA43" s="23">
        <f t="shared" si="21"/>
        <v>0.27629386303035686</v>
      </c>
      <c r="AB43" s="23">
        <f t="shared" si="22"/>
        <v>0.45053109824475279</v>
      </c>
      <c r="AC43" s="23">
        <f t="shared" si="23"/>
        <v>7.9313435722144221E-3</v>
      </c>
      <c r="AD43" s="23">
        <f t="shared" si="24"/>
        <v>3.5733169301462244E-3</v>
      </c>
      <c r="AE43" s="22">
        <v>40.33</v>
      </c>
      <c r="AF43" s="23">
        <v>76.14</v>
      </c>
      <c r="AG43" s="23">
        <f t="shared" si="41"/>
        <v>5.3892039532410056E-3</v>
      </c>
      <c r="AH43" s="23">
        <f t="shared" si="42"/>
        <v>6.6325370630247859E-3</v>
      </c>
      <c r="AI43" s="10">
        <v>0.81254034497370009</v>
      </c>
      <c r="AJ43" s="23">
        <f t="shared" si="25"/>
        <v>0.12830127160091293</v>
      </c>
      <c r="AK43" s="23">
        <f t="shared" si="26"/>
        <v>0.25228641340375302</v>
      </c>
      <c r="AL43" s="23">
        <f t="shared" si="27"/>
        <v>0.25121333924858485</v>
      </c>
      <c r="AM43" s="23">
        <f t="shared" si="28"/>
        <v>6.6325370630247737E-3</v>
      </c>
      <c r="AN43" s="23">
        <f t="shared" si="29"/>
        <v>1.6661817832924551E-3</v>
      </c>
      <c r="AO43" s="22">
        <v>8.94</v>
      </c>
      <c r="AP43" s="23">
        <v>75.8</v>
      </c>
      <c r="AQ43" s="23">
        <f t="shared" si="43"/>
        <v>4.1377203660077485E-3</v>
      </c>
      <c r="AR43" s="23">
        <f t="shared" si="44"/>
        <v>6.6029197449077827E-3</v>
      </c>
      <c r="AS43" s="10">
        <v>0.62665010720428471</v>
      </c>
      <c r="AT43" s="23">
        <f t="shared" si="30"/>
        <v>0.1163837990197213</v>
      </c>
      <c r="AU43" s="23">
        <f t="shared" si="31"/>
        <v>0.25592063255622721</v>
      </c>
      <c r="AV43" s="23">
        <f t="shared" si="32"/>
        <v>0.22862987767343484</v>
      </c>
      <c r="AW43" s="23">
        <f t="shared" si="33"/>
        <v>6.6029197449077592E-3</v>
      </c>
      <c r="AX43" s="23">
        <f t="shared" si="34"/>
        <v>1.5096247335657687E-3</v>
      </c>
    </row>
    <row r="44" spans="1:50" x14ac:dyDescent="0.3">
      <c r="A44" s="23">
        <v>48.39</v>
      </c>
      <c r="B44" s="23">
        <v>86.84</v>
      </c>
      <c r="C44" s="23">
        <f t="shared" si="35"/>
        <v>6.4621585131827237E-3</v>
      </c>
      <c r="D44" s="23">
        <f t="shared" si="36"/>
        <v>7.5646114861186251E-3</v>
      </c>
      <c r="E44" s="23">
        <v>0.85426178529340924</v>
      </c>
      <c r="F44" s="23">
        <f t="shared" si="10"/>
        <v>0.17492431435550015</v>
      </c>
      <c r="G44" s="23">
        <f t="shared" si="11"/>
        <v>0.25886842680646044</v>
      </c>
      <c r="H44" s="23">
        <f t="shared" si="12"/>
        <v>0.34338647019781759</v>
      </c>
      <c r="I44" s="23">
        <f t="shared" si="13"/>
        <v>7.5646114861186442E-3</v>
      </c>
      <c r="J44" s="23">
        <f t="shared" si="14"/>
        <v>2.5975852366361485E-3</v>
      </c>
      <c r="K44" s="22">
        <v>33.549999999999997</v>
      </c>
      <c r="L44" s="23">
        <v>67.3</v>
      </c>
      <c r="M44" s="23">
        <f t="shared" si="37"/>
        <v>4.7216147218680409E-3</v>
      </c>
      <c r="N44" s="23">
        <f t="shared" si="38"/>
        <v>5.8624867919827694E-3</v>
      </c>
      <c r="O44" s="10">
        <v>0.8053945176175199</v>
      </c>
      <c r="P44" s="23">
        <f t="shared" si="15"/>
        <v>0.12701917637025339</v>
      </c>
      <c r="Q44" s="23">
        <f t="shared" si="16"/>
        <v>0.25876215290027599</v>
      </c>
      <c r="R44" s="23">
        <f t="shared" si="17"/>
        <v>0.24931673801863874</v>
      </c>
      <c r="S44" s="23">
        <f t="shared" si="18"/>
        <v>5.8624867919827572E-3</v>
      </c>
      <c r="T44" s="23">
        <f t="shared" si="19"/>
        <v>1.461616083654495E-3</v>
      </c>
      <c r="U44" s="22">
        <v>56.8</v>
      </c>
      <c r="V44" s="23">
        <v>85.55</v>
      </c>
      <c r="W44" s="23">
        <f t="shared" si="39"/>
        <v>6.8342501816851704E-3</v>
      </c>
      <c r="X44" s="23">
        <f t="shared" si="40"/>
        <v>7.4522398967923568E-3</v>
      </c>
      <c r="Y44" s="10">
        <v>0.9170732929071187</v>
      </c>
      <c r="Z44" s="23">
        <f t="shared" si="20"/>
        <v>0.23573109631961189</v>
      </c>
      <c r="AA44" s="23">
        <f t="shared" si="21"/>
        <v>0.28374610292714919</v>
      </c>
      <c r="AB44" s="23">
        <f t="shared" si="22"/>
        <v>0.46462794245753858</v>
      </c>
      <c r="AC44" s="23">
        <f t="shared" si="23"/>
        <v>7.4522398967923342E-3</v>
      </c>
      <c r="AD44" s="23">
        <f t="shared" si="24"/>
        <v>3.462518889946602E-3</v>
      </c>
      <c r="AE44" s="22">
        <v>43.27</v>
      </c>
      <c r="AF44" s="23">
        <v>80.650000000000006</v>
      </c>
      <c r="AG44" s="23">
        <f t="shared" si="41"/>
        <v>5.7820693046550546E-3</v>
      </c>
      <c r="AH44" s="23">
        <f t="shared" si="42"/>
        <v>7.025402076870883E-3</v>
      </c>
      <c r="AI44" s="10">
        <v>0.82302325779913188</v>
      </c>
      <c r="AJ44" s="23">
        <f t="shared" si="25"/>
        <v>0.13408334090556798</v>
      </c>
      <c r="AK44" s="23">
        <f t="shared" si="26"/>
        <v>0.25931181548062388</v>
      </c>
      <c r="AL44" s="23">
        <f t="shared" si="27"/>
        <v>0.26238461250648093</v>
      </c>
      <c r="AM44" s="23">
        <f t="shared" si="28"/>
        <v>7.0254020768708569E-3</v>
      </c>
      <c r="AN44" s="23">
        <f t="shared" si="29"/>
        <v>1.8433574016419861E-3</v>
      </c>
      <c r="AO44" s="22">
        <v>9.44</v>
      </c>
      <c r="AP44" s="23">
        <v>79.7</v>
      </c>
      <c r="AQ44" s="23">
        <f t="shared" si="43"/>
        <v>4.3691364938605306E-3</v>
      </c>
      <c r="AR44" s="23">
        <f t="shared" si="44"/>
        <v>6.9426478056616135E-3</v>
      </c>
      <c r="AS44" s="10">
        <v>0.62931846986355477</v>
      </c>
      <c r="AT44" s="23">
        <f t="shared" si="30"/>
        <v>0.12075293551358184</v>
      </c>
      <c r="AU44" s="23">
        <f t="shared" si="31"/>
        <v>0.26286328036188883</v>
      </c>
      <c r="AV44" s="23">
        <f t="shared" si="32"/>
        <v>0.23713673453330314</v>
      </c>
      <c r="AW44" s="23">
        <f t="shared" si="33"/>
        <v>6.942647805661617E-3</v>
      </c>
      <c r="AX44" s="23">
        <f t="shared" si="34"/>
        <v>1.6463568296493985E-3</v>
      </c>
    </row>
    <row r="45" spans="1:50" x14ac:dyDescent="0.3">
      <c r="A45" s="23">
        <v>45.5</v>
      </c>
      <c r="B45" s="23">
        <v>80.650000000000006</v>
      </c>
      <c r="C45" s="23">
        <f t="shared" si="35"/>
        <v>6.07621848212056E-3</v>
      </c>
      <c r="D45" s="23">
        <f t="shared" si="36"/>
        <v>7.0254020768708795E-3</v>
      </c>
      <c r="E45" s="23">
        <v>0.86489263043388931</v>
      </c>
      <c r="F45" s="23">
        <f t="shared" si="10"/>
        <v>0.18100053283762071</v>
      </c>
      <c r="G45" s="23">
        <f t="shared" si="11"/>
        <v>0.2658938288833313</v>
      </c>
      <c r="H45" s="23">
        <f t="shared" si="12"/>
        <v>0.3559248471931209</v>
      </c>
      <c r="I45" s="23">
        <f t="shared" si="13"/>
        <v>7.0254020768708569E-3</v>
      </c>
      <c r="J45" s="23">
        <f t="shared" si="14"/>
        <v>2.5005151606804941E-3</v>
      </c>
      <c r="K45" s="22">
        <v>38.01</v>
      </c>
      <c r="L45" s="23">
        <v>73.709999999999994</v>
      </c>
      <c r="M45" s="23">
        <f t="shared" si="37"/>
        <v>5.3492869024800074E-3</v>
      </c>
      <c r="N45" s="23">
        <f t="shared" si="38"/>
        <v>6.4208603482473984E-3</v>
      </c>
      <c r="O45" s="10">
        <v>0.83311061327476488</v>
      </c>
      <c r="P45" s="23">
        <f t="shared" si="15"/>
        <v>0.13236846327273341</v>
      </c>
      <c r="Q45" s="23">
        <f t="shared" si="16"/>
        <v>0.26518301324852339</v>
      </c>
      <c r="R45" s="23">
        <f t="shared" si="17"/>
        <v>0.25938763964298683</v>
      </c>
      <c r="S45" s="23">
        <f t="shared" si="18"/>
        <v>6.4208603482474036E-3</v>
      </c>
      <c r="T45" s="23">
        <f t="shared" si="19"/>
        <v>1.6654918102091405E-3</v>
      </c>
      <c r="U45" s="22">
        <v>53.12</v>
      </c>
      <c r="V45" s="23">
        <v>79.7</v>
      </c>
      <c r="W45" s="23">
        <f t="shared" si="39"/>
        <v>6.3914677755478209E-3</v>
      </c>
      <c r="X45" s="23">
        <f t="shared" si="40"/>
        <v>6.9426478056616118E-3</v>
      </c>
      <c r="Y45" s="10">
        <v>0.92060953608156382</v>
      </c>
      <c r="Z45" s="23">
        <f t="shared" si="20"/>
        <v>0.24212256409515973</v>
      </c>
      <c r="AA45" s="23">
        <f t="shared" si="21"/>
        <v>0.29068875073281081</v>
      </c>
      <c r="AB45" s="23">
        <f t="shared" si="22"/>
        <v>0.47785366041477162</v>
      </c>
      <c r="AC45" s="23">
        <f t="shared" si="23"/>
        <v>6.942647805661617E-3</v>
      </c>
      <c r="AD45" s="23">
        <f t="shared" si="24"/>
        <v>3.3175696669059855E-3</v>
      </c>
      <c r="AE45" s="22">
        <v>41.19</v>
      </c>
      <c r="AF45" s="23">
        <v>76.53</v>
      </c>
      <c r="AG45" s="23">
        <f t="shared" si="41"/>
        <v>5.5041237499131417E-3</v>
      </c>
      <c r="AH45" s="23">
        <f t="shared" si="42"/>
        <v>6.6665098691001687E-3</v>
      </c>
      <c r="AI45" s="10">
        <v>0.82563798119091114</v>
      </c>
      <c r="AJ45" s="23">
        <f t="shared" si="25"/>
        <v>0.13958746465548111</v>
      </c>
      <c r="AK45" s="23">
        <f t="shared" si="26"/>
        <v>0.26597832534972404</v>
      </c>
      <c r="AL45" s="23">
        <f t="shared" si="27"/>
        <v>0.27367080556104906</v>
      </c>
      <c r="AM45" s="23">
        <f t="shared" si="28"/>
        <v>6.6665098691001679E-3</v>
      </c>
      <c r="AN45" s="23">
        <f t="shared" si="29"/>
        <v>1.8244291261573266E-3</v>
      </c>
      <c r="AO45" s="22">
        <v>9.02</v>
      </c>
      <c r="AP45" s="23">
        <v>75.959999999999994</v>
      </c>
      <c r="AQ45" s="23">
        <f t="shared" si="43"/>
        <v>4.1747469464641935E-3</v>
      </c>
      <c r="AR45" s="23">
        <f t="shared" si="44"/>
        <v>6.6168573063746065E-3</v>
      </c>
      <c r="AS45" s="10">
        <v>0.63092594462363438</v>
      </c>
      <c r="AT45" s="23">
        <f t="shared" si="30"/>
        <v>0.12492768246004603</v>
      </c>
      <c r="AU45" s="23">
        <f t="shared" si="31"/>
        <v>0.26948013766826345</v>
      </c>
      <c r="AV45" s="23">
        <f t="shared" si="32"/>
        <v>0.24568061797362786</v>
      </c>
      <c r="AW45" s="23">
        <f t="shared" si="33"/>
        <v>6.6168573063746239E-3</v>
      </c>
      <c r="AX45" s="23">
        <f t="shared" si="34"/>
        <v>1.6256335920734322E-3</v>
      </c>
    </row>
    <row r="46" spans="1:50" x14ac:dyDescent="0.3">
      <c r="A46" s="23">
        <v>46.57</v>
      </c>
      <c r="B46" s="23">
        <v>82.5</v>
      </c>
      <c r="C46" s="23">
        <f t="shared" si="35"/>
        <v>6.2191097738979011E-3</v>
      </c>
      <c r="D46" s="23">
        <f t="shared" si="36"/>
        <v>7.1865551313310292E-3</v>
      </c>
      <c r="E46" s="23">
        <v>0.86538120980727207</v>
      </c>
      <c r="F46" s="23">
        <f t="shared" si="10"/>
        <v>0.18721964261151861</v>
      </c>
      <c r="G46" s="23">
        <f t="shared" si="11"/>
        <v>0.27308038401466234</v>
      </c>
      <c r="H46" s="23">
        <f t="shared" si="12"/>
        <v>0.36822017544913932</v>
      </c>
      <c r="I46" s="23">
        <f t="shared" si="13"/>
        <v>7.1865551313310405E-3</v>
      </c>
      <c r="J46" s="23">
        <f t="shared" si="14"/>
        <v>2.6462345913336282E-3</v>
      </c>
      <c r="K46" s="22">
        <v>35.51</v>
      </c>
      <c r="L46" s="23">
        <v>67.010000000000005</v>
      </c>
      <c r="M46" s="23">
        <f t="shared" si="37"/>
        <v>4.9974527205226271E-3</v>
      </c>
      <c r="N46" s="23">
        <f t="shared" si="38"/>
        <v>5.8372249618241518E-3</v>
      </c>
      <c r="O46" s="10">
        <v>0.856135021899329</v>
      </c>
      <c r="P46" s="23">
        <f t="shared" si="15"/>
        <v>0.13736591599325604</v>
      </c>
      <c r="Q46" s="23">
        <f t="shared" si="16"/>
        <v>0.27102023821034754</v>
      </c>
      <c r="R46" s="23">
        <f t="shared" si="17"/>
        <v>0.26973437926598942</v>
      </c>
      <c r="S46" s="23">
        <f t="shared" si="18"/>
        <v>5.8372249618241501E-3</v>
      </c>
      <c r="T46" s="23">
        <f t="shared" si="19"/>
        <v>1.5745002517135759E-3</v>
      </c>
      <c r="U46" s="22">
        <v>56.53</v>
      </c>
      <c r="V46" s="23">
        <v>84.76</v>
      </c>
      <c r="W46" s="23">
        <f t="shared" si="39"/>
        <v>6.8017634290609627E-3</v>
      </c>
      <c r="X46" s="23">
        <f t="shared" si="40"/>
        <v>7.3834231870499147E-3</v>
      </c>
      <c r="Y46" s="10">
        <v>0.92122085606454918</v>
      </c>
      <c r="Z46" s="23">
        <f t="shared" si="20"/>
        <v>0.2489243275242207</v>
      </c>
      <c r="AA46" s="23">
        <f t="shared" si="21"/>
        <v>0.29807217391986074</v>
      </c>
      <c r="AB46" s="23">
        <f t="shared" si="22"/>
        <v>0.49104689161938042</v>
      </c>
      <c r="AC46" s="23">
        <f t="shared" si="23"/>
        <v>7.3834231870499312E-3</v>
      </c>
      <c r="AD46" s="23">
        <f t="shared" si="24"/>
        <v>3.6256070055113278E-3</v>
      </c>
      <c r="AE46" s="22">
        <v>47.69</v>
      </c>
      <c r="AF46" s="23">
        <v>88.08</v>
      </c>
      <c r="AG46" s="23">
        <f t="shared" si="41"/>
        <v>6.3727036084816153E-3</v>
      </c>
      <c r="AH46" s="23">
        <f t="shared" si="42"/>
        <v>7.672627587486513E-3</v>
      </c>
      <c r="AI46" s="10">
        <v>0.8305764271518965</v>
      </c>
      <c r="AJ46" s="23">
        <f t="shared" si="25"/>
        <v>0.14596016826396271</v>
      </c>
      <c r="AK46" s="23">
        <f t="shared" si="26"/>
        <v>0.27365095293721053</v>
      </c>
      <c r="AL46" s="23">
        <f t="shared" si="27"/>
        <v>0.28554763291944385</v>
      </c>
      <c r="AM46" s="23">
        <f t="shared" si="28"/>
        <v>7.6726275874864913E-3</v>
      </c>
      <c r="AN46" s="23">
        <f t="shared" si="29"/>
        <v>2.1909006458791908E-3</v>
      </c>
      <c r="AO46" s="22">
        <v>9.75</v>
      </c>
      <c r="AP46" s="23">
        <v>80.650000000000006</v>
      </c>
      <c r="AQ46" s="23">
        <f t="shared" si="43"/>
        <v>4.512614493129256E-3</v>
      </c>
      <c r="AR46" s="23">
        <f t="shared" si="44"/>
        <v>7.0254020768708804E-3</v>
      </c>
      <c r="AS46" s="10">
        <v>0.64232828865208236</v>
      </c>
      <c r="AT46" s="23">
        <f t="shared" si="30"/>
        <v>0.12944029695317527</v>
      </c>
      <c r="AU46" s="23">
        <f t="shared" si="31"/>
        <v>0.27650553974513431</v>
      </c>
      <c r="AV46" s="23">
        <f t="shared" si="32"/>
        <v>0.25436797941322131</v>
      </c>
      <c r="AW46" s="23">
        <f t="shared" si="33"/>
        <v>7.0254020768708569E-3</v>
      </c>
      <c r="AX46" s="23">
        <f t="shared" si="34"/>
        <v>1.7870373308590884E-3</v>
      </c>
    </row>
    <row r="47" spans="1:50" x14ac:dyDescent="0.3">
      <c r="A47" s="23">
        <v>44.24</v>
      </c>
      <c r="B47" s="23">
        <v>78.069999999999993</v>
      </c>
      <c r="C47" s="23">
        <f t="shared" si="35"/>
        <v>5.9079539703079907E-3</v>
      </c>
      <c r="D47" s="23">
        <f t="shared" si="36"/>
        <v>6.8006588982183445E-3</v>
      </c>
      <c r="E47" s="23">
        <v>0.86873258293483546</v>
      </c>
      <c r="F47" s="23">
        <f t="shared" si="10"/>
        <v>0.1931275965818266</v>
      </c>
      <c r="G47" s="23">
        <f t="shared" si="11"/>
        <v>0.27988104291288068</v>
      </c>
      <c r="H47" s="23">
        <f t="shared" si="12"/>
        <v>0.38034723919334523</v>
      </c>
      <c r="I47" s="23">
        <f t="shared" si="13"/>
        <v>6.800658898218348E-3</v>
      </c>
      <c r="J47" s="23">
        <f t="shared" si="14"/>
        <v>2.5866118366330059E-3</v>
      </c>
      <c r="K47" s="22">
        <v>41.36</v>
      </c>
      <c r="L47" s="23">
        <v>77.33</v>
      </c>
      <c r="M47" s="23">
        <f t="shared" si="37"/>
        <v>5.8207447063028965E-3</v>
      </c>
      <c r="N47" s="23">
        <f t="shared" si="38"/>
        <v>6.7361976764342881E-3</v>
      </c>
      <c r="O47" s="10">
        <v>0.86409944985225418</v>
      </c>
      <c r="P47" s="23">
        <f t="shared" si="15"/>
        <v>0.14318666069955893</v>
      </c>
      <c r="Q47" s="23">
        <f t="shared" si="16"/>
        <v>0.27775643588678184</v>
      </c>
      <c r="R47" s="23">
        <f t="shared" si="17"/>
        <v>0.28055257669281497</v>
      </c>
      <c r="S47" s="23">
        <f t="shared" si="18"/>
        <v>6.7361976764342968E-3</v>
      </c>
      <c r="T47" s="23">
        <f t="shared" si="19"/>
        <v>1.889857615235795E-3</v>
      </c>
      <c r="U47" s="22">
        <v>60.24</v>
      </c>
      <c r="V47" s="23">
        <v>90.16</v>
      </c>
      <c r="W47" s="23">
        <f t="shared" si="39"/>
        <v>7.2481554743787802E-3</v>
      </c>
      <c r="X47" s="23">
        <f t="shared" si="40"/>
        <v>7.8538158865552182E-3</v>
      </c>
      <c r="Y47" s="10">
        <v>0.92288329381221523</v>
      </c>
      <c r="Z47" s="23">
        <f t="shared" si="20"/>
        <v>0.25617248299859946</v>
      </c>
      <c r="AA47" s="23">
        <f t="shared" si="21"/>
        <v>0.30592598980641594</v>
      </c>
      <c r="AB47" s="23">
        <f t="shared" si="22"/>
        <v>0.50509681052282018</v>
      </c>
      <c r="AC47" s="23">
        <f t="shared" si="23"/>
        <v>7.8538158865552044E-3</v>
      </c>
      <c r="AD47" s="23">
        <f t="shared" si="24"/>
        <v>3.9669373547324893E-3</v>
      </c>
      <c r="AE47" s="22">
        <v>36.74</v>
      </c>
      <c r="AF47" s="23">
        <v>67.010000000000005</v>
      </c>
      <c r="AG47" s="23">
        <f t="shared" si="41"/>
        <v>4.9094806159701108E-3</v>
      </c>
      <c r="AH47" s="23">
        <f t="shared" si="42"/>
        <v>5.8372249618241518E-3</v>
      </c>
      <c r="AI47" s="10">
        <v>0.84106414402022422</v>
      </c>
      <c r="AJ47" s="23">
        <f t="shared" si="25"/>
        <v>0.15086964887993282</v>
      </c>
      <c r="AK47" s="23">
        <f t="shared" si="26"/>
        <v>0.27948817789903468</v>
      </c>
      <c r="AL47" s="23">
        <f t="shared" si="27"/>
        <v>0.29682981714389556</v>
      </c>
      <c r="AM47" s="23">
        <f t="shared" si="28"/>
        <v>5.8372249618241501E-3</v>
      </c>
      <c r="AN47" s="23">
        <f t="shared" si="29"/>
        <v>1.7326624180460451E-3</v>
      </c>
      <c r="AO47" s="22">
        <v>9.58</v>
      </c>
      <c r="AP47" s="23">
        <v>79.23</v>
      </c>
      <c r="AQ47" s="23">
        <f t="shared" si="43"/>
        <v>4.43393300965931E-3</v>
      </c>
      <c r="AR47" s="23">
        <f t="shared" si="44"/>
        <v>6.9017062188528192E-3</v>
      </c>
      <c r="AS47" s="10">
        <v>0.64244012553700192</v>
      </c>
      <c r="AT47" s="23">
        <f t="shared" si="30"/>
        <v>0.13387422996283457</v>
      </c>
      <c r="AU47" s="23">
        <f t="shared" si="31"/>
        <v>0.28340724596398714</v>
      </c>
      <c r="AV47" s="23">
        <f t="shared" si="32"/>
        <v>0.26331452691600987</v>
      </c>
      <c r="AW47" s="23">
        <f t="shared" si="33"/>
        <v>6.9017062188528322E-3</v>
      </c>
      <c r="AX47" s="23">
        <f t="shared" si="34"/>
        <v>1.8173195079305168E-3</v>
      </c>
    </row>
    <row r="48" spans="1:50" x14ac:dyDescent="0.3">
      <c r="A48" s="23">
        <v>45.28</v>
      </c>
      <c r="B48" s="23">
        <v>79.23</v>
      </c>
      <c r="C48" s="23">
        <f t="shared" si="35"/>
        <v>6.0468389641850327E-3</v>
      </c>
      <c r="D48" s="23">
        <f t="shared" si="36"/>
        <v>6.9017062188528183E-3</v>
      </c>
      <c r="E48" s="23">
        <v>0.87613682362592993</v>
      </c>
      <c r="F48" s="23">
        <f t="shared" si="10"/>
        <v>0.19917443554601164</v>
      </c>
      <c r="G48" s="23">
        <f t="shared" si="11"/>
        <v>0.28678274913173352</v>
      </c>
      <c r="H48" s="23">
        <f t="shared" si="12"/>
        <v>0.39230203212783821</v>
      </c>
      <c r="I48" s="23">
        <f t="shared" si="13"/>
        <v>6.9017062188528322E-3</v>
      </c>
      <c r="J48" s="23">
        <f t="shared" si="14"/>
        <v>2.7075533748053045E-3</v>
      </c>
      <c r="K48" s="22">
        <v>38.72</v>
      </c>
      <c r="L48" s="23">
        <v>71.44</v>
      </c>
      <c r="M48" s="23">
        <f t="shared" si="37"/>
        <v>5.4492078101559035E-3</v>
      </c>
      <c r="N48" s="23">
        <f t="shared" si="38"/>
        <v>6.2231211949368356E-3</v>
      </c>
      <c r="O48" s="10">
        <v>0.87563903055421954</v>
      </c>
      <c r="P48" s="23">
        <f t="shared" si="15"/>
        <v>0.14863586850971483</v>
      </c>
      <c r="Q48" s="23">
        <f t="shared" si="16"/>
        <v>0.28397955708171868</v>
      </c>
      <c r="R48" s="23">
        <f t="shared" si="17"/>
        <v>0.29182252920927376</v>
      </c>
      <c r="S48" s="23">
        <f t="shared" si="18"/>
        <v>6.2231211949368426E-3</v>
      </c>
      <c r="T48" s="23">
        <f t="shared" si="19"/>
        <v>1.8160469666823073E-3</v>
      </c>
      <c r="U48" s="22">
        <v>61.35</v>
      </c>
      <c r="V48" s="23">
        <v>91.66</v>
      </c>
      <c r="W48" s="23">
        <f t="shared" si="39"/>
        <v>7.3817121240560783E-3</v>
      </c>
      <c r="X48" s="23">
        <f t="shared" si="40"/>
        <v>7.9844805253066909E-3</v>
      </c>
      <c r="Y48" s="10">
        <v>0.92450749934950116</v>
      </c>
      <c r="Z48" s="23">
        <f t="shared" si="20"/>
        <v>0.26355419512265554</v>
      </c>
      <c r="AA48" s="23">
        <f t="shared" si="21"/>
        <v>0.31391047033172265</v>
      </c>
      <c r="AB48" s="23">
        <f t="shared" si="22"/>
        <v>0.51972667812125506</v>
      </c>
      <c r="AC48" s="23">
        <f t="shared" si="23"/>
        <v>7.984480525306703E-3</v>
      </c>
      <c r="AD48" s="23">
        <f t="shared" si="24"/>
        <v>4.1497475399415061E-3</v>
      </c>
      <c r="AE48" s="22">
        <v>44.55</v>
      </c>
      <c r="AF48" s="23">
        <v>80.17</v>
      </c>
      <c r="AG48" s="23">
        <f t="shared" si="41"/>
        <v>5.9531127229577683E-3</v>
      </c>
      <c r="AH48" s="23">
        <f t="shared" si="42"/>
        <v>6.9835893924704113E-3</v>
      </c>
      <c r="AI48" s="10">
        <v>0.85244311891766178</v>
      </c>
      <c r="AJ48" s="23">
        <f t="shared" si="25"/>
        <v>0.15682276160289058</v>
      </c>
      <c r="AK48" s="23">
        <f t="shared" si="26"/>
        <v>0.28647176729150509</v>
      </c>
      <c r="AL48" s="23">
        <f t="shared" si="27"/>
        <v>0.30769241048282336</v>
      </c>
      <c r="AM48" s="23">
        <f t="shared" si="28"/>
        <v>6.9835893924704018E-3</v>
      </c>
      <c r="AN48" s="23">
        <f t="shared" si="29"/>
        <v>2.1487974539914937E-3</v>
      </c>
      <c r="AO48" s="22">
        <v>8.66</v>
      </c>
      <c r="AP48" s="23">
        <v>71.44</v>
      </c>
      <c r="AQ48" s="23">
        <f t="shared" si="43"/>
        <v>4.0081273344101907E-3</v>
      </c>
      <c r="AR48" s="23">
        <f t="shared" si="44"/>
        <v>6.2231211949368339E-3</v>
      </c>
      <c r="AS48" s="10">
        <v>0.64407026777354548</v>
      </c>
      <c r="AT48" s="23">
        <f t="shared" si="30"/>
        <v>0.13788235729724477</v>
      </c>
      <c r="AU48" s="23">
        <f t="shared" si="31"/>
        <v>0.28963036715892398</v>
      </c>
      <c r="AV48" s="23">
        <f t="shared" si="32"/>
        <v>0.27175658726007934</v>
      </c>
      <c r="AW48" s="23">
        <f t="shared" si="33"/>
        <v>6.2231211949368426E-3</v>
      </c>
      <c r="AX48" s="23">
        <f t="shared" si="34"/>
        <v>1.6911741780419032E-3</v>
      </c>
    </row>
    <row r="49" spans="1:50" x14ac:dyDescent="0.3">
      <c r="A49" s="23">
        <v>45.97</v>
      </c>
      <c r="B49" s="23">
        <v>80.17</v>
      </c>
      <c r="C49" s="23">
        <f t="shared" si="35"/>
        <v>6.1389838158919154E-3</v>
      </c>
      <c r="D49" s="23">
        <f t="shared" si="36"/>
        <v>6.9835893924704079E-3</v>
      </c>
      <c r="E49" s="23">
        <v>0.87905852862868361</v>
      </c>
      <c r="F49" s="23">
        <f t="shared" si="10"/>
        <v>0.20531341936190356</v>
      </c>
      <c r="G49" s="23">
        <f t="shared" si="11"/>
        <v>0.29376633852420392</v>
      </c>
      <c r="H49" s="23">
        <f t="shared" si="12"/>
        <v>0.40448785490791517</v>
      </c>
      <c r="I49" s="23">
        <f t="shared" si="13"/>
        <v>6.9835893924704018E-3</v>
      </c>
      <c r="J49" s="23">
        <f t="shared" si="14"/>
        <v>2.8247770929180232E-3</v>
      </c>
      <c r="K49" s="22">
        <v>42.06</v>
      </c>
      <c r="L49" s="23">
        <v>74.28</v>
      </c>
      <c r="M49" s="23">
        <f t="shared" si="37"/>
        <v>5.9192582772509637E-3</v>
      </c>
      <c r="N49" s="23">
        <f t="shared" si="38"/>
        <v>6.4705129109729588E-3</v>
      </c>
      <c r="O49" s="10">
        <v>0.91480511030475631</v>
      </c>
      <c r="P49" s="23">
        <f t="shared" si="15"/>
        <v>0.15455512678696579</v>
      </c>
      <c r="Q49" s="23">
        <f t="shared" si="16"/>
        <v>0.29045006999269163</v>
      </c>
      <c r="R49" s="23">
        <f t="shared" si="17"/>
        <v>0.30319099529668059</v>
      </c>
      <c r="S49" s="23">
        <f t="shared" si="18"/>
        <v>6.4705129109729476E-3</v>
      </c>
      <c r="T49" s="23">
        <f t="shared" si="19"/>
        <v>1.9618012495579099E-3</v>
      </c>
      <c r="U49" s="22">
        <v>53.49</v>
      </c>
      <c r="V49" s="23">
        <v>79.91</v>
      </c>
      <c r="W49" s="23">
        <f t="shared" si="39"/>
        <v>6.4359866587735881E-3</v>
      </c>
      <c r="X49" s="23">
        <f t="shared" si="40"/>
        <v>6.960940855086817E-3</v>
      </c>
      <c r="Y49" s="10">
        <v>0.9245857410310262</v>
      </c>
      <c r="Z49" s="23">
        <f t="shared" si="20"/>
        <v>0.26999018178142914</v>
      </c>
      <c r="AA49" s="23">
        <f t="shared" si="21"/>
        <v>0.32087141118680945</v>
      </c>
      <c r="AB49" s="23">
        <f t="shared" si="22"/>
        <v>0.53354437690408463</v>
      </c>
      <c r="AC49" s="23">
        <f t="shared" si="23"/>
        <v>6.9609408550868057E-3</v>
      </c>
      <c r="AD49" s="23">
        <f t="shared" si="24"/>
        <v>3.713970851193476E-3</v>
      </c>
      <c r="AE49" s="22">
        <v>46.22</v>
      </c>
      <c r="AF49" s="23">
        <v>83.16</v>
      </c>
      <c r="AG49" s="23">
        <f t="shared" si="41"/>
        <v>6.1762709327745921E-3</v>
      </c>
      <c r="AH49" s="23">
        <f t="shared" si="42"/>
        <v>7.2440475723816802E-3</v>
      </c>
      <c r="AI49" s="10">
        <v>0.85259944403484622</v>
      </c>
      <c r="AJ49" s="23">
        <f t="shared" si="25"/>
        <v>0.16299903253566517</v>
      </c>
      <c r="AK49" s="23">
        <f t="shared" si="26"/>
        <v>0.29371581486388676</v>
      </c>
      <c r="AL49" s="23">
        <f t="shared" si="27"/>
        <v>0.31982179413855572</v>
      </c>
      <c r="AM49" s="23">
        <f t="shared" si="28"/>
        <v>7.2440475723816733E-3</v>
      </c>
      <c r="AN49" s="23">
        <f t="shared" si="29"/>
        <v>2.3168042914241556E-3</v>
      </c>
      <c r="AO49" s="22">
        <v>9.48</v>
      </c>
      <c r="AP49" s="23">
        <v>78.069999999999993</v>
      </c>
      <c r="AQ49" s="23">
        <f t="shared" si="43"/>
        <v>4.3876497840887535E-3</v>
      </c>
      <c r="AR49" s="23">
        <f t="shared" si="44"/>
        <v>6.8006588982183454E-3</v>
      </c>
      <c r="AS49" s="10">
        <v>0.64518009942216681</v>
      </c>
      <c r="AT49" s="23">
        <f t="shared" si="30"/>
        <v>0.14227000708133353</v>
      </c>
      <c r="AU49" s="23">
        <f t="shared" si="31"/>
        <v>0.29643102605714233</v>
      </c>
      <c r="AV49" s="23">
        <f t="shared" si="32"/>
        <v>0.28015236437857827</v>
      </c>
      <c r="AW49" s="23">
        <f t="shared" si="33"/>
        <v>6.800658898218348E-3</v>
      </c>
      <c r="AX49" s="23">
        <f t="shared" si="34"/>
        <v>1.9052206696680873E-3</v>
      </c>
    </row>
    <row r="50" spans="1:50" x14ac:dyDescent="0.3">
      <c r="A50" s="23">
        <v>46.16</v>
      </c>
      <c r="B50" s="23">
        <v>80.34</v>
      </c>
      <c r="C50" s="23">
        <f t="shared" si="35"/>
        <v>6.1643570359271437E-3</v>
      </c>
      <c r="D50" s="23">
        <f t="shared" si="36"/>
        <v>6.9983980515289082E-3</v>
      </c>
      <c r="E50" s="23">
        <v>0.88082401008620093</v>
      </c>
      <c r="F50" s="23">
        <f t="shared" si="10"/>
        <v>0.21147777639783069</v>
      </c>
      <c r="G50" s="23">
        <f t="shared" si="11"/>
        <v>0.30076473657573283</v>
      </c>
      <c r="H50" s="23">
        <f t="shared" si="12"/>
        <v>0.41679119575973422</v>
      </c>
      <c r="I50" s="23">
        <f t="shared" si="13"/>
        <v>6.998398051528909E-3</v>
      </c>
      <c r="J50" s="23">
        <f t="shared" si="14"/>
        <v>2.9168706922993279E-3</v>
      </c>
      <c r="K50" s="22">
        <v>48.78</v>
      </c>
      <c r="L50" s="23">
        <v>85.31</v>
      </c>
      <c r="M50" s="23">
        <f t="shared" si="37"/>
        <v>6.8649885583524015E-3</v>
      </c>
      <c r="N50" s="23">
        <f t="shared" si="38"/>
        <v>7.4313335545921266E-3</v>
      </c>
      <c r="O50" s="10">
        <v>0.92378958741668216</v>
      </c>
      <c r="P50" s="23">
        <f t="shared" si="15"/>
        <v>0.16142011534531819</v>
      </c>
      <c r="Q50" s="23">
        <f t="shared" si="16"/>
        <v>0.29788140354728376</v>
      </c>
      <c r="R50" s="23">
        <f t="shared" si="17"/>
        <v>0.31597524213228401</v>
      </c>
      <c r="S50" s="23">
        <f t="shared" si="18"/>
        <v>7.4313335545921344E-3</v>
      </c>
      <c r="T50" s="23">
        <f t="shared" si="19"/>
        <v>2.3481174192780166E-3</v>
      </c>
      <c r="U50" s="22">
        <v>59.2</v>
      </c>
      <c r="V50" s="23">
        <v>88.24</v>
      </c>
      <c r="W50" s="23">
        <f t="shared" si="39"/>
        <v>7.1230213161225728E-3</v>
      </c>
      <c r="X50" s="23">
        <f t="shared" si="40"/>
        <v>7.6865651489533317E-3</v>
      </c>
      <c r="Y50" s="10">
        <v>0.92668456951704958</v>
      </c>
      <c r="Z50" s="23">
        <f t="shared" si="20"/>
        <v>0.27711320309755172</v>
      </c>
      <c r="AA50" s="23">
        <f t="shared" si="21"/>
        <v>0.32855797633576278</v>
      </c>
      <c r="AB50" s="23">
        <f t="shared" si="22"/>
        <v>0.5471033848789808</v>
      </c>
      <c r="AC50" s="23">
        <f t="shared" si="23"/>
        <v>7.6865651489533282E-3</v>
      </c>
      <c r="AD50" s="23">
        <f t="shared" si="24"/>
        <v>4.2053458110851731E-3</v>
      </c>
      <c r="AE50" s="22">
        <v>42.18</v>
      </c>
      <c r="AF50" s="23">
        <v>75.8</v>
      </c>
      <c r="AG50" s="23">
        <f t="shared" si="41"/>
        <v>5.6364151437566486E-3</v>
      </c>
      <c r="AH50" s="23">
        <f t="shared" si="42"/>
        <v>6.6029197449077853E-3</v>
      </c>
      <c r="AI50" s="10">
        <v>0.85362466325650788</v>
      </c>
      <c r="AJ50" s="23">
        <f t="shared" si="25"/>
        <v>0.16863544767942182</v>
      </c>
      <c r="AK50" s="23">
        <f t="shared" si="26"/>
        <v>0.30031873460879455</v>
      </c>
      <c r="AL50" s="23">
        <f t="shared" si="27"/>
        <v>0.33163448021508701</v>
      </c>
      <c r="AM50" s="23">
        <f t="shared" si="28"/>
        <v>6.602919744907787E-3</v>
      </c>
      <c r="AN50" s="23">
        <f t="shared" si="29"/>
        <v>2.1897558575044288E-3</v>
      </c>
      <c r="AO50" s="22">
        <v>8.14</v>
      </c>
      <c r="AP50" s="23">
        <v>67.010000000000005</v>
      </c>
      <c r="AQ50" s="23">
        <f t="shared" si="43"/>
        <v>3.7674545614432967E-3</v>
      </c>
      <c r="AR50" s="23">
        <f t="shared" si="44"/>
        <v>5.8372249618241501E-3</v>
      </c>
      <c r="AS50" s="10">
        <v>0.64541877109117918</v>
      </c>
      <c r="AT50" s="23">
        <f t="shared" si="30"/>
        <v>0.14603746164277681</v>
      </c>
      <c r="AU50" s="23">
        <f t="shared" si="31"/>
        <v>0.30226825101896648</v>
      </c>
      <c r="AV50" s="23">
        <f t="shared" si="32"/>
        <v>0.28830746872411034</v>
      </c>
      <c r="AW50" s="23">
        <f t="shared" si="33"/>
        <v>5.8372249618241501E-3</v>
      </c>
      <c r="AX50" s="23">
        <f t="shared" si="34"/>
        <v>1.6829155531167123E-3</v>
      </c>
    </row>
    <row r="51" spans="1:50" x14ac:dyDescent="0.3">
      <c r="A51" s="23">
        <v>38.94</v>
      </c>
      <c r="B51" s="23">
        <v>67.3</v>
      </c>
      <c r="C51" s="23">
        <f t="shared" si="35"/>
        <v>5.2001746745884529E-3</v>
      </c>
      <c r="D51" s="23">
        <f t="shared" si="36"/>
        <v>5.8624867919827668E-3</v>
      </c>
      <c r="E51" s="23">
        <v>0.88702539708915762</v>
      </c>
      <c r="F51" s="23">
        <f t="shared" si="10"/>
        <v>0.21667795107241913</v>
      </c>
      <c r="G51" s="23">
        <f t="shared" si="11"/>
        <v>0.30662722336771558</v>
      </c>
      <c r="H51" s="23">
        <f t="shared" si="12"/>
        <v>0.42815572747024983</v>
      </c>
      <c r="I51" s="23">
        <f t="shared" si="13"/>
        <v>5.8624867919827572E-3</v>
      </c>
      <c r="J51" s="23">
        <f t="shared" si="14"/>
        <v>2.5100572972061087E-3</v>
      </c>
      <c r="K51" s="22">
        <v>50.26</v>
      </c>
      <c r="L51" s="23">
        <v>85.5</v>
      </c>
      <c r="M51" s="23">
        <f t="shared" si="37"/>
        <v>7.0732743940711698E-3</v>
      </c>
      <c r="N51" s="23">
        <f t="shared" si="38"/>
        <v>7.4478844088339789E-3</v>
      </c>
      <c r="O51" s="10">
        <v>0.94970249345995794</v>
      </c>
      <c r="P51" s="23">
        <f t="shared" si="15"/>
        <v>0.16849338973938938</v>
      </c>
      <c r="Q51" s="23">
        <f t="shared" si="16"/>
        <v>0.30532928795611775</v>
      </c>
      <c r="R51" s="23">
        <f t="shared" si="17"/>
        <v>0.32991350508470757</v>
      </c>
      <c r="S51" s="23">
        <f t="shared" si="18"/>
        <v>7.4478844088339824E-3</v>
      </c>
      <c r="T51" s="23">
        <f t="shared" si="19"/>
        <v>2.4571576507841641E-3</v>
      </c>
      <c r="U51" s="22">
        <v>55.23</v>
      </c>
      <c r="V51" s="23">
        <v>82.32</v>
      </c>
      <c r="W51" s="23">
        <f t="shared" si="39"/>
        <v>6.6453457312407038E-3</v>
      </c>
      <c r="X51" s="23">
        <f t="shared" si="40"/>
        <v>7.1708753746808507E-3</v>
      </c>
      <c r="Y51" s="10">
        <v>0.92671332076196711</v>
      </c>
      <c r="Z51" s="23">
        <f t="shared" si="20"/>
        <v>0.28375854882879242</v>
      </c>
      <c r="AA51" s="23">
        <f t="shared" si="21"/>
        <v>0.33572885171044364</v>
      </c>
      <c r="AB51" s="23">
        <f t="shared" si="22"/>
        <v>0.5608717519263442</v>
      </c>
      <c r="AC51" s="23">
        <f t="shared" si="23"/>
        <v>7.1708753746808629E-3</v>
      </c>
      <c r="AD51" s="23">
        <f t="shared" si="24"/>
        <v>4.0219414342427358E-3</v>
      </c>
      <c r="AE51" s="22">
        <v>47.25</v>
      </c>
      <c r="AF51" s="23">
        <v>84.75</v>
      </c>
      <c r="AG51" s="23">
        <f t="shared" si="41"/>
        <v>6.3139074334400578E-3</v>
      </c>
      <c r="AH51" s="23">
        <f t="shared" si="42"/>
        <v>7.3825520894582426E-3</v>
      </c>
      <c r="AI51" s="10">
        <v>0.85524725825583736</v>
      </c>
      <c r="AJ51" s="23">
        <f t="shared" si="25"/>
        <v>0.17494935511286189</v>
      </c>
      <c r="AK51" s="23">
        <f t="shared" si="26"/>
        <v>0.30770128669825281</v>
      </c>
      <c r="AL51" s="23">
        <f t="shared" si="27"/>
        <v>0.34358480279228371</v>
      </c>
      <c r="AM51" s="23">
        <f t="shared" si="28"/>
        <v>7.3825520894582608E-3</v>
      </c>
      <c r="AN51" s="23">
        <f t="shared" si="29"/>
        <v>2.5365327037602785E-3</v>
      </c>
      <c r="AO51" s="22">
        <v>10.02</v>
      </c>
      <c r="AP51" s="23">
        <v>80.849999999999994</v>
      </c>
      <c r="AQ51" s="23">
        <f t="shared" si="43"/>
        <v>4.6375792021697585E-3</v>
      </c>
      <c r="AR51" s="23">
        <f t="shared" si="44"/>
        <v>7.0428240287044091E-3</v>
      </c>
      <c r="AS51" s="10">
        <v>0.65848290164121626</v>
      </c>
      <c r="AT51" s="23">
        <f t="shared" si="30"/>
        <v>0.15067504084494657</v>
      </c>
      <c r="AU51" s="23">
        <f t="shared" si="31"/>
        <v>0.30931107504767091</v>
      </c>
      <c r="AV51" s="23">
        <f t="shared" si="32"/>
        <v>0.29671250248772341</v>
      </c>
      <c r="AW51" s="23">
        <f t="shared" si="33"/>
        <v>7.0428240287044308E-3</v>
      </c>
      <c r="AX51" s="23">
        <f t="shared" si="34"/>
        <v>2.0896939421375616E-3</v>
      </c>
    </row>
    <row r="52" spans="1:50" x14ac:dyDescent="0.3">
      <c r="A52" s="23">
        <v>51.64</v>
      </c>
      <c r="B52" s="23">
        <v>88.08</v>
      </c>
      <c r="C52" s="23">
        <f t="shared" si="35"/>
        <v>6.8961741190484774E-3</v>
      </c>
      <c r="D52" s="23">
        <f t="shared" si="36"/>
        <v>7.6726275874865095E-3</v>
      </c>
      <c r="E52" s="23">
        <v>0.89880214312703421</v>
      </c>
      <c r="F52" s="23">
        <f t="shared" si="10"/>
        <v>0.2235741251914676</v>
      </c>
      <c r="G52" s="23">
        <f t="shared" si="11"/>
        <v>0.31429985095520208</v>
      </c>
      <c r="H52" s="23">
        <f t="shared" si="12"/>
        <v>0.44025207626388674</v>
      </c>
      <c r="I52" s="23">
        <f t="shared" si="13"/>
        <v>7.6726275874864913E-3</v>
      </c>
      <c r="J52" s="23">
        <f t="shared" si="14"/>
        <v>3.3778902257905041E-3</v>
      </c>
      <c r="K52" s="22">
        <v>50.04</v>
      </c>
      <c r="L52" s="23">
        <v>85.1</v>
      </c>
      <c r="M52" s="23">
        <f t="shared" si="37"/>
        <v>7.0423129860589205E-3</v>
      </c>
      <c r="N52" s="23">
        <f t="shared" si="38"/>
        <v>7.4130405051669197E-3</v>
      </c>
      <c r="O52" s="10">
        <v>0.94998981607484878</v>
      </c>
      <c r="P52" s="23">
        <f t="shared" si="15"/>
        <v>0.1755357027254483</v>
      </c>
      <c r="Q52" s="23">
        <f t="shared" si="16"/>
        <v>0.31274232846128469</v>
      </c>
      <c r="R52" s="23">
        <f t="shared" si="17"/>
        <v>0.3440290924648377</v>
      </c>
      <c r="S52" s="23">
        <f t="shared" si="18"/>
        <v>7.4130405051669457E-3</v>
      </c>
      <c r="T52" s="23">
        <f t="shared" si="19"/>
        <v>2.5503015973976665E-3</v>
      </c>
      <c r="U52" s="22">
        <v>61.45</v>
      </c>
      <c r="V52" s="23">
        <v>91.53</v>
      </c>
      <c r="W52" s="23">
        <f t="shared" si="39"/>
        <v>7.3937442546576368E-3</v>
      </c>
      <c r="X52" s="23">
        <f t="shared" si="40"/>
        <v>7.9731562566148963E-3</v>
      </c>
      <c r="Y52" s="10">
        <v>0.92732965674960266</v>
      </c>
      <c r="Z52" s="23">
        <f t="shared" si="20"/>
        <v>0.29115229308345009</v>
      </c>
      <c r="AA52" s="23">
        <f t="shared" si="21"/>
        <v>0.34370200796705852</v>
      </c>
      <c r="AB52" s="23">
        <f t="shared" si="22"/>
        <v>0.57491084191224251</v>
      </c>
      <c r="AC52" s="23">
        <f t="shared" si="23"/>
        <v>7.9731562566148773E-3</v>
      </c>
      <c r="AD52" s="23">
        <f t="shared" si="24"/>
        <v>4.5838539761883226E-3</v>
      </c>
      <c r="AE52" s="22">
        <v>43.21</v>
      </c>
      <c r="AF52" s="23">
        <v>77.45</v>
      </c>
      <c r="AG52" s="23">
        <f t="shared" si="41"/>
        <v>5.7740516444221143E-3</v>
      </c>
      <c r="AH52" s="23">
        <f t="shared" si="42"/>
        <v>6.7466508475344062E-3</v>
      </c>
      <c r="AI52" s="10">
        <v>0.85583970104696838</v>
      </c>
      <c r="AJ52" s="23">
        <f t="shared" si="25"/>
        <v>0.18072340675728399</v>
      </c>
      <c r="AK52" s="23">
        <f t="shared" si="26"/>
        <v>0.3144479375457872</v>
      </c>
      <c r="AL52" s="23">
        <f t="shared" si="27"/>
        <v>0.35567276187014585</v>
      </c>
      <c r="AM52" s="23">
        <f t="shared" si="28"/>
        <v>6.7466508475343967E-3</v>
      </c>
      <c r="AN52" s="23">
        <f t="shared" si="29"/>
        <v>2.3995999403161193E-3</v>
      </c>
      <c r="AO52" s="22">
        <v>9.85</v>
      </c>
      <c r="AP52" s="23">
        <v>78.8</v>
      </c>
      <c r="AQ52" s="23">
        <f t="shared" si="43"/>
        <v>4.5588977186998125E-3</v>
      </c>
      <c r="AR52" s="23">
        <f t="shared" si="44"/>
        <v>6.8642490224107297E-3</v>
      </c>
      <c r="AS52" s="10">
        <v>0.66415098051013388</v>
      </c>
      <c r="AT52" s="23">
        <f t="shared" si="30"/>
        <v>0.15523393856364637</v>
      </c>
      <c r="AU52" s="23">
        <f t="shared" si="31"/>
        <v>0.31617532407008164</v>
      </c>
      <c r="AV52" s="23">
        <f t="shared" si="32"/>
        <v>0.30590897940859296</v>
      </c>
      <c r="AW52" s="23">
        <f t="shared" si="33"/>
        <v>6.8642490224107289E-3</v>
      </c>
      <c r="AX52" s="23">
        <f t="shared" si="34"/>
        <v>2.099835412852098E-3</v>
      </c>
    </row>
    <row r="53" spans="1:50" x14ac:dyDescent="0.3">
      <c r="A53" s="23">
        <v>45.25</v>
      </c>
      <c r="B53" s="23">
        <v>76.459999999999994</v>
      </c>
      <c r="C53" s="23">
        <f t="shared" si="35"/>
        <v>6.0428326662847328E-3</v>
      </c>
      <c r="D53" s="23">
        <f t="shared" si="36"/>
        <v>6.6604121859584293E-3</v>
      </c>
      <c r="E53" s="23">
        <v>0.90727608105461055</v>
      </c>
      <c r="F53" s="23">
        <f t="shared" si="10"/>
        <v>0.22961695785775232</v>
      </c>
      <c r="G53" s="23">
        <f t="shared" si="11"/>
        <v>0.3209602631411605</v>
      </c>
      <c r="H53" s="23">
        <f t="shared" si="12"/>
        <v>0.45319108304921996</v>
      </c>
      <c r="I53" s="23">
        <f t="shared" si="13"/>
        <v>6.6604121859584198E-3</v>
      </c>
      <c r="J53" s="23">
        <f t="shared" si="14"/>
        <v>3.018439412108719E-3</v>
      </c>
      <c r="K53" s="22">
        <v>45.31</v>
      </c>
      <c r="L53" s="23">
        <v>76.14</v>
      </c>
      <c r="M53" s="23">
        <f t="shared" si="37"/>
        <v>6.3766427137955575E-3</v>
      </c>
      <c r="N53" s="23">
        <f t="shared" si="38"/>
        <v>6.6325370630247859E-3</v>
      </c>
      <c r="O53" s="10">
        <v>0.96141833105527763</v>
      </c>
      <c r="P53" s="23">
        <f t="shared" si="15"/>
        <v>0.18191234543924387</v>
      </c>
      <c r="Q53" s="23">
        <f t="shared" si="16"/>
        <v>0.31937486552430949</v>
      </c>
      <c r="R53" s="23">
        <f t="shared" si="17"/>
        <v>0.35744804816469217</v>
      </c>
      <c r="S53" s="23">
        <f t="shared" si="18"/>
        <v>6.6325370630248015E-3</v>
      </c>
      <c r="T53" s="23">
        <f t="shared" si="19"/>
        <v>2.3707874275581951E-3</v>
      </c>
      <c r="U53" s="22">
        <v>62.51</v>
      </c>
      <c r="V53" s="23">
        <v>92.59</v>
      </c>
      <c r="W53" s="23">
        <f t="shared" si="39"/>
        <v>7.5212848390341551E-3</v>
      </c>
      <c r="X53" s="23">
        <f t="shared" si="40"/>
        <v>8.0654926013326057E-3</v>
      </c>
      <c r="Y53" s="10">
        <v>0.93252640735067671</v>
      </c>
      <c r="Z53" s="23">
        <f t="shared" si="20"/>
        <v>0.29867357792248422</v>
      </c>
      <c r="AA53" s="23">
        <f t="shared" si="21"/>
        <v>0.35176750056839112</v>
      </c>
      <c r="AB53" s="23">
        <f t="shared" si="22"/>
        <v>0.58982587100593431</v>
      </c>
      <c r="AC53" s="23">
        <f t="shared" si="23"/>
        <v>8.0654926013326023E-3</v>
      </c>
      <c r="AD53" s="23">
        <f t="shared" si="24"/>
        <v>4.7572361986729208E-3</v>
      </c>
      <c r="AE53" s="22">
        <v>42.25</v>
      </c>
      <c r="AF53" s="23">
        <v>74.489999999999995</v>
      </c>
      <c r="AG53" s="23">
        <f t="shared" si="41"/>
        <v>5.6457690806950784E-3</v>
      </c>
      <c r="AH53" s="23">
        <f t="shared" si="42"/>
        <v>6.4888059603981649E-3</v>
      </c>
      <c r="AI53" s="10">
        <v>0.87007827251296788</v>
      </c>
      <c r="AJ53" s="23">
        <f t="shared" si="25"/>
        <v>0.18636917583797907</v>
      </c>
      <c r="AK53" s="23">
        <f t="shared" si="26"/>
        <v>0.3209367435061854</v>
      </c>
      <c r="AL53" s="23">
        <f t="shared" si="27"/>
        <v>0.36709258259526306</v>
      </c>
      <c r="AM53" s="23">
        <f t="shared" si="28"/>
        <v>6.4888059603981918E-3</v>
      </c>
      <c r="AN53" s="23">
        <f t="shared" si="29"/>
        <v>2.3819925379621083E-3</v>
      </c>
      <c r="AO53" s="22">
        <v>10.66</v>
      </c>
      <c r="AP53" s="23">
        <v>85.14</v>
      </c>
      <c r="AQ53" s="23">
        <f t="shared" si="43"/>
        <v>4.93379184582132E-3</v>
      </c>
      <c r="AR53" s="23">
        <f t="shared" si="44"/>
        <v>7.4165248955336237E-3</v>
      </c>
      <c r="AS53" s="10">
        <v>0.66524307749476419</v>
      </c>
      <c r="AT53" s="23">
        <f t="shared" si="30"/>
        <v>0.16016773040946769</v>
      </c>
      <c r="AU53" s="23">
        <f t="shared" si="31"/>
        <v>0.32359184896561527</v>
      </c>
      <c r="AV53" s="23">
        <f t="shared" si="32"/>
        <v>0.31540166897311406</v>
      </c>
      <c r="AW53" s="23">
        <f t="shared" si="33"/>
        <v>7.4165248955336271E-3</v>
      </c>
      <c r="AX53" s="23">
        <f t="shared" si="34"/>
        <v>2.3391843300319564E-3</v>
      </c>
    </row>
    <row r="54" spans="1:50" x14ac:dyDescent="0.3">
      <c r="A54" s="23">
        <v>45.79</v>
      </c>
      <c r="B54" s="23">
        <v>77.33</v>
      </c>
      <c r="C54" s="23">
        <f t="shared" si="35"/>
        <v>6.1149460284901196E-3</v>
      </c>
      <c r="D54" s="23">
        <f t="shared" si="36"/>
        <v>6.7361976764342846E-3</v>
      </c>
      <c r="E54" s="23">
        <v>0.90777413642157068</v>
      </c>
      <c r="F54" s="23">
        <f t="shared" si="10"/>
        <v>0.23573190388624243</v>
      </c>
      <c r="G54" s="23">
        <f t="shared" si="11"/>
        <v>0.32769646081759479</v>
      </c>
      <c r="H54" s="23">
        <f t="shared" si="12"/>
        <v>0.46534886174399476</v>
      </c>
      <c r="I54" s="23">
        <f t="shared" si="13"/>
        <v>6.7361976764342968E-3</v>
      </c>
      <c r="J54" s="23">
        <f t="shared" si="14"/>
        <v>3.1346819212112421E-3</v>
      </c>
      <c r="K54" s="22">
        <v>51.39</v>
      </c>
      <c r="L54" s="23">
        <v>84.75</v>
      </c>
      <c r="M54" s="23">
        <f t="shared" si="37"/>
        <v>7.2323034443159059E-3</v>
      </c>
      <c r="N54" s="23">
        <f t="shared" si="38"/>
        <v>7.3825520894582426E-3</v>
      </c>
      <c r="O54" s="10">
        <v>0.97964814290211699</v>
      </c>
      <c r="P54" s="23">
        <f t="shared" si="15"/>
        <v>0.18914464888355978</v>
      </c>
      <c r="Q54" s="23">
        <f t="shared" si="16"/>
        <v>0.32675741761376775</v>
      </c>
      <c r="R54" s="23">
        <f t="shared" si="17"/>
        <v>0.37105699432280365</v>
      </c>
      <c r="S54" s="23">
        <f t="shared" si="18"/>
        <v>7.3825520894582608E-3</v>
      </c>
      <c r="T54" s="23">
        <f t="shared" si="19"/>
        <v>2.7393475887459162E-3</v>
      </c>
      <c r="U54" s="22">
        <v>63.64</v>
      </c>
      <c r="V54" s="23">
        <v>94.21</v>
      </c>
      <c r="W54" s="23">
        <f t="shared" si="39"/>
        <v>7.6572479148317649E-3</v>
      </c>
      <c r="X54" s="23">
        <f t="shared" si="40"/>
        <v>8.2066104111841957E-3</v>
      </c>
      <c r="Y54" s="10">
        <v>0.93305853832128538</v>
      </c>
      <c r="Z54" s="23">
        <f t="shared" si="20"/>
        <v>0.30633082583731597</v>
      </c>
      <c r="AA54" s="23">
        <f t="shared" si="21"/>
        <v>0.35997411097957532</v>
      </c>
      <c r="AB54" s="23">
        <f t="shared" si="22"/>
        <v>0.60500440375980014</v>
      </c>
      <c r="AC54" s="23">
        <f t="shared" si="23"/>
        <v>8.2066104111842009E-3</v>
      </c>
      <c r="AD54" s="23">
        <f t="shared" si="24"/>
        <v>4.9650354387074658E-3</v>
      </c>
      <c r="AE54" s="22">
        <v>46.46</v>
      </c>
      <c r="AF54" s="23">
        <v>80.709999999999994</v>
      </c>
      <c r="AG54" s="23">
        <f t="shared" si="41"/>
        <v>6.2083415737063507E-3</v>
      </c>
      <c r="AH54" s="23">
        <f t="shared" si="42"/>
        <v>7.0306286624209407E-3</v>
      </c>
      <c r="AI54" s="10">
        <v>0.88304216760732257</v>
      </c>
      <c r="AJ54" s="23">
        <f t="shared" si="25"/>
        <v>0.19257751741168541</v>
      </c>
      <c r="AK54" s="23">
        <f t="shared" si="26"/>
        <v>0.32796737216860633</v>
      </c>
      <c r="AL54" s="23">
        <f t="shared" si="27"/>
        <v>0.37894669324966446</v>
      </c>
      <c r="AM54" s="23">
        <f t="shared" si="28"/>
        <v>7.0306286624209346E-3</v>
      </c>
      <c r="AN54" s="23">
        <f t="shared" si="29"/>
        <v>2.6642334830907248E-3</v>
      </c>
      <c r="AO54" s="22">
        <v>9.6199999999999992</v>
      </c>
      <c r="AP54" s="23">
        <v>76.459999999999994</v>
      </c>
      <c r="AQ54" s="23">
        <f t="shared" si="43"/>
        <v>4.452446299887532E-3</v>
      </c>
      <c r="AR54" s="23">
        <f t="shared" si="44"/>
        <v>6.660412185958431E-3</v>
      </c>
      <c r="AS54" s="10">
        <v>0.66849410750797678</v>
      </c>
      <c r="AT54" s="23">
        <f t="shared" si="30"/>
        <v>0.16462017670935522</v>
      </c>
      <c r="AU54" s="23">
        <f t="shared" si="31"/>
        <v>0.33025226115157369</v>
      </c>
      <c r="AV54" s="23">
        <f t="shared" si="32"/>
        <v>0.32478790711882288</v>
      </c>
      <c r="AW54" s="23">
        <f t="shared" si="33"/>
        <v>6.6604121859584198E-3</v>
      </c>
      <c r="AX54" s="23">
        <f t="shared" si="34"/>
        <v>2.1632213344261395E-3</v>
      </c>
    </row>
    <row r="55" spans="1:50" x14ac:dyDescent="0.3">
      <c r="A55" s="23">
        <v>44.86</v>
      </c>
      <c r="B55" s="23">
        <v>75.180000000000007</v>
      </c>
      <c r="C55" s="23">
        <f t="shared" si="35"/>
        <v>5.9907507935808421E-3</v>
      </c>
      <c r="D55" s="23">
        <f t="shared" si="36"/>
        <v>6.54891169422384E-3</v>
      </c>
      <c r="E55" s="23">
        <v>0.91477043412643744</v>
      </c>
      <c r="F55" s="23">
        <f t="shared" si="10"/>
        <v>0.24172265467982326</v>
      </c>
      <c r="G55" s="23">
        <f t="shared" si="11"/>
        <v>0.33424537251181863</v>
      </c>
      <c r="H55" s="23">
        <f t="shared" si="12"/>
        <v>0.47745455856606567</v>
      </c>
      <c r="I55" s="23">
        <f t="shared" si="13"/>
        <v>6.5489116942238357E-3</v>
      </c>
      <c r="J55" s="23">
        <f t="shared" si="14"/>
        <v>3.1268077420537866E-3</v>
      </c>
      <c r="K55" s="22">
        <v>46.78</v>
      </c>
      <c r="L55" s="23">
        <v>77.09</v>
      </c>
      <c r="M55" s="23">
        <f t="shared" si="37"/>
        <v>6.5835212127864969E-3</v>
      </c>
      <c r="N55" s="23">
        <f t="shared" si="38"/>
        <v>6.7152913342340527E-3</v>
      </c>
      <c r="O55" s="10">
        <v>0.980377601672202</v>
      </c>
      <c r="P55" s="23">
        <f t="shared" si="15"/>
        <v>0.19572817009634627</v>
      </c>
      <c r="Q55" s="23">
        <f t="shared" si="16"/>
        <v>0.33347270894800179</v>
      </c>
      <c r="R55" s="23">
        <f t="shared" si="17"/>
        <v>0.38487281897990605</v>
      </c>
      <c r="S55" s="23">
        <f t="shared" si="18"/>
        <v>6.7152913342340415E-3</v>
      </c>
      <c r="T55" s="23">
        <f t="shared" si="19"/>
        <v>2.5845331060779901E-3</v>
      </c>
      <c r="U55" s="22">
        <v>57.8</v>
      </c>
      <c r="V55" s="23">
        <v>85.31</v>
      </c>
      <c r="W55" s="23">
        <f t="shared" si="39"/>
        <v>6.9545714877007545E-3</v>
      </c>
      <c r="X55" s="23">
        <f t="shared" si="40"/>
        <v>7.4313335545921214E-3</v>
      </c>
      <c r="Y55" s="10">
        <v>0.93584434564954311</v>
      </c>
      <c r="Z55" s="23">
        <f t="shared" si="20"/>
        <v>0.3132853973250167</v>
      </c>
      <c r="AA55" s="23">
        <f t="shared" si="21"/>
        <v>0.36740544453416746</v>
      </c>
      <c r="AB55" s="23">
        <f t="shared" si="22"/>
        <v>0.61961622316233267</v>
      </c>
      <c r="AC55" s="23">
        <f t="shared" si="23"/>
        <v>7.4313335545921344E-3</v>
      </c>
      <c r="AD55" s="23">
        <f t="shared" si="24"/>
        <v>4.6045748301558912E-3</v>
      </c>
      <c r="AE55" s="22">
        <v>41.16</v>
      </c>
      <c r="AF55" s="23">
        <v>71.44</v>
      </c>
      <c r="AG55" s="23">
        <f t="shared" si="41"/>
        <v>5.5001149197966724E-3</v>
      </c>
      <c r="AH55" s="23">
        <f t="shared" si="42"/>
        <v>6.2231211949368356E-3</v>
      </c>
      <c r="AI55" s="10">
        <v>0.88381934844392895</v>
      </c>
      <c r="AJ55" s="23">
        <f t="shared" si="25"/>
        <v>0.1980776323314821</v>
      </c>
      <c r="AK55" s="23">
        <f t="shared" si="26"/>
        <v>0.33419049336354317</v>
      </c>
      <c r="AL55" s="23">
        <f t="shared" si="27"/>
        <v>0.39065514974316751</v>
      </c>
      <c r="AM55" s="23">
        <f t="shared" si="28"/>
        <v>6.2231211949368426E-3</v>
      </c>
      <c r="AN55" s="23">
        <f t="shared" si="29"/>
        <v>2.4310943422779317E-3</v>
      </c>
      <c r="AO55" s="22">
        <v>10.35</v>
      </c>
      <c r="AP55" s="23">
        <v>82.17</v>
      </c>
      <c r="AQ55" s="23">
        <f t="shared" si="43"/>
        <v>4.7903138465525946E-3</v>
      </c>
      <c r="AR55" s="23">
        <f t="shared" si="44"/>
        <v>7.1578089108057068E-3</v>
      </c>
      <c r="AS55" s="10">
        <v>0.66924304717340988</v>
      </c>
      <c r="AT55" s="23">
        <f t="shared" si="30"/>
        <v>0.16941049055590782</v>
      </c>
      <c r="AU55" s="23">
        <f t="shared" si="31"/>
        <v>0.33741007006237939</v>
      </c>
      <c r="AV55" s="23">
        <f t="shared" si="32"/>
        <v>0.33403066726526304</v>
      </c>
      <c r="AW55" s="23">
        <f t="shared" si="33"/>
        <v>7.1578089108056964E-3</v>
      </c>
      <c r="AX55" s="23">
        <f t="shared" si="34"/>
        <v>2.3909276866336724E-3</v>
      </c>
    </row>
    <row r="56" spans="1:50" x14ac:dyDescent="0.3">
      <c r="A56" s="23">
        <v>47.32</v>
      </c>
      <c r="B56" s="23">
        <v>78.8</v>
      </c>
      <c r="C56" s="23">
        <f t="shared" si="35"/>
        <v>6.3192672214053827E-3</v>
      </c>
      <c r="D56" s="23">
        <f t="shared" si="36"/>
        <v>6.864249022410728E-3</v>
      </c>
      <c r="E56" s="23">
        <v>0.92060576485117895</v>
      </c>
      <c r="F56" s="23">
        <f t="shared" si="10"/>
        <v>0.24804192190122865</v>
      </c>
      <c r="G56" s="23">
        <f t="shared" si="11"/>
        <v>0.34110962153422936</v>
      </c>
      <c r="H56" s="23">
        <f t="shared" si="12"/>
        <v>0.48976457658105188</v>
      </c>
      <c r="I56" s="23">
        <f t="shared" si="13"/>
        <v>6.8642490224107289E-3</v>
      </c>
      <c r="J56" s="23">
        <f t="shared" si="14"/>
        <v>3.3618660160078901E-3</v>
      </c>
      <c r="K56" s="22">
        <v>45.63</v>
      </c>
      <c r="L56" s="23">
        <v>75.180000000000007</v>
      </c>
      <c r="M56" s="23">
        <f t="shared" si="37"/>
        <v>6.4216774890861021E-3</v>
      </c>
      <c r="N56" s="23">
        <f t="shared" si="38"/>
        <v>6.5489116942238435E-3</v>
      </c>
      <c r="O56" s="10">
        <v>0.98057170243264125</v>
      </c>
      <c r="P56" s="23">
        <f t="shared" si="15"/>
        <v>0.20214984758543236</v>
      </c>
      <c r="Q56" s="23">
        <f t="shared" si="16"/>
        <v>0.34002162064222563</v>
      </c>
      <c r="R56" s="23">
        <f t="shared" si="17"/>
        <v>0.39787801768177866</v>
      </c>
      <c r="S56" s="23">
        <f t="shared" si="18"/>
        <v>6.5489116942238357E-3</v>
      </c>
      <c r="T56" s="23">
        <f t="shared" si="19"/>
        <v>2.6056680028707984E-3</v>
      </c>
      <c r="U56" s="22">
        <v>63.32</v>
      </c>
      <c r="V56" s="23">
        <v>93.38</v>
      </c>
      <c r="W56" s="23">
        <f t="shared" si="39"/>
        <v>7.6187450969067783E-3</v>
      </c>
      <c r="X56" s="23">
        <f t="shared" si="40"/>
        <v>8.134309311075047E-3</v>
      </c>
      <c r="Y56" s="10">
        <v>0.93661856287339418</v>
      </c>
      <c r="Z56" s="23">
        <f t="shared" si="20"/>
        <v>0.3209041424219235</v>
      </c>
      <c r="AA56" s="23">
        <f t="shared" si="21"/>
        <v>0.37553975384524252</v>
      </c>
      <c r="AB56" s="23">
        <f t="shared" si="22"/>
        <v>0.63418953974694015</v>
      </c>
      <c r="AC56" s="23">
        <f t="shared" si="23"/>
        <v>8.1343093110750608E-3</v>
      </c>
      <c r="AD56" s="23">
        <f t="shared" si="24"/>
        <v>5.1586938781499423E-3</v>
      </c>
      <c r="AE56" s="22">
        <v>45.49</v>
      </c>
      <c r="AF56" s="23">
        <v>78.069999999999993</v>
      </c>
      <c r="AG56" s="23">
        <f t="shared" si="41"/>
        <v>6.0787227332738253E-3</v>
      </c>
      <c r="AH56" s="23">
        <f t="shared" si="42"/>
        <v>6.8006588982183471E-3</v>
      </c>
      <c r="AI56" s="10">
        <v>0.89384320317349686</v>
      </c>
      <c r="AJ56" s="23">
        <f t="shared" si="25"/>
        <v>0.20415635506475593</v>
      </c>
      <c r="AK56" s="23">
        <f t="shared" si="26"/>
        <v>0.34099115226176152</v>
      </c>
      <c r="AL56" s="23">
        <f t="shared" si="27"/>
        <v>0.40223398739623806</v>
      </c>
      <c r="AM56" s="23">
        <f t="shared" si="28"/>
        <v>6.800658898218348E-3</v>
      </c>
      <c r="AN56" s="23">
        <f t="shared" si="29"/>
        <v>2.7354561455520733E-3</v>
      </c>
      <c r="AO56" s="22">
        <v>8.4</v>
      </c>
      <c r="AP56" s="23">
        <v>64.930000000000007</v>
      </c>
      <c r="AQ56" s="23">
        <f t="shared" si="43"/>
        <v>3.8877909479267435E-3</v>
      </c>
      <c r="AR56" s="23">
        <f t="shared" si="44"/>
        <v>5.6560366627554405E-3</v>
      </c>
      <c r="AS56" s="10">
        <v>0.68737018158449092</v>
      </c>
      <c r="AT56" s="23">
        <f t="shared" si="30"/>
        <v>0.17329828150383456</v>
      </c>
      <c r="AU56" s="23">
        <f t="shared" si="31"/>
        <v>0.34306610672513482</v>
      </c>
      <c r="AV56" s="23">
        <f t="shared" si="32"/>
        <v>0.34270877205974237</v>
      </c>
      <c r="AW56" s="23">
        <f t="shared" si="33"/>
        <v>5.656036662755437E-3</v>
      </c>
      <c r="AX56" s="23">
        <f t="shared" si="34"/>
        <v>1.938373379417799E-3</v>
      </c>
    </row>
    <row r="57" spans="1:50" x14ac:dyDescent="0.3">
      <c r="A57" s="23">
        <v>49.46</v>
      </c>
      <c r="B57" s="23">
        <v>81.99</v>
      </c>
      <c r="C57" s="23">
        <f t="shared" si="35"/>
        <v>6.6050498049600639E-3</v>
      </c>
      <c r="D57" s="23">
        <f t="shared" si="36"/>
        <v>7.1421291541555283E-3</v>
      </c>
      <c r="E57" s="23">
        <v>0.92480122697263611</v>
      </c>
      <c r="F57" s="23">
        <f t="shared" si="10"/>
        <v>0.25464697170618872</v>
      </c>
      <c r="G57" s="23">
        <f t="shared" si="11"/>
        <v>0.34825175068838488</v>
      </c>
      <c r="H57" s="23">
        <f t="shared" si="12"/>
        <v>0.50268889360741742</v>
      </c>
      <c r="I57" s="23">
        <f t="shared" si="13"/>
        <v>7.1421291541555187E-3</v>
      </c>
      <c r="J57" s="23">
        <f t="shared" si="14"/>
        <v>3.5902690025037178E-3</v>
      </c>
      <c r="K57" s="22">
        <v>51.66</v>
      </c>
      <c r="L57" s="23">
        <v>85.11</v>
      </c>
      <c r="M57" s="23">
        <f t="shared" si="37"/>
        <v>7.2703015359673025E-3</v>
      </c>
      <c r="N57" s="23">
        <f t="shared" si="38"/>
        <v>7.4139116027585961E-3</v>
      </c>
      <c r="O57" s="10">
        <v>0.98062964943662756</v>
      </c>
      <c r="P57" s="23">
        <f t="shared" si="15"/>
        <v>0.20942014912139967</v>
      </c>
      <c r="Q57" s="23">
        <f t="shared" si="16"/>
        <v>0.34743553224498425</v>
      </c>
      <c r="R57" s="23">
        <f t="shared" si="17"/>
        <v>0.41156999670683203</v>
      </c>
      <c r="S57" s="23">
        <f t="shared" si="18"/>
        <v>7.413911602758616E-3</v>
      </c>
      <c r="T57" s="23">
        <f t="shared" si="19"/>
        <v>3.0513435739321073E-3</v>
      </c>
      <c r="U57" s="22">
        <v>60.08</v>
      </c>
      <c r="V57" s="23">
        <v>88.57</v>
      </c>
      <c r="W57" s="23">
        <f t="shared" si="39"/>
        <v>7.2289040654162856E-3</v>
      </c>
      <c r="X57" s="23">
        <f t="shared" si="40"/>
        <v>7.7153113694786559E-3</v>
      </c>
      <c r="Y57" s="10">
        <v>0.93695558341474483</v>
      </c>
      <c r="Z57" s="23">
        <f t="shared" si="20"/>
        <v>0.32813304648733976</v>
      </c>
      <c r="AA57" s="23">
        <f t="shared" si="21"/>
        <v>0.38325506521472119</v>
      </c>
      <c r="AB57" s="23">
        <f t="shared" si="22"/>
        <v>0.64903718890926321</v>
      </c>
      <c r="AC57" s="23">
        <f t="shared" si="23"/>
        <v>7.7153113694786724E-3</v>
      </c>
      <c r="AD57" s="23">
        <f t="shared" si="24"/>
        <v>5.0075240028061149E-3</v>
      </c>
      <c r="AE57" s="22">
        <v>44.3</v>
      </c>
      <c r="AF57" s="23">
        <v>75.81</v>
      </c>
      <c r="AG57" s="23">
        <f t="shared" si="41"/>
        <v>5.9197058053205194E-3</v>
      </c>
      <c r="AH57" s="23">
        <f t="shared" si="42"/>
        <v>6.6037908424994617E-3</v>
      </c>
      <c r="AI57" s="10">
        <v>0.89641025079467596</v>
      </c>
      <c r="AJ57" s="23">
        <f t="shared" si="25"/>
        <v>0.21007606087007646</v>
      </c>
      <c r="AK57" s="23">
        <f t="shared" si="26"/>
        <v>0.34759494310426098</v>
      </c>
      <c r="AL57" s="23">
        <f t="shared" si="27"/>
        <v>0.4142324159348324</v>
      </c>
      <c r="AM57" s="23">
        <f t="shared" si="28"/>
        <v>6.6037908424994574E-3</v>
      </c>
      <c r="AN57" s="23">
        <f t="shared" si="29"/>
        <v>2.7355042350168724E-3</v>
      </c>
      <c r="AO57" s="22">
        <v>11.46</v>
      </c>
      <c r="AP57" s="23">
        <v>88.24</v>
      </c>
      <c r="AQ57" s="23">
        <f t="shared" si="43"/>
        <v>5.3040576503857722E-3</v>
      </c>
      <c r="AR57" s="23">
        <f t="shared" si="44"/>
        <v>7.6865651489533343E-3</v>
      </c>
      <c r="AS57" s="10">
        <v>0.69004263251551534</v>
      </c>
      <c r="AT57" s="23">
        <f t="shared" si="30"/>
        <v>0.17860233915422033</v>
      </c>
      <c r="AU57" s="23">
        <f t="shared" si="31"/>
        <v>0.35075267187408815</v>
      </c>
      <c r="AV57" s="23">
        <f t="shared" si="32"/>
        <v>0.35190062065805489</v>
      </c>
      <c r="AW57" s="23">
        <f t="shared" si="33"/>
        <v>7.6865651489533282E-3</v>
      </c>
      <c r="AX57" s="23">
        <f t="shared" si="34"/>
        <v>2.7049070466452505E-3</v>
      </c>
    </row>
    <row r="58" spans="1:50" x14ac:dyDescent="0.3">
      <c r="A58" s="23">
        <v>49.22</v>
      </c>
      <c r="B58" s="23">
        <v>80.709999999999994</v>
      </c>
      <c r="C58" s="23">
        <f t="shared" si="35"/>
        <v>6.57299942175767E-3</v>
      </c>
      <c r="D58" s="23">
        <f t="shared" si="36"/>
        <v>7.0306286624209373E-3</v>
      </c>
      <c r="E58" s="23">
        <v>0.93490920049449988</v>
      </c>
      <c r="F58" s="23">
        <f t="shared" si="10"/>
        <v>0.26121997112794637</v>
      </c>
      <c r="G58" s="23">
        <f t="shared" si="11"/>
        <v>0.35528237935080581</v>
      </c>
      <c r="H58" s="23">
        <f t="shared" si="12"/>
        <v>0.51586694283413514</v>
      </c>
      <c r="I58" s="23">
        <f t="shared" si="13"/>
        <v>7.0306286624209346E-3</v>
      </c>
      <c r="J58" s="23">
        <f t="shared" si="14"/>
        <v>3.6268689142851325E-3</v>
      </c>
      <c r="K58" s="22">
        <v>50.8</v>
      </c>
      <c r="L58" s="23">
        <v>83.49</v>
      </c>
      <c r="M58" s="23">
        <f t="shared" si="37"/>
        <v>7.1492705773739638E-3</v>
      </c>
      <c r="N58" s="23">
        <f t="shared" si="38"/>
        <v>7.2727937929070044E-3</v>
      </c>
      <c r="O58" s="10">
        <v>0.98301571321140646</v>
      </c>
      <c r="P58" s="23">
        <f t="shared" si="15"/>
        <v>0.21656941969877364</v>
      </c>
      <c r="Q58" s="23">
        <f t="shared" si="16"/>
        <v>0.35470832603789126</v>
      </c>
      <c r="R58" s="23">
        <f t="shared" si="17"/>
        <v>0.4259895688201733</v>
      </c>
      <c r="S58" s="23">
        <f t="shared" si="18"/>
        <v>7.2727937929070174E-3</v>
      </c>
      <c r="T58" s="23">
        <f t="shared" si="19"/>
        <v>3.0981342919584932E-3</v>
      </c>
      <c r="U58" s="22">
        <v>57.79</v>
      </c>
      <c r="V58" s="23">
        <v>85.11</v>
      </c>
      <c r="W58" s="23">
        <f t="shared" si="39"/>
        <v>6.953368274640599E-3</v>
      </c>
      <c r="X58" s="23">
        <f t="shared" si="40"/>
        <v>7.4139116027585918E-3</v>
      </c>
      <c r="Y58" s="10">
        <v>0.93788119513771517</v>
      </c>
      <c r="Z58" s="23">
        <f t="shared" si="20"/>
        <v>0.33508641476198037</v>
      </c>
      <c r="AA58" s="23">
        <f t="shared" si="21"/>
        <v>0.39066897681747981</v>
      </c>
      <c r="AB58" s="23">
        <f t="shared" si="22"/>
        <v>0.66321946124932007</v>
      </c>
      <c r="AC58" s="23">
        <f t="shared" si="23"/>
        <v>7.413911602758616E-3</v>
      </c>
      <c r="AD58" s="23">
        <f t="shared" si="24"/>
        <v>4.9170504589316523E-3</v>
      </c>
      <c r="AE58" s="22">
        <v>50.54</v>
      </c>
      <c r="AF58" s="23">
        <v>86.45</v>
      </c>
      <c r="AG58" s="23">
        <f t="shared" si="41"/>
        <v>6.7535424695462538E-3</v>
      </c>
      <c r="AH58" s="23">
        <f t="shared" si="42"/>
        <v>7.5306386800432458E-3</v>
      </c>
      <c r="AI58" s="10">
        <v>0.89680872453005256</v>
      </c>
      <c r="AJ58" s="23">
        <f t="shared" si="25"/>
        <v>0.21682960333962273</v>
      </c>
      <c r="AK58" s="23">
        <f t="shared" si="26"/>
        <v>0.3551255817843042</v>
      </c>
      <c r="AL58" s="23">
        <f t="shared" si="27"/>
        <v>0.42690566420969922</v>
      </c>
      <c r="AM58" s="23">
        <f t="shared" si="28"/>
        <v>7.5306386800432223E-3</v>
      </c>
      <c r="AN58" s="23">
        <f t="shared" si="29"/>
        <v>3.2148723076271045E-3</v>
      </c>
      <c r="AO58" s="22">
        <v>9.7100000000000009</v>
      </c>
      <c r="AP58" s="23">
        <v>73.849999999999994</v>
      </c>
      <c r="AQ58" s="23">
        <f t="shared" si="43"/>
        <v>4.494101202901034E-3</v>
      </c>
      <c r="AR58" s="23">
        <f t="shared" si="44"/>
        <v>6.4330557145308677E-3</v>
      </c>
      <c r="AS58" s="10">
        <v>0.69859510042013828</v>
      </c>
      <c r="AT58" s="23">
        <f t="shared" si="30"/>
        <v>0.18309644035712136</v>
      </c>
      <c r="AU58" s="23">
        <f t="shared" si="31"/>
        <v>0.357185727588619</v>
      </c>
      <c r="AV58" s="23">
        <f t="shared" si="32"/>
        <v>0.36169877951134166</v>
      </c>
      <c r="AW58" s="23">
        <f t="shared" si="33"/>
        <v>6.4330557145308442E-3</v>
      </c>
      <c r="AX58" s="23">
        <f t="shared" si="34"/>
        <v>2.3268284004742683E-3</v>
      </c>
    </row>
    <row r="59" spans="1:50" x14ac:dyDescent="0.3">
      <c r="A59" s="23">
        <v>53.37</v>
      </c>
      <c r="B59" s="23">
        <v>86.45</v>
      </c>
      <c r="C59" s="23">
        <f t="shared" si="35"/>
        <v>7.1272039646324021E-3</v>
      </c>
      <c r="D59" s="23">
        <f t="shared" si="36"/>
        <v>7.5306386800432423E-3</v>
      </c>
      <c r="E59" s="23">
        <v>0.94642755647273735</v>
      </c>
      <c r="F59" s="23">
        <f t="shared" si="10"/>
        <v>0.26834717509257877</v>
      </c>
      <c r="G59" s="23">
        <f t="shared" si="11"/>
        <v>0.36281301803084903</v>
      </c>
      <c r="H59" s="23">
        <f t="shared" si="12"/>
        <v>0.52956714622052514</v>
      </c>
      <c r="I59" s="23">
        <f t="shared" si="13"/>
        <v>7.5306386800432223E-3</v>
      </c>
      <c r="J59" s="23">
        <f t="shared" si="14"/>
        <v>3.987978835008392E-3</v>
      </c>
      <c r="K59" s="22">
        <v>47.2</v>
      </c>
      <c r="L59" s="23">
        <v>77.45</v>
      </c>
      <c r="M59" s="23">
        <f t="shared" si="37"/>
        <v>6.6426293553553369E-3</v>
      </c>
      <c r="N59" s="23">
        <f t="shared" si="38"/>
        <v>6.7466508475344062E-3</v>
      </c>
      <c r="O59" s="10">
        <v>0.98458175848583018</v>
      </c>
      <c r="P59" s="23">
        <f t="shared" si="15"/>
        <v>0.22321204905412897</v>
      </c>
      <c r="Q59" s="23">
        <f t="shared" si="16"/>
        <v>0.36145497688542566</v>
      </c>
      <c r="R59" s="23">
        <f t="shared" si="17"/>
        <v>0.43978146875290258</v>
      </c>
      <c r="S59" s="23">
        <f t="shared" si="18"/>
        <v>6.7466508475343967E-3</v>
      </c>
      <c r="T59" s="23">
        <f t="shared" si="19"/>
        <v>2.967052018891692E-3</v>
      </c>
      <c r="U59" s="22">
        <v>64.569999999999993</v>
      </c>
      <c r="V59" s="23">
        <v>94.68</v>
      </c>
      <c r="W59" s="23">
        <f t="shared" si="39"/>
        <v>7.7691467294262575E-3</v>
      </c>
      <c r="X59" s="23">
        <f t="shared" si="40"/>
        <v>8.2475519979929909E-3</v>
      </c>
      <c r="Y59" s="10">
        <v>0.94199427070200348</v>
      </c>
      <c r="Z59" s="23">
        <f t="shared" si="20"/>
        <v>0.34285556149140661</v>
      </c>
      <c r="AA59" s="23">
        <f t="shared" si="21"/>
        <v>0.39891652881547279</v>
      </c>
      <c r="AB59" s="23">
        <f t="shared" si="22"/>
        <v>0.67794197625338692</v>
      </c>
      <c r="AC59" s="23">
        <f t="shared" si="23"/>
        <v>8.2475519979929857E-3</v>
      </c>
      <c r="AD59" s="23">
        <f t="shared" si="24"/>
        <v>5.5913617007719348E-3</v>
      </c>
      <c r="AE59" s="22">
        <v>49.25</v>
      </c>
      <c r="AF59" s="23">
        <v>83.21</v>
      </c>
      <c r="AG59" s="23">
        <f t="shared" si="41"/>
        <v>6.5811627745380498E-3</v>
      </c>
      <c r="AH59" s="23">
        <f t="shared" si="42"/>
        <v>7.2484030603400624E-3</v>
      </c>
      <c r="AI59" s="10">
        <v>0.90794658075061552</v>
      </c>
      <c r="AJ59" s="23">
        <f t="shared" si="25"/>
        <v>0.22341076611416077</v>
      </c>
      <c r="AK59" s="23">
        <f t="shared" si="26"/>
        <v>0.36237398484464428</v>
      </c>
      <c r="AL59" s="23">
        <f t="shared" si="27"/>
        <v>0.44024036945378353</v>
      </c>
      <c r="AM59" s="23">
        <f t="shared" si="28"/>
        <v>7.2484030603400806E-3</v>
      </c>
      <c r="AN59" s="23">
        <f t="shared" si="29"/>
        <v>3.1910396412340525E-3</v>
      </c>
      <c r="AO59" s="22">
        <v>10.42</v>
      </c>
      <c r="AP59" s="23">
        <v>78.39</v>
      </c>
      <c r="AQ59" s="23">
        <f t="shared" si="43"/>
        <v>4.8227121044519842E-3</v>
      </c>
      <c r="AR59" s="23">
        <f t="shared" si="44"/>
        <v>6.828534021151994E-3</v>
      </c>
      <c r="AS59" s="10">
        <v>0.70625877963164641</v>
      </c>
      <c r="AT59" s="23">
        <f t="shared" si="30"/>
        <v>0.18791915246157334</v>
      </c>
      <c r="AU59" s="23">
        <f t="shared" si="31"/>
        <v>0.36401426160977102</v>
      </c>
      <c r="AV59" s="23">
        <f t="shared" si="32"/>
        <v>0.37101559281869467</v>
      </c>
      <c r="AW59" s="23">
        <f t="shared" si="33"/>
        <v>6.8285340211520218E-3</v>
      </c>
      <c r="AX59" s="23">
        <f t="shared" si="34"/>
        <v>2.5334925979403422E-3</v>
      </c>
    </row>
    <row r="60" spans="1:50" x14ac:dyDescent="0.3">
      <c r="A60" s="23">
        <v>51.83</v>
      </c>
      <c r="B60" s="23">
        <v>83.21</v>
      </c>
      <c r="C60" s="23">
        <f t="shared" si="35"/>
        <v>6.9215473390837057E-3</v>
      </c>
      <c r="D60" s="23">
        <f t="shared" si="36"/>
        <v>7.2484030603400598E-3</v>
      </c>
      <c r="E60" s="23">
        <v>0.95490651961053952</v>
      </c>
      <c r="F60" s="23">
        <f t="shared" si="10"/>
        <v>0.27526872243166245</v>
      </c>
      <c r="G60" s="23">
        <f t="shared" si="11"/>
        <v>0.37006142109118911</v>
      </c>
      <c r="H60" s="23">
        <f t="shared" si="12"/>
        <v>0.54361589752424122</v>
      </c>
      <c r="I60" s="23">
        <f t="shared" si="13"/>
        <v>7.2484030603400806E-3</v>
      </c>
      <c r="J60" s="23">
        <f t="shared" si="14"/>
        <v>3.9403471352642298E-3</v>
      </c>
      <c r="K60" s="22">
        <v>52.77</v>
      </c>
      <c r="L60" s="23">
        <v>86.4</v>
      </c>
      <c r="M60" s="23">
        <f t="shared" si="37"/>
        <v>7.4265159127563799E-3</v>
      </c>
      <c r="N60" s="23">
        <f t="shared" si="38"/>
        <v>7.5262831920848636E-3</v>
      </c>
      <c r="O60" s="10">
        <v>0.98674415022897355</v>
      </c>
      <c r="P60" s="23">
        <f t="shared" si="15"/>
        <v>0.23063856496688537</v>
      </c>
      <c r="Q60" s="23">
        <f t="shared" si="16"/>
        <v>0.36898126007751053</v>
      </c>
      <c r="R60" s="23">
        <f t="shared" si="17"/>
        <v>0.45385061402101434</v>
      </c>
      <c r="S60" s="23">
        <f t="shared" si="18"/>
        <v>7.5262831920848705E-3</v>
      </c>
      <c r="T60" s="23">
        <f t="shared" si="19"/>
        <v>3.4158082480237584E-3</v>
      </c>
      <c r="U60" s="22">
        <v>57.28</v>
      </c>
      <c r="V60" s="23">
        <v>83.49</v>
      </c>
      <c r="W60" s="23">
        <f t="shared" si="39"/>
        <v>6.8920044085726507E-3</v>
      </c>
      <c r="X60" s="23">
        <f t="shared" si="40"/>
        <v>7.2727937929070001E-3</v>
      </c>
      <c r="Y60" s="10">
        <v>0.94764193854833023</v>
      </c>
      <c r="Z60" s="23">
        <f t="shared" si="20"/>
        <v>0.34974756589997924</v>
      </c>
      <c r="AA60" s="23">
        <f t="shared" si="21"/>
        <v>0.40618932260837981</v>
      </c>
      <c r="AB60" s="23">
        <f t="shared" si="22"/>
        <v>0.69260312739138585</v>
      </c>
      <c r="AC60" s="23">
        <f t="shared" si="23"/>
        <v>7.2727937929070174E-3</v>
      </c>
      <c r="AD60" s="23">
        <f t="shared" si="24"/>
        <v>5.0371597258400593E-3</v>
      </c>
      <c r="AE60" s="22">
        <v>46.95</v>
      </c>
      <c r="AF60" s="23">
        <v>78.8</v>
      </c>
      <c r="AG60" s="23">
        <f t="shared" si="41"/>
        <v>6.273819132275359E-3</v>
      </c>
      <c r="AH60" s="23">
        <f t="shared" si="42"/>
        <v>6.8642490224107315E-3</v>
      </c>
      <c r="AI60" s="10">
        <v>0.91398477995077088</v>
      </c>
      <c r="AJ60" s="23">
        <f t="shared" si="25"/>
        <v>0.22968458524643615</v>
      </c>
      <c r="AK60" s="23">
        <f t="shared" si="26"/>
        <v>0.36923823386705501</v>
      </c>
      <c r="AL60" s="23">
        <f t="shared" si="27"/>
        <v>0.45309535136059692</v>
      </c>
      <c r="AM60" s="23">
        <f t="shared" si="28"/>
        <v>6.8642490224107289E-3</v>
      </c>
      <c r="AN60" s="23">
        <f t="shared" si="29"/>
        <v>3.1101593226358229E-3</v>
      </c>
      <c r="AO60" s="22">
        <v>11.18</v>
      </c>
      <c r="AP60" s="23">
        <v>83.49</v>
      </c>
      <c r="AQ60" s="23">
        <f t="shared" si="43"/>
        <v>5.1744646187882135E-3</v>
      </c>
      <c r="AR60" s="23">
        <f t="shared" si="44"/>
        <v>7.2727937929070027E-3</v>
      </c>
      <c r="AS60" s="10">
        <v>0.71148237749223109</v>
      </c>
      <c r="AT60" s="23">
        <f t="shared" si="30"/>
        <v>0.19309361708036155</v>
      </c>
      <c r="AU60" s="23">
        <f t="shared" si="31"/>
        <v>0.37128705540267803</v>
      </c>
      <c r="AV60" s="23">
        <f t="shared" si="32"/>
        <v>0.38101276954193486</v>
      </c>
      <c r="AW60" s="23">
        <f t="shared" si="33"/>
        <v>7.2727937929070174E-3</v>
      </c>
      <c r="AX60" s="23">
        <f t="shared" si="34"/>
        <v>2.7710273053428956E-3</v>
      </c>
    </row>
    <row r="61" spans="1:50" x14ac:dyDescent="0.3">
      <c r="A61" s="23">
        <v>52.82</v>
      </c>
      <c r="B61" s="23">
        <v>84.77</v>
      </c>
      <c r="C61" s="23">
        <f t="shared" si="35"/>
        <v>7.0537551697935821E-3</v>
      </c>
      <c r="D61" s="23">
        <f t="shared" si="36"/>
        <v>7.384294284641592E-3</v>
      </c>
      <c r="E61" s="23">
        <v>0.95523754849051912</v>
      </c>
      <c r="F61" s="23">
        <f t="shared" si="10"/>
        <v>0.28232247760145601</v>
      </c>
      <c r="G61" s="23">
        <f t="shared" si="11"/>
        <v>0.37744571537583071</v>
      </c>
      <c r="H61" s="23">
        <f t="shared" si="12"/>
        <v>0.55759120003311846</v>
      </c>
      <c r="I61" s="23">
        <f t="shared" si="13"/>
        <v>7.3842942846416015E-3</v>
      </c>
      <c r="J61" s="23">
        <f t="shared" si="14"/>
        <v>4.1174175115710086E-3</v>
      </c>
      <c r="K61" s="22">
        <v>54.01</v>
      </c>
      <c r="L61" s="23">
        <v>88.12</v>
      </c>
      <c r="M61" s="23">
        <f t="shared" si="37"/>
        <v>7.6010256670072402E-3</v>
      </c>
      <c r="N61" s="23">
        <f t="shared" si="38"/>
        <v>7.6761119778532196E-3</v>
      </c>
      <c r="O61" s="10">
        <v>0.99021818453631083</v>
      </c>
      <c r="P61" s="23">
        <f t="shared" si="15"/>
        <v>0.23823959063389261</v>
      </c>
      <c r="Q61" s="23">
        <f t="shared" si="16"/>
        <v>0.37665737205536376</v>
      </c>
      <c r="R61" s="23">
        <f t="shared" si="17"/>
        <v>0.46887815560077795</v>
      </c>
      <c r="S61" s="23">
        <f t="shared" si="18"/>
        <v>7.6761119778532283E-3</v>
      </c>
      <c r="T61" s="23">
        <f t="shared" si="19"/>
        <v>3.5991612263608615E-3</v>
      </c>
      <c r="U61" s="22">
        <v>55.58</v>
      </c>
      <c r="V61" s="23">
        <v>80.849999999999994</v>
      </c>
      <c r="W61" s="23">
        <f t="shared" si="39"/>
        <v>6.6874581883461584E-3</v>
      </c>
      <c r="X61" s="23">
        <f t="shared" si="40"/>
        <v>7.0428240287044074E-3</v>
      </c>
      <c r="Y61" s="10">
        <v>0.94954213836525181</v>
      </c>
      <c r="Z61" s="23">
        <f t="shared" si="20"/>
        <v>0.35643502408832539</v>
      </c>
      <c r="AA61" s="23">
        <f t="shared" si="21"/>
        <v>0.41323214663708424</v>
      </c>
      <c r="AB61" s="23">
        <f t="shared" si="22"/>
        <v>0.70618258998830463</v>
      </c>
      <c r="AC61" s="23">
        <f t="shared" si="23"/>
        <v>7.0428240287044308E-3</v>
      </c>
      <c r="AD61" s="23">
        <f t="shared" si="24"/>
        <v>4.9735197134223611E-3</v>
      </c>
      <c r="AE61" s="22">
        <v>49.32</v>
      </c>
      <c r="AF61" s="23">
        <v>81.99</v>
      </c>
      <c r="AG61" s="23">
        <f t="shared" si="41"/>
        <v>6.5905167114764795E-3</v>
      </c>
      <c r="AH61" s="23">
        <f t="shared" si="42"/>
        <v>7.1421291541555309E-3</v>
      </c>
      <c r="AI61" s="10">
        <v>0.92276638649721177</v>
      </c>
      <c r="AJ61" s="23">
        <f t="shared" si="25"/>
        <v>0.23627510195791263</v>
      </c>
      <c r="AK61" s="23">
        <f t="shared" si="26"/>
        <v>0.37638036302121053</v>
      </c>
      <c r="AL61" s="23">
        <f t="shared" si="27"/>
        <v>0.46595968720434877</v>
      </c>
      <c r="AM61" s="23">
        <f t="shared" si="28"/>
        <v>7.1421291541555187E-3</v>
      </c>
      <c r="AN61" s="23">
        <f t="shared" si="29"/>
        <v>3.3279442666433656E-3</v>
      </c>
      <c r="AO61" s="22">
        <v>11.84</v>
      </c>
      <c r="AP61" s="23">
        <v>88.08</v>
      </c>
      <c r="AQ61" s="23">
        <f t="shared" si="43"/>
        <v>5.4799339075538864E-3</v>
      </c>
      <c r="AR61" s="23">
        <f t="shared" si="44"/>
        <v>7.6726275874865113E-3</v>
      </c>
      <c r="AS61" s="10">
        <v>0.71421867477202405</v>
      </c>
      <c r="AT61" s="23">
        <f t="shared" si="30"/>
        <v>0.19857355098791543</v>
      </c>
      <c r="AU61" s="23">
        <f t="shared" si="31"/>
        <v>0.37895968299016453</v>
      </c>
      <c r="AV61" s="23">
        <f t="shared" si="32"/>
        <v>0.39166716806827695</v>
      </c>
      <c r="AW61" s="23">
        <f t="shared" si="33"/>
        <v>7.6726275874864913E-3</v>
      </c>
      <c r="AX61" s="23">
        <f t="shared" si="34"/>
        <v>3.0051163188333698E-3</v>
      </c>
    </row>
    <row r="62" spans="1:50" x14ac:dyDescent="0.3">
      <c r="A62" s="23">
        <v>47.35</v>
      </c>
      <c r="B62" s="23">
        <v>75.81</v>
      </c>
      <c r="C62" s="23">
        <f t="shared" si="35"/>
        <v>6.3232735193056817E-3</v>
      </c>
      <c r="D62" s="23">
        <f t="shared" si="36"/>
        <v>6.6037908424994591E-3</v>
      </c>
      <c r="E62" s="23">
        <v>0.95752177349584244</v>
      </c>
      <c r="F62" s="23">
        <f t="shared" si="10"/>
        <v>0.28864575112076168</v>
      </c>
      <c r="G62" s="23">
        <f t="shared" si="11"/>
        <v>0.38404950621833017</v>
      </c>
      <c r="H62" s="23">
        <f t="shared" si="12"/>
        <v>0.57096822872221775</v>
      </c>
      <c r="I62" s="23">
        <f t="shared" si="13"/>
        <v>6.6037908424994574E-3</v>
      </c>
      <c r="J62" s="23">
        <f t="shared" si="14"/>
        <v>3.7705547601939171E-3</v>
      </c>
      <c r="K62" s="22">
        <v>46.87</v>
      </c>
      <c r="L62" s="23">
        <v>76.459999999999994</v>
      </c>
      <c r="M62" s="23">
        <f t="shared" si="37"/>
        <v>6.5961872433369624E-3</v>
      </c>
      <c r="N62" s="23">
        <f t="shared" si="38"/>
        <v>6.6604121859584328E-3</v>
      </c>
      <c r="O62" s="10">
        <v>0.9903572120120635</v>
      </c>
      <c r="P62" s="23">
        <f t="shared" si="15"/>
        <v>0.24483577787722957</v>
      </c>
      <c r="Q62" s="23">
        <f t="shared" si="16"/>
        <v>0.38331778424132218</v>
      </c>
      <c r="R62" s="23">
        <f t="shared" si="17"/>
        <v>0.48307536851112221</v>
      </c>
      <c r="S62" s="23">
        <f t="shared" si="18"/>
        <v>6.6604121859584198E-3</v>
      </c>
      <c r="T62" s="23">
        <f t="shared" si="19"/>
        <v>3.2174810711678328E-3</v>
      </c>
      <c r="U62" s="22">
        <v>65.010000000000005</v>
      </c>
      <c r="V62" s="23">
        <v>94.42</v>
      </c>
      <c r="W62" s="23">
        <f t="shared" si="39"/>
        <v>7.8220881040731161E-3</v>
      </c>
      <c r="X62" s="23">
        <f t="shared" si="40"/>
        <v>8.2249034606094017E-3</v>
      </c>
      <c r="Y62" s="10">
        <v>0.95102491373115294</v>
      </c>
      <c r="Z62" s="23">
        <f t="shared" si="20"/>
        <v>0.36425711219239854</v>
      </c>
      <c r="AA62" s="23">
        <f t="shared" si="21"/>
        <v>0.42145705009769363</v>
      </c>
      <c r="AB62" s="23">
        <f t="shared" si="22"/>
        <v>0.72069213628072393</v>
      </c>
      <c r="AC62" s="23">
        <f t="shared" si="23"/>
        <v>8.2249034606093896E-3</v>
      </c>
      <c r="AD62" s="23">
        <f t="shared" si="24"/>
        <v>5.9276232457292997E-3</v>
      </c>
      <c r="AE62" s="22">
        <v>51.61</v>
      </c>
      <c r="AF62" s="23">
        <v>85.11</v>
      </c>
      <c r="AG62" s="23">
        <f t="shared" si="41"/>
        <v>6.89652407703368E-3</v>
      </c>
      <c r="AH62" s="23">
        <f t="shared" si="42"/>
        <v>7.4139116027585961E-3</v>
      </c>
      <c r="AI62" s="10">
        <v>0.93021396080142138</v>
      </c>
      <c r="AJ62" s="23">
        <f t="shared" si="25"/>
        <v>0.2431716260349463</v>
      </c>
      <c r="AK62" s="23">
        <f t="shared" si="26"/>
        <v>0.38379427462396914</v>
      </c>
      <c r="AL62" s="23">
        <f t="shared" si="27"/>
        <v>0.47944672799285892</v>
      </c>
      <c r="AM62" s="23">
        <f t="shared" si="28"/>
        <v>7.413911602758616E-3</v>
      </c>
      <c r="AN62" s="23">
        <f t="shared" si="29"/>
        <v>3.5545756595709108E-3</v>
      </c>
      <c r="AO62" s="22">
        <v>11.07</v>
      </c>
      <c r="AP62" s="23">
        <v>81.55</v>
      </c>
      <c r="AQ62" s="23">
        <f t="shared" si="43"/>
        <v>5.1235530706606018E-3</v>
      </c>
      <c r="AR62" s="23">
        <f t="shared" si="44"/>
        <v>7.1038008601217641E-3</v>
      </c>
      <c r="AS62" s="10">
        <v>0.72124108931915953</v>
      </c>
      <c r="AT62" s="23">
        <f t="shared" si="30"/>
        <v>0.20369710405857602</v>
      </c>
      <c r="AU62" s="23">
        <f t="shared" si="31"/>
        <v>0.38606348385028627</v>
      </c>
      <c r="AV62" s="23">
        <f t="shared" si="32"/>
        <v>0.40227065504649145</v>
      </c>
      <c r="AW62" s="23">
        <f t="shared" si="33"/>
        <v>7.1038008601217451E-3</v>
      </c>
      <c r="AX62" s="23">
        <f t="shared" si="34"/>
        <v>2.857650625321004E-3</v>
      </c>
    </row>
    <row r="63" spans="1:50" x14ac:dyDescent="0.3">
      <c r="A63" s="23">
        <v>49.99</v>
      </c>
      <c r="B63" s="23">
        <v>79.7</v>
      </c>
      <c r="C63" s="23">
        <f t="shared" si="35"/>
        <v>6.6758277345320182E-3</v>
      </c>
      <c r="D63" s="23">
        <f t="shared" si="36"/>
        <v>6.9426478056616127E-3</v>
      </c>
      <c r="E63" s="23">
        <v>0.96156796677601841</v>
      </c>
      <c r="F63" s="23">
        <f t="shared" si="10"/>
        <v>0.2953215788552937</v>
      </c>
      <c r="G63" s="23">
        <f t="shared" si="11"/>
        <v>0.39099215402399179</v>
      </c>
      <c r="H63" s="23">
        <f t="shared" si="12"/>
        <v>0.58396732997605538</v>
      </c>
      <c r="I63" s="23">
        <f t="shared" si="13"/>
        <v>6.942647805661617E-3</v>
      </c>
      <c r="J63" s="23">
        <f t="shared" si="14"/>
        <v>4.0542795020363344E-3</v>
      </c>
      <c r="K63" s="22">
        <v>55.99</v>
      </c>
      <c r="L63" s="23">
        <v>91.05</v>
      </c>
      <c r="M63" s="23">
        <f t="shared" si="37"/>
        <v>7.8796783391174852E-3</v>
      </c>
      <c r="N63" s="23">
        <f t="shared" si="38"/>
        <v>7.9313435722144308E-3</v>
      </c>
      <c r="O63" s="10">
        <v>0.99348594186766348</v>
      </c>
      <c r="P63" s="23">
        <f t="shared" si="15"/>
        <v>0.25271545621634706</v>
      </c>
      <c r="Q63" s="23">
        <f t="shared" si="16"/>
        <v>0.3912491278135366</v>
      </c>
      <c r="R63" s="23">
        <f t="shared" si="17"/>
        <v>0.4975512340935766</v>
      </c>
      <c r="S63" s="23">
        <f t="shared" si="18"/>
        <v>7.9313435722144221E-3</v>
      </c>
      <c r="T63" s="23">
        <f t="shared" si="19"/>
        <v>3.946249782375442E-3</v>
      </c>
      <c r="U63" s="22">
        <v>58.57</v>
      </c>
      <c r="V63" s="23">
        <v>85.04</v>
      </c>
      <c r="W63" s="23">
        <f t="shared" si="39"/>
        <v>7.0472188933327542E-3</v>
      </c>
      <c r="X63" s="23">
        <f t="shared" si="40"/>
        <v>7.4078139196168567E-3</v>
      </c>
      <c r="Y63" s="10">
        <v>0.95132234284001149</v>
      </c>
      <c r="Z63" s="23">
        <f t="shared" si="20"/>
        <v>0.3713043310857313</v>
      </c>
      <c r="AA63" s="23">
        <f t="shared" si="21"/>
        <v>0.4288648640173105</v>
      </c>
      <c r="AB63" s="23">
        <f t="shared" si="22"/>
        <v>0.73556144327812989</v>
      </c>
      <c r="AC63" s="23">
        <f t="shared" si="23"/>
        <v>7.407813919616868E-3</v>
      </c>
      <c r="AD63" s="23">
        <f t="shared" si="24"/>
        <v>5.4489022982492042E-3</v>
      </c>
      <c r="AE63" s="22">
        <v>51.54</v>
      </c>
      <c r="AF63" s="23">
        <v>84.91</v>
      </c>
      <c r="AG63" s="23">
        <f t="shared" si="41"/>
        <v>6.8871701400952503E-3</v>
      </c>
      <c r="AH63" s="23">
        <f t="shared" si="42"/>
        <v>7.3964896509250665E-3</v>
      </c>
      <c r="AI63" s="10">
        <v>0.93114037403322691</v>
      </c>
      <c r="AJ63" s="23">
        <f t="shared" si="25"/>
        <v>0.25005879617504156</v>
      </c>
      <c r="AK63" s="23">
        <f t="shared" si="26"/>
        <v>0.39119076427489419</v>
      </c>
      <c r="AL63" s="23">
        <f t="shared" si="27"/>
        <v>0.49323042220998786</v>
      </c>
      <c r="AM63" s="23">
        <f t="shared" si="28"/>
        <v>7.3964896509250422E-3</v>
      </c>
      <c r="AN63" s="23">
        <f t="shared" si="29"/>
        <v>3.6481737133975643E-3</v>
      </c>
      <c r="AO63" s="22">
        <v>11.67</v>
      </c>
      <c r="AP63" s="23">
        <v>85.11</v>
      </c>
      <c r="AQ63" s="23">
        <f t="shared" si="43"/>
        <v>5.4012524240839403E-3</v>
      </c>
      <c r="AR63" s="23">
        <f t="shared" si="44"/>
        <v>7.4139116027585935E-3</v>
      </c>
      <c r="AS63" s="10">
        <v>0.72852938010135238</v>
      </c>
      <c r="AT63" s="23">
        <f t="shared" si="30"/>
        <v>0.20909835648265995</v>
      </c>
      <c r="AU63" s="23">
        <f t="shared" si="31"/>
        <v>0.39347739545304489</v>
      </c>
      <c r="AV63" s="23">
        <f t="shared" si="32"/>
        <v>0.41279546054123595</v>
      </c>
      <c r="AW63" s="23">
        <f t="shared" si="33"/>
        <v>7.413911602758616E-3</v>
      </c>
      <c r="AX63" s="23">
        <f t="shared" si="34"/>
        <v>3.0604290544727557E-3</v>
      </c>
    </row>
    <row r="64" spans="1:50" x14ac:dyDescent="0.3">
      <c r="A64" s="23">
        <v>52.23</v>
      </c>
      <c r="B64" s="23">
        <v>83.16</v>
      </c>
      <c r="C64" s="23">
        <f t="shared" si="35"/>
        <v>6.9749646444210297E-3</v>
      </c>
      <c r="D64" s="23">
        <f t="shared" si="36"/>
        <v>7.2440475723816776E-3</v>
      </c>
      <c r="E64" s="23">
        <v>0.96285461611454115</v>
      </c>
      <c r="F64" s="23">
        <f t="shared" si="10"/>
        <v>0.30229654349971474</v>
      </c>
      <c r="G64" s="23">
        <f t="shared" si="11"/>
        <v>0.39823620159637346</v>
      </c>
      <c r="H64" s="23">
        <f t="shared" si="12"/>
        <v>0.59761812235500844</v>
      </c>
      <c r="I64" s="23">
        <f t="shared" si="13"/>
        <v>7.2440475723816733E-3</v>
      </c>
      <c r="J64" s="23">
        <f t="shared" si="14"/>
        <v>4.329174108457093E-3</v>
      </c>
      <c r="K64" s="22">
        <v>52.53</v>
      </c>
      <c r="L64" s="23">
        <v>83.72</v>
      </c>
      <c r="M64" s="23">
        <f t="shared" si="37"/>
        <v>7.3927398312884718E-3</v>
      </c>
      <c r="N64" s="23">
        <f t="shared" si="38"/>
        <v>7.2928290375155642E-3</v>
      </c>
      <c r="O64" s="10">
        <v>1.0136998678097284</v>
      </c>
      <c r="P64" s="23">
        <f t="shared" si="15"/>
        <v>0.26010819604763552</v>
      </c>
      <c r="Q64" s="23">
        <f t="shared" si="16"/>
        <v>0.39854195685105215</v>
      </c>
      <c r="R64" s="23">
        <f t="shared" si="17"/>
        <v>0.51282365226398263</v>
      </c>
      <c r="S64" s="23">
        <f t="shared" si="18"/>
        <v>7.2928290375155469E-3</v>
      </c>
      <c r="T64" s="23">
        <f t="shared" si="19"/>
        <v>3.7399352223555478E-3</v>
      </c>
      <c r="U64" s="22">
        <v>65.540000000000006</v>
      </c>
      <c r="V64" s="23">
        <v>94.3</v>
      </c>
      <c r="W64" s="23">
        <f t="shared" si="39"/>
        <v>7.8858583962613752E-3</v>
      </c>
      <c r="X64" s="23">
        <f t="shared" si="40"/>
        <v>8.2144502895092845E-3</v>
      </c>
      <c r="Y64" s="10">
        <v>0.95999831009172309</v>
      </c>
      <c r="Z64" s="23">
        <f t="shared" si="20"/>
        <v>0.37919018948199268</v>
      </c>
      <c r="AA64" s="23">
        <f t="shared" si="21"/>
        <v>0.43707931430681979</v>
      </c>
      <c r="AB64" s="23">
        <f t="shared" si="22"/>
        <v>0.75049452056772403</v>
      </c>
      <c r="AC64" s="23">
        <f t="shared" si="23"/>
        <v>8.2144502895092897E-3</v>
      </c>
      <c r="AD64" s="23">
        <f t="shared" si="24"/>
        <v>6.1648999317526765E-3</v>
      </c>
      <c r="AE64" s="22">
        <v>51.78</v>
      </c>
      <c r="AF64" s="23">
        <v>85.14</v>
      </c>
      <c r="AG64" s="23">
        <f t="shared" si="41"/>
        <v>6.9192407810270097E-3</v>
      </c>
      <c r="AH64" s="23">
        <f t="shared" si="42"/>
        <v>7.4165248955336254E-3</v>
      </c>
      <c r="AI64" s="10">
        <v>0.93294917478048489</v>
      </c>
      <c r="AJ64" s="23">
        <f t="shared" si="25"/>
        <v>0.25697803695606858</v>
      </c>
      <c r="AK64" s="23">
        <f t="shared" si="26"/>
        <v>0.39860728917042781</v>
      </c>
      <c r="AL64" s="23">
        <f t="shared" si="27"/>
        <v>0.50703683313111014</v>
      </c>
      <c r="AM64" s="23">
        <f t="shared" si="28"/>
        <v>7.4165248955336271E-3</v>
      </c>
      <c r="AN64" s="23">
        <f t="shared" si="29"/>
        <v>3.7604512958694077E-3</v>
      </c>
      <c r="AO64" s="22">
        <v>12.41</v>
      </c>
      <c r="AP64" s="23">
        <v>90.16</v>
      </c>
      <c r="AQ64" s="23">
        <f t="shared" si="43"/>
        <v>5.7437482933060582E-3</v>
      </c>
      <c r="AR64" s="23">
        <f t="shared" si="44"/>
        <v>7.85381588655522E-3</v>
      </c>
      <c r="AS64" s="10">
        <v>0.73133217995836397</v>
      </c>
      <c r="AT64" s="23">
        <f t="shared" si="30"/>
        <v>0.21484210477596602</v>
      </c>
      <c r="AU64" s="23">
        <f t="shared" si="31"/>
        <v>0.40133121133960009</v>
      </c>
      <c r="AV64" s="23">
        <f t="shared" si="32"/>
        <v>0.42394046125862594</v>
      </c>
      <c r="AW64" s="23">
        <f t="shared" si="33"/>
        <v>7.8538158865552044E-3</v>
      </c>
      <c r="AX64" s="23">
        <f t="shared" si="34"/>
        <v>3.3295503295865374E-3</v>
      </c>
    </row>
    <row r="65" spans="1:50" x14ac:dyDescent="0.3">
      <c r="A65" s="23">
        <v>53.31</v>
      </c>
      <c r="B65" s="23">
        <v>84.75</v>
      </c>
      <c r="C65" s="23">
        <f t="shared" si="35"/>
        <v>7.119191368831804E-3</v>
      </c>
      <c r="D65" s="23">
        <f t="shared" si="36"/>
        <v>7.3825520894582391E-3</v>
      </c>
      <c r="E65" s="23">
        <v>0.96432660177196838</v>
      </c>
      <c r="F65" s="23">
        <f t="shared" si="10"/>
        <v>0.30941573486854657</v>
      </c>
      <c r="G65" s="23">
        <f t="shared" si="11"/>
        <v>0.40561875368583172</v>
      </c>
      <c r="H65" s="23">
        <f t="shared" si="12"/>
        <v>0.61171227836826136</v>
      </c>
      <c r="I65" s="23">
        <f t="shared" si="13"/>
        <v>7.3825520894582608E-3</v>
      </c>
      <c r="J65" s="23">
        <f t="shared" si="14"/>
        <v>4.5159977588148815E-3</v>
      </c>
      <c r="K65" s="22">
        <v>55.55</v>
      </c>
      <c r="L65" s="23">
        <v>88.19</v>
      </c>
      <c r="M65" s="23">
        <f t="shared" si="37"/>
        <v>7.8177555230929865E-3</v>
      </c>
      <c r="N65" s="23">
        <f t="shared" si="38"/>
        <v>7.6822096609949547E-3</v>
      </c>
      <c r="O65" s="10">
        <v>1.0176441242922913</v>
      </c>
      <c r="P65" s="23">
        <f t="shared" si="15"/>
        <v>0.26792595157072852</v>
      </c>
      <c r="Q65" s="23">
        <f t="shared" si="16"/>
        <v>0.40622416651204712</v>
      </c>
      <c r="R65" s="23">
        <f t="shared" si="17"/>
        <v>0.52803414761836409</v>
      </c>
      <c r="S65" s="23">
        <f t="shared" si="18"/>
        <v>7.6822096609949764E-3</v>
      </c>
      <c r="T65" s="23">
        <f t="shared" si="19"/>
        <v>4.0564690301690444E-3</v>
      </c>
      <c r="U65" s="22">
        <v>60.61</v>
      </c>
      <c r="V65" s="23">
        <v>86.84</v>
      </c>
      <c r="W65" s="23">
        <f t="shared" si="39"/>
        <v>7.2926743576045457E-3</v>
      </c>
      <c r="X65" s="23">
        <f t="shared" si="40"/>
        <v>7.5646114861186243E-3</v>
      </c>
      <c r="Y65" s="10">
        <v>0.9640514084546058</v>
      </c>
      <c r="Z65" s="23">
        <f t="shared" si="20"/>
        <v>0.38648286383959723</v>
      </c>
      <c r="AA65" s="23">
        <f t="shared" si="21"/>
        <v>0.44464392579293843</v>
      </c>
      <c r="AB65" s="23">
        <f t="shared" si="22"/>
        <v>0.76567305332158986</v>
      </c>
      <c r="AC65" s="23">
        <f t="shared" si="23"/>
        <v>7.5646114861186442E-3</v>
      </c>
      <c r="AD65" s="23">
        <f t="shared" si="24"/>
        <v>5.7920191737680319E-3</v>
      </c>
      <c r="AE65" s="22">
        <v>54.93</v>
      </c>
      <c r="AF65" s="23">
        <v>90.16</v>
      </c>
      <c r="AG65" s="23">
        <f t="shared" si="41"/>
        <v>7.3401679432563462E-3</v>
      </c>
      <c r="AH65" s="23">
        <f t="shared" si="42"/>
        <v>7.8538158865552234E-3</v>
      </c>
      <c r="AI65" s="10">
        <v>0.93459893245292769</v>
      </c>
      <c r="AJ65" s="23">
        <f t="shared" si="25"/>
        <v>0.26431820489932495</v>
      </c>
      <c r="AK65" s="23">
        <f t="shared" si="26"/>
        <v>0.40646110505698302</v>
      </c>
      <c r="AL65" s="23">
        <f t="shared" si="27"/>
        <v>0.52129624185539347</v>
      </c>
      <c r="AM65" s="23">
        <f t="shared" si="28"/>
        <v>7.8538158865552044E-3</v>
      </c>
      <c r="AN65" s="23">
        <f t="shared" si="29"/>
        <v>4.0941647058854135E-3</v>
      </c>
      <c r="AO65" s="22">
        <v>11.53</v>
      </c>
      <c r="AP65" s="23">
        <v>83.75</v>
      </c>
      <c r="AQ65" s="23">
        <f t="shared" si="43"/>
        <v>5.336455908285161E-3</v>
      </c>
      <c r="AR65" s="23">
        <f t="shared" si="44"/>
        <v>7.2954423302905918E-3</v>
      </c>
      <c r="AS65" s="10">
        <v>0.7314780470716985</v>
      </c>
      <c r="AT65" s="23">
        <f t="shared" si="30"/>
        <v>0.22017856068425118</v>
      </c>
      <c r="AU65" s="23">
        <f t="shared" si="31"/>
        <v>0.4086266536698907</v>
      </c>
      <c r="AV65" s="23">
        <f t="shared" si="32"/>
        <v>0.43502066546021723</v>
      </c>
      <c r="AW65" s="23">
        <f t="shared" si="33"/>
        <v>7.2954423302906135E-3</v>
      </c>
      <c r="AX65" s="23">
        <f t="shared" si="34"/>
        <v>3.1736681773496607E-3</v>
      </c>
    </row>
    <row r="66" spans="1:50" x14ac:dyDescent="0.3">
      <c r="A66" s="23">
        <v>48.78</v>
      </c>
      <c r="B66" s="23">
        <v>76.62</v>
      </c>
      <c r="C66" s="23">
        <f t="shared" si="35"/>
        <v>6.5142403858866136E-3</v>
      </c>
      <c r="D66" s="23">
        <f t="shared" si="36"/>
        <v>6.6743497474252541E-3</v>
      </c>
      <c r="E66" s="23">
        <v>0.97601124190406685</v>
      </c>
      <c r="F66" s="23">
        <f t="shared" si="10"/>
        <v>0.31592997525443317</v>
      </c>
      <c r="G66" s="23">
        <f t="shared" si="11"/>
        <v>0.41229310343325698</v>
      </c>
      <c r="H66" s="23">
        <f t="shared" si="12"/>
        <v>0.62534571012297979</v>
      </c>
      <c r="I66" s="23">
        <f t="shared" si="13"/>
        <v>6.6743497474252567E-3</v>
      </c>
      <c r="J66" s="23">
        <f t="shared" si="14"/>
        <v>4.1737759824127781E-3</v>
      </c>
      <c r="K66" s="22">
        <v>55.51</v>
      </c>
      <c r="L66" s="23">
        <v>88.1</v>
      </c>
      <c r="M66" s="23">
        <f t="shared" si="37"/>
        <v>7.8121261761816682E-3</v>
      </c>
      <c r="N66" s="23">
        <f t="shared" si="38"/>
        <v>7.6743697826698659E-3</v>
      </c>
      <c r="O66" s="10">
        <v>1.0179501897110674</v>
      </c>
      <c r="P66" s="23">
        <f t="shared" si="15"/>
        <v>0.27573807774691017</v>
      </c>
      <c r="Q66" s="23">
        <f t="shared" si="16"/>
        <v>0.41389853629471701</v>
      </c>
      <c r="R66" s="23">
        <f t="shared" si="17"/>
        <v>0.54366402931763869</v>
      </c>
      <c r="S66" s="23">
        <f t="shared" si="18"/>
        <v>7.6743697826698876E-3</v>
      </c>
      <c r="T66" s="23">
        <f t="shared" si="19"/>
        <v>4.172278798519842E-3</v>
      </c>
      <c r="U66" s="22">
        <v>67.040000000000006</v>
      </c>
      <c r="V66" s="23">
        <v>95.96</v>
      </c>
      <c r="W66" s="23">
        <f t="shared" si="39"/>
        <v>8.0663403552847512E-3</v>
      </c>
      <c r="X66" s="23">
        <f t="shared" si="40"/>
        <v>8.3590524897275802E-3</v>
      </c>
      <c r="Y66" s="10">
        <v>0.96498261796985474</v>
      </c>
      <c r="Z66" s="23">
        <f t="shared" si="20"/>
        <v>0.39454920419488199</v>
      </c>
      <c r="AA66" s="23">
        <f t="shared" si="21"/>
        <v>0.453002978282666</v>
      </c>
      <c r="AB66" s="23">
        <f t="shared" si="22"/>
        <v>0.78103206803447922</v>
      </c>
      <c r="AC66" s="23">
        <f t="shared" si="23"/>
        <v>8.3590524897275698E-3</v>
      </c>
      <c r="AD66" s="23">
        <f t="shared" si="24"/>
        <v>6.5286880528606858E-3</v>
      </c>
      <c r="AE66" s="22">
        <v>53.46</v>
      </c>
      <c r="AF66" s="23">
        <v>87.47</v>
      </c>
      <c r="AG66" s="23">
        <f t="shared" si="41"/>
        <v>7.1437352675493221E-3</v>
      </c>
      <c r="AH66" s="23">
        <f t="shared" si="42"/>
        <v>7.6194906343942477E-3</v>
      </c>
      <c r="AI66" s="10">
        <v>0.93756073868017309</v>
      </c>
      <c r="AJ66" s="23">
        <f t="shared" si="25"/>
        <v>0.27146194016687425</v>
      </c>
      <c r="AK66" s="23">
        <f t="shared" si="26"/>
        <v>0.41408059569137728</v>
      </c>
      <c r="AL66" s="23">
        <f t="shared" si="27"/>
        <v>0.5357801450661992</v>
      </c>
      <c r="AM66" s="23">
        <f t="shared" si="28"/>
        <v>7.6194906343942659E-3</v>
      </c>
      <c r="AN66" s="23">
        <f t="shared" si="29"/>
        <v>4.082371797426306E-3</v>
      </c>
      <c r="AO66" s="22">
        <v>11.72</v>
      </c>
      <c r="AP66" s="23">
        <v>84.75</v>
      </c>
      <c r="AQ66" s="23">
        <f t="shared" si="43"/>
        <v>5.4243940368692185E-3</v>
      </c>
      <c r="AR66" s="23">
        <f t="shared" si="44"/>
        <v>7.38255208945824E-3</v>
      </c>
      <c r="AS66" s="10">
        <v>0.73475865407233232</v>
      </c>
      <c r="AT66" s="23">
        <f t="shared" si="30"/>
        <v>0.22560295472112041</v>
      </c>
      <c r="AU66" s="23">
        <f t="shared" si="31"/>
        <v>0.41600920575934897</v>
      </c>
      <c r="AV66" s="23">
        <f t="shared" si="32"/>
        <v>0.44578151540537159</v>
      </c>
      <c r="AW66" s="23">
        <f t="shared" si="33"/>
        <v>7.3825520894582608E-3</v>
      </c>
      <c r="AX66" s="23">
        <f t="shared" si="34"/>
        <v>3.2910052579977959E-3</v>
      </c>
    </row>
    <row r="67" spans="1:50" x14ac:dyDescent="0.3">
      <c r="A67" s="23">
        <v>49.37</v>
      </c>
      <c r="B67" s="23">
        <v>77.45</v>
      </c>
      <c r="C67" s="23">
        <f t="shared" si="35"/>
        <v>6.5930309112591659E-3</v>
      </c>
      <c r="D67" s="23">
        <f t="shared" si="36"/>
        <v>6.7466508475344028E-3</v>
      </c>
      <c r="E67" s="23">
        <v>0.9772301932104025</v>
      </c>
      <c r="F67" s="23">
        <f t="shared" si="10"/>
        <v>0.32252300616569235</v>
      </c>
      <c r="G67" s="23">
        <f t="shared" si="11"/>
        <v>0.41903975428079138</v>
      </c>
      <c r="H67" s="23">
        <f t="shared" si="12"/>
        <v>0.63845298142012552</v>
      </c>
      <c r="I67" s="23">
        <f t="shared" si="13"/>
        <v>6.7466508475343967E-3</v>
      </c>
      <c r="J67" s="23">
        <f t="shared" si="14"/>
        <v>4.307419348208952E-3</v>
      </c>
      <c r="K67" s="22">
        <v>51.81</v>
      </c>
      <c r="L67" s="23">
        <v>82.17</v>
      </c>
      <c r="M67" s="23">
        <f t="shared" si="37"/>
        <v>7.2914115868847459E-3</v>
      </c>
      <c r="N67" s="23">
        <f t="shared" si="38"/>
        <v>7.1578089108057085E-3</v>
      </c>
      <c r="O67" s="10">
        <v>1.0186653035508326</v>
      </c>
      <c r="P67" s="23">
        <f t="shared" si="15"/>
        <v>0.2830294893337949</v>
      </c>
      <c r="Q67" s="23">
        <f t="shared" si="16"/>
        <v>0.42105634520552271</v>
      </c>
      <c r="R67" s="23">
        <f t="shared" si="17"/>
        <v>0.55876756708070507</v>
      </c>
      <c r="S67" s="23">
        <f t="shared" si="18"/>
        <v>7.1578089108056964E-3</v>
      </c>
      <c r="T67" s="23">
        <f t="shared" si="19"/>
        <v>3.9995514707194908E-3</v>
      </c>
      <c r="U67" s="22">
        <v>51.71</v>
      </c>
      <c r="V67" s="23">
        <v>73.849999999999994</v>
      </c>
      <c r="W67" s="23">
        <f t="shared" si="39"/>
        <v>6.221814734065848E-3</v>
      </c>
      <c r="X67" s="23">
        <f t="shared" si="40"/>
        <v>6.4330557145308651E-3</v>
      </c>
      <c r="Y67" s="10">
        <v>0.96716319742298074</v>
      </c>
      <c r="Z67" s="23">
        <f t="shared" si="20"/>
        <v>0.40077101892894784</v>
      </c>
      <c r="AA67" s="23">
        <f t="shared" si="21"/>
        <v>0.45943603399719685</v>
      </c>
      <c r="AB67" s="23">
        <f t="shared" si="22"/>
        <v>0.79532022312382988</v>
      </c>
      <c r="AC67" s="23">
        <f t="shared" si="23"/>
        <v>6.4330557145308442E-3</v>
      </c>
      <c r="AD67" s="23">
        <f t="shared" si="24"/>
        <v>5.1163393062487001E-3</v>
      </c>
      <c r="AE67" s="22">
        <v>47.53</v>
      </c>
      <c r="AF67" s="23">
        <v>76.62</v>
      </c>
      <c r="AG67" s="23">
        <f t="shared" si="41"/>
        <v>6.3513231811937769E-3</v>
      </c>
      <c r="AH67" s="23">
        <f t="shared" si="42"/>
        <v>6.6743497474252575E-3</v>
      </c>
      <c r="AI67" s="10">
        <v>0.95160179216618279</v>
      </c>
      <c r="AJ67" s="23">
        <f t="shared" si="25"/>
        <v>0.27781326334806805</v>
      </c>
      <c r="AK67" s="23">
        <f t="shared" si="26"/>
        <v>0.42075494543880254</v>
      </c>
      <c r="AL67" s="23">
        <f t="shared" si="27"/>
        <v>0.5492752035149423</v>
      </c>
      <c r="AM67" s="23">
        <f t="shared" si="28"/>
        <v>6.6743497474252567E-3</v>
      </c>
      <c r="AN67" s="23">
        <f t="shared" si="29"/>
        <v>3.6660548158469115E-3</v>
      </c>
      <c r="AO67" s="22">
        <v>11.57</v>
      </c>
      <c r="AP67" s="23">
        <v>83.64</v>
      </c>
      <c r="AQ67" s="23">
        <f t="shared" si="43"/>
        <v>5.3549691985133839E-3</v>
      </c>
      <c r="AR67" s="23">
        <f t="shared" si="44"/>
        <v>7.2858602567821501E-3</v>
      </c>
      <c r="AS67" s="10">
        <v>0.73498104681991872</v>
      </c>
      <c r="AT67" s="23">
        <f t="shared" si="30"/>
        <v>0.2309579239196338</v>
      </c>
      <c r="AU67" s="23">
        <f t="shared" si="31"/>
        <v>0.42329506601613109</v>
      </c>
      <c r="AV67" s="23">
        <f t="shared" si="32"/>
        <v>0.45656087864075423</v>
      </c>
      <c r="AW67" s="23">
        <f t="shared" si="33"/>
        <v>7.2858602567821285E-3</v>
      </c>
      <c r="AX67" s="23">
        <f t="shared" si="34"/>
        <v>3.3264387604901996E-3</v>
      </c>
    </row>
    <row r="68" spans="1:50" x14ac:dyDescent="0.3">
      <c r="A68" s="23">
        <v>54.76</v>
      </c>
      <c r="B68" s="23">
        <v>85.11</v>
      </c>
      <c r="C68" s="23">
        <f t="shared" ref="C68:C99" si="45">A68/A$143</f>
        <v>7.3128291006796017E-3</v>
      </c>
      <c r="D68" s="23">
        <f t="shared" ref="D68:D99" si="46">B68/B$143</f>
        <v>7.4139116027585926E-3</v>
      </c>
      <c r="E68" s="23">
        <v>0.98636583392208566</v>
      </c>
      <c r="F68" s="23">
        <f t="shared" si="10"/>
        <v>0.32983583526637195</v>
      </c>
      <c r="G68" s="23">
        <f t="shared" si="11"/>
        <v>0.42645366588354999</v>
      </c>
      <c r="H68" s="23">
        <f t="shared" si="12"/>
        <v>0.65235884143206424</v>
      </c>
      <c r="I68" s="23">
        <f t="shared" si="13"/>
        <v>7.413911602758616E-3</v>
      </c>
      <c r="J68" s="23">
        <f t="shared" si="14"/>
        <v>4.8365307836553493E-3</v>
      </c>
      <c r="K68" s="22">
        <v>57.27</v>
      </c>
      <c r="L68" s="23">
        <v>90.78</v>
      </c>
      <c r="M68" s="23">
        <f t="shared" ref="M68:M99" si="47">K68/K$143</f>
        <v>8.0598174402796638E-3</v>
      </c>
      <c r="N68" s="23">
        <f t="shared" ref="N68:N99" si="48">L68/L$143</f>
        <v>7.9078239372391661E-3</v>
      </c>
      <c r="O68" s="10">
        <v>1.0192206483410364</v>
      </c>
      <c r="P68" s="23">
        <f t="shared" si="15"/>
        <v>0.29108930677407457</v>
      </c>
      <c r="Q68" s="23">
        <f t="shared" si="16"/>
        <v>0.42896416914276186</v>
      </c>
      <c r="R68" s="23">
        <f t="shared" si="17"/>
        <v>0.57411879610786953</v>
      </c>
      <c r="S68" s="23">
        <f t="shared" si="18"/>
        <v>7.9078239372391557E-3</v>
      </c>
      <c r="T68" s="23">
        <f t="shared" si="19"/>
        <v>4.5400303586807366E-3</v>
      </c>
      <c r="U68" s="22">
        <v>64.459999999999994</v>
      </c>
      <c r="V68" s="23">
        <v>91.73</v>
      </c>
      <c r="W68" s="23">
        <f t="shared" ref="W68:W99" si="49">U68/U$143</f>
        <v>7.7559113857645435E-3</v>
      </c>
      <c r="X68" s="23">
        <f t="shared" ref="X68:X99" si="50">V68/V$143</f>
        <v>7.9905782084484268E-3</v>
      </c>
      <c r="Y68" s="10">
        <v>0.97063205983820189</v>
      </c>
      <c r="Z68" s="23">
        <f t="shared" si="20"/>
        <v>0.40852693031471238</v>
      </c>
      <c r="AA68" s="23">
        <f t="shared" si="21"/>
        <v>0.4674266122056453</v>
      </c>
      <c r="AB68" s="23">
        <f t="shared" si="22"/>
        <v>0.80929794924366028</v>
      </c>
      <c r="AC68" s="23">
        <f t="shared" si="23"/>
        <v>7.9905782084484511E-3</v>
      </c>
      <c r="AD68" s="23">
        <f t="shared" si="24"/>
        <v>6.4667585573684122E-3</v>
      </c>
      <c r="AE68" s="22">
        <v>56</v>
      </c>
      <c r="AF68" s="23">
        <v>88.57</v>
      </c>
      <c r="AG68" s="23">
        <f t="shared" ref="AG68:AG99" si="51">AE68/AE$143</f>
        <v>7.4831495507437723E-3</v>
      </c>
      <c r="AH68" s="23">
        <f t="shared" ref="AH68:AH99" si="52">AF68/AF$143</f>
        <v>7.7153113694786611E-3</v>
      </c>
      <c r="AI68" s="10">
        <v>0.96990895018789536</v>
      </c>
      <c r="AJ68" s="23">
        <f t="shared" si="25"/>
        <v>0.2852964128988118</v>
      </c>
      <c r="AK68" s="23">
        <f t="shared" si="26"/>
        <v>0.42847025680828121</v>
      </c>
      <c r="AL68" s="23">
        <f t="shared" si="27"/>
        <v>0.56310967624687991</v>
      </c>
      <c r="AM68" s="23">
        <f t="shared" si="28"/>
        <v>7.7153113694786724E-3</v>
      </c>
      <c r="AN68" s="23">
        <f t="shared" si="29"/>
        <v>4.3445664874110067E-3</v>
      </c>
      <c r="AO68" s="22">
        <v>12.22</v>
      </c>
      <c r="AP68" s="23">
        <v>87.52</v>
      </c>
      <c r="AQ68" s="23">
        <f t="shared" ref="AQ68:AQ99" si="53">AO68/AO$143</f>
        <v>5.6558101647220006E-3</v>
      </c>
      <c r="AR68" s="23">
        <f t="shared" ref="AR68:AR99" si="54">AP68/AP$143</f>
        <v>7.6238461223526273E-3</v>
      </c>
      <c r="AS68" s="10">
        <v>0.74185785939980231</v>
      </c>
      <c r="AT68" s="23">
        <f t="shared" si="30"/>
        <v>0.23661373408435579</v>
      </c>
      <c r="AU68" s="23">
        <f t="shared" si="31"/>
        <v>0.43091891213848371</v>
      </c>
      <c r="AV68" s="23">
        <f t="shared" si="32"/>
        <v>0.46757165800398959</v>
      </c>
      <c r="AW68" s="23">
        <f t="shared" si="33"/>
        <v>7.6238461223526177E-3</v>
      </c>
      <c r="AX68" s="23">
        <f t="shared" si="34"/>
        <v>3.5646943717957003E-3</v>
      </c>
    </row>
    <row r="69" spans="1:50" x14ac:dyDescent="0.3">
      <c r="A69" s="23">
        <v>56.8</v>
      </c>
      <c r="B69" s="23">
        <v>88.19</v>
      </c>
      <c r="C69" s="23">
        <f t="shared" si="45"/>
        <v>7.5852573578999516E-3</v>
      </c>
      <c r="D69" s="23">
        <f t="shared" si="46"/>
        <v>7.6822096609949512E-3</v>
      </c>
      <c r="E69" s="23">
        <v>0.98737963328607736</v>
      </c>
      <c r="F69" s="23">
        <f t="shared" ref="F69:F132" si="55">C69+F68</f>
        <v>0.33742109262427189</v>
      </c>
      <c r="G69" s="23">
        <f t="shared" ref="G69:G132" si="56">D69+G68</f>
        <v>0.43413587554454497</v>
      </c>
      <c r="H69" s="23">
        <f t="shared" ref="H69:H132" si="57">F69+F68</f>
        <v>0.66725692789064384</v>
      </c>
      <c r="I69" s="23">
        <f t="shared" ref="I69:I132" si="58">G69-G68</f>
        <v>7.6822096609949764E-3</v>
      </c>
      <c r="J69" s="23">
        <f t="shared" ref="J69:J132" si="59">H69*I69</f>
        <v>5.1260076178073323E-3</v>
      </c>
      <c r="K69" s="22">
        <v>56.35</v>
      </c>
      <c r="L69" s="23">
        <v>89.24</v>
      </c>
      <c r="M69" s="23">
        <f t="shared" si="47"/>
        <v>7.930342461319349E-3</v>
      </c>
      <c r="N69" s="23">
        <f t="shared" si="48"/>
        <v>7.7736749081209859E-3</v>
      </c>
      <c r="O69" s="10">
        <v>1.0201536023888393</v>
      </c>
      <c r="P69" s="23">
        <f t="shared" ref="P69:P132" si="60">M69+P68</f>
        <v>0.29901964923539393</v>
      </c>
      <c r="Q69" s="23">
        <f t="shared" ref="Q69:Q132" si="61">N69+Q68</f>
        <v>0.43673784405088284</v>
      </c>
      <c r="R69" s="23">
        <f t="shared" ref="R69:R132" si="62">P69+P68</f>
        <v>0.59010895600946855</v>
      </c>
      <c r="S69" s="23">
        <f t="shared" ref="S69:S132" si="63">Q69-Q68</f>
        <v>7.7736749081209755E-3</v>
      </c>
      <c r="T69" s="23">
        <f t="shared" ref="T69:T132" si="64">R69*S69</f>
        <v>4.5873151843882701E-3</v>
      </c>
      <c r="U69" s="22">
        <v>67.84</v>
      </c>
      <c r="V69" s="23">
        <v>96.18</v>
      </c>
      <c r="W69" s="23">
        <f t="shared" si="49"/>
        <v>8.1625974000972181E-3</v>
      </c>
      <c r="X69" s="23">
        <f t="shared" si="50"/>
        <v>8.3782166367444653E-3</v>
      </c>
      <c r="Y69" s="10">
        <v>0.97426430396874686</v>
      </c>
      <c r="Z69" s="23">
        <f t="shared" ref="Z69:Z132" si="65">W69+Z68</f>
        <v>0.4166895277148096</v>
      </c>
      <c r="AA69" s="23">
        <f t="shared" ref="AA69:AA132" si="66">X69+AA68</f>
        <v>0.47580482884238978</v>
      </c>
      <c r="AB69" s="23">
        <f t="shared" ref="AB69:AB132" si="67">Z69+Z68</f>
        <v>0.82521645802952204</v>
      </c>
      <c r="AC69" s="23">
        <f t="shared" ref="AC69:AC132" si="68">AA69-AA68</f>
        <v>8.3782166367444844E-3</v>
      </c>
      <c r="AD69" s="23">
        <f t="shared" ref="AD69:AD132" si="69">AB69*AC69</f>
        <v>6.913842257578298E-3</v>
      </c>
      <c r="AE69" s="22">
        <v>53.88</v>
      </c>
      <c r="AF69" s="23">
        <v>85.1</v>
      </c>
      <c r="AG69" s="23">
        <f t="shared" si="51"/>
        <v>7.1998588891799007E-3</v>
      </c>
      <c r="AH69" s="23">
        <f t="shared" si="52"/>
        <v>7.4130405051669197E-3</v>
      </c>
      <c r="AI69" s="10">
        <v>0.97124235111916346</v>
      </c>
      <c r="AJ69" s="23">
        <f t="shared" ref="AJ69:AJ132" si="70">AG69+AJ68</f>
        <v>0.2924962717879917</v>
      </c>
      <c r="AK69" s="23">
        <f t="shared" ref="AK69:AK132" si="71">AH69+AK68</f>
        <v>0.43588329731344816</v>
      </c>
      <c r="AL69" s="23">
        <f t="shared" ref="AL69:AL132" si="72">AJ69+AJ68</f>
        <v>0.57779268468680356</v>
      </c>
      <c r="AM69" s="23">
        <f t="shared" ref="AM69:AM132" si="73">AK69-AK68</f>
        <v>7.4130405051669457E-3</v>
      </c>
      <c r="AN69" s="23">
        <f t="shared" ref="AN69:AN132" si="74">AL69*AM69</f>
        <v>4.2832005751724279E-3</v>
      </c>
      <c r="AO69" s="22">
        <v>10.65</v>
      </c>
      <c r="AP69" s="23">
        <v>75.81</v>
      </c>
      <c r="AQ69" s="23">
        <f t="shared" si="53"/>
        <v>4.9291635232642647E-3</v>
      </c>
      <c r="AR69" s="23">
        <f t="shared" si="54"/>
        <v>6.60379084249946E-3</v>
      </c>
      <c r="AS69" s="10">
        <v>0.74641424006679069</v>
      </c>
      <c r="AT69" s="23">
        <f t="shared" ref="AT69:AT132" si="75">AQ69+AT68</f>
        <v>0.24154289760762004</v>
      </c>
      <c r="AU69" s="23">
        <f t="shared" ref="AU69:AU132" si="76">AR69+AU68</f>
        <v>0.43752270298098317</v>
      </c>
      <c r="AV69" s="23">
        <f t="shared" ref="AV69:AV132" si="77">AT69+AT68</f>
        <v>0.47815663169197586</v>
      </c>
      <c r="AW69" s="23">
        <f t="shared" ref="AW69:AW132" si="78">AU69-AU68</f>
        <v>6.6037908424994574E-3</v>
      </c>
      <c r="AX69" s="23">
        <f t="shared" ref="AX69:AX132" si="79">AV69*AW69</f>
        <v>3.1576463856478562E-3</v>
      </c>
    </row>
    <row r="70" spans="1:50" x14ac:dyDescent="0.3">
      <c r="A70" s="23">
        <v>56.29</v>
      </c>
      <c r="B70" s="23">
        <v>86.17</v>
      </c>
      <c r="C70" s="23">
        <f t="shared" si="45"/>
        <v>7.5171502935948639E-3</v>
      </c>
      <c r="D70" s="23">
        <f t="shared" si="46"/>
        <v>7.5062479474763003E-3</v>
      </c>
      <c r="E70" s="23">
        <v>1.0014524361831445</v>
      </c>
      <c r="F70" s="23">
        <f t="shared" si="55"/>
        <v>0.34493824291786673</v>
      </c>
      <c r="G70" s="23">
        <f t="shared" si="56"/>
        <v>0.44164212349202125</v>
      </c>
      <c r="H70" s="23">
        <f t="shared" si="57"/>
        <v>0.68235933554213868</v>
      </c>
      <c r="I70" s="23">
        <f t="shared" si="58"/>
        <v>7.5062479474762855E-3</v>
      </c>
      <c r="J70" s="23">
        <f t="shared" si="59"/>
        <v>5.1219583618544607E-3</v>
      </c>
      <c r="K70" s="22">
        <v>55.9</v>
      </c>
      <c r="L70" s="23">
        <v>87.47</v>
      </c>
      <c r="M70" s="23">
        <f t="shared" si="47"/>
        <v>7.8670123085670188E-3</v>
      </c>
      <c r="N70" s="23">
        <f t="shared" si="48"/>
        <v>7.6194906343942477E-3</v>
      </c>
      <c r="O70" s="10">
        <v>1.032485330850788</v>
      </c>
      <c r="P70" s="23">
        <f t="shared" si="60"/>
        <v>0.30688666154396094</v>
      </c>
      <c r="Q70" s="23">
        <f t="shared" si="61"/>
        <v>0.44435733468527711</v>
      </c>
      <c r="R70" s="23">
        <f t="shared" si="62"/>
        <v>0.60590631077935486</v>
      </c>
      <c r="S70" s="23">
        <f t="shared" si="63"/>
        <v>7.6194906343942659E-3</v>
      </c>
      <c r="T70" s="23">
        <f t="shared" si="64"/>
        <v>4.6166974603036757E-3</v>
      </c>
      <c r="U70" s="22">
        <v>68.73</v>
      </c>
      <c r="V70" s="23">
        <v>97.42</v>
      </c>
      <c r="W70" s="23">
        <f t="shared" si="49"/>
        <v>8.2696833624510881E-3</v>
      </c>
      <c r="X70" s="23">
        <f t="shared" si="50"/>
        <v>8.4862327381123488E-3</v>
      </c>
      <c r="Y70" s="10">
        <v>0.9744822723646599</v>
      </c>
      <c r="Z70" s="23">
        <f t="shared" si="65"/>
        <v>0.4249592110772607</v>
      </c>
      <c r="AA70" s="23">
        <f t="shared" si="66"/>
        <v>0.48429106158050211</v>
      </c>
      <c r="AB70" s="23">
        <f t="shared" si="67"/>
        <v>0.84164873879207036</v>
      </c>
      <c r="AC70" s="23">
        <f t="shared" si="68"/>
        <v>8.4862327381123315E-3</v>
      </c>
      <c r="AD70" s="23">
        <f t="shared" si="69"/>
        <v>7.142427081128222E-3</v>
      </c>
      <c r="AE70" s="22">
        <v>52.79</v>
      </c>
      <c r="AF70" s="23">
        <v>82.5</v>
      </c>
      <c r="AG70" s="23">
        <f t="shared" si="51"/>
        <v>7.0542047282814947E-3</v>
      </c>
      <c r="AH70" s="23">
        <f t="shared" si="52"/>
        <v>7.1865551313310327E-3</v>
      </c>
      <c r="AI70" s="10">
        <v>0.98158360986162552</v>
      </c>
      <c r="AJ70" s="23">
        <f t="shared" si="70"/>
        <v>0.2995504765162732</v>
      </c>
      <c r="AK70" s="23">
        <f t="shared" si="71"/>
        <v>0.4430698524447792</v>
      </c>
      <c r="AL70" s="23">
        <f t="shared" si="72"/>
        <v>0.59204674830426485</v>
      </c>
      <c r="AM70" s="23">
        <f t="shared" si="73"/>
        <v>7.1865551313310405E-3</v>
      </c>
      <c r="AN70" s="23">
        <f t="shared" si="74"/>
        <v>4.2547765970138715E-3</v>
      </c>
      <c r="AO70" s="22">
        <v>12.53</v>
      </c>
      <c r="AP70" s="23">
        <v>88.12</v>
      </c>
      <c r="AQ70" s="23">
        <f t="shared" si="53"/>
        <v>5.7992881639907252E-3</v>
      </c>
      <c r="AR70" s="23">
        <f t="shared" si="54"/>
        <v>7.676111977853217E-3</v>
      </c>
      <c r="AS70" s="10">
        <v>0.75549811945455991</v>
      </c>
      <c r="AT70" s="23">
        <f t="shared" si="75"/>
        <v>0.24734218577161077</v>
      </c>
      <c r="AU70" s="23">
        <f t="shared" si="76"/>
        <v>0.4451988149588364</v>
      </c>
      <c r="AV70" s="23">
        <f t="shared" si="77"/>
        <v>0.48888508337923081</v>
      </c>
      <c r="AW70" s="23">
        <f t="shared" si="78"/>
        <v>7.6761119778532283E-3</v>
      </c>
      <c r="AX70" s="23">
        <f t="shared" si="79"/>
        <v>3.7527366443210878E-3</v>
      </c>
    </row>
    <row r="71" spans="1:50" x14ac:dyDescent="0.3">
      <c r="A71" s="23">
        <v>55.77</v>
      </c>
      <c r="B71" s="23">
        <v>85.14</v>
      </c>
      <c r="C71" s="23">
        <f t="shared" si="45"/>
        <v>7.4477077966563438E-3</v>
      </c>
      <c r="D71" s="23">
        <f t="shared" si="46"/>
        <v>7.4165248955336219E-3</v>
      </c>
      <c r="E71" s="23">
        <v>1.004204516476646</v>
      </c>
      <c r="F71" s="23">
        <f t="shared" si="55"/>
        <v>0.35238595071452306</v>
      </c>
      <c r="G71" s="23">
        <f t="shared" si="56"/>
        <v>0.44905864838755488</v>
      </c>
      <c r="H71" s="23">
        <f t="shared" si="57"/>
        <v>0.69732419363238973</v>
      </c>
      <c r="I71" s="23">
        <f t="shared" si="58"/>
        <v>7.4165248955336271E-3</v>
      </c>
      <c r="J71" s="23">
        <f t="shared" si="59"/>
        <v>5.17172224233253E-3</v>
      </c>
      <c r="K71" s="22">
        <v>52.86</v>
      </c>
      <c r="L71" s="23">
        <v>82.5</v>
      </c>
      <c r="M71" s="23">
        <f t="shared" si="47"/>
        <v>7.4391819433068454E-3</v>
      </c>
      <c r="N71" s="23">
        <f t="shared" si="48"/>
        <v>7.1865551313310327E-3</v>
      </c>
      <c r="O71" s="10">
        <v>1.0351526993614018</v>
      </c>
      <c r="P71" s="23">
        <f t="shared" si="60"/>
        <v>0.31432584348726778</v>
      </c>
      <c r="Q71" s="23">
        <f t="shared" si="61"/>
        <v>0.45154388981660815</v>
      </c>
      <c r="R71" s="23">
        <f t="shared" si="62"/>
        <v>0.62121250503122871</v>
      </c>
      <c r="S71" s="23">
        <f t="shared" si="63"/>
        <v>7.1865551313310405E-3</v>
      </c>
      <c r="T71" s="23">
        <f t="shared" si="64"/>
        <v>4.4643779156791864E-3</v>
      </c>
      <c r="U71" s="22">
        <v>57.98</v>
      </c>
      <c r="V71" s="23">
        <v>81.99</v>
      </c>
      <c r="W71" s="23">
        <f t="shared" si="49"/>
        <v>6.976229322783559E-3</v>
      </c>
      <c r="X71" s="23">
        <f t="shared" si="50"/>
        <v>7.1421291541555266E-3</v>
      </c>
      <c r="Y71" s="10">
        <v>0.9767716562118679</v>
      </c>
      <c r="Z71" s="23">
        <f t="shared" si="65"/>
        <v>0.43193544040004428</v>
      </c>
      <c r="AA71" s="23">
        <f t="shared" si="66"/>
        <v>0.49143319073465763</v>
      </c>
      <c r="AB71" s="23">
        <f t="shared" si="67"/>
        <v>0.85689465147730504</v>
      </c>
      <c r="AC71" s="23">
        <f t="shared" si="68"/>
        <v>7.1421291541555187E-3</v>
      </c>
      <c r="AD71" s="23">
        <f t="shared" si="69"/>
        <v>6.1200522723559928E-3</v>
      </c>
      <c r="AE71" s="22">
        <v>53.32</v>
      </c>
      <c r="AF71" s="23">
        <v>81.92</v>
      </c>
      <c r="AG71" s="23">
        <f t="shared" si="51"/>
        <v>7.1250273936724626E-3</v>
      </c>
      <c r="AH71" s="23">
        <f t="shared" si="52"/>
        <v>7.1360314710137967E-3</v>
      </c>
      <c r="AI71" s="10">
        <v>0.99845795560375206</v>
      </c>
      <c r="AJ71" s="23">
        <f t="shared" si="70"/>
        <v>0.30667550390994569</v>
      </c>
      <c r="AK71" s="23">
        <f t="shared" si="71"/>
        <v>0.45020588391579297</v>
      </c>
      <c r="AL71" s="23">
        <f t="shared" si="72"/>
        <v>0.60622598042621889</v>
      </c>
      <c r="AM71" s="23">
        <f t="shared" si="73"/>
        <v>7.1360314710137707E-3</v>
      </c>
      <c r="AN71" s="23">
        <f t="shared" si="74"/>
        <v>4.326047674867676E-3</v>
      </c>
      <c r="AO71" s="22">
        <v>12.78</v>
      </c>
      <c r="AP71" s="23">
        <v>87.77</v>
      </c>
      <c r="AQ71" s="23">
        <f t="shared" si="53"/>
        <v>5.9149962279171162E-3</v>
      </c>
      <c r="AR71" s="23">
        <f t="shared" si="54"/>
        <v>7.6456235621445399E-3</v>
      </c>
      <c r="AS71" s="10">
        <v>0.77364471057714579</v>
      </c>
      <c r="AT71" s="23">
        <f t="shared" si="75"/>
        <v>0.2532571819995279</v>
      </c>
      <c r="AU71" s="23">
        <f t="shared" si="76"/>
        <v>0.45284443852098094</v>
      </c>
      <c r="AV71" s="23">
        <f t="shared" si="77"/>
        <v>0.50059936777113867</v>
      </c>
      <c r="AW71" s="23">
        <f t="shared" si="78"/>
        <v>7.6456235621445434E-3</v>
      </c>
      <c r="AX71" s="23">
        <f t="shared" si="79"/>
        <v>3.8273943214256795E-3</v>
      </c>
    </row>
    <row r="72" spans="1:50" x14ac:dyDescent="0.3">
      <c r="A72" s="23">
        <v>54.3</v>
      </c>
      <c r="B72" s="23">
        <v>82.5</v>
      </c>
      <c r="C72" s="23">
        <f t="shared" si="45"/>
        <v>7.2513991995416787E-3</v>
      </c>
      <c r="D72" s="23">
        <f t="shared" si="46"/>
        <v>7.1865551313310292E-3</v>
      </c>
      <c r="E72" s="23">
        <v>1.0090229695626984</v>
      </c>
      <c r="F72" s="23">
        <f t="shared" si="55"/>
        <v>0.35963734991406471</v>
      </c>
      <c r="G72" s="23">
        <f t="shared" si="56"/>
        <v>0.45624520351888592</v>
      </c>
      <c r="H72" s="23">
        <f t="shared" si="57"/>
        <v>0.71202330062858776</v>
      </c>
      <c r="I72" s="23">
        <f t="shared" si="58"/>
        <v>7.1865551313310405E-3</v>
      </c>
      <c r="J72" s="23">
        <f t="shared" si="59"/>
        <v>5.1169947047596418E-3</v>
      </c>
      <c r="K72" s="22">
        <v>57.79</v>
      </c>
      <c r="L72" s="23">
        <v>90.16</v>
      </c>
      <c r="M72" s="23">
        <f t="shared" si="47"/>
        <v>8.1329989501267991E-3</v>
      </c>
      <c r="N72" s="23">
        <f t="shared" si="48"/>
        <v>7.8538158865552234E-3</v>
      </c>
      <c r="O72" s="10">
        <v>1.0355474418555584</v>
      </c>
      <c r="P72" s="23">
        <f t="shared" si="60"/>
        <v>0.32245884243739459</v>
      </c>
      <c r="Q72" s="23">
        <f t="shared" si="61"/>
        <v>0.45939770570316335</v>
      </c>
      <c r="R72" s="23">
        <f t="shared" si="62"/>
        <v>0.63678468592466242</v>
      </c>
      <c r="S72" s="23">
        <f t="shared" si="63"/>
        <v>7.8538158865552044E-3</v>
      </c>
      <c r="T72" s="23">
        <f t="shared" si="64"/>
        <v>5.0011896826301803E-3</v>
      </c>
      <c r="U72" s="22">
        <v>63.18</v>
      </c>
      <c r="V72" s="23">
        <v>89.24</v>
      </c>
      <c r="W72" s="23">
        <f t="shared" si="49"/>
        <v>7.6019001140645963E-3</v>
      </c>
      <c r="X72" s="23">
        <f t="shared" si="50"/>
        <v>7.7736749081209807E-3</v>
      </c>
      <c r="Y72" s="10">
        <v>0.97790301291388804</v>
      </c>
      <c r="Z72" s="23">
        <f t="shared" si="65"/>
        <v>0.43953734051410887</v>
      </c>
      <c r="AA72" s="23">
        <f t="shared" si="66"/>
        <v>0.49920686564277861</v>
      </c>
      <c r="AB72" s="23">
        <f t="shared" si="67"/>
        <v>0.87147278091415314</v>
      </c>
      <c r="AC72" s="23">
        <f t="shared" si="68"/>
        <v>7.7736749081209755E-3</v>
      </c>
      <c r="AD72" s="23">
        <f t="shared" si="69"/>
        <v>6.7745460901027605E-3</v>
      </c>
      <c r="AE72" s="22">
        <v>55.76</v>
      </c>
      <c r="AF72" s="23">
        <v>85.05</v>
      </c>
      <c r="AG72" s="23">
        <f t="shared" si="51"/>
        <v>7.4510789098120129E-3</v>
      </c>
      <c r="AH72" s="23">
        <f t="shared" si="52"/>
        <v>7.4086850172085375E-3</v>
      </c>
      <c r="AI72" s="10">
        <v>1.0057221885537062</v>
      </c>
      <c r="AJ72" s="23">
        <f t="shared" si="70"/>
        <v>0.31412658281975769</v>
      </c>
      <c r="AK72" s="23">
        <f t="shared" si="71"/>
        <v>0.45761456893300151</v>
      </c>
      <c r="AL72" s="23">
        <f t="shared" si="72"/>
        <v>0.62080208672970338</v>
      </c>
      <c r="AM72" s="23">
        <f t="shared" si="73"/>
        <v>7.4086850172085383E-3</v>
      </c>
      <c r="AN72" s="23">
        <f t="shared" si="74"/>
        <v>4.5993271186061486E-3</v>
      </c>
      <c r="AO72" s="22">
        <v>13.03</v>
      </c>
      <c r="AP72" s="23">
        <v>89.24</v>
      </c>
      <c r="AQ72" s="23">
        <f t="shared" si="53"/>
        <v>6.0307042918435081E-3</v>
      </c>
      <c r="AR72" s="23">
        <f t="shared" si="54"/>
        <v>7.7736749081209833E-3</v>
      </c>
      <c r="AS72" s="10">
        <v>0.77578550211089603</v>
      </c>
      <c r="AT72" s="23">
        <f t="shared" si="75"/>
        <v>0.25928788629137139</v>
      </c>
      <c r="AU72" s="23">
        <f t="shared" si="76"/>
        <v>0.46061811342910192</v>
      </c>
      <c r="AV72" s="23">
        <f t="shared" si="77"/>
        <v>0.5125450682908993</v>
      </c>
      <c r="AW72" s="23">
        <f t="shared" si="78"/>
        <v>7.7736749081209755E-3</v>
      </c>
      <c r="AX72" s="23">
        <f t="shared" si="79"/>
        <v>3.9843587366541157E-3</v>
      </c>
    </row>
    <row r="73" spans="1:50" x14ac:dyDescent="0.3">
      <c r="A73" s="23">
        <v>57.02</v>
      </c>
      <c r="B73" s="23">
        <v>86.48</v>
      </c>
      <c r="C73" s="23">
        <f t="shared" si="45"/>
        <v>7.6146368758354807E-3</v>
      </c>
      <c r="D73" s="23">
        <f t="shared" si="46"/>
        <v>7.5332519728182716E-3</v>
      </c>
      <c r="E73" s="23">
        <v>1.0108034223879501</v>
      </c>
      <c r="F73" s="23">
        <f t="shared" si="55"/>
        <v>0.36725198678990018</v>
      </c>
      <c r="G73" s="23">
        <f t="shared" si="56"/>
        <v>0.46377845549170421</v>
      </c>
      <c r="H73" s="23">
        <f t="shared" si="57"/>
        <v>0.72688933670396483</v>
      </c>
      <c r="I73" s="23">
        <f t="shared" si="58"/>
        <v>7.533251972818289E-3</v>
      </c>
      <c r="J73" s="23">
        <f t="shared" si="59"/>
        <v>5.4758405297457204E-3</v>
      </c>
      <c r="K73" s="22">
        <v>51.63</v>
      </c>
      <c r="L73" s="23">
        <v>80.34</v>
      </c>
      <c r="M73" s="23">
        <f t="shared" si="47"/>
        <v>7.2660795257838149E-3</v>
      </c>
      <c r="N73" s="23">
        <f t="shared" si="48"/>
        <v>6.9983980515289116E-3</v>
      </c>
      <c r="O73" s="10">
        <v>1.0382489638748726</v>
      </c>
      <c r="P73" s="23">
        <f t="shared" si="60"/>
        <v>0.32972492196317843</v>
      </c>
      <c r="Q73" s="23">
        <f t="shared" si="61"/>
        <v>0.46639610375469226</v>
      </c>
      <c r="R73" s="23">
        <f t="shared" si="62"/>
        <v>0.65218376440057302</v>
      </c>
      <c r="S73" s="23">
        <f t="shared" si="63"/>
        <v>6.998398051528909E-3</v>
      </c>
      <c r="T73" s="23">
        <f t="shared" si="64"/>
        <v>4.5642415860197589E-3</v>
      </c>
      <c r="U73" s="22">
        <v>58.9</v>
      </c>
      <c r="V73" s="23">
        <v>83.16</v>
      </c>
      <c r="W73" s="23">
        <f t="shared" si="49"/>
        <v>7.086924924317897E-3</v>
      </c>
      <c r="X73" s="23">
        <f t="shared" si="50"/>
        <v>7.2440475723816759E-3</v>
      </c>
      <c r="Y73" s="10">
        <v>0.97831010267480634</v>
      </c>
      <c r="Z73" s="23">
        <f t="shared" si="65"/>
        <v>0.44662426543842676</v>
      </c>
      <c r="AA73" s="23">
        <f t="shared" si="66"/>
        <v>0.50645091321516034</v>
      </c>
      <c r="AB73" s="23">
        <f t="shared" si="67"/>
        <v>0.88616160595253568</v>
      </c>
      <c r="AC73" s="23">
        <f t="shared" si="68"/>
        <v>7.2440475723817288E-3</v>
      </c>
      <c r="AD73" s="23">
        <f t="shared" si="69"/>
        <v>6.4193968303383605E-3</v>
      </c>
      <c r="AE73" s="22">
        <v>55.25</v>
      </c>
      <c r="AF73" s="23">
        <v>84.03</v>
      </c>
      <c r="AG73" s="23">
        <f t="shared" si="51"/>
        <v>7.3829287978320248E-3</v>
      </c>
      <c r="AH73" s="23">
        <f t="shared" si="52"/>
        <v>7.3198330628575356E-3</v>
      </c>
      <c r="AI73" s="10">
        <v>1.0086198325061073</v>
      </c>
      <c r="AJ73" s="23">
        <f t="shared" si="70"/>
        <v>0.32150951161758973</v>
      </c>
      <c r="AK73" s="23">
        <f t="shared" si="71"/>
        <v>0.46493440199585906</v>
      </c>
      <c r="AL73" s="23">
        <f t="shared" si="72"/>
        <v>0.63563609443734737</v>
      </c>
      <c r="AM73" s="23">
        <f t="shared" si="73"/>
        <v>7.3198330628575503E-3</v>
      </c>
      <c r="AN73" s="23">
        <f t="shared" si="74"/>
        <v>4.6527501000081396E-3</v>
      </c>
      <c r="AO73" s="22">
        <v>12.64</v>
      </c>
      <c r="AP73" s="23">
        <v>85.31</v>
      </c>
      <c r="AQ73" s="23">
        <f t="shared" si="53"/>
        <v>5.8501997121183378E-3</v>
      </c>
      <c r="AR73" s="23">
        <f t="shared" si="54"/>
        <v>7.431333554592124E-3</v>
      </c>
      <c r="AS73" s="10">
        <v>0.78723417124820938</v>
      </c>
      <c r="AT73" s="23">
        <f t="shared" si="75"/>
        <v>0.26513808600348976</v>
      </c>
      <c r="AU73" s="23">
        <f t="shared" si="76"/>
        <v>0.46804944698369405</v>
      </c>
      <c r="AV73" s="23">
        <f t="shared" si="77"/>
        <v>0.52442597229486121</v>
      </c>
      <c r="AW73" s="23">
        <f t="shared" si="78"/>
        <v>7.4313335545921344E-3</v>
      </c>
      <c r="AX73" s="23">
        <f t="shared" si="79"/>
        <v>3.8971843248144073E-3</v>
      </c>
    </row>
    <row r="74" spans="1:50" x14ac:dyDescent="0.3">
      <c r="A74" s="23">
        <v>53.85</v>
      </c>
      <c r="B74" s="23">
        <v>81.55</v>
      </c>
      <c r="C74" s="23">
        <f t="shared" si="45"/>
        <v>7.1913047310371908E-3</v>
      </c>
      <c r="D74" s="23">
        <f t="shared" si="46"/>
        <v>7.1038008601217624E-3</v>
      </c>
      <c r="E74" s="23">
        <v>1.0123178946930578</v>
      </c>
      <c r="F74" s="23">
        <f t="shared" si="55"/>
        <v>0.37444329152093736</v>
      </c>
      <c r="G74" s="23">
        <f t="shared" si="56"/>
        <v>0.47088225635182596</v>
      </c>
      <c r="H74" s="23">
        <f t="shared" si="57"/>
        <v>0.74169527831083748</v>
      </c>
      <c r="I74" s="23">
        <f t="shared" si="58"/>
        <v>7.1038008601217451E-3</v>
      </c>
      <c r="J74" s="23">
        <f t="shared" si="59"/>
        <v>5.2688555560127647E-3</v>
      </c>
      <c r="K74" s="22">
        <v>52.13</v>
      </c>
      <c r="L74" s="23">
        <v>80.849999999999994</v>
      </c>
      <c r="M74" s="23">
        <f t="shared" si="47"/>
        <v>7.3364463621752906E-3</v>
      </c>
      <c r="N74" s="23">
        <f t="shared" si="48"/>
        <v>7.0428240287044117E-3</v>
      </c>
      <c r="O74" s="10">
        <v>1.0416909938788999</v>
      </c>
      <c r="P74" s="23">
        <f t="shared" si="60"/>
        <v>0.33706136832535372</v>
      </c>
      <c r="Q74" s="23">
        <f t="shared" si="61"/>
        <v>0.47343892778339669</v>
      </c>
      <c r="R74" s="23">
        <f t="shared" si="62"/>
        <v>0.6667862902885322</v>
      </c>
      <c r="S74" s="23">
        <f t="shared" si="63"/>
        <v>7.0428240287044308E-3</v>
      </c>
      <c r="T74" s="23">
        <f t="shared" si="64"/>
        <v>4.6960585072547628E-3</v>
      </c>
      <c r="U74" s="22">
        <v>61.47</v>
      </c>
      <c r="V74" s="23">
        <v>86.45</v>
      </c>
      <c r="W74" s="23">
        <f t="shared" si="49"/>
        <v>7.3961506807779477E-3</v>
      </c>
      <c r="X74" s="23">
        <f t="shared" si="50"/>
        <v>7.5306386800432414E-3</v>
      </c>
      <c r="Y74" s="10">
        <v>0.98214122267986448</v>
      </c>
      <c r="Z74" s="23">
        <f t="shared" si="65"/>
        <v>0.45402041611920468</v>
      </c>
      <c r="AA74" s="23">
        <f t="shared" si="66"/>
        <v>0.51398155189520356</v>
      </c>
      <c r="AB74" s="23">
        <f t="shared" si="67"/>
        <v>0.90064468155763144</v>
      </c>
      <c r="AC74" s="23">
        <f t="shared" si="68"/>
        <v>7.5306386800432223E-3</v>
      </c>
      <c r="AD74" s="23">
        <f t="shared" si="69"/>
        <v>6.7824296759131097E-3</v>
      </c>
      <c r="AE74" s="22">
        <v>59.98</v>
      </c>
      <c r="AF74" s="23">
        <v>91.05</v>
      </c>
      <c r="AG74" s="23">
        <f t="shared" si="51"/>
        <v>8.0149876795287747E-3</v>
      </c>
      <c r="AH74" s="23">
        <f t="shared" si="52"/>
        <v>7.9313435722144308E-3</v>
      </c>
      <c r="AI74" s="10">
        <v>1.0105460199211875</v>
      </c>
      <c r="AJ74" s="23">
        <f t="shared" si="70"/>
        <v>0.32952449929711852</v>
      </c>
      <c r="AK74" s="23">
        <f t="shared" si="71"/>
        <v>0.47286574556807348</v>
      </c>
      <c r="AL74" s="23">
        <f t="shared" si="72"/>
        <v>0.65103401091470825</v>
      </c>
      <c r="AM74" s="23">
        <f t="shared" si="73"/>
        <v>7.9313435722144221E-3</v>
      </c>
      <c r="AN74" s="23">
        <f t="shared" si="74"/>
        <v>5.1635744177613453E-3</v>
      </c>
      <c r="AO74" s="22">
        <v>12.27</v>
      </c>
      <c r="AP74" s="23">
        <v>82.5</v>
      </c>
      <c r="AQ74" s="23">
        <f t="shared" si="53"/>
        <v>5.6789517775072788E-3</v>
      </c>
      <c r="AR74" s="23">
        <f t="shared" si="54"/>
        <v>7.1865551313310301E-3</v>
      </c>
      <c r="AS74" s="10">
        <v>0.79021891208333017</v>
      </c>
      <c r="AT74" s="23">
        <f t="shared" si="75"/>
        <v>0.27081703778099703</v>
      </c>
      <c r="AU74" s="23">
        <f t="shared" si="76"/>
        <v>0.47523600211502509</v>
      </c>
      <c r="AV74" s="23">
        <f t="shared" si="77"/>
        <v>0.53595512378448684</v>
      </c>
      <c r="AW74" s="23">
        <f t="shared" si="78"/>
        <v>7.1865551313310405E-3</v>
      </c>
      <c r="AX74" s="23">
        <f t="shared" si="79"/>
        <v>3.8516710449965669E-3</v>
      </c>
    </row>
    <row r="75" spans="1:50" x14ac:dyDescent="0.3">
      <c r="A75" s="23">
        <v>58.08</v>
      </c>
      <c r="B75" s="23">
        <v>87.47</v>
      </c>
      <c r="C75" s="23">
        <f t="shared" si="45"/>
        <v>7.7561927349793875E-3</v>
      </c>
      <c r="D75" s="23">
        <f t="shared" si="46"/>
        <v>7.6194906343942442E-3</v>
      </c>
      <c r="E75" s="23">
        <v>1.0179411075023936</v>
      </c>
      <c r="F75" s="23">
        <f t="shared" si="55"/>
        <v>0.38219948425591677</v>
      </c>
      <c r="G75" s="23">
        <f t="shared" si="56"/>
        <v>0.47850174698622022</v>
      </c>
      <c r="H75" s="23">
        <f t="shared" si="57"/>
        <v>0.75664277577685413</v>
      </c>
      <c r="I75" s="23">
        <f t="shared" si="58"/>
        <v>7.6194906343942659E-3</v>
      </c>
      <c r="J75" s="23">
        <f t="shared" si="59"/>
        <v>5.7652325436138201E-3</v>
      </c>
      <c r="K75" s="22">
        <v>53.22</v>
      </c>
      <c r="L75" s="23">
        <v>82.5</v>
      </c>
      <c r="M75" s="23">
        <f t="shared" si="47"/>
        <v>7.4898460655087084E-3</v>
      </c>
      <c r="N75" s="23">
        <f t="shared" si="48"/>
        <v>7.1865551313310327E-3</v>
      </c>
      <c r="O75" s="10">
        <v>1.0422025474841807</v>
      </c>
      <c r="P75" s="23">
        <f t="shared" si="60"/>
        <v>0.34455121439086245</v>
      </c>
      <c r="Q75" s="23">
        <f t="shared" si="61"/>
        <v>0.48062548291472773</v>
      </c>
      <c r="R75" s="23">
        <f t="shared" si="62"/>
        <v>0.68161258271621616</v>
      </c>
      <c r="S75" s="23">
        <f t="shared" si="63"/>
        <v>7.1865551313310405E-3</v>
      </c>
      <c r="T75" s="23">
        <f t="shared" si="64"/>
        <v>4.8984464038990269E-3</v>
      </c>
      <c r="U75" s="22">
        <v>69.72</v>
      </c>
      <c r="V75" s="23">
        <v>97.76</v>
      </c>
      <c r="W75" s="23">
        <f t="shared" si="49"/>
        <v>8.3888014554065159E-3</v>
      </c>
      <c r="X75" s="23">
        <f t="shared" si="50"/>
        <v>8.5158500562293495E-3</v>
      </c>
      <c r="Y75" s="10">
        <v>0.98508092557009086</v>
      </c>
      <c r="Z75" s="23">
        <f t="shared" si="65"/>
        <v>0.46240921757461118</v>
      </c>
      <c r="AA75" s="23">
        <f t="shared" si="66"/>
        <v>0.5224974019514329</v>
      </c>
      <c r="AB75" s="23">
        <f t="shared" si="67"/>
        <v>0.9164296336938158</v>
      </c>
      <c r="AC75" s="23">
        <f t="shared" si="68"/>
        <v>8.515850056229346E-3</v>
      </c>
      <c r="AD75" s="23">
        <f t="shared" si="69"/>
        <v>7.8041773476217203E-3</v>
      </c>
      <c r="AE75" s="22">
        <v>57.62</v>
      </c>
      <c r="AF75" s="23">
        <v>86.84</v>
      </c>
      <c r="AG75" s="23">
        <f t="shared" si="51"/>
        <v>7.6996263770331454E-3</v>
      </c>
      <c r="AH75" s="23">
        <f t="shared" si="52"/>
        <v>7.5646114861186295E-3</v>
      </c>
      <c r="AI75" s="10">
        <v>1.0178482254061936</v>
      </c>
      <c r="AJ75" s="23">
        <f t="shared" si="70"/>
        <v>0.33722412567415166</v>
      </c>
      <c r="AK75" s="23">
        <f t="shared" si="71"/>
        <v>0.48043035705419213</v>
      </c>
      <c r="AL75" s="23">
        <f t="shared" si="72"/>
        <v>0.66674862497127019</v>
      </c>
      <c r="AM75" s="23">
        <f t="shared" si="73"/>
        <v>7.5646114861186442E-3</v>
      </c>
      <c r="AN75" s="23">
        <f t="shared" si="74"/>
        <v>5.0436943068114829E-3</v>
      </c>
      <c r="AO75" s="22">
        <v>11.56</v>
      </c>
      <c r="AP75" s="23">
        <v>76.62</v>
      </c>
      <c r="AQ75" s="23">
        <f t="shared" si="53"/>
        <v>5.3503408759563286E-3</v>
      </c>
      <c r="AR75" s="23">
        <f t="shared" si="54"/>
        <v>6.6743497474252558E-3</v>
      </c>
      <c r="AS75" s="10">
        <v>0.80162728631659075</v>
      </c>
      <c r="AT75" s="23">
        <f t="shared" si="75"/>
        <v>0.27616737865695334</v>
      </c>
      <c r="AU75" s="23">
        <f t="shared" si="76"/>
        <v>0.48191035186245035</v>
      </c>
      <c r="AV75" s="23">
        <f t="shared" si="77"/>
        <v>0.54698441643795037</v>
      </c>
      <c r="AW75" s="23">
        <f t="shared" si="78"/>
        <v>6.6743497474252567E-3</v>
      </c>
      <c r="AX75" s="23">
        <f t="shared" si="79"/>
        <v>3.6507653016981854E-3</v>
      </c>
    </row>
    <row r="76" spans="1:50" x14ac:dyDescent="0.3">
      <c r="A76" s="23">
        <v>57.6</v>
      </c>
      <c r="B76" s="23">
        <v>85.55</v>
      </c>
      <c r="C76" s="23">
        <f t="shared" si="45"/>
        <v>7.6920919685745997E-3</v>
      </c>
      <c r="D76" s="23">
        <f t="shared" si="46"/>
        <v>7.4522398967923576E-3</v>
      </c>
      <c r="E76" s="23">
        <v>1.0321852322394351</v>
      </c>
      <c r="F76" s="23">
        <f t="shared" si="55"/>
        <v>0.38989157622449139</v>
      </c>
      <c r="G76" s="23">
        <f t="shared" si="56"/>
        <v>0.48595398688301256</v>
      </c>
      <c r="H76" s="23">
        <f t="shared" si="57"/>
        <v>0.7720910604804081</v>
      </c>
      <c r="I76" s="23">
        <f t="shared" si="58"/>
        <v>7.4522398967923342E-3</v>
      </c>
      <c r="J76" s="23">
        <f t="shared" si="59"/>
        <v>5.7538078048688006E-3</v>
      </c>
      <c r="K76" s="22">
        <v>53.68</v>
      </c>
      <c r="L76" s="23">
        <v>83.16</v>
      </c>
      <c r="M76" s="23">
        <f t="shared" si="47"/>
        <v>7.5545835549888658E-3</v>
      </c>
      <c r="N76" s="23">
        <f t="shared" si="48"/>
        <v>7.2440475723816802E-3</v>
      </c>
      <c r="O76" s="10">
        <v>1.0428677447938257</v>
      </c>
      <c r="P76" s="23">
        <f t="shared" si="60"/>
        <v>0.35210579794585134</v>
      </c>
      <c r="Q76" s="23">
        <f t="shared" si="61"/>
        <v>0.4878695304871094</v>
      </c>
      <c r="R76" s="23">
        <f t="shared" si="62"/>
        <v>0.69665701233671373</v>
      </c>
      <c r="S76" s="23">
        <f t="shared" si="63"/>
        <v>7.2440475723816733E-3</v>
      </c>
      <c r="T76" s="23">
        <f t="shared" si="64"/>
        <v>5.0466165390004409E-3</v>
      </c>
      <c r="U76" s="22">
        <v>61.66</v>
      </c>
      <c r="V76" s="23">
        <v>86.4</v>
      </c>
      <c r="W76" s="23">
        <f t="shared" si="49"/>
        <v>7.4190117289209085E-3</v>
      </c>
      <c r="X76" s="23">
        <f t="shared" si="50"/>
        <v>7.5262831920848592E-3</v>
      </c>
      <c r="Y76" s="10">
        <v>0.98574708651984266</v>
      </c>
      <c r="Z76" s="23">
        <f t="shared" si="65"/>
        <v>0.46982822930353207</v>
      </c>
      <c r="AA76" s="23">
        <f t="shared" si="66"/>
        <v>0.53002368514351772</v>
      </c>
      <c r="AB76" s="23">
        <f t="shared" si="67"/>
        <v>0.93223744687814325</v>
      </c>
      <c r="AC76" s="23">
        <f t="shared" si="68"/>
        <v>7.526283192084815E-3</v>
      </c>
      <c r="AD76" s="23">
        <f t="shared" si="69"/>
        <v>7.0162830274710306E-3</v>
      </c>
      <c r="AE76" s="22">
        <v>52.12</v>
      </c>
      <c r="AF76" s="23">
        <v>78.39</v>
      </c>
      <c r="AG76" s="23">
        <f t="shared" si="51"/>
        <v>6.9646741890136673E-3</v>
      </c>
      <c r="AH76" s="23">
        <f t="shared" si="52"/>
        <v>6.8285340211519958E-3</v>
      </c>
      <c r="AI76" s="10">
        <v>1.0199369538820444</v>
      </c>
      <c r="AJ76" s="23">
        <f t="shared" si="70"/>
        <v>0.34418879986316531</v>
      </c>
      <c r="AK76" s="23">
        <f t="shared" si="71"/>
        <v>0.48725889107534415</v>
      </c>
      <c r="AL76" s="23">
        <f t="shared" si="72"/>
        <v>0.68141292553731692</v>
      </c>
      <c r="AM76" s="23">
        <f t="shared" si="73"/>
        <v>6.8285340211520218E-3</v>
      </c>
      <c r="AN76" s="23">
        <f t="shared" si="74"/>
        <v>4.6530513444842979E-3</v>
      </c>
      <c r="AO76" s="22">
        <v>12.86</v>
      </c>
      <c r="AP76" s="23">
        <v>83.16</v>
      </c>
      <c r="AQ76" s="23">
        <f t="shared" si="53"/>
        <v>5.9520228083735621E-3</v>
      </c>
      <c r="AR76" s="23">
        <f t="shared" si="54"/>
        <v>7.2440475723816785E-3</v>
      </c>
      <c r="AS76" s="10">
        <v>0.82164325246371539</v>
      </c>
      <c r="AT76" s="23">
        <f t="shared" si="75"/>
        <v>0.28211940146532688</v>
      </c>
      <c r="AU76" s="23">
        <f t="shared" si="76"/>
        <v>0.48915439943483202</v>
      </c>
      <c r="AV76" s="23">
        <f t="shared" si="77"/>
        <v>0.55828678012228017</v>
      </c>
      <c r="AW76" s="23">
        <f t="shared" si="78"/>
        <v>7.2440475723816733E-3</v>
      </c>
      <c r="AX76" s="23">
        <f t="shared" si="79"/>
        <v>4.0442559942375847E-3</v>
      </c>
    </row>
    <row r="77" spans="1:50" x14ac:dyDescent="0.3">
      <c r="A77" s="23">
        <v>59.65</v>
      </c>
      <c r="B77" s="23">
        <v>88.13</v>
      </c>
      <c r="C77" s="23">
        <f t="shared" si="45"/>
        <v>7.9658556584283821E-3</v>
      </c>
      <c r="D77" s="23">
        <f t="shared" si="46"/>
        <v>7.6769830754448917E-3</v>
      </c>
      <c r="E77" s="23">
        <v>1.0376283990917559</v>
      </c>
      <c r="F77" s="23">
        <f t="shared" si="55"/>
        <v>0.39785743188291978</v>
      </c>
      <c r="G77" s="23">
        <f t="shared" si="56"/>
        <v>0.49363096995845746</v>
      </c>
      <c r="H77" s="23">
        <f t="shared" si="57"/>
        <v>0.78774900810741122</v>
      </c>
      <c r="I77" s="23">
        <f t="shared" si="58"/>
        <v>7.6769830754448987E-3</v>
      </c>
      <c r="J77" s="23">
        <f t="shared" si="59"/>
        <v>6.0475358029391021E-3</v>
      </c>
      <c r="K77" s="22">
        <v>59.16</v>
      </c>
      <c r="L77" s="23">
        <v>91.43</v>
      </c>
      <c r="M77" s="23">
        <f t="shared" si="47"/>
        <v>8.3258040818394424E-3</v>
      </c>
      <c r="N77" s="23">
        <f t="shared" si="48"/>
        <v>7.9644452806981372E-3</v>
      </c>
      <c r="O77" s="10">
        <v>1.045371496495439</v>
      </c>
      <c r="P77" s="23">
        <f t="shared" si="60"/>
        <v>0.36043160202769076</v>
      </c>
      <c r="Q77" s="23">
        <f t="shared" si="61"/>
        <v>0.49583397576780752</v>
      </c>
      <c r="R77" s="23">
        <f t="shared" si="62"/>
        <v>0.71253739997354204</v>
      </c>
      <c r="S77" s="23">
        <f t="shared" si="63"/>
        <v>7.9644452806981181E-3</v>
      </c>
      <c r="T77" s="23">
        <f t="shared" si="64"/>
        <v>5.6749651325401843E-3</v>
      </c>
      <c r="U77" s="22">
        <v>60.84</v>
      </c>
      <c r="V77" s="23">
        <v>84.77</v>
      </c>
      <c r="W77" s="23">
        <f t="shared" si="49"/>
        <v>7.32034825798813E-3</v>
      </c>
      <c r="X77" s="23">
        <f t="shared" si="50"/>
        <v>7.3842942846415903E-3</v>
      </c>
      <c r="Y77" s="10">
        <v>0.99134026567894806</v>
      </c>
      <c r="Z77" s="23">
        <f t="shared" si="65"/>
        <v>0.47714857756152018</v>
      </c>
      <c r="AA77" s="23">
        <f t="shared" si="66"/>
        <v>0.53740797942815932</v>
      </c>
      <c r="AB77" s="23">
        <f t="shared" si="67"/>
        <v>0.94697680686505226</v>
      </c>
      <c r="AC77" s="23">
        <f t="shared" si="68"/>
        <v>7.3842942846416015E-3</v>
      </c>
      <c r="AD77" s="23">
        <f t="shared" si="69"/>
        <v>6.9927554226217594E-3</v>
      </c>
      <c r="AE77" s="22">
        <v>61.31</v>
      </c>
      <c r="AF77" s="23">
        <v>91.43</v>
      </c>
      <c r="AG77" s="23">
        <f t="shared" si="51"/>
        <v>8.1927124813589401E-3</v>
      </c>
      <c r="AH77" s="23">
        <f t="shared" si="52"/>
        <v>7.9644452806981372E-3</v>
      </c>
      <c r="AI77" s="10">
        <v>1.0286607783236354</v>
      </c>
      <c r="AJ77" s="23">
        <f t="shared" si="70"/>
        <v>0.35238151234452425</v>
      </c>
      <c r="AK77" s="23">
        <f t="shared" si="71"/>
        <v>0.49522333635604227</v>
      </c>
      <c r="AL77" s="23">
        <f t="shared" si="72"/>
        <v>0.69657031220768961</v>
      </c>
      <c r="AM77" s="23">
        <f t="shared" si="73"/>
        <v>7.9644452806981181E-3</v>
      </c>
      <c r="AN77" s="23">
        <f t="shared" si="74"/>
        <v>5.5477961357369484E-3</v>
      </c>
      <c r="AO77" s="22">
        <v>13.34</v>
      </c>
      <c r="AP77" s="23">
        <v>85.04</v>
      </c>
      <c r="AQ77" s="23">
        <f t="shared" si="53"/>
        <v>6.1741822911122327E-3</v>
      </c>
      <c r="AR77" s="23">
        <f t="shared" si="54"/>
        <v>7.4078139196168593E-3</v>
      </c>
      <c r="AS77" s="10">
        <v>0.8334688692384935</v>
      </c>
      <c r="AT77" s="23">
        <f t="shared" si="75"/>
        <v>0.2882935837564391</v>
      </c>
      <c r="AU77" s="23">
        <f t="shared" si="76"/>
        <v>0.49656221335444889</v>
      </c>
      <c r="AV77" s="23">
        <f t="shared" si="77"/>
        <v>0.57041298522176598</v>
      </c>
      <c r="AW77" s="23">
        <f t="shared" si="78"/>
        <v>7.407813919616868E-3</v>
      </c>
      <c r="AX77" s="23">
        <f t="shared" si="79"/>
        <v>4.2255132518560085E-3</v>
      </c>
    </row>
    <row r="78" spans="1:50" x14ac:dyDescent="0.3">
      <c r="A78" s="23">
        <v>57.8</v>
      </c>
      <c r="B78" s="23">
        <v>85.1</v>
      </c>
      <c r="C78" s="23">
        <f t="shared" si="45"/>
        <v>7.7188006212432604E-3</v>
      </c>
      <c r="D78" s="23">
        <f t="shared" si="46"/>
        <v>7.4130405051669162E-3</v>
      </c>
      <c r="E78" s="23">
        <v>1.0412462492095158</v>
      </c>
      <c r="F78" s="23">
        <f t="shared" si="55"/>
        <v>0.40557623250416303</v>
      </c>
      <c r="G78" s="23">
        <f t="shared" si="56"/>
        <v>0.50104401046362435</v>
      </c>
      <c r="H78" s="23">
        <f t="shared" si="57"/>
        <v>0.80343366438708275</v>
      </c>
      <c r="I78" s="23">
        <f t="shared" si="58"/>
        <v>7.4130405051668902E-3</v>
      </c>
      <c r="J78" s="23">
        <f t="shared" si="59"/>
        <v>5.9558862973161054E-3</v>
      </c>
      <c r="K78" s="22">
        <v>60.14</v>
      </c>
      <c r="L78" s="23">
        <v>92.59</v>
      </c>
      <c r="M78" s="23">
        <f t="shared" si="47"/>
        <v>8.4637230811667359E-3</v>
      </c>
      <c r="N78" s="23">
        <f t="shared" si="48"/>
        <v>8.0654926013326109E-3</v>
      </c>
      <c r="O78" s="10">
        <v>1.0493746010960738</v>
      </c>
      <c r="P78" s="23">
        <f t="shared" si="60"/>
        <v>0.36889532510885747</v>
      </c>
      <c r="Q78" s="23">
        <f t="shared" si="61"/>
        <v>0.50389946836914012</v>
      </c>
      <c r="R78" s="23">
        <f t="shared" si="62"/>
        <v>0.72932692713654823</v>
      </c>
      <c r="S78" s="23">
        <f t="shared" si="63"/>
        <v>8.0654926013326023E-3</v>
      </c>
      <c r="T78" s="23">
        <f t="shared" si="64"/>
        <v>5.8823809347724717E-3</v>
      </c>
      <c r="U78" s="22">
        <v>65.34</v>
      </c>
      <c r="V78" s="23">
        <v>90.71</v>
      </c>
      <c r="W78" s="23">
        <f t="shared" si="49"/>
        <v>7.8617941350582581E-3</v>
      </c>
      <c r="X78" s="23">
        <f t="shared" si="50"/>
        <v>7.9017262540974249E-3</v>
      </c>
      <c r="Y78" s="10">
        <v>0.99494640566440062</v>
      </c>
      <c r="Z78" s="23">
        <f t="shared" si="65"/>
        <v>0.48501037169657846</v>
      </c>
      <c r="AA78" s="23">
        <f t="shared" si="66"/>
        <v>0.54530970568225678</v>
      </c>
      <c r="AB78" s="23">
        <f t="shared" si="67"/>
        <v>0.96215894925809864</v>
      </c>
      <c r="AC78" s="23">
        <f t="shared" si="68"/>
        <v>7.9017262540974631E-3</v>
      </c>
      <c r="AD78" s="23">
        <f t="shared" si="69"/>
        <v>7.6027166299675467E-3</v>
      </c>
      <c r="AE78" s="22">
        <v>59.1</v>
      </c>
      <c r="AF78" s="23">
        <v>88.12</v>
      </c>
      <c r="AG78" s="23">
        <f t="shared" si="51"/>
        <v>7.8973953294456598E-3</v>
      </c>
      <c r="AH78" s="23">
        <f t="shared" si="52"/>
        <v>7.6761119778532196E-3</v>
      </c>
      <c r="AI78" s="10">
        <v>1.0288275304256747</v>
      </c>
      <c r="AJ78" s="23">
        <f t="shared" si="70"/>
        <v>0.36027890767396992</v>
      </c>
      <c r="AK78" s="23">
        <f t="shared" si="71"/>
        <v>0.50289944833389544</v>
      </c>
      <c r="AL78" s="23">
        <f t="shared" si="72"/>
        <v>0.71266042001849417</v>
      </c>
      <c r="AM78" s="23">
        <f t="shared" si="73"/>
        <v>7.6761119778531728E-3</v>
      </c>
      <c r="AN78" s="23">
        <f t="shared" si="74"/>
        <v>5.4704611862458358E-3</v>
      </c>
      <c r="AO78" s="22">
        <v>13.95</v>
      </c>
      <c r="AP78" s="23">
        <v>88.57</v>
      </c>
      <c r="AQ78" s="23">
        <f t="shared" si="53"/>
        <v>6.4565099670926274E-3</v>
      </c>
      <c r="AR78" s="23">
        <f t="shared" si="54"/>
        <v>7.7153113694786585E-3</v>
      </c>
      <c r="AS78" s="10">
        <v>0.83684373292233205</v>
      </c>
      <c r="AT78" s="23">
        <f t="shared" si="75"/>
        <v>0.29475009372353173</v>
      </c>
      <c r="AU78" s="23">
        <f t="shared" si="76"/>
        <v>0.50427752472392751</v>
      </c>
      <c r="AV78" s="23">
        <f t="shared" si="77"/>
        <v>0.58304367747997077</v>
      </c>
      <c r="AW78" s="23">
        <f t="shared" si="78"/>
        <v>7.7153113694786168E-3</v>
      </c>
      <c r="AX78" s="23">
        <f t="shared" si="79"/>
        <v>4.4983635137638422E-3</v>
      </c>
    </row>
    <row r="79" spans="1:50" x14ac:dyDescent="0.3">
      <c r="A79" s="23">
        <v>62.7</v>
      </c>
      <c r="B79" s="23">
        <v>91.05</v>
      </c>
      <c r="C79" s="23">
        <f t="shared" si="45"/>
        <v>8.3731626116254759E-3</v>
      </c>
      <c r="D79" s="23">
        <f t="shared" si="46"/>
        <v>7.9313435722144273E-3</v>
      </c>
      <c r="E79" s="23">
        <v>1.055705447051728</v>
      </c>
      <c r="F79" s="23">
        <f t="shared" si="55"/>
        <v>0.41394939511578849</v>
      </c>
      <c r="G79" s="23">
        <f t="shared" si="56"/>
        <v>0.50897535403583882</v>
      </c>
      <c r="H79" s="23">
        <f t="shared" si="57"/>
        <v>0.81952562761995151</v>
      </c>
      <c r="I79" s="23">
        <f t="shared" si="58"/>
        <v>7.9313435722144776E-3</v>
      </c>
      <c r="J79" s="23">
        <f t="shared" si="59"/>
        <v>6.4999393188885377E-3</v>
      </c>
      <c r="K79" s="22">
        <v>57.53</v>
      </c>
      <c r="L79" s="23">
        <v>88.46</v>
      </c>
      <c r="M79" s="23">
        <f t="shared" si="47"/>
        <v>8.0964081952032314E-3</v>
      </c>
      <c r="N79" s="23">
        <f t="shared" si="48"/>
        <v>7.7057292959702194E-3</v>
      </c>
      <c r="O79" s="10">
        <v>1.0506997954674226</v>
      </c>
      <c r="P79" s="23">
        <f t="shared" si="60"/>
        <v>0.37699173330406072</v>
      </c>
      <c r="Q79" s="23">
        <f t="shared" si="61"/>
        <v>0.51160519766511037</v>
      </c>
      <c r="R79" s="23">
        <f t="shared" si="62"/>
        <v>0.74588705841291825</v>
      </c>
      <c r="S79" s="23">
        <f t="shared" si="63"/>
        <v>7.7057292959702428E-3</v>
      </c>
      <c r="T79" s="23">
        <f t="shared" si="64"/>
        <v>5.7476037574974922E-3</v>
      </c>
      <c r="U79" s="22">
        <v>44.28</v>
      </c>
      <c r="V79" s="23">
        <v>61.31</v>
      </c>
      <c r="W79" s="23">
        <f t="shared" si="49"/>
        <v>5.3278274303700593E-3</v>
      </c>
      <c r="X79" s="23">
        <f t="shared" si="50"/>
        <v>5.3406993345685499E-3</v>
      </c>
      <c r="Y79" s="10">
        <v>0.99758984668633688</v>
      </c>
      <c r="Z79" s="23">
        <f t="shared" si="65"/>
        <v>0.49033819912694854</v>
      </c>
      <c r="AA79" s="23">
        <f t="shared" si="66"/>
        <v>0.55065040501682538</v>
      </c>
      <c r="AB79" s="23">
        <f t="shared" si="67"/>
        <v>0.97534857082352699</v>
      </c>
      <c r="AC79" s="23">
        <f t="shared" si="68"/>
        <v>5.3406993345685994E-3</v>
      </c>
      <c r="AD79" s="23">
        <f t="shared" si="69"/>
        <v>5.209043463169645E-3</v>
      </c>
      <c r="AE79" s="22">
        <v>61.93</v>
      </c>
      <c r="AF79" s="23">
        <v>91.66</v>
      </c>
      <c r="AG79" s="23">
        <f t="shared" si="51"/>
        <v>8.2755616370993185E-3</v>
      </c>
      <c r="AH79" s="23">
        <f t="shared" si="52"/>
        <v>7.9844805253066961E-3</v>
      </c>
      <c r="AI79" s="10">
        <v>1.0364558609505095</v>
      </c>
      <c r="AJ79" s="23">
        <f t="shared" si="70"/>
        <v>0.36855446931106922</v>
      </c>
      <c r="AK79" s="23">
        <f t="shared" si="71"/>
        <v>0.51088392885920209</v>
      </c>
      <c r="AL79" s="23">
        <f t="shared" si="72"/>
        <v>0.72883337698503914</v>
      </c>
      <c r="AM79" s="23">
        <f t="shared" si="73"/>
        <v>7.9844805253066475E-3</v>
      </c>
      <c r="AN79" s="23">
        <f t="shared" si="74"/>
        <v>5.8193559047305232E-3</v>
      </c>
      <c r="AO79" s="22">
        <v>13.66</v>
      </c>
      <c r="AP79" s="23">
        <v>86.45</v>
      </c>
      <c r="AQ79" s="23">
        <f t="shared" si="53"/>
        <v>6.3222886129380143E-3</v>
      </c>
      <c r="AR79" s="23">
        <f t="shared" si="54"/>
        <v>7.530638680043244E-3</v>
      </c>
      <c r="AS79" s="10">
        <v>0.83954215326949022</v>
      </c>
      <c r="AT79" s="23">
        <f t="shared" si="75"/>
        <v>0.30107238233646971</v>
      </c>
      <c r="AU79" s="23">
        <f t="shared" si="76"/>
        <v>0.51180816340397073</v>
      </c>
      <c r="AV79" s="23">
        <f t="shared" si="77"/>
        <v>0.59582247606000149</v>
      </c>
      <c r="AW79" s="23">
        <f t="shared" si="78"/>
        <v>7.5306386800432223E-3</v>
      </c>
      <c r="AX79" s="23">
        <f t="shared" si="79"/>
        <v>4.4869237846565744E-3</v>
      </c>
    </row>
    <row r="80" spans="1:50" x14ac:dyDescent="0.3">
      <c r="A80" s="23">
        <v>61.09</v>
      </c>
      <c r="B80" s="23">
        <v>88.57</v>
      </c>
      <c r="C80" s="23">
        <f t="shared" si="45"/>
        <v>8.1581579576427473E-3</v>
      </c>
      <c r="D80" s="23">
        <f t="shared" si="46"/>
        <v>7.7153113694786567E-3</v>
      </c>
      <c r="E80" s="23">
        <v>1.0573984077837704</v>
      </c>
      <c r="F80" s="23">
        <f t="shared" si="55"/>
        <v>0.42210755307343123</v>
      </c>
      <c r="G80" s="23">
        <f t="shared" si="56"/>
        <v>0.5166906654053175</v>
      </c>
      <c r="H80" s="23">
        <f t="shared" si="57"/>
        <v>0.83605694818921972</v>
      </c>
      <c r="I80" s="23">
        <f t="shared" si="58"/>
        <v>7.7153113694786724E-3</v>
      </c>
      <c r="J80" s="23">
        <f t="shared" si="59"/>
        <v>6.4504396778959283E-3</v>
      </c>
      <c r="K80" s="22">
        <v>60.2</v>
      </c>
      <c r="L80" s="23">
        <v>91.48</v>
      </c>
      <c r="M80" s="23">
        <f t="shared" si="47"/>
        <v>8.4721671015337147E-3</v>
      </c>
      <c r="N80" s="23">
        <f t="shared" si="48"/>
        <v>7.9688007686565202E-3</v>
      </c>
      <c r="O80" s="10">
        <v>1.0631671373761882</v>
      </c>
      <c r="P80" s="23">
        <f t="shared" si="60"/>
        <v>0.38546390040559442</v>
      </c>
      <c r="Q80" s="23">
        <f t="shared" si="61"/>
        <v>0.51957399843376684</v>
      </c>
      <c r="R80" s="23">
        <f t="shared" si="62"/>
        <v>0.76245563370965508</v>
      </c>
      <c r="S80" s="23">
        <f t="shared" si="63"/>
        <v>7.9688007686564699E-3</v>
      </c>
      <c r="T80" s="23">
        <f t="shared" si="64"/>
        <v>6.075857039971955E-3</v>
      </c>
      <c r="U80" s="22">
        <v>60.84</v>
      </c>
      <c r="V80" s="23">
        <v>83.72</v>
      </c>
      <c r="W80" s="23">
        <f t="shared" si="49"/>
        <v>7.32034825798813E-3</v>
      </c>
      <c r="X80" s="23">
        <f t="shared" si="50"/>
        <v>7.2928290375155599E-3</v>
      </c>
      <c r="Y80" s="10">
        <v>1.0037734629909749</v>
      </c>
      <c r="Z80" s="23">
        <f t="shared" si="65"/>
        <v>0.49765854738493664</v>
      </c>
      <c r="AA80" s="23">
        <f t="shared" si="66"/>
        <v>0.55794323405434099</v>
      </c>
      <c r="AB80" s="23">
        <f t="shared" si="67"/>
        <v>0.98799674651188518</v>
      </c>
      <c r="AC80" s="23">
        <f t="shared" si="68"/>
        <v>7.2928290375156024E-3</v>
      </c>
      <c r="AD80" s="23">
        <f t="shared" si="69"/>
        <v>7.2052913619328179E-3</v>
      </c>
      <c r="AE80" s="22">
        <v>54.21</v>
      </c>
      <c r="AF80" s="23">
        <v>79.7</v>
      </c>
      <c r="AG80" s="23">
        <f t="shared" si="51"/>
        <v>7.2439560204610697E-3</v>
      </c>
      <c r="AH80" s="23">
        <f t="shared" si="52"/>
        <v>6.9426478056616161E-3</v>
      </c>
      <c r="AI80" s="10">
        <v>1.0433996111042463</v>
      </c>
      <c r="AJ80" s="23">
        <f t="shared" si="70"/>
        <v>0.37579842533153029</v>
      </c>
      <c r="AK80" s="23">
        <f t="shared" si="71"/>
        <v>0.51782657666486365</v>
      </c>
      <c r="AL80" s="23">
        <f t="shared" si="72"/>
        <v>0.74435289464259946</v>
      </c>
      <c r="AM80" s="23">
        <f t="shared" si="73"/>
        <v>6.9426478056615615E-3</v>
      </c>
      <c r="AN80" s="23">
        <f t="shared" si="74"/>
        <v>5.1677799906282747E-3</v>
      </c>
      <c r="AO80" s="22">
        <v>11.88</v>
      </c>
      <c r="AP80" s="23">
        <v>75.180000000000007</v>
      </c>
      <c r="AQ80" s="23">
        <f t="shared" si="53"/>
        <v>5.4984471977821093E-3</v>
      </c>
      <c r="AR80" s="23">
        <f t="shared" si="54"/>
        <v>6.5489116942238417E-3</v>
      </c>
      <c r="AS80" s="10">
        <v>0.8395970894876712</v>
      </c>
      <c r="AT80" s="23">
        <f t="shared" si="75"/>
        <v>0.3065708295342518</v>
      </c>
      <c r="AU80" s="23">
        <f t="shared" si="76"/>
        <v>0.51835707509819462</v>
      </c>
      <c r="AV80" s="23">
        <f t="shared" si="77"/>
        <v>0.60764321187072157</v>
      </c>
      <c r="AW80" s="23">
        <f t="shared" si="78"/>
        <v>6.5489116942238912E-3</v>
      </c>
      <c r="AX80" s="23">
        <f t="shared" si="79"/>
        <v>3.9794017361359339E-3</v>
      </c>
    </row>
    <row r="81" spans="1:50" x14ac:dyDescent="0.3">
      <c r="A81" s="23">
        <v>53.32</v>
      </c>
      <c r="B81" s="23">
        <v>77.09</v>
      </c>
      <c r="C81" s="23">
        <f t="shared" si="45"/>
        <v>7.1205268014652365E-3</v>
      </c>
      <c r="D81" s="23">
        <f t="shared" si="46"/>
        <v>6.7152913342340493E-3</v>
      </c>
      <c r="E81" s="23">
        <v>1.0603451804339943</v>
      </c>
      <c r="F81" s="23">
        <f t="shared" si="55"/>
        <v>0.42922807987489647</v>
      </c>
      <c r="G81" s="23">
        <f t="shared" si="56"/>
        <v>0.52340595673955159</v>
      </c>
      <c r="H81" s="23">
        <f t="shared" si="57"/>
        <v>0.8513356329483277</v>
      </c>
      <c r="I81" s="23">
        <f t="shared" si="58"/>
        <v>6.715291334234097E-3</v>
      </c>
      <c r="J81" s="23">
        <f t="shared" si="59"/>
        <v>5.7169667984626046E-3</v>
      </c>
      <c r="K81" s="22">
        <v>54.19</v>
      </c>
      <c r="L81" s="23">
        <v>82.32</v>
      </c>
      <c r="M81" s="23">
        <f t="shared" si="47"/>
        <v>7.6263577281081713E-3</v>
      </c>
      <c r="N81" s="23">
        <f t="shared" si="48"/>
        <v>7.1708753746808551E-3</v>
      </c>
      <c r="O81" s="10">
        <v>1.0635183753207527</v>
      </c>
      <c r="P81" s="23">
        <f t="shared" si="60"/>
        <v>0.39309025813370257</v>
      </c>
      <c r="Q81" s="23">
        <f t="shared" si="61"/>
        <v>0.5267448738084477</v>
      </c>
      <c r="R81" s="23">
        <f t="shared" si="62"/>
        <v>0.77855415853929699</v>
      </c>
      <c r="S81" s="23">
        <f t="shared" si="63"/>
        <v>7.1708753746808629E-3</v>
      </c>
      <c r="T81" s="23">
        <f t="shared" si="64"/>
        <v>5.5829148433248254E-3</v>
      </c>
      <c r="U81" s="22">
        <v>69.87</v>
      </c>
      <c r="V81" s="23">
        <v>96.13</v>
      </c>
      <c r="W81" s="23">
        <f t="shared" si="49"/>
        <v>8.4068496513088533E-3</v>
      </c>
      <c r="X81" s="23">
        <f t="shared" si="50"/>
        <v>8.3738611487860805E-3</v>
      </c>
      <c r="Y81" s="10">
        <v>1.003939461371121</v>
      </c>
      <c r="Z81" s="23">
        <f t="shared" si="65"/>
        <v>0.50606539703624553</v>
      </c>
      <c r="AA81" s="23">
        <f t="shared" si="66"/>
        <v>0.56631709520312712</v>
      </c>
      <c r="AB81" s="23">
        <f t="shared" si="67"/>
        <v>1.0037239444211821</v>
      </c>
      <c r="AC81" s="23">
        <f t="shared" si="68"/>
        <v>8.3738611487861325E-3</v>
      </c>
      <c r="AD81" s="23">
        <f t="shared" si="69"/>
        <v>8.4050449422949074E-3</v>
      </c>
      <c r="AE81" s="22">
        <v>58.28</v>
      </c>
      <c r="AF81" s="23">
        <v>85.55</v>
      </c>
      <c r="AG81" s="23">
        <f t="shared" si="51"/>
        <v>7.7878206395954833E-3</v>
      </c>
      <c r="AH81" s="23">
        <f t="shared" si="52"/>
        <v>7.4522398967923611E-3</v>
      </c>
      <c r="AI81" s="10">
        <v>1.0450308561520643</v>
      </c>
      <c r="AJ81" s="23">
        <f t="shared" si="70"/>
        <v>0.38358624597112578</v>
      </c>
      <c r="AK81" s="23">
        <f t="shared" si="71"/>
        <v>0.52527881656165598</v>
      </c>
      <c r="AL81" s="23">
        <f t="shared" si="72"/>
        <v>0.75938467130265608</v>
      </c>
      <c r="AM81" s="23">
        <f t="shared" si="73"/>
        <v>7.4522398967923342E-3</v>
      </c>
      <c r="AN81" s="23">
        <f t="shared" si="74"/>
        <v>5.6591167444941864E-3</v>
      </c>
      <c r="AO81" s="22">
        <v>13.55</v>
      </c>
      <c r="AP81" s="23">
        <v>83.72</v>
      </c>
      <c r="AQ81" s="23">
        <f t="shared" si="53"/>
        <v>6.2713770648104017E-3</v>
      </c>
      <c r="AR81" s="23">
        <f t="shared" si="54"/>
        <v>7.2928290375155616E-3</v>
      </c>
      <c r="AS81" s="10">
        <v>0.85993748551479365</v>
      </c>
      <c r="AT81" s="23">
        <f t="shared" si="75"/>
        <v>0.3128422065990622</v>
      </c>
      <c r="AU81" s="23">
        <f t="shared" si="76"/>
        <v>0.52564990413571022</v>
      </c>
      <c r="AV81" s="23">
        <f t="shared" si="77"/>
        <v>0.619413036133314</v>
      </c>
      <c r="AW81" s="23">
        <f t="shared" si="78"/>
        <v>7.2928290375156024E-3</v>
      </c>
      <c r="AX81" s="23">
        <f t="shared" si="79"/>
        <v>4.5172733761287337E-3</v>
      </c>
    </row>
    <row r="82" spans="1:50" x14ac:dyDescent="0.3">
      <c r="A82" s="23">
        <v>58.01</v>
      </c>
      <c r="B82" s="23">
        <v>83.75</v>
      </c>
      <c r="C82" s="23">
        <f t="shared" si="45"/>
        <v>7.7468447065453553E-3</v>
      </c>
      <c r="D82" s="23">
        <f t="shared" si="46"/>
        <v>7.2954423302905901E-3</v>
      </c>
      <c r="E82" s="23">
        <v>1.0618745726192027</v>
      </c>
      <c r="F82" s="23">
        <f t="shared" si="55"/>
        <v>0.43697492458144183</v>
      </c>
      <c r="G82" s="23">
        <f t="shared" si="56"/>
        <v>0.53070139906984215</v>
      </c>
      <c r="H82" s="23">
        <f t="shared" si="57"/>
        <v>0.86620300445633824</v>
      </c>
      <c r="I82" s="23">
        <f t="shared" si="58"/>
        <v>7.295442330290558E-3</v>
      </c>
      <c r="J82" s="23">
        <f t="shared" si="59"/>
        <v>6.3193340653356312E-3</v>
      </c>
      <c r="K82" s="22">
        <v>54.78</v>
      </c>
      <c r="L82" s="23">
        <v>83.21</v>
      </c>
      <c r="M82" s="23">
        <f t="shared" si="47"/>
        <v>7.7093905950501133E-3</v>
      </c>
      <c r="N82" s="23">
        <f t="shared" si="48"/>
        <v>7.2484030603400624E-3</v>
      </c>
      <c r="O82" s="10">
        <v>1.0635984962304825</v>
      </c>
      <c r="P82" s="23">
        <f t="shared" si="60"/>
        <v>0.40079964872875268</v>
      </c>
      <c r="Q82" s="23">
        <f t="shared" si="61"/>
        <v>0.53399327686878773</v>
      </c>
      <c r="R82" s="23">
        <f t="shared" si="62"/>
        <v>0.7938899068624552</v>
      </c>
      <c r="S82" s="23">
        <f t="shared" si="63"/>
        <v>7.2484030603400251E-3</v>
      </c>
      <c r="T82" s="23">
        <f t="shared" si="64"/>
        <v>5.7544340304748779E-3</v>
      </c>
      <c r="U82" s="22">
        <v>58.68</v>
      </c>
      <c r="V82" s="23">
        <v>80.34</v>
      </c>
      <c r="W82" s="23">
        <f t="shared" si="49"/>
        <v>7.0604542369944682E-3</v>
      </c>
      <c r="X82" s="23">
        <f t="shared" si="50"/>
        <v>6.9983980515289073E-3</v>
      </c>
      <c r="Y82" s="10">
        <v>1.0088671986086881</v>
      </c>
      <c r="Z82" s="23">
        <f t="shared" si="65"/>
        <v>0.51312585127323995</v>
      </c>
      <c r="AA82" s="23">
        <f t="shared" si="66"/>
        <v>0.57331549325465603</v>
      </c>
      <c r="AB82" s="23">
        <f t="shared" si="67"/>
        <v>1.0191912483094856</v>
      </c>
      <c r="AC82" s="23">
        <f t="shared" si="68"/>
        <v>6.998398051528909E-3</v>
      </c>
      <c r="AD82" s="23">
        <f t="shared" si="69"/>
        <v>7.1327060463044203E-3</v>
      </c>
      <c r="AE82" s="22">
        <v>59.06</v>
      </c>
      <c r="AF82" s="23">
        <v>86.48</v>
      </c>
      <c r="AG82" s="23">
        <f t="shared" si="51"/>
        <v>7.8920502226237001E-3</v>
      </c>
      <c r="AH82" s="23">
        <f t="shared" si="52"/>
        <v>7.5332519728182759E-3</v>
      </c>
      <c r="AI82" s="10">
        <v>1.0476286006495019</v>
      </c>
      <c r="AJ82" s="23">
        <f t="shared" si="70"/>
        <v>0.39147829619374946</v>
      </c>
      <c r="AK82" s="23">
        <f t="shared" si="71"/>
        <v>0.53281206853447427</v>
      </c>
      <c r="AL82" s="23">
        <f t="shared" si="72"/>
        <v>0.77506454216487519</v>
      </c>
      <c r="AM82" s="23">
        <f t="shared" si="73"/>
        <v>7.533251972818289E-3</v>
      </c>
      <c r="AN82" s="23">
        <f t="shared" si="74"/>
        <v>5.8387564913250497E-3</v>
      </c>
      <c r="AO82" s="22">
        <v>14.07</v>
      </c>
      <c r="AP82" s="23">
        <v>86.4</v>
      </c>
      <c r="AQ82" s="23">
        <f t="shared" si="53"/>
        <v>6.5120498377772952E-3</v>
      </c>
      <c r="AR82" s="23">
        <f t="shared" si="54"/>
        <v>7.5262831920848618E-3</v>
      </c>
      <c r="AS82" s="10">
        <v>0.8652411384979245</v>
      </c>
      <c r="AT82" s="23">
        <f t="shared" si="75"/>
        <v>0.31935425643683951</v>
      </c>
      <c r="AU82" s="23">
        <f t="shared" si="76"/>
        <v>0.53317618732779504</v>
      </c>
      <c r="AV82" s="23">
        <f t="shared" si="77"/>
        <v>0.63219646303590171</v>
      </c>
      <c r="AW82" s="23">
        <f t="shared" si="78"/>
        <v>7.526283192084815E-3</v>
      </c>
      <c r="AX82" s="23">
        <f t="shared" si="79"/>
        <v>4.7580896138425758E-3</v>
      </c>
    </row>
    <row r="83" spans="1:50" x14ac:dyDescent="0.3">
      <c r="A83" s="23">
        <v>54.44</v>
      </c>
      <c r="B83" s="23">
        <v>78.39</v>
      </c>
      <c r="C83" s="23">
        <f t="shared" si="45"/>
        <v>7.2700952564097423E-3</v>
      </c>
      <c r="D83" s="23">
        <f t="shared" si="46"/>
        <v>6.8285340211519923E-3</v>
      </c>
      <c r="E83" s="23">
        <v>1.0646641334567535</v>
      </c>
      <c r="F83" s="23">
        <f t="shared" si="55"/>
        <v>0.44424501983785158</v>
      </c>
      <c r="G83" s="23">
        <f t="shared" si="56"/>
        <v>0.53752993309099417</v>
      </c>
      <c r="H83" s="23">
        <f t="shared" si="57"/>
        <v>0.88121994441929341</v>
      </c>
      <c r="I83" s="23">
        <f t="shared" si="58"/>
        <v>6.8285340211520218E-3</v>
      </c>
      <c r="J83" s="23">
        <f t="shared" si="59"/>
        <v>6.0174403705848386E-3</v>
      </c>
      <c r="K83" s="22">
        <v>57.22</v>
      </c>
      <c r="L83" s="23">
        <v>86.45</v>
      </c>
      <c r="M83" s="23">
        <f t="shared" si="47"/>
        <v>8.0527807566405166E-3</v>
      </c>
      <c r="N83" s="23">
        <f t="shared" si="48"/>
        <v>7.5306386800432458E-3</v>
      </c>
      <c r="O83" s="10">
        <v>1.0693356963176299</v>
      </c>
      <c r="P83" s="23">
        <f t="shared" si="60"/>
        <v>0.40885242948539319</v>
      </c>
      <c r="Q83" s="23">
        <f t="shared" si="61"/>
        <v>0.54152391554883095</v>
      </c>
      <c r="R83" s="23">
        <f t="shared" si="62"/>
        <v>0.80965207821414586</v>
      </c>
      <c r="S83" s="23">
        <f t="shared" si="63"/>
        <v>7.5306386800432223E-3</v>
      </c>
      <c r="T83" s="23">
        <f t="shared" si="64"/>
        <v>6.0971972575768274E-3</v>
      </c>
      <c r="U83" s="22">
        <v>69.05</v>
      </c>
      <c r="V83" s="23">
        <v>94.46</v>
      </c>
      <c r="W83" s="23">
        <f t="shared" si="49"/>
        <v>8.3081861803760738E-3</v>
      </c>
      <c r="X83" s="23">
        <f t="shared" si="50"/>
        <v>8.2283878509761075E-3</v>
      </c>
      <c r="Y83" s="10">
        <v>1.0096979300010149</v>
      </c>
      <c r="Z83" s="23">
        <f t="shared" si="65"/>
        <v>0.52143403745361605</v>
      </c>
      <c r="AA83" s="23">
        <f t="shared" si="66"/>
        <v>0.58154388110563215</v>
      </c>
      <c r="AB83" s="23">
        <f t="shared" si="67"/>
        <v>1.0345598887268559</v>
      </c>
      <c r="AC83" s="23">
        <f t="shared" si="68"/>
        <v>8.2283878509761266E-3</v>
      </c>
      <c r="AD83" s="23">
        <f t="shared" si="69"/>
        <v>8.5127600195072737E-3</v>
      </c>
      <c r="AE83" s="22">
        <v>60.21</v>
      </c>
      <c r="AF83" s="23">
        <v>88.13</v>
      </c>
      <c r="AG83" s="23">
        <f t="shared" si="51"/>
        <v>8.0457220437550447E-3</v>
      </c>
      <c r="AH83" s="23">
        <f t="shared" si="52"/>
        <v>7.6769830754448952E-3</v>
      </c>
      <c r="AI83" s="10">
        <v>1.0480317547513662</v>
      </c>
      <c r="AJ83" s="23">
        <f t="shared" si="70"/>
        <v>0.3995240182375045</v>
      </c>
      <c r="AK83" s="23">
        <f t="shared" si="71"/>
        <v>0.54048905160991911</v>
      </c>
      <c r="AL83" s="23">
        <f t="shared" si="72"/>
        <v>0.79100231443125391</v>
      </c>
      <c r="AM83" s="23">
        <f t="shared" si="73"/>
        <v>7.6769830754448432E-3</v>
      </c>
      <c r="AN83" s="23">
        <f t="shared" si="74"/>
        <v>6.0725113805264368E-3</v>
      </c>
      <c r="AO83" s="22">
        <v>14.89</v>
      </c>
      <c r="AP83" s="23">
        <v>91.43</v>
      </c>
      <c r="AQ83" s="23">
        <f t="shared" si="53"/>
        <v>6.8915722874558589E-3</v>
      </c>
      <c r="AR83" s="23">
        <f t="shared" si="54"/>
        <v>7.9644452806981354E-3</v>
      </c>
      <c r="AS83" s="10">
        <v>0.86529218854169476</v>
      </c>
      <c r="AT83" s="23">
        <f t="shared" si="75"/>
        <v>0.32624582872429536</v>
      </c>
      <c r="AU83" s="23">
        <f t="shared" si="76"/>
        <v>0.54114063260849321</v>
      </c>
      <c r="AV83" s="23">
        <f t="shared" si="77"/>
        <v>0.64560008516113487</v>
      </c>
      <c r="AW83" s="23">
        <f t="shared" si="78"/>
        <v>7.9644452806981736E-3</v>
      </c>
      <c r="AX83" s="23">
        <f t="shared" si="79"/>
        <v>5.1418465514799392E-3</v>
      </c>
    </row>
    <row r="84" spans="1:50" x14ac:dyDescent="0.3">
      <c r="A84" s="23">
        <v>57.05</v>
      </c>
      <c r="B84" s="23">
        <v>81.92</v>
      </c>
      <c r="C84" s="23">
        <f t="shared" si="45"/>
        <v>7.6186431737357788E-3</v>
      </c>
      <c r="D84" s="23">
        <f t="shared" si="46"/>
        <v>7.1360314710137932E-3</v>
      </c>
      <c r="E84" s="23">
        <v>1.0676302654608987</v>
      </c>
      <c r="F84" s="23">
        <f t="shared" si="55"/>
        <v>0.45186366301158737</v>
      </c>
      <c r="G84" s="23">
        <f t="shared" si="56"/>
        <v>0.544665964562008</v>
      </c>
      <c r="H84" s="23">
        <f t="shared" si="57"/>
        <v>0.8961086828494389</v>
      </c>
      <c r="I84" s="23">
        <f t="shared" si="58"/>
        <v>7.1360314710138262E-3</v>
      </c>
      <c r="J84" s="23">
        <f t="shared" si="59"/>
        <v>6.394659762262344E-3</v>
      </c>
      <c r="K84" s="22">
        <v>52.92</v>
      </c>
      <c r="L84" s="23">
        <v>79.7</v>
      </c>
      <c r="M84" s="23">
        <f t="shared" si="47"/>
        <v>7.4476259636738224E-3</v>
      </c>
      <c r="N84" s="23">
        <f t="shared" si="48"/>
        <v>6.9426478056616161E-3</v>
      </c>
      <c r="O84" s="10">
        <v>1.0727356726349291</v>
      </c>
      <c r="P84" s="23">
        <f t="shared" si="60"/>
        <v>0.41630005544906701</v>
      </c>
      <c r="Q84" s="23">
        <f t="shared" si="61"/>
        <v>0.54846656335449251</v>
      </c>
      <c r="R84" s="23">
        <f t="shared" si="62"/>
        <v>0.82515248493446025</v>
      </c>
      <c r="S84" s="23">
        <f t="shared" si="63"/>
        <v>6.9426478056615615E-3</v>
      </c>
      <c r="T84" s="23">
        <f t="shared" si="64"/>
        <v>5.7287430888664148E-3</v>
      </c>
      <c r="U84" s="22">
        <v>65.52</v>
      </c>
      <c r="V84" s="23">
        <v>89.52</v>
      </c>
      <c r="W84" s="23">
        <f t="shared" si="49"/>
        <v>7.8834519701410626E-3</v>
      </c>
      <c r="X84" s="23">
        <f t="shared" si="50"/>
        <v>7.7980656406879227E-3</v>
      </c>
      <c r="Y84" s="10">
        <v>1.0109496807782206</v>
      </c>
      <c r="Z84" s="23">
        <f t="shared" si="65"/>
        <v>0.52931748942375711</v>
      </c>
      <c r="AA84" s="23">
        <f t="shared" si="66"/>
        <v>0.58934194674632012</v>
      </c>
      <c r="AB84" s="23">
        <f t="shared" si="67"/>
        <v>1.0507515268773733</v>
      </c>
      <c r="AC84" s="23">
        <f t="shared" si="68"/>
        <v>7.7980656406879678E-3</v>
      </c>
      <c r="AD84" s="23">
        <f t="shared" si="69"/>
        <v>8.193829378642865E-3</v>
      </c>
      <c r="AE84" s="22">
        <v>55.3</v>
      </c>
      <c r="AF84" s="23">
        <v>79.91</v>
      </c>
      <c r="AG84" s="23">
        <f t="shared" si="51"/>
        <v>7.3896101813594748E-3</v>
      </c>
      <c r="AH84" s="23">
        <f t="shared" si="52"/>
        <v>6.9609408550868222E-3</v>
      </c>
      <c r="AI84" s="10">
        <v>1.0615820957535367</v>
      </c>
      <c r="AJ84" s="23">
        <f t="shared" si="70"/>
        <v>0.40691362841886397</v>
      </c>
      <c r="AK84" s="23">
        <f t="shared" si="71"/>
        <v>0.54744999246500592</v>
      </c>
      <c r="AL84" s="23">
        <f t="shared" si="72"/>
        <v>0.80643764665636852</v>
      </c>
      <c r="AM84" s="23">
        <f t="shared" si="73"/>
        <v>6.9609408550868057E-3</v>
      </c>
      <c r="AN84" s="23">
        <f t="shared" si="74"/>
        <v>5.6135647616903728E-3</v>
      </c>
      <c r="AO84" s="22">
        <v>12.77</v>
      </c>
      <c r="AP84" s="23">
        <v>77.33</v>
      </c>
      <c r="AQ84" s="23">
        <f t="shared" si="53"/>
        <v>5.9103679053600609E-3</v>
      </c>
      <c r="AR84" s="23">
        <f t="shared" si="54"/>
        <v>6.7361976764342855E-3</v>
      </c>
      <c r="AS84" s="10">
        <v>0.87740416615692851</v>
      </c>
      <c r="AT84" s="23">
        <f t="shared" si="75"/>
        <v>0.3321561966296554</v>
      </c>
      <c r="AU84" s="23">
        <f t="shared" si="76"/>
        <v>0.54787683028492751</v>
      </c>
      <c r="AV84" s="23">
        <f t="shared" si="77"/>
        <v>0.65840202535395076</v>
      </c>
      <c r="AW84" s="23">
        <f t="shared" si="78"/>
        <v>6.7361976764342968E-3</v>
      </c>
      <c r="AX84" s="23">
        <f t="shared" si="79"/>
        <v>4.4351261933489178E-3</v>
      </c>
    </row>
    <row r="85" spans="1:50" x14ac:dyDescent="0.3">
      <c r="A85" s="23">
        <v>59.3</v>
      </c>
      <c r="B85" s="23">
        <v>85.05</v>
      </c>
      <c r="C85" s="23">
        <f t="shared" si="45"/>
        <v>7.9191155162582245E-3</v>
      </c>
      <c r="D85" s="23">
        <f t="shared" si="46"/>
        <v>7.408685017208534E-3</v>
      </c>
      <c r="E85" s="23">
        <v>1.0688962343336357</v>
      </c>
      <c r="F85" s="23">
        <f t="shared" si="55"/>
        <v>0.4597827785278456</v>
      </c>
      <c r="G85" s="23">
        <f t="shared" si="56"/>
        <v>0.55207464957921648</v>
      </c>
      <c r="H85" s="23">
        <f t="shared" si="57"/>
        <v>0.91164644153943297</v>
      </c>
      <c r="I85" s="23">
        <f t="shared" si="58"/>
        <v>7.4086850172084828E-3</v>
      </c>
      <c r="J85" s="23">
        <f t="shared" si="59"/>
        <v>6.7541013324246262E-3</v>
      </c>
      <c r="K85" s="22">
        <v>58.87</v>
      </c>
      <c r="L85" s="23">
        <v>88.13</v>
      </c>
      <c r="M85" s="23">
        <f t="shared" si="47"/>
        <v>8.2849913167323871E-3</v>
      </c>
      <c r="N85" s="23">
        <f t="shared" si="48"/>
        <v>7.6769830754448952E-3</v>
      </c>
      <c r="O85" s="10">
        <v>1.0791988513342219</v>
      </c>
      <c r="P85" s="23">
        <f t="shared" si="60"/>
        <v>0.42458504676579939</v>
      </c>
      <c r="Q85" s="23">
        <f t="shared" si="61"/>
        <v>0.55614354642993735</v>
      </c>
      <c r="R85" s="23">
        <f t="shared" si="62"/>
        <v>0.84088510221486645</v>
      </c>
      <c r="S85" s="23">
        <f t="shared" si="63"/>
        <v>7.6769830754448432E-3</v>
      </c>
      <c r="T85" s="23">
        <f t="shared" si="64"/>
        <v>6.4554606980972368E-3</v>
      </c>
      <c r="U85" s="22">
        <v>55.86</v>
      </c>
      <c r="V85" s="23">
        <v>76.02</v>
      </c>
      <c r="W85" s="23">
        <f t="shared" si="49"/>
        <v>6.7211481540305216E-3</v>
      </c>
      <c r="X85" s="23">
        <f t="shared" si="50"/>
        <v>6.6220838919246634E-3</v>
      </c>
      <c r="Y85" s="10">
        <v>1.014959680928637</v>
      </c>
      <c r="Z85" s="23">
        <f t="shared" si="65"/>
        <v>0.53603863757778769</v>
      </c>
      <c r="AA85" s="23">
        <f t="shared" si="66"/>
        <v>0.59596403063824477</v>
      </c>
      <c r="AB85" s="23">
        <f t="shared" si="67"/>
        <v>1.0653561270015448</v>
      </c>
      <c r="AC85" s="23">
        <f t="shared" si="68"/>
        <v>6.6220838919246461E-3</v>
      </c>
      <c r="AD85" s="23">
        <f t="shared" si="69"/>
        <v>7.054877647780157E-3</v>
      </c>
      <c r="AE85" s="22">
        <v>55.87</v>
      </c>
      <c r="AF85" s="23">
        <v>80.459999999999994</v>
      </c>
      <c r="AG85" s="23">
        <f t="shared" si="51"/>
        <v>7.4657779535724023E-3</v>
      </c>
      <c r="AH85" s="23">
        <f t="shared" si="52"/>
        <v>7.008851222629028E-3</v>
      </c>
      <c r="AI85" s="10">
        <v>1.0651928135481221</v>
      </c>
      <c r="AJ85" s="23">
        <f t="shared" si="70"/>
        <v>0.41437940637243637</v>
      </c>
      <c r="AK85" s="23">
        <f t="shared" si="71"/>
        <v>0.55445884368763498</v>
      </c>
      <c r="AL85" s="23">
        <f t="shared" si="72"/>
        <v>0.82129303479130034</v>
      </c>
      <c r="AM85" s="23">
        <f t="shared" si="73"/>
        <v>7.0088512226290645E-3</v>
      </c>
      <c r="AN85" s="23">
        <f t="shared" si="74"/>
        <v>5.7563206910337403E-3</v>
      </c>
      <c r="AO85" s="22">
        <v>15.74</v>
      </c>
      <c r="AP85" s="23">
        <v>92.59</v>
      </c>
      <c r="AQ85" s="23">
        <f t="shared" si="53"/>
        <v>7.2849797048055885E-3</v>
      </c>
      <c r="AR85" s="23">
        <f t="shared" si="54"/>
        <v>8.0654926013326075E-3</v>
      </c>
      <c r="AS85" s="10">
        <v>0.90322811821833959</v>
      </c>
      <c r="AT85" s="23">
        <f t="shared" si="75"/>
        <v>0.33944117633446097</v>
      </c>
      <c r="AU85" s="23">
        <f t="shared" si="76"/>
        <v>0.55594232288626011</v>
      </c>
      <c r="AV85" s="23">
        <f t="shared" si="77"/>
        <v>0.67159737296411637</v>
      </c>
      <c r="AW85" s="23">
        <f t="shared" si="78"/>
        <v>8.0654926013326023E-3</v>
      </c>
      <c r="AX85" s="23">
        <f t="shared" si="79"/>
        <v>5.4167636427164927E-3</v>
      </c>
    </row>
    <row r="86" spans="1:50" x14ac:dyDescent="0.3">
      <c r="A86" s="23">
        <v>56.13</v>
      </c>
      <c r="B86" s="23">
        <v>80.459999999999994</v>
      </c>
      <c r="C86" s="23">
        <f t="shared" si="45"/>
        <v>7.4957833714599355E-3</v>
      </c>
      <c r="D86" s="23">
        <f t="shared" si="46"/>
        <v>7.0088512226290254E-3</v>
      </c>
      <c r="E86" s="23">
        <v>1.0694738885680422</v>
      </c>
      <c r="F86" s="23">
        <f t="shared" si="55"/>
        <v>0.46727856189930556</v>
      </c>
      <c r="G86" s="23">
        <f t="shared" si="56"/>
        <v>0.55908350080184555</v>
      </c>
      <c r="H86" s="23">
        <f t="shared" si="57"/>
        <v>0.92706134042715116</v>
      </c>
      <c r="I86" s="23">
        <f t="shared" si="58"/>
        <v>7.0088512226290645E-3</v>
      </c>
      <c r="J86" s="23">
        <f t="shared" si="59"/>
        <v>6.4976350093049777E-3</v>
      </c>
      <c r="K86" s="22">
        <v>59.28</v>
      </c>
      <c r="L86" s="23">
        <v>88.57</v>
      </c>
      <c r="M86" s="23">
        <f t="shared" si="47"/>
        <v>8.3426921225733981E-3</v>
      </c>
      <c r="N86" s="23">
        <f t="shared" si="48"/>
        <v>7.7153113694786611E-3</v>
      </c>
      <c r="O86" s="10">
        <v>1.0813163232240537</v>
      </c>
      <c r="P86" s="23">
        <f t="shared" si="60"/>
        <v>0.43292773888837277</v>
      </c>
      <c r="Q86" s="23">
        <f t="shared" si="61"/>
        <v>0.56385885779941602</v>
      </c>
      <c r="R86" s="23">
        <f t="shared" si="62"/>
        <v>0.85751278565417222</v>
      </c>
      <c r="S86" s="23">
        <f t="shared" si="63"/>
        <v>7.7153113694786724E-3</v>
      </c>
      <c r="T86" s="23">
        <f t="shared" si="64"/>
        <v>6.6159781446309624E-3</v>
      </c>
      <c r="U86" s="22">
        <v>65.14</v>
      </c>
      <c r="V86" s="23">
        <v>88.43</v>
      </c>
      <c r="W86" s="23">
        <f t="shared" si="49"/>
        <v>7.8377298738551409E-3</v>
      </c>
      <c r="X86" s="23">
        <f t="shared" si="50"/>
        <v>7.7031160031951866E-3</v>
      </c>
      <c r="Y86" s="10">
        <v>1.0174752490555925</v>
      </c>
      <c r="Z86" s="23">
        <f t="shared" si="65"/>
        <v>0.54387636745164281</v>
      </c>
      <c r="AA86" s="23">
        <f t="shared" si="66"/>
        <v>0.60366714664143994</v>
      </c>
      <c r="AB86" s="23">
        <f t="shared" si="67"/>
        <v>1.0799150050294304</v>
      </c>
      <c r="AC86" s="23">
        <f t="shared" si="68"/>
        <v>7.7031160031951762E-3</v>
      </c>
      <c r="AD86" s="23">
        <f t="shared" si="69"/>
        <v>8.3187105573328049E-3</v>
      </c>
      <c r="AE86" s="22">
        <v>61.25</v>
      </c>
      <c r="AF86" s="23">
        <v>86.17</v>
      </c>
      <c r="AG86" s="23">
        <f t="shared" si="51"/>
        <v>8.1846948211259998E-3</v>
      </c>
      <c r="AH86" s="23">
        <f t="shared" si="52"/>
        <v>7.5062479474763046E-3</v>
      </c>
      <c r="AI86" s="10">
        <v>1.0903842876490391</v>
      </c>
      <c r="AJ86" s="23">
        <f t="shared" si="70"/>
        <v>0.42256410119356236</v>
      </c>
      <c r="AK86" s="23">
        <f t="shared" si="71"/>
        <v>0.56196509163511132</v>
      </c>
      <c r="AL86" s="23">
        <f t="shared" si="72"/>
        <v>0.83694350756599878</v>
      </c>
      <c r="AM86" s="23">
        <f t="shared" si="73"/>
        <v>7.5062479474763411E-3</v>
      </c>
      <c r="AN86" s="23">
        <f t="shared" si="74"/>
        <v>6.2823054858209279E-3</v>
      </c>
      <c r="AO86" s="22">
        <v>14.99</v>
      </c>
      <c r="AP86" s="23">
        <v>87.49</v>
      </c>
      <c r="AQ86" s="23">
        <f t="shared" si="53"/>
        <v>6.9378555130264153E-3</v>
      </c>
      <c r="AR86" s="23">
        <f t="shared" si="54"/>
        <v>7.6212328295775979E-3</v>
      </c>
      <c r="AS86" s="10">
        <v>0.91033244465396346</v>
      </c>
      <c r="AT86" s="23">
        <f t="shared" si="75"/>
        <v>0.34637903184748736</v>
      </c>
      <c r="AU86" s="23">
        <f t="shared" si="76"/>
        <v>0.56356355571583772</v>
      </c>
      <c r="AV86" s="23">
        <f t="shared" si="77"/>
        <v>0.68582020818194833</v>
      </c>
      <c r="AW86" s="23">
        <f t="shared" si="78"/>
        <v>7.6212328295776066E-3</v>
      </c>
      <c r="AX86" s="23">
        <f t="shared" si="79"/>
        <v>5.2267954857840131E-3</v>
      </c>
    </row>
    <row r="87" spans="1:50" x14ac:dyDescent="0.3">
      <c r="A87" s="23">
        <v>57.48</v>
      </c>
      <c r="B87" s="23">
        <v>82.32</v>
      </c>
      <c r="C87" s="23">
        <f t="shared" si="45"/>
        <v>7.6760667769734019E-3</v>
      </c>
      <c r="D87" s="23">
        <f t="shared" si="46"/>
        <v>7.1708753746808516E-3</v>
      </c>
      <c r="E87" s="23">
        <v>1.0704504507324588</v>
      </c>
      <c r="F87" s="23">
        <f t="shared" si="55"/>
        <v>0.47495462867627897</v>
      </c>
      <c r="G87" s="23">
        <f t="shared" si="56"/>
        <v>0.56625437617652641</v>
      </c>
      <c r="H87" s="23">
        <f t="shared" si="57"/>
        <v>0.94223319057558452</v>
      </c>
      <c r="I87" s="23">
        <f t="shared" si="58"/>
        <v>7.1708753746808629E-3</v>
      </c>
      <c r="J87" s="23">
        <f t="shared" si="59"/>
        <v>6.7566367835054392E-3</v>
      </c>
      <c r="K87" s="22">
        <v>57.02</v>
      </c>
      <c r="L87" s="23">
        <v>84.77</v>
      </c>
      <c r="M87" s="23">
        <f t="shared" si="47"/>
        <v>8.0246340220839259E-3</v>
      </c>
      <c r="N87" s="23">
        <f t="shared" si="48"/>
        <v>7.3842942846415955E-3</v>
      </c>
      <c r="O87" s="10">
        <v>1.0867164434080265</v>
      </c>
      <c r="P87" s="23">
        <f t="shared" si="60"/>
        <v>0.44095237291045669</v>
      </c>
      <c r="Q87" s="23">
        <f t="shared" si="61"/>
        <v>0.57124315208405763</v>
      </c>
      <c r="R87" s="23">
        <f t="shared" si="62"/>
        <v>0.87388011179882952</v>
      </c>
      <c r="S87" s="23">
        <f t="shared" si="63"/>
        <v>7.3842942846416015E-3</v>
      </c>
      <c r="T87" s="23">
        <f t="shared" si="64"/>
        <v>6.4529879150180608E-3</v>
      </c>
      <c r="U87" s="22">
        <v>62.17</v>
      </c>
      <c r="V87" s="23">
        <v>84.03</v>
      </c>
      <c r="W87" s="23">
        <f t="shared" si="49"/>
        <v>7.4803755949888568E-3</v>
      </c>
      <c r="X87" s="23">
        <f t="shared" si="50"/>
        <v>7.3198330628575312E-3</v>
      </c>
      <c r="Y87" s="10">
        <v>1.0219325400938386</v>
      </c>
      <c r="Z87" s="23">
        <f t="shared" si="65"/>
        <v>0.55135674304663163</v>
      </c>
      <c r="AA87" s="23">
        <f t="shared" si="66"/>
        <v>0.61098697970429749</v>
      </c>
      <c r="AB87" s="23">
        <f t="shared" si="67"/>
        <v>1.0952331104982744</v>
      </c>
      <c r="AC87" s="23">
        <f t="shared" si="68"/>
        <v>7.3198330628575503E-3</v>
      </c>
      <c r="AD87" s="23">
        <f t="shared" si="69"/>
        <v>8.0169235337615857E-3</v>
      </c>
      <c r="AE87" s="22">
        <v>62.6</v>
      </c>
      <c r="AF87" s="23">
        <v>87.77</v>
      </c>
      <c r="AG87" s="23">
        <f t="shared" si="51"/>
        <v>8.3650921763671459E-3</v>
      </c>
      <c r="AH87" s="23">
        <f t="shared" si="52"/>
        <v>7.6456235621445417E-3</v>
      </c>
      <c r="AI87" s="10">
        <v>1.0941020190668147</v>
      </c>
      <c r="AJ87" s="23">
        <f t="shared" si="70"/>
        <v>0.43092919336992952</v>
      </c>
      <c r="AK87" s="23">
        <f t="shared" si="71"/>
        <v>0.56961071519725581</v>
      </c>
      <c r="AL87" s="23">
        <f t="shared" si="72"/>
        <v>0.85349329456349188</v>
      </c>
      <c r="AM87" s="23">
        <f t="shared" si="73"/>
        <v>7.6456235621444879E-3</v>
      </c>
      <c r="AN87" s="23">
        <f t="shared" si="74"/>
        <v>6.5254884430469597E-3</v>
      </c>
      <c r="AO87" s="22">
        <v>15.17</v>
      </c>
      <c r="AP87" s="23">
        <v>87.47</v>
      </c>
      <c r="AQ87" s="23">
        <f t="shared" si="53"/>
        <v>7.0211653190534167E-3</v>
      </c>
      <c r="AR87" s="23">
        <f t="shared" si="54"/>
        <v>7.6194906343942451E-3</v>
      </c>
      <c r="AS87" s="10">
        <v>0.921474368294385</v>
      </c>
      <c r="AT87" s="23">
        <f t="shared" si="75"/>
        <v>0.35340019716654075</v>
      </c>
      <c r="AU87" s="23">
        <f t="shared" si="76"/>
        <v>0.57118304635023198</v>
      </c>
      <c r="AV87" s="23">
        <f t="shared" si="77"/>
        <v>0.69977922901402811</v>
      </c>
      <c r="AW87" s="23">
        <f t="shared" si="78"/>
        <v>7.6194906343942659E-3</v>
      </c>
      <c r="AX87" s="23">
        <f t="shared" si="79"/>
        <v>5.331961281616027E-3</v>
      </c>
    </row>
    <row r="88" spans="1:50" x14ac:dyDescent="0.3">
      <c r="A88" s="23">
        <v>61.69</v>
      </c>
      <c r="B88" s="23">
        <v>88.12</v>
      </c>
      <c r="C88" s="23">
        <f t="shared" si="45"/>
        <v>8.2382839156487329E-3</v>
      </c>
      <c r="D88" s="23">
        <f t="shared" si="46"/>
        <v>7.6761119778532162E-3</v>
      </c>
      <c r="E88" s="23">
        <v>1.0732365472803778</v>
      </c>
      <c r="F88" s="23">
        <f t="shared" si="55"/>
        <v>0.4831929125919277</v>
      </c>
      <c r="G88" s="23">
        <f t="shared" si="56"/>
        <v>0.57393048815437964</v>
      </c>
      <c r="H88" s="23">
        <f t="shared" si="57"/>
        <v>0.95814754126820667</v>
      </c>
      <c r="I88" s="23">
        <f t="shared" si="58"/>
        <v>7.6761119778532283E-3</v>
      </c>
      <c r="J88" s="23">
        <f t="shared" si="59"/>
        <v>7.354847818079502E-3</v>
      </c>
      <c r="K88" s="22">
        <v>56.57</v>
      </c>
      <c r="L88" s="23">
        <v>84.03</v>
      </c>
      <c r="M88" s="23">
        <f t="shared" si="47"/>
        <v>7.9613038693315975E-3</v>
      </c>
      <c r="N88" s="23">
        <f t="shared" si="48"/>
        <v>7.3198330628575356E-3</v>
      </c>
      <c r="O88" s="10">
        <v>1.0876346223972011</v>
      </c>
      <c r="P88" s="23">
        <f t="shared" si="60"/>
        <v>0.44891367677978827</v>
      </c>
      <c r="Q88" s="23">
        <f t="shared" si="61"/>
        <v>0.57856298514691518</v>
      </c>
      <c r="R88" s="23">
        <f t="shared" si="62"/>
        <v>0.88986604969024496</v>
      </c>
      <c r="S88" s="23">
        <f t="shared" si="63"/>
        <v>7.3198330628575503E-3</v>
      </c>
      <c r="T88" s="23">
        <f t="shared" si="64"/>
        <v>6.5136709320370951E-3</v>
      </c>
      <c r="U88" s="22">
        <v>65.34</v>
      </c>
      <c r="V88" s="23">
        <v>87.72</v>
      </c>
      <c r="W88" s="23">
        <f t="shared" si="49"/>
        <v>7.8617941350582581E-3</v>
      </c>
      <c r="X88" s="23">
        <f t="shared" si="50"/>
        <v>7.6412680741861552E-3</v>
      </c>
      <c r="Y88" s="10">
        <v>1.0288598775401023</v>
      </c>
      <c r="Z88" s="23">
        <f t="shared" si="65"/>
        <v>0.5592185371816899</v>
      </c>
      <c r="AA88" s="23">
        <f t="shared" si="66"/>
        <v>0.61862824777848369</v>
      </c>
      <c r="AB88" s="23">
        <f t="shared" si="67"/>
        <v>1.1105752802283215</v>
      </c>
      <c r="AC88" s="23">
        <f t="shared" si="68"/>
        <v>7.6412680741861916E-3</v>
      </c>
      <c r="AD88" s="23">
        <f t="shared" si="69"/>
        <v>8.4862034327890558E-3</v>
      </c>
      <c r="AE88" s="22">
        <v>63.08</v>
      </c>
      <c r="AF88" s="23">
        <v>88.27</v>
      </c>
      <c r="AG88" s="23">
        <f t="shared" si="51"/>
        <v>8.429233458230663E-3</v>
      </c>
      <c r="AH88" s="23">
        <f t="shared" si="52"/>
        <v>7.6891784417283662E-3</v>
      </c>
      <c r="AI88" s="10">
        <v>1.0962463053901967</v>
      </c>
      <c r="AJ88" s="23">
        <f t="shared" si="70"/>
        <v>0.43935842682816018</v>
      </c>
      <c r="AK88" s="23">
        <f t="shared" si="71"/>
        <v>0.57729989363898415</v>
      </c>
      <c r="AL88" s="23">
        <f t="shared" si="72"/>
        <v>0.8702876201980897</v>
      </c>
      <c r="AM88" s="23">
        <f t="shared" si="73"/>
        <v>7.6891784417283393E-3</v>
      </c>
      <c r="AN88" s="23">
        <f t="shared" si="74"/>
        <v>6.6917968073302121E-3</v>
      </c>
      <c r="AO88" s="22">
        <v>15</v>
      </c>
      <c r="AP88" s="23">
        <v>86.48</v>
      </c>
      <c r="AQ88" s="23">
        <f t="shared" si="53"/>
        <v>6.9424838355834706E-3</v>
      </c>
      <c r="AR88" s="23">
        <f t="shared" si="54"/>
        <v>7.5332519728182733E-3</v>
      </c>
      <c r="AS88" s="10">
        <v>0.92157860385309975</v>
      </c>
      <c r="AT88" s="23">
        <f t="shared" si="75"/>
        <v>0.36034268100212424</v>
      </c>
      <c r="AU88" s="23">
        <f t="shared" si="76"/>
        <v>0.57871629832305027</v>
      </c>
      <c r="AV88" s="23">
        <f t="shared" si="77"/>
        <v>0.713742878168665</v>
      </c>
      <c r="AW88" s="23">
        <f t="shared" si="78"/>
        <v>7.533251972818289E-3</v>
      </c>
      <c r="AX88" s="23">
        <f t="shared" si="79"/>
        <v>5.3768049450490995E-3</v>
      </c>
    </row>
    <row r="89" spans="1:50" x14ac:dyDescent="0.3">
      <c r="A89" s="23">
        <v>61.52</v>
      </c>
      <c r="B89" s="23">
        <v>87.49</v>
      </c>
      <c r="C89" s="23">
        <f t="shared" si="45"/>
        <v>8.2155815608803712E-3</v>
      </c>
      <c r="D89" s="23">
        <f t="shared" si="46"/>
        <v>7.6212328295775962E-3</v>
      </c>
      <c r="E89" s="23">
        <v>1.0779859039335662</v>
      </c>
      <c r="F89" s="23">
        <f t="shared" si="55"/>
        <v>0.49140849415280807</v>
      </c>
      <c r="G89" s="23">
        <f t="shared" si="56"/>
        <v>0.58155172098395724</v>
      </c>
      <c r="H89" s="23">
        <f t="shared" si="57"/>
        <v>0.97460140674473572</v>
      </c>
      <c r="I89" s="23">
        <f t="shared" si="58"/>
        <v>7.6212328295776066E-3</v>
      </c>
      <c r="J89" s="23">
        <f t="shared" si="59"/>
        <v>7.4276642368354979E-3</v>
      </c>
      <c r="K89" s="22">
        <v>57.79</v>
      </c>
      <c r="L89" s="23">
        <v>85.8</v>
      </c>
      <c r="M89" s="23">
        <f t="shared" si="47"/>
        <v>8.1329989501267991E-3</v>
      </c>
      <c r="N89" s="23">
        <f t="shared" si="48"/>
        <v>7.4740173365842738E-3</v>
      </c>
      <c r="O89" s="10">
        <v>1.0881696661736262</v>
      </c>
      <c r="P89" s="23">
        <f t="shared" si="60"/>
        <v>0.45704667572991509</v>
      </c>
      <c r="Q89" s="23">
        <f t="shared" si="61"/>
        <v>0.58603700248349944</v>
      </c>
      <c r="R89" s="23">
        <f t="shared" si="62"/>
        <v>0.9059603525097033</v>
      </c>
      <c r="S89" s="23">
        <f t="shared" si="63"/>
        <v>7.4740173365842599E-3</v>
      </c>
      <c r="T89" s="23">
        <f t="shared" si="64"/>
        <v>6.7711633809155103E-3</v>
      </c>
      <c r="U89" s="22">
        <v>71.33</v>
      </c>
      <c r="V89" s="23">
        <v>94.71</v>
      </c>
      <c r="W89" s="23">
        <f t="shared" si="49"/>
        <v>8.5825187580916059E-3</v>
      </c>
      <c r="X89" s="23">
        <f t="shared" si="50"/>
        <v>8.2501652907680193E-3</v>
      </c>
      <c r="Y89" s="10">
        <v>1.0402844616574523</v>
      </c>
      <c r="Z89" s="23">
        <f t="shared" si="65"/>
        <v>0.56780105593978147</v>
      </c>
      <c r="AA89" s="23">
        <f t="shared" si="66"/>
        <v>0.62687841306925174</v>
      </c>
      <c r="AB89" s="23">
        <f t="shared" si="67"/>
        <v>1.1270195931214713</v>
      </c>
      <c r="AC89" s="23">
        <f t="shared" si="68"/>
        <v>8.2501652907680523E-3</v>
      </c>
      <c r="AD89" s="23">
        <f t="shared" si="69"/>
        <v>9.2980979291862956E-3</v>
      </c>
      <c r="AE89" s="22">
        <v>60</v>
      </c>
      <c r="AF89" s="23">
        <v>83.64</v>
      </c>
      <c r="AG89" s="23">
        <f t="shared" si="51"/>
        <v>8.0176602329397554E-3</v>
      </c>
      <c r="AH89" s="23">
        <f t="shared" si="52"/>
        <v>7.2858602567821527E-3</v>
      </c>
      <c r="AI89" s="10">
        <v>1.1004411216199768</v>
      </c>
      <c r="AJ89" s="23">
        <f t="shared" si="70"/>
        <v>0.44737608706109994</v>
      </c>
      <c r="AK89" s="23">
        <f t="shared" si="71"/>
        <v>0.58458575389576628</v>
      </c>
      <c r="AL89" s="23">
        <f t="shared" si="72"/>
        <v>0.88673451388926017</v>
      </c>
      <c r="AM89" s="23">
        <f t="shared" si="73"/>
        <v>7.2858602567821285E-3</v>
      </c>
      <c r="AN89" s="23">
        <f t="shared" si="74"/>
        <v>6.4606237530627809E-3</v>
      </c>
      <c r="AO89" s="22">
        <v>14.86</v>
      </c>
      <c r="AP89" s="23">
        <v>85.55</v>
      </c>
      <c r="AQ89" s="23">
        <f t="shared" si="53"/>
        <v>6.8776873197846913E-3</v>
      </c>
      <c r="AR89" s="23">
        <f t="shared" si="54"/>
        <v>7.4522398967923594E-3</v>
      </c>
      <c r="AS89" s="10">
        <v>0.92290202879070393</v>
      </c>
      <c r="AT89" s="23">
        <f t="shared" si="75"/>
        <v>0.36722036832190891</v>
      </c>
      <c r="AU89" s="23">
        <f t="shared" si="76"/>
        <v>0.58616853821984261</v>
      </c>
      <c r="AV89" s="23">
        <f t="shared" si="77"/>
        <v>0.72756304932403315</v>
      </c>
      <c r="AW89" s="23">
        <f t="shared" si="78"/>
        <v>7.4522398967923342E-3</v>
      </c>
      <c r="AX89" s="23">
        <f t="shared" si="79"/>
        <v>5.421974383604449E-3</v>
      </c>
    </row>
    <row r="90" spans="1:50" x14ac:dyDescent="0.3">
      <c r="A90" s="23">
        <v>59.13</v>
      </c>
      <c r="B90" s="23">
        <v>83.72</v>
      </c>
      <c r="C90" s="23">
        <f t="shared" si="45"/>
        <v>7.8964131614898628E-3</v>
      </c>
      <c r="D90" s="23">
        <f t="shared" si="46"/>
        <v>7.2928290375155608E-3</v>
      </c>
      <c r="E90" s="23">
        <v>1.082764057798334</v>
      </c>
      <c r="F90" s="23">
        <f t="shared" si="55"/>
        <v>0.49930490731429794</v>
      </c>
      <c r="G90" s="23">
        <f t="shared" si="56"/>
        <v>0.58884455002147285</v>
      </c>
      <c r="H90" s="23">
        <f t="shared" si="57"/>
        <v>0.99071340146710596</v>
      </c>
      <c r="I90" s="23">
        <f t="shared" si="58"/>
        <v>7.2928290375156024E-3</v>
      </c>
      <c r="J90" s="23">
        <f t="shared" si="59"/>
        <v>7.2251034620751629E-3</v>
      </c>
      <c r="K90" s="22">
        <v>60.26</v>
      </c>
      <c r="L90" s="23">
        <v>88.85</v>
      </c>
      <c r="M90" s="23">
        <f t="shared" si="47"/>
        <v>8.4806111219006899E-3</v>
      </c>
      <c r="N90" s="23">
        <f t="shared" si="48"/>
        <v>7.7397021020456022E-3</v>
      </c>
      <c r="O90" s="10">
        <v>1.0957283639714339</v>
      </c>
      <c r="P90" s="23">
        <f t="shared" si="60"/>
        <v>0.46552728685181577</v>
      </c>
      <c r="Q90" s="23">
        <f t="shared" si="61"/>
        <v>0.59377670458554499</v>
      </c>
      <c r="R90" s="23">
        <f t="shared" si="62"/>
        <v>0.92257396258173086</v>
      </c>
      <c r="S90" s="23">
        <f t="shared" si="63"/>
        <v>7.7397021020455536E-3</v>
      </c>
      <c r="T90" s="23">
        <f t="shared" si="64"/>
        <v>7.1404476374863184E-3</v>
      </c>
      <c r="U90" s="22">
        <v>47.48</v>
      </c>
      <c r="V90" s="23">
        <v>62.22</v>
      </c>
      <c r="W90" s="23">
        <f t="shared" si="49"/>
        <v>5.7128556096199276E-3</v>
      </c>
      <c r="X90" s="23">
        <f t="shared" si="50"/>
        <v>5.4199692154111101E-3</v>
      </c>
      <c r="Y90" s="10">
        <v>1.0540383870402856</v>
      </c>
      <c r="Z90" s="23">
        <f t="shared" si="65"/>
        <v>0.57351391154940146</v>
      </c>
      <c r="AA90" s="23">
        <f t="shared" si="66"/>
        <v>0.63229838228466284</v>
      </c>
      <c r="AB90" s="23">
        <f t="shared" si="67"/>
        <v>1.1413149674891829</v>
      </c>
      <c r="AC90" s="23">
        <f t="shared" si="68"/>
        <v>5.4199692154111023E-3</v>
      </c>
      <c r="AD90" s="23">
        <f t="shared" si="69"/>
        <v>6.1858919888792942E-3</v>
      </c>
      <c r="AE90" s="22">
        <v>60.12</v>
      </c>
      <c r="AF90" s="23">
        <v>83.75</v>
      </c>
      <c r="AG90" s="23">
        <f t="shared" si="51"/>
        <v>8.0336955534056342E-3</v>
      </c>
      <c r="AH90" s="23">
        <f t="shared" si="52"/>
        <v>7.2954423302905936E-3</v>
      </c>
      <c r="AI90" s="10">
        <v>1.1011937576491877</v>
      </c>
      <c r="AJ90" s="23">
        <f t="shared" si="70"/>
        <v>0.4554097826145056</v>
      </c>
      <c r="AK90" s="23">
        <f t="shared" si="71"/>
        <v>0.59188119622605684</v>
      </c>
      <c r="AL90" s="23">
        <f t="shared" si="72"/>
        <v>0.90278586967560548</v>
      </c>
      <c r="AM90" s="23">
        <f t="shared" si="73"/>
        <v>7.295442330290558E-3</v>
      </c>
      <c r="AN90" s="23">
        <f t="shared" si="74"/>
        <v>6.5862222488195874E-3</v>
      </c>
      <c r="AO90" s="22">
        <v>16.260000000000002</v>
      </c>
      <c r="AP90" s="23">
        <v>91.05</v>
      </c>
      <c r="AQ90" s="23">
        <f t="shared" si="53"/>
        <v>7.5256524777724829E-3</v>
      </c>
      <c r="AR90" s="23">
        <f t="shared" si="54"/>
        <v>7.9313435722144273E-3</v>
      </c>
      <c r="AS90" s="10">
        <v>0.94884963805335787</v>
      </c>
      <c r="AT90" s="23">
        <f t="shared" si="75"/>
        <v>0.37474602079968139</v>
      </c>
      <c r="AU90" s="23">
        <f t="shared" si="76"/>
        <v>0.59409988179205708</v>
      </c>
      <c r="AV90" s="23">
        <f t="shared" si="77"/>
        <v>0.7419663891215903</v>
      </c>
      <c r="AW90" s="23">
        <f t="shared" si="78"/>
        <v>7.9313435722144776E-3</v>
      </c>
      <c r="AX90" s="23">
        <f t="shared" si="79"/>
        <v>5.8847903511587115E-3</v>
      </c>
    </row>
    <row r="91" spans="1:50" x14ac:dyDescent="0.3">
      <c r="A91" s="23">
        <v>64.680000000000007</v>
      </c>
      <c r="B91" s="23">
        <v>91.43</v>
      </c>
      <c r="C91" s="23">
        <f t="shared" si="45"/>
        <v>8.6375782730452287E-3</v>
      </c>
      <c r="D91" s="23">
        <f t="shared" si="46"/>
        <v>7.9644452806981337E-3</v>
      </c>
      <c r="E91" s="23">
        <v>1.0845172474194078</v>
      </c>
      <c r="F91" s="23">
        <f t="shared" si="55"/>
        <v>0.50794248558734312</v>
      </c>
      <c r="G91" s="23">
        <f t="shared" si="56"/>
        <v>0.59680899530217102</v>
      </c>
      <c r="H91" s="23">
        <f t="shared" si="57"/>
        <v>1.007247392901641</v>
      </c>
      <c r="I91" s="23">
        <f t="shared" si="58"/>
        <v>7.9644452806981736E-3</v>
      </c>
      <c r="J91" s="23">
        <f t="shared" si="59"/>
        <v>8.0221667448910142E-3</v>
      </c>
      <c r="K91" s="22">
        <v>59.04</v>
      </c>
      <c r="L91" s="23">
        <v>86.84</v>
      </c>
      <c r="M91" s="23">
        <f t="shared" si="47"/>
        <v>8.3089160411054883E-3</v>
      </c>
      <c r="N91" s="23">
        <f t="shared" si="48"/>
        <v>7.5646114861186295E-3</v>
      </c>
      <c r="O91" s="10">
        <v>1.098392965237236</v>
      </c>
      <c r="P91" s="23">
        <f t="shared" si="60"/>
        <v>0.47383620289292128</v>
      </c>
      <c r="Q91" s="23">
        <f t="shared" si="61"/>
        <v>0.60134131607166363</v>
      </c>
      <c r="R91" s="23">
        <f t="shared" si="62"/>
        <v>0.93936348974473705</v>
      </c>
      <c r="S91" s="23">
        <f t="shared" si="63"/>
        <v>7.5646114861186442E-3</v>
      </c>
      <c r="T91" s="23">
        <f t="shared" si="64"/>
        <v>7.1059198441635312E-3</v>
      </c>
      <c r="U91" s="22">
        <v>59.11</v>
      </c>
      <c r="V91" s="23">
        <v>77.09</v>
      </c>
      <c r="W91" s="23">
        <f t="shared" si="49"/>
        <v>7.1121923985811696E-3</v>
      </c>
      <c r="X91" s="23">
        <f t="shared" si="50"/>
        <v>6.7152913342340484E-3</v>
      </c>
      <c r="Y91" s="10">
        <v>1.0591040722721519</v>
      </c>
      <c r="Z91" s="23">
        <f t="shared" si="65"/>
        <v>0.58062610394798264</v>
      </c>
      <c r="AA91" s="23">
        <f t="shared" si="66"/>
        <v>0.63901367361889694</v>
      </c>
      <c r="AB91" s="23">
        <f t="shared" si="67"/>
        <v>1.1541400154973842</v>
      </c>
      <c r="AC91" s="23">
        <f t="shared" si="68"/>
        <v>6.715291334234097E-3</v>
      </c>
      <c r="AD91" s="23">
        <f t="shared" si="69"/>
        <v>7.750386444562391E-3</v>
      </c>
      <c r="AE91" s="22">
        <v>63.26</v>
      </c>
      <c r="AF91" s="23">
        <v>87.52</v>
      </c>
      <c r="AG91" s="23">
        <f t="shared" si="51"/>
        <v>8.4532864389294821E-3</v>
      </c>
      <c r="AH91" s="23">
        <f t="shared" si="52"/>
        <v>7.6238461223526299E-3</v>
      </c>
      <c r="AI91" s="10">
        <v>1.1087955217439394</v>
      </c>
      <c r="AJ91" s="23">
        <f t="shared" si="70"/>
        <v>0.46386306905343511</v>
      </c>
      <c r="AK91" s="23">
        <f t="shared" si="71"/>
        <v>0.59950504234840951</v>
      </c>
      <c r="AL91" s="23">
        <f t="shared" si="72"/>
        <v>0.9192728516679407</v>
      </c>
      <c r="AM91" s="23">
        <f t="shared" si="73"/>
        <v>7.6238461223526732E-3</v>
      </c>
      <c r="AN91" s="23">
        <f t="shared" si="74"/>
        <v>7.008394765572714E-3</v>
      </c>
      <c r="AO91" s="22">
        <v>13.92</v>
      </c>
      <c r="AP91" s="23">
        <v>76.14</v>
      </c>
      <c r="AQ91" s="23">
        <f t="shared" si="53"/>
        <v>6.4426249994214606E-3</v>
      </c>
      <c r="AR91" s="23">
        <f t="shared" si="54"/>
        <v>6.6325370630247842E-3</v>
      </c>
      <c r="AS91" s="10">
        <v>0.97136660348842274</v>
      </c>
      <c r="AT91" s="23">
        <f t="shared" si="75"/>
        <v>0.38118864579910283</v>
      </c>
      <c r="AU91" s="23">
        <f t="shared" si="76"/>
        <v>0.60073241885508188</v>
      </c>
      <c r="AV91" s="23">
        <f t="shared" si="77"/>
        <v>0.75593466659878428</v>
      </c>
      <c r="AW91" s="23">
        <f t="shared" si="78"/>
        <v>6.6325370630248015E-3</v>
      </c>
      <c r="AX91" s="23">
        <f t="shared" si="79"/>
        <v>5.0137646934417333E-3</v>
      </c>
    </row>
    <row r="92" spans="1:50" x14ac:dyDescent="0.3">
      <c r="A92" s="23">
        <v>62.54</v>
      </c>
      <c r="B92" s="23">
        <v>88.27</v>
      </c>
      <c r="C92" s="23">
        <f t="shared" si="45"/>
        <v>8.3517956894905449E-3</v>
      </c>
      <c r="D92" s="23">
        <f t="shared" si="46"/>
        <v>7.6891784417283627E-3</v>
      </c>
      <c r="E92" s="23">
        <v>1.0861752985424598</v>
      </c>
      <c r="F92" s="23">
        <f t="shared" si="55"/>
        <v>0.51629428127683363</v>
      </c>
      <c r="G92" s="23">
        <f t="shared" si="56"/>
        <v>0.60449817374389936</v>
      </c>
      <c r="H92" s="23">
        <f t="shared" si="57"/>
        <v>1.0242367668641768</v>
      </c>
      <c r="I92" s="23">
        <f t="shared" si="58"/>
        <v>7.6891784417283393E-3</v>
      </c>
      <c r="J92" s="23">
        <f t="shared" si="59"/>
        <v>7.8755392669975638E-3</v>
      </c>
      <c r="K92" s="22">
        <v>58.55</v>
      </c>
      <c r="L92" s="23">
        <v>85.55</v>
      </c>
      <c r="M92" s="23">
        <f t="shared" si="47"/>
        <v>8.2399565414418424E-3</v>
      </c>
      <c r="N92" s="23">
        <f t="shared" si="48"/>
        <v>7.4522398967923611E-3</v>
      </c>
      <c r="O92" s="10">
        <v>1.1057019977293727</v>
      </c>
      <c r="P92" s="23">
        <f t="shared" si="60"/>
        <v>0.48207615943436311</v>
      </c>
      <c r="Q92" s="23">
        <f t="shared" si="61"/>
        <v>0.60879355596845597</v>
      </c>
      <c r="R92" s="23">
        <f t="shared" si="62"/>
        <v>0.95591236232728438</v>
      </c>
      <c r="S92" s="23">
        <f t="shared" si="63"/>
        <v>7.4522398967923342E-3</v>
      </c>
      <c r="T92" s="23">
        <f t="shared" si="64"/>
        <v>7.1236882443723977E-3</v>
      </c>
      <c r="U92" s="22">
        <v>63.23</v>
      </c>
      <c r="V92" s="23">
        <v>81.92</v>
      </c>
      <c r="W92" s="23">
        <f t="shared" si="49"/>
        <v>7.6079161793653751E-3</v>
      </c>
      <c r="X92" s="23">
        <f t="shared" si="50"/>
        <v>7.1360314710137924E-3</v>
      </c>
      <c r="Y92" s="10">
        <v>1.0661270497850743</v>
      </c>
      <c r="Z92" s="23">
        <f t="shared" si="65"/>
        <v>0.58823402012734805</v>
      </c>
      <c r="AA92" s="23">
        <f t="shared" si="66"/>
        <v>0.64614970508991076</v>
      </c>
      <c r="AB92" s="23">
        <f t="shared" si="67"/>
        <v>1.1688601240753307</v>
      </c>
      <c r="AC92" s="23">
        <f t="shared" si="68"/>
        <v>7.1360314710138262E-3</v>
      </c>
      <c r="AD92" s="23">
        <f t="shared" si="69"/>
        <v>8.3410226306146855E-3</v>
      </c>
      <c r="AE92" s="22">
        <v>60.49</v>
      </c>
      <c r="AF92" s="23">
        <v>82.32</v>
      </c>
      <c r="AG92" s="23">
        <f t="shared" si="51"/>
        <v>8.0831377915087637E-3</v>
      </c>
      <c r="AH92" s="23">
        <f t="shared" si="52"/>
        <v>7.1708753746808551E-3</v>
      </c>
      <c r="AI92" s="10">
        <v>1.1272177201752749</v>
      </c>
      <c r="AJ92" s="23">
        <f t="shared" si="70"/>
        <v>0.47194620684494387</v>
      </c>
      <c r="AK92" s="23">
        <f t="shared" si="71"/>
        <v>0.60667591772309037</v>
      </c>
      <c r="AL92" s="23">
        <f t="shared" si="72"/>
        <v>0.93580927589837892</v>
      </c>
      <c r="AM92" s="23">
        <f t="shared" si="73"/>
        <v>7.1708753746808629E-3</v>
      </c>
      <c r="AN92" s="23">
        <f t="shared" si="74"/>
        <v>6.7105716919376151E-3</v>
      </c>
      <c r="AO92" s="22">
        <v>14.3</v>
      </c>
      <c r="AP92" s="23">
        <v>76.02</v>
      </c>
      <c r="AQ92" s="23">
        <f t="shared" si="53"/>
        <v>6.6185012565895757E-3</v>
      </c>
      <c r="AR92" s="23">
        <f t="shared" si="54"/>
        <v>6.6220838919246652E-3</v>
      </c>
      <c r="AS92" s="10">
        <v>0.99945898671874922</v>
      </c>
      <c r="AT92" s="23">
        <f t="shared" si="75"/>
        <v>0.38780714705569241</v>
      </c>
      <c r="AU92" s="23">
        <f t="shared" si="76"/>
        <v>0.60735450274700653</v>
      </c>
      <c r="AV92" s="23">
        <f t="shared" si="77"/>
        <v>0.76899579285479525</v>
      </c>
      <c r="AW92" s="23">
        <f t="shared" si="78"/>
        <v>6.6220838919246461E-3</v>
      </c>
      <c r="AX92" s="23">
        <f t="shared" si="79"/>
        <v>5.092354652821561E-3</v>
      </c>
    </row>
    <row r="93" spans="1:50" x14ac:dyDescent="0.3">
      <c r="A93" s="23">
        <v>64.12</v>
      </c>
      <c r="B93" s="23">
        <v>90.16</v>
      </c>
      <c r="C93" s="23">
        <f t="shared" si="45"/>
        <v>8.5627940455729745E-3</v>
      </c>
      <c r="D93" s="23">
        <f t="shared" si="46"/>
        <v>7.8538158865552182E-3</v>
      </c>
      <c r="E93" s="23">
        <v>1.0902718079031426</v>
      </c>
      <c r="F93" s="23">
        <f t="shared" si="55"/>
        <v>0.52485707532240666</v>
      </c>
      <c r="G93" s="23">
        <f t="shared" si="56"/>
        <v>0.61235198963045456</v>
      </c>
      <c r="H93" s="23">
        <f t="shared" si="57"/>
        <v>1.0411513565992403</v>
      </c>
      <c r="I93" s="23">
        <f t="shared" si="58"/>
        <v>7.8538158865552044E-3</v>
      </c>
      <c r="J93" s="23">
        <f t="shared" si="59"/>
        <v>8.1770110647676163E-3</v>
      </c>
      <c r="K93" s="22">
        <v>58.58</v>
      </c>
      <c r="L93" s="23">
        <v>85.05</v>
      </c>
      <c r="M93" s="23">
        <f t="shared" si="47"/>
        <v>8.2441785516253318E-3</v>
      </c>
      <c r="N93" s="23">
        <f t="shared" si="48"/>
        <v>7.4086850172085375E-3</v>
      </c>
      <c r="O93" s="10">
        <v>1.1127721765031386</v>
      </c>
      <c r="P93" s="23">
        <f t="shared" si="60"/>
        <v>0.49032033798598845</v>
      </c>
      <c r="Q93" s="23">
        <f t="shared" si="61"/>
        <v>0.61620224098566445</v>
      </c>
      <c r="R93" s="23">
        <f t="shared" si="62"/>
        <v>0.97239649742035161</v>
      </c>
      <c r="S93" s="23">
        <f t="shared" si="63"/>
        <v>7.4086850172084828E-3</v>
      </c>
      <c r="T93" s="23">
        <f t="shared" si="64"/>
        <v>7.2041793612241658E-3</v>
      </c>
      <c r="U93" s="22">
        <v>64.66</v>
      </c>
      <c r="V93" s="23">
        <v>83.72</v>
      </c>
      <c r="W93" s="23">
        <f t="shared" si="49"/>
        <v>7.7799756469676606E-3</v>
      </c>
      <c r="X93" s="23">
        <f t="shared" si="50"/>
        <v>7.2928290375155599E-3</v>
      </c>
      <c r="Y93" s="10">
        <v>1.0667980295364305</v>
      </c>
      <c r="Z93" s="23">
        <f t="shared" si="65"/>
        <v>0.59601399577431569</v>
      </c>
      <c r="AA93" s="23">
        <f t="shared" si="66"/>
        <v>0.65344253412742637</v>
      </c>
      <c r="AB93" s="23">
        <f t="shared" si="67"/>
        <v>1.1842480159016637</v>
      </c>
      <c r="AC93" s="23">
        <f t="shared" si="68"/>
        <v>7.2928290375156024E-3</v>
      </c>
      <c r="AD93" s="23">
        <f t="shared" si="69"/>
        <v>8.6365183179878922E-3</v>
      </c>
      <c r="AE93" s="22">
        <v>58.34</v>
      </c>
      <c r="AF93" s="23">
        <v>77.09</v>
      </c>
      <c r="AG93" s="23">
        <f t="shared" si="51"/>
        <v>7.7958382998284228E-3</v>
      </c>
      <c r="AH93" s="23">
        <f t="shared" si="52"/>
        <v>6.7152913342340527E-3</v>
      </c>
      <c r="AI93" s="10">
        <v>1.1609084270232375</v>
      </c>
      <c r="AJ93" s="23">
        <f t="shared" si="70"/>
        <v>0.47974204514477231</v>
      </c>
      <c r="AK93" s="23">
        <f t="shared" si="71"/>
        <v>0.61339120905732447</v>
      </c>
      <c r="AL93" s="23">
        <f t="shared" si="72"/>
        <v>0.95168825198971618</v>
      </c>
      <c r="AM93" s="23">
        <f t="shared" si="73"/>
        <v>6.715291334234097E-3</v>
      </c>
      <c r="AN93" s="23">
        <f t="shared" si="74"/>
        <v>6.3908638714789369E-3</v>
      </c>
      <c r="AO93" s="22">
        <v>14.9</v>
      </c>
      <c r="AP93" s="23">
        <v>77.45</v>
      </c>
      <c r="AQ93" s="23">
        <f t="shared" si="53"/>
        <v>6.8962006100129142E-3</v>
      </c>
      <c r="AR93" s="23">
        <f t="shared" si="54"/>
        <v>6.7466508475344036E-3</v>
      </c>
      <c r="AS93" s="10">
        <v>1.0221665187450997</v>
      </c>
      <c r="AT93" s="23">
        <f t="shared" si="75"/>
        <v>0.39470334766570531</v>
      </c>
      <c r="AU93" s="23">
        <f t="shared" si="76"/>
        <v>0.61410115359454098</v>
      </c>
      <c r="AV93" s="23">
        <f t="shared" si="77"/>
        <v>0.78251049472139766</v>
      </c>
      <c r="AW93" s="23">
        <f t="shared" si="78"/>
        <v>6.7466508475344522E-3</v>
      </c>
      <c r="AX93" s="23">
        <f t="shared" si="79"/>
        <v>5.2793250924167206E-3</v>
      </c>
    </row>
    <row r="94" spans="1:50" x14ac:dyDescent="0.3">
      <c r="A94" s="23">
        <v>61.59</v>
      </c>
      <c r="B94" s="23">
        <v>86.4</v>
      </c>
      <c r="C94" s="23">
        <f t="shared" si="45"/>
        <v>8.2249295893144034E-3</v>
      </c>
      <c r="D94" s="23">
        <f t="shared" si="46"/>
        <v>7.5262831920848601E-3</v>
      </c>
      <c r="E94" s="23">
        <v>1.0928275457352297</v>
      </c>
      <c r="F94" s="23">
        <f t="shared" si="55"/>
        <v>0.53308200491172109</v>
      </c>
      <c r="G94" s="23">
        <f t="shared" si="56"/>
        <v>0.61987827282253938</v>
      </c>
      <c r="H94" s="23">
        <f t="shared" si="57"/>
        <v>1.0579390802341277</v>
      </c>
      <c r="I94" s="23">
        <f t="shared" si="58"/>
        <v>7.526283192084815E-3</v>
      </c>
      <c r="J94" s="23">
        <f t="shared" si="59"/>
        <v>7.9623491178157837E-3</v>
      </c>
      <c r="K94" s="22">
        <v>65.209999999999994</v>
      </c>
      <c r="L94" s="23">
        <v>93.76</v>
      </c>
      <c r="M94" s="23">
        <f t="shared" si="47"/>
        <v>9.1772428021763032E-3</v>
      </c>
      <c r="N94" s="23">
        <f t="shared" si="48"/>
        <v>8.1674110195587603E-3</v>
      </c>
      <c r="O94" s="10">
        <v>1.1236416019959412</v>
      </c>
      <c r="P94" s="23">
        <f t="shared" si="60"/>
        <v>0.49949758078816475</v>
      </c>
      <c r="Q94" s="23">
        <f t="shared" si="61"/>
        <v>0.62436965200522321</v>
      </c>
      <c r="R94" s="23">
        <f t="shared" si="62"/>
        <v>0.98981791877415315</v>
      </c>
      <c r="S94" s="23">
        <f t="shared" si="63"/>
        <v>8.1674110195587568E-3</v>
      </c>
      <c r="T94" s="23">
        <f t="shared" si="64"/>
        <v>8.0842497771527327E-3</v>
      </c>
      <c r="U94" s="22">
        <v>74.52</v>
      </c>
      <c r="V94" s="23">
        <v>96.16</v>
      </c>
      <c r="W94" s="23">
        <f t="shared" si="49"/>
        <v>8.9663437242813188E-3</v>
      </c>
      <c r="X94" s="23">
        <f t="shared" si="50"/>
        <v>8.3764744415611107E-3</v>
      </c>
      <c r="Y94" s="10">
        <v>1.0704197555708506</v>
      </c>
      <c r="Z94" s="23">
        <f t="shared" si="65"/>
        <v>0.60498033949859698</v>
      </c>
      <c r="AA94" s="23">
        <f t="shared" si="66"/>
        <v>0.66181900856898745</v>
      </c>
      <c r="AB94" s="23">
        <f t="shared" si="67"/>
        <v>1.2009943352729127</v>
      </c>
      <c r="AC94" s="23">
        <f t="shared" si="68"/>
        <v>8.3764744415610881E-3</v>
      </c>
      <c r="AD94" s="23">
        <f t="shared" si="69"/>
        <v>1.0060098353873202E-2</v>
      </c>
      <c r="AE94" s="22">
        <v>66.61</v>
      </c>
      <c r="AF94" s="23">
        <v>87.72</v>
      </c>
      <c r="AG94" s="23">
        <f t="shared" si="51"/>
        <v>8.9009391352686193E-3</v>
      </c>
      <c r="AH94" s="23">
        <f t="shared" si="52"/>
        <v>7.6412680741861595E-3</v>
      </c>
      <c r="AI94" s="10">
        <v>1.1648510494400672</v>
      </c>
      <c r="AJ94" s="23">
        <f t="shared" si="70"/>
        <v>0.48864298428004094</v>
      </c>
      <c r="AK94" s="23">
        <f t="shared" si="71"/>
        <v>0.62103247713151066</v>
      </c>
      <c r="AL94" s="23">
        <f t="shared" si="72"/>
        <v>0.9683850294248133</v>
      </c>
      <c r="AM94" s="23">
        <f t="shared" si="73"/>
        <v>7.6412680741861916E-3</v>
      </c>
      <c r="AN94" s="23">
        <f t="shared" si="74"/>
        <v>7.3996896088636818E-3</v>
      </c>
      <c r="AO94" s="22">
        <v>16.399999999999999</v>
      </c>
      <c r="AP94" s="23">
        <v>84.76</v>
      </c>
      <c r="AQ94" s="23">
        <f t="shared" si="53"/>
        <v>7.5904489935712605E-3</v>
      </c>
      <c r="AR94" s="23">
        <f t="shared" si="54"/>
        <v>7.3834231870499173E-3</v>
      </c>
      <c r="AS94" s="10">
        <v>1.0280392713889754</v>
      </c>
      <c r="AT94" s="23">
        <f t="shared" si="75"/>
        <v>0.40229379665927656</v>
      </c>
      <c r="AU94" s="23">
        <f t="shared" si="76"/>
        <v>0.62148457678159086</v>
      </c>
      <c r="AV94" s="23">
        <f t="shared" si="77"/>
        <v>0.79699714432498192</v>
      </c>
      <c r="AW94" s="23">
        <f t="shared" si="78"/>
        <v>7.3834231870498757E-3</v>
      </c>
      <c r="AX94" s="23">
        <f t="shared" si="79"/>
        <v>5.884567195421608E-3</v>
      </c>
    </row>
    <row r="95" spans="1:50" x14ac:dyDescent="0.3">
      <c r="A95" s="23">
        <v>62.39</v>
      </c>
      <c r="B95" s="23">
        <v>87.52</v>
      </c>
      <c r="C95" s="23">
        <f t="shared" si="45"/>
        <v>8.3317641999890498E-3</v>
      </c>
      <c r="D95" s="23">
        <f t="shared" si="46"/>
        <v>7.6238461223526264E-3</v>
      </c>
      <c r="E95" s="23">
        <v>1.0928557667973988</v>
      </c>
      <c r="F95" s="23">
        <f t="shared" si="55"/>
        <v>0.54141376911171013</v>
      </c>
      <c r="G95" s="23">
        <f t="shared" si="56"/>
        <v>0.62750211894489205</v>
      </c>
      <c r="H95" s="23">
        <f t="shared" si="57"/>
        <v>1.0744957740234313</v>
      </c>
      <c r="I95" s="23">
        <f t="shared" si="58"/>
        <v>7.6238461223526732E-3</v>
      </c>
      <c r="J95" s="23">
        <f t="shared" si="59"/>
        <v>8.1917904402728711E-3</v>
      </c>
      <c r="K95" s="22">
        <v>61.02</v>
      </c>
      <c r="L95" s="23">
        <v>87.72</v>
      </c>
      <c r="M95" s="23">
        <f t="shared" si="47"/>
        <v>8.587568713215735E-3</v>
      </c>
      <c r="N95" s="23">
        <f t="shared" si="48"/>
        <v>7.6412680741861595E-3</v>
      </c>
      <c r="O95" s="10">
        <v>1.1238407853045214</v>
      </c>
      <c r="P95" s="23">
        <f t="shared" si="60"/>
        <v>0.50808514950138051</v>
      </c>
      <c r="Q95" s="23">
        <f t="shared" si="61"/>
        <v>0.6320109200794094</v>
      </c>
      <c r="R95" s="23">
        <f t="shared" si="62"/>
        <v>1.0075827302895453</v>
      </c>
      <c r="S95" s="23">
        <f t="shared" si="63"/>
        <v>7.6412680741861916E-3</v>
      </c>
      <c r="T95" s="23">
        <f t="shared" si="64"/>
        <v>7.699209749062858E-3</v>
      </c>
      <c r="U95" s="22">
        <v>58.7</v>
      </c>
      <c r="V95" s="23">
        <v>73.709999999999994</v>
      </c>
      <c r="W95" s="23">
        <f t="shared" si="49"/>
        <v>7.0628606631147808E-3</v>
      </c>
      <c r="X95" s="23">
        <f t="shared" si="50"/>
        <v>6.4208603482473941E-3</v>
      </c>
      <c r="Y95" s="10">
        <v>1.0999866497707937</v>
      </c>
      <c r="Z95" s="23">
        <f t="shared" si="65"/>
        <v>0.61204320016171176</v>
      </c>
      <c r="AA95" s="23">
        <f t="shared" si="66"/>
        <v>0.66823986891723486</v>
      </c>
      <c r="AB95" s="23">
        <f t="shared" si="67"/>
        <v>1.2170235396603086</v>
      </c>
      <c r="AC95" s="23">
        <f t="shared" si="68"/>
        <v>6.4208603482474036E-3</v>
      </c>
      <c r="AD95" s="23">
        <f t="shared" si="69"/>
        <v>7.8143381886885774E-3</v>
      </c>
      <c r="AE95" s="22">
        <v>65.790000000000006</v>
      </c>
      <c r="AF95" s="23">
        <v>86.4</v>
      </c>
      <c r="AG95" s="23">
        <f t="shared" si="51"/>
        <v>8.7913644454184429E-3</v>
      </c>
      <c r="AH95" s="23">
        <f t="shared" si="52"/>
        <v>7.5262831920848636E-3</v>
      </c>
      <c r="AI95" s="10">
        <v>1.168088446985895</v>
      </c>
      <c r="AJ95" s="23">
        <f t="shared" si="70"/>
        <v>0.49743434872545939</v>
      </c>
      <c r="AK95" s="23">
        <f t="shared" si="71"/>
        <v>0.62855876032359548</v>
      </c>
      <c r="AL95" s="23">
        <f t="shared" si="72"/>
        <v>0.98607733300550038</v>
      </c>
      <c r="AM95" s="23">
        <f t="shared" si="73"/>
        <v>7.526283192084815E-3</v>
      </c>
      <c r="AN95" s="23">
        <f t="shared" si="74"/>
        <v>7.4214972574951181E-3</v>
      </c>
      <c r="AO95" s="22">
        <v>17.84</v>
      </c>
      <c r="AP95" s="23">
        <v>90.71</v>
      </c>
      <c r="AQ95" s="23">
        <f t="shared" si="53"/>
        <v>8.2569274417872741E-3</v>
      </c>
      <c r="AR95" s="23">
        <f t="shared" si="54"/>
        <v>7.9017262540974267E-3</v>
      </c>
      <c r="AS95" s="10">
        <v>1.0449523529754858</v>
      </c>
      <c r="AT95" s="23">
        <f t="shared" si="75"/>
        <v>0.41055072410106386</v>
      </c>
      <c r="AU95" s="23">
        <f t="shared" si="76"/>
        <v>0.62938630303568832</v>
      </c>
      <c r="AV95" s="23">
        <f t="shared" si="77"/>
        <v>0.81284452076034042</v>
      </c>
      <c r="AW95" s="23">
        <f t="shared" si="78"/>
        <v>7.9017262540974631E-3</v>
      </c>
      <c r="AX95" s="23">
        <f t="shared" si="79"/>
        <v>6.4228748901912526E-3</v>
      </c>
    </row>
    <row r="96" spans="1:50" x14ac:dyDescent="0.3">
      <c r="A96" s="23">
        <v>57.2</v>
      </c>
      <c r="B96" s="23">
        <v>79.91</v>
      </c>
      <c r="C96" s="23">
        <f t="shared" si="45"/>
        <v>7.6386746632372757E-3</v>
      </c>
      <c r="D96" s="23">
        <f t="shared" si="46"/>
        <v>6.9609408550868187E-3</v>
      </c>
      <c r="E96" s="23">
        <v>1.0973623856687702</v>
      </c>
      <c r="F96" s="23">
        <f t="shared" si="55"/>
        <v>0.54905244377494744</v>
      </c>
      <c r="G96" s="23">
        <f t="shared" si="56"/>
        <v>0.63446305979997886</v>
      </c>
      <c r="H96" s="23">
        <f t="shared" si="57"/>
        <v>1.0904662128866576</v>
      </c>
      <c r="I96" s="23">
        <f t="shared" si="58"/>
        <v>6.9609408550868057E-3</v>
      </c>
      <c r="J96" s="23">
        <f t="shared" si="59"/>
        <v>7.5906708123745208E-3</v>
      </c>
      <c r="K96" s="22">
        <v>61.43</v>
      </c>
      <c r="L96" s="23">
        <v>88.08</v>
      </c>
      <c r="M96" s="23">
        <f t="shared" si="47"/>
        <v>8.6452695190567443E-3</v>
      </c>
      <c r="N96" s="23">
        <f t="shared" si="48"/>
        <v>7.672627587486513E-3</v>
      </c>
      <c r="O96" s="10">
        <v>1.1267677755084249</v>
      </c>
      <c r="P96" s="23">
        <f t="shared" si="60"/>
        <v>0.51673041902043726</v>
      </c>
      <c r="Q96" s="23">
        <f t="shared" si="61"/>
        <v>0.63968354766689595</v>
      </c>
      <c r="R96" s="23">
        <f t="shared" si="62"/>
        <v>1.0248155685218179</v>
      </c>
      <c r="S96" s="23">
        <f t="shared" si="63"/>
        <v>7.6726275874865468E-3</v>
      </c>
      <c r="T96" s="23">
        <f t="shared" si="64"/>
        <v>7.8630282031262096E-3</v>
      </c>
      <c r="U96" s="22">
        <v>65.150000000000006</v>
      </c>
      <c r="V96" s="23">
        <v>81.55</v>
      </c>
      <c r="W96" s="23">
        <f t="shared" si="49"/>
        <v>7.8389330869152972E-3</v>
      </c>
      <c r="X96" s="23">
        <f t="shared" si="50"/>
        <v>7.1038008601217615E-3</v>
      </c>
      <c r="Y96" s="10">
        <v>1.1034843517250479</v>
      </c>
      <c r="Z96" s="23">
        <f t="shared" si="65"/>
        <v>0.61988213324862707</v>
      </c>
      <c r="AA96" s="23">
        <f t="shared" si="66"/>
        <v>0.6753436697773566</v>
      </c>
      <c r="AB96" s="23">
        <f t="shared" si="67"/>
        <v>1.2319253334103388</v>
      </c>
      <c r="AC96" s="23">
        <f t="shared" si="68"/>
        <v>7.1038008601217451E-3</v>
      </c>
      <c r="AD96" s="23">
        <f t="shared" si="69"/>
        <v>8.7513522430861333E-3</v>
      </c>
      <c r="AE96" s="22">
        <v>70.599999999999994</v>
      </c>
      <c r="AF96" s="23">
        <v>92.59</v>
      </c>
      <c r="AG96" s="23">
        <f t="shared" si="51"/>
        <v>9.434113540759112E-3</v>
      </c>
      <c r="AH96" s="23">
        <f t="shared" si="52"/>
        <v>8.0654926013326109E-3</v>
      </c>
      <c r="AI96" s="10">
        <v>1.1696884501760481</v>
      </c>
      <c r="AJ96" s="23">
        <f t="shared" si="70"/>
        <v>0.50686846226621851</v>
      </c>
      <c r="AK96" s="23">
        <f t="shared" si="71"/>
        <v>0.63662425292492808</v>
      </c>
      <c r="AL96" s="23">
        <f t="shared" si="72"/>
        <v>1.0043028109916778</v>
      </c>
      <c r="AM96" s="23">
        <f t="shared" si="73"/>
        <v>8.0654926013326023E-3</v>
      </c>
      <c r="AN96" s="23">
        <f t="shared" si="74"/>
        <v>8.1001968915509117E-3</v>
      </c>
      <c r="AO96" s="22">
        <v>18.11</v>
      </c>
      <c r="AP96" s="23">
        <v>91.66</v>
      </c>
      <c r="AQ96" s="23">
        <f t="shared" si="53"/>
        <v>8.3818921508277758E-3</v>
      </c>
      <c r="AR96" s="23">
        <f t="shared" si="54"/>
        <v>7.9844805253066944E-3</v>
      </c>
      <c r="AS96" s="10">
        <v>1.049773009560421</v>
      </c>
      <c r="AT96" s="23">
        <f t="shared" si="75"/>
        <v>0.41893261625189165</v>
      </c>
      <c r="AU96" s="23">
        <f t="shared" si="76"/>
        <v>0.63737078356099497</v>
      </c>
      <c r="AV96" s="23">
        <f t="shared" si="77"/>
        <v>0.82948334035295557</v>
      </c>
      <c r="AW96" s="23">
        <f t="shared" si="78"/>
        <v>7.9844805253066475E-3</v>
      </c>
      <c r="AX96" s="23">
        <f t="shared" si="79"/>
        <v>6.6229935771144792E-3</v>
      </c>
    </row>
    <row r="97" spans="1:50" x14ac:dyDescent="0.3">
      <c r="A97" s="23">
        <v>63.59</v>
      </c>
      <c r="B97" s="23">
        <v>87.77</v>
      </c>
      <c r="C97" s="23">
        <f t="shared" si="45"/>
        <v>8.4920161160010211E-3</v>
      </c>
      <c r="D97" s="23">
        <f t="shared" si="46"/>
        <v>7.6456235621445382E-3</v>
      </c>
      <c r="E97" s="23">
        <v>1.1107028808019264</v>
      </c>
      <c r="F97" s="23">
        <f t="shared" si="55"/>
        <v>0.55754445989094847</v>
      </c>
      <c r="G97" s="23">
        <f t="shared" si="56"/>
        <v>0.64210868336212334</v>
      </c>
      <c r="H97" s="23">
        <f t="shared" si="57"/>
        <v>1.106596903665896</v>
      </c>
      <c r="I97" s="23">
        <f t="shared" si="58"/>
        <v>7.6456235621444879E-3</v>
      </c>
      <c r="J97" s="23">
        <f t="shared" si="59"/>
        <v>8.4606233604641087E-3</v>
      </c>
      <c r="K97" s="22">
        <v>63.57</v>
      </c>
      <c r="L97" s="23">
        <v>90.71</v>
      </c>
      <c r="M97" s="23">
        <f t="shared" si="47"/>
        <v>8.9464395788122625E-3</v>
      </c>
      <c r="N97" s="23">
        <f t="shared" si="48"/>
        <v>7.9017262540974301E-3</v>
      </c>
      <c r="O97" s="10">
        <v>1.1322133026530885</v>
      </c>
      <c r="P97" s="23">
        <f t="shared" si="60"/>
        <v>0.52567685859924951</v>
      </c>
      <c r="Q97" s="23">
        <f t="shared" si="61"/>
        <v>0.64758527392099341</v>
      </c>
      <c r="R97" s="23">
        <f t="shared" si="62"/>
        <v>1.0424072776196867</v>
      </c>
      <c r="S97" s="23">
        <f t="shared" si="63"/>
        <v>7.9017262540974631E-3</v>
      </c>
      <c r="T97" s="23">
        <f t="shared" si="64"/>
        <v>8.2368169530297412E-3</v>
      </c>
      <c r="U97" s="22">
        <v>50.7</v>
      </c>
      <c r="V97" s="23">
        <v>63.41</v>
      </c>
      <c r="W97" s="23">
        <f t="shared" si="49"/>
        <v>6.1002902149901086E-3</v>
      </c>
      <c r="X97" s="23">
        <f t="shared" si="50"/>
        <v>5.5236298288206115E-3</v>
      </c>
      <c r="Y97" s="10">
        <v>1.1043988109341907</v>
      </c>
      <c r="Z97" s="23">
        <f t="shared" si="65"/>
        <v>0.62598242346361721</v>
      </c>
      <c r="AA97" s="23">
        <f t="shared" si="66"/>
        <v>0.6808672996061772</v>
      </c>
      <c r="AB97" s="23">
        <f t="shared" si="67"/>
        <v>1.2458645567122444</v>
      </c>
      <c r="AC97" s="23">
        <f t="shared" si="68"/>
        <v>5.5236298288205976E-3</v>
      </c>
      <c r="AD97" s="23">
        <f t="shared" si="69"/>
        <v>6.8816946281261039E-3</v>
      </c>
      <c r="AE97" s="22">
        <v>62.91</v>
      </c>
      <c r="AF97" s="23">
        <v>82.5</v>
      </c>
      <c r="AG97" s="23">
        <f t="shared" si="51"/>
        <v>8.4065167542373333E-3</v>
      </c>
      <c r="AH97" s="23">
        <f t="shared" si="52"/>
        <v>7.1865551313310327E-3</v>
      </c>
      <c r="AI97" s="10">
        <v>1.1697561071489839</v>
      </c>
      <c r="AJ97" s="23">
        <f t="shared" si="70"/>
        <v>0.51527497902045583</v>
      </c>
      <c r="AK97" s="23">
        <f t="shared" si="71"/>
        <v>0.64381080805625912</v>
      </c>
      <c r="AL97" s="23">
        <f t="shared" si="72"/>
        <v>1.0221434412866743</v>
      </c>
      <c r="AM97" s="23">
        <f t="shared" si="73"/>
        <v>7.1865551313310405E-3</v>
      </c>
      <c r="AN97" s="23">
        <f t="shared" si="74"/>
        <v>7.3456901929351177E-3</v>
      </c>
      <c r="AO97" s="22">
        <v>17.41</v>
      </c>
      <c r="AP97" s="23">
        <v>87.72</v>
      </c>
      <c r="AQ97" s="23">
        <f t="shared" si="53"/>
        <v>8.0579095718338808E-3</v>
      </c>
      <c r="AR97" s="23">
        <f t="shared" si="54"/>
        <v>7.6412680741861578E-3</v>
      </c>
      <c r="AS97" s="10">
        <v>1.0545251774447268</v>
      </c>
      <c r="AT97" s="23">
        <f t="shared" si="75"/>
        <v>0.42699052582372554</v>
      </c>
      <c r="AU97" s="23">
        <f t="shared" si="76"/>
        <v>0.64501205163518116</v>
      </c>
      <c r="AV97" s="23">
        <f t="shared" si="77"/>
        <v>0.84592314207561725</v>
      </c>
      <c r="AW97" s="23">
        <f t="shared" si="78"/>
        <v>7.6412680741861916E-3</v>
      </c>
      <c r="AX97" s="23">
        <f t="shared" si="79"/>
        <v>6.4639254987576842E-3</v>
      </c>
    </row>
    <row r="98" spans="1:50" x14ac:dyDescent="0.3">
      <c r="A98" s="23">
        <v>60.79</v>
      </c>
      <c r="B98" s="23">
        <v>83.64</v>
      </c>
      <c r="C98" s="23">
        <f t="shared" si="45"/>
        <v>8.1180949786397553E-3</v>
      </c>
      <c r="D98" s="23">
        <f t="shared" si="46"/>
        <v>7.2858602567821493E-3</v>
      </c>
      <c r="E98" s="23">
        <v>1.1142260066109437</v>
      </c>
      <c r="F98" s="23">
        <f t="shared" si="55"/>
        <v>0.56566255486958827</v>
      </c>
      <c r="G98" s="23">
        <f t="shared" si="56"/>
        <v>0.64939454361890547</v>
      </c>
      <c r="H98" s="23">
        <f t="shared" si="57"/>
        <v>1.1232070147605366</v>
      </c>
      <c r="I98" s="23">
        <f t="shared" si="58"/>
        <v>7.2858602567821285E-3</v>
      </c>
      <c r="J98" s="23">
        <f t="shared" si="59"/>
        <v>8.1835293489826919E-3</v>
      </c>
      <c r="K98" s="22">
        <v>59.61</v>
      </c>
      <c r="L98" s="23">
        <v>84.91</v>
      </c>
      <c r="M98" s="23">
        <f t="shared" si="47"/>
        <v>8.3891342345917726E-3</v>
      </c>
      <c r="N98" s="23">
        <f t="shared" si="48"/>
        <v>7.3964896509250665E-3</v>
      </c>
      <c r="O98" s="10">
        <v>1.1342048228976516</v>
      </c>
      <c r="P98" s="23">
        <f t="shared" si="60"/>
        <v>0.53406599283384126</v>
      </c>
      <c r="Q98" s="23">
        <f t="shared" si="61"/>
        <v>0.65498176357191851</v>
      </c>
      <c r="R98" s="23">
        <f t="shared" si="62"/>
        <v>1.0597428514330907</v>
      </c>
      <c r="S98" s="23">
        <f t="shared" si="63"/>
        <v>7.3964896509250977E-3</v>
      </c>
      <c r="T98" s="23">
        <f t="shared" si="64"/>
        <v>7.8383770332667076E-3</v>
      </c>
      <c r="U98" s="22">
        <v>73.23</v>
      </c>
      <c r="V98" s="23">
        <v>91.48</v>
      </c>
      <c r="W98" s="23">
        <f t="shared" si="49"/>
        <v>8.8111292395212162E-3</v>
      </c>
      <c r="X98" s="23">
        <f t="shared" si="50"/>
        <v>7.968800768656515E-3</v>
      </c>
      <c r="Y98" s="10">
        <v>1.1057032915388993</v>
      </c>
      <c r="Z98" s="23">
        <f t="shared" si="65"/>
        <v>0.63479355270313842</v>
      </c>
      <c r="AA98" s="23">
        <f t="shared" si="66"/>
        <v>0.68883610037483367</v>
      </c>
      <c r="AB98" s="23">
        <f t="shared" si="67"/>
        <v>1.2607759761667556</v>
      </c>
      <c r="AC98" s="23">
        <f t="shared" si="68"/>
        <v>7.9688007686564699E-3</v>
      </c>
      <c r="AD98" s="23">
        <f t="shared" si="69"/>
        <v>1.0046872567981254E-2</v>
      </c>
      <c r="AE98" s="22">
        <v>67.33</v>
      </c>
      <c r="AF98" s="23">
        <v>88.24</v>
      </c>
      <c r="AG98" s="23">
        <f t="shared" si="51"/>
        <v>8.9971510580638958E-3</v>
      </c>
      <c r="AH98" s="23">
        <f t="shared" si="52"/>
        <v>7.6865651489533369E-3</v>
      </c>
      <c r="AI98" s="10">
        <v>1.1705034542365167</v>
      </c>
      <c r="AJ98" s="23">
        <f t="shared" si="70"/>
        <v>0.52427213007851969</v>
      </c>
      <c r="AK98" s="23">
        <f t="shared" si="71"/>
        <v>0.6514973732052125</v>
      </c>
      <c r="AL98" s="23">
        <f t="shared" si="72"/>
        <v>1.0395471090989754</v>
      </c>
      <c r="AM98" s="23">
        <f t="shared" si="73"/>
        <v>7.6865651489533837E-3</v>
      </c>
      <c r="AN98" s="23">
        <f t="shared" si="74"/>
        <v>7.990546579495425E-3</v>
      </c>
      <c r="AO98" s="22">
        <v>17.41</v>
      </c>
      <c r="AP98" s="23">
        <v>86.17</v>
      </c>
      <c r="AQ98" s="23">
        <f t="shared" si="53"/>
        <v>8.0579095718338808E-3</v>
      </c>
      <c r="AR98" s="23">
        <f t="shared" si="54"/>
        <v>7.506247947476302E-3</v>
      </c>
      <c r="AS98" s="10">
        <v>1.0734936586451369</v>
      </c>
      <c r="AT98" s="23">
        <f t="shared" si="75"/>
        <v>0.43504843539555943</v>
      </c>
      <c r="AU98" s="23">
        <f t="shared" si="76"/>
        <v>0.6525182995826575</v>
      </c>
      <c r="AV98" s="23">
        <f t="shared" si="77"/>
        <v>0.86203896121928492</v>
      </c>
      <c r="AW98" s="23">
        <f t="shared" si="78"/>
        <v>7.5062479474763411E-3</v>
      </c>
      <c r="AX98" s="23">
        <f t="shared" si="79"/>
        <v>6.4706781832968947E-3</v>
      </c>
    </row>
    <row r="99" spans="1:50" x14ac:dyDescent="0.3">
      <c r="A99" s="23">
        <v>65</v>
      </c>
      <c r="B99" s="23">
        <v>88.24</v>
      </c>
      <c r="C99" s="23">
        <f t="shared" si="45"/>
        <v>8.6803121173150855E-3</v>
      </c>
      <c r="D99" s="23">
        <f t="shared" si="46"/>
        <v>7.6865651489533334E-3</v>
      </c>
      <c r="E99" s="23">
        <v>1.1292836200701524</v>
      </c>
      <c r="F99" s="23">
        <f t="shared" si="55"/>
        <v>0.5743428669869034</v>
      </c>
      <c r="G99" s="23">
        <f t="shared" si="56"/>
        <v>0.65708110876785886</v>
      </c>
      <c r="H99" s="23">
        <f t="shared" si="57"/>
        <v>1.1400054218564917</v>
      </c>
      <c r="I99" s="23">
        <f t="shared" si="58"/>
        <v>7.6865651489533837E-3</v>
      </c>
      <c r="J99" s="23">
        <f t="shared" si="59"/>
        <v>8.7627259452600081E-3</v>
      </c>
      <c r="K99" s="22">
        <v>53.8</v>
      </c>
      <c r="L99" s="23">
        <v>76.62</v>
      </c>
      <c r="M99" s="23">
        <f t="shared" si="47"/>
        <v>7.5714715957228198E-3</v>
      </c>
      <c r="N99" s="23">
        <f t="shared" si="48"/>
        <v>6.6743497474252575E-3</v>
      </c>
      <c r="O99" s="10">
        <v>1.134413370927055</v>
      </c>
      <c r="P99" s="23">
        <f t="shared" si="60"/>
        <v>0.54163746442956406</v>
      </c>
      <c r="Q99" s="23">
        <f t="shared" si="61"/>
        <v>0.66165611331934382</v>
      </c>
      <c r="R99" s="23">
        <f t="shared" si="62"/>
        <v>1.0757034572634052</v>
      </c>
      <c r="S99" s="23">
        <f t="shared" si="63"/>
        <v>6.6743497474253122E-3</v>
      </c>
      <c r="T99" s="23">
        <f t="shared" si="64"/>
        <v>7.1796210982905439E-3</v>
      </c>
      <c r="U99" s="22">
        <v>75.47</v>
      </c>
      <c r="V99" s="23">
        <v>93.76</v>
      </c>
      <c r="W99" s="23">
        <f t="shared" si="49"/>
        <v>9.0806489649961231E-3</v>
      </c>
      <c r="X99" s="23">
        <f t="shared" si="50"/>
        <v>8.1674110195587551E-3</v>
      </c>
      <c r="Y99" s="10">
        <v>1.1118148631494622</v>
      </c>
      <c r="Z99" s="23">
        <f t="shared" si="65"/>
        <v>0.64387420166813458</v>
      </c>
      <c r="AA99" s="23">
        <f t="shared" si="66"/>
        <v>0.69700351139439243</v>
      </c>
      <c r="AB99" s="23">
        <f t="shared" si="67"/>
        <v>1.278667754371273</v>
      </c>
      <c r="AC99" s="23">
        <f t="shared" si="68"/>
        <v>8.1674110195587568E-3</v>
      </c>
      <c r="AD99" s="23">
        <f t="shared" si="69"/>
        <v>1.0443405107406385E-2</v>
      </c>
      <c r="AE99" s="22">
        <v>68.08</v>
      </c>
      <c r="AF99" s="23">
        <v>88.1</v>
      </c>
      <c r="AG99" s="23">
        <f t="shared" si="51"/>
        <v>9.0973718109756425E-3</v>
      </c>
      <c r="AH99" s="23">
        <f t="shared" si="52"/>
        <v>7.6743697826698659E-3</v>
      </c>
      <c r="AI99" s="10">
        <v>1.1854226560100329</v>
      </c>
      <c r="AJ99" s="23">
        <f t="shared" si="70"/>
        <v>0.53336950188949539</v>
      </c>
      <c r="AK99" s="23">
        <f t="shared" si="71"/>
        <v>0.65917174298788239</v>
      </c>
      <c r="AL99" s="23">
        <f t="shared" si="72"/>
        <v>1.0576416319680151</v>
      </c>
      <c r="AM99" s="23">
        <f t="shared" si="73"/>
        <v>7.6743697826698876E-3</v>
      </c>
      <c r="AN99" s="23">
        <f t="shared" si="74"/>
        <v>8.1167329812690016E-3</v>
      </c>
      <c r="AO99" s="22">
        <v>18.2</v>
      </c>
      <c r="AP99" s="23">
        <v>88.43</v>
      </c>
      <c r="AQ99" s="23">
        <f t="shared" si="53"/>
        <v>8.4235470538412769E-3</v>
      </c>
      <c r="AR99" s="23">
        <f t="shared" si="54"/>
        <v>7.7031160031951883E-3</v>
      </c>
      <c r="AS99" s="10">
        <v>1.093524626962292</v>
      </c>
      <c r="AT99" s="23">
        <f t="shared" si="75"/>
        <v>0.44347198244940073</v>
      </c>
      <c r="AU99" s="23">
        <f t="shared" si="76"/>
        <v>0.66022141558585268</v>
      </c>
      <c r="AV99" s="23">
        <f t="shared" si="77"/>
        <v>0.87852041784496016</v>
      </c>
      <c r="AW99" s="23">
        <f t="shared" si="78"/>
        <v>7.7031160031951762E-3</v>
      </c>
      <c r="AX99" s="23">
        <f t="shared" si="79"/>
        <v>6.7673446898352252E-3</v>
      </c>
    </row>
    <row r="100" spans="1:50" x14ac:dyDescent="0.3">
      <c r="A100" s="23">
        <v>62.64</v>
      </c>
      <c r="B100" s="23">
        <v>84.91</v>
      </c>
      <c r="C100" s="23">
        <f t="shared" ref="C100:C131" si="80">A100/A$143</f>
        <v>8.3651500158248761E-3</v>
      </c>
      <c r="D100" s="23">
        <f t="shared" ref="D100:D131" si="81">B100/B$143</f>
        <v>7.396489650925063E-3</v>
      </c>
      <c r="E100" s="23">
        <v>1.1309621740332823</v>
      </c>
      <c r="F100" s="23">
        <f t="shared" si="55"/>
        <v>0.58270801700272823</v>
      </c>
      <c r="G100" s="23">
        <f t="shared" si="56"/>
        <v>0.66447759841878395</v>
      </c>
      <c r="H100" s="23">
        <f t="shared" si="57"/>
        <v>1.1570508839896316</v>
      </c>
      <c r="I100" s="23">
        <f t="shared" si="58"/>
        <v>7.3964896509250977E-3</v>
      </c>
      <c r="J100" s="23">
        <f t="shared" si="59"/>
        <v>8.5581148890230465E-3</v>
      </c>
      <c r="K100" s="22">
        <v>64.77</v>
      </c>
      <c r="L100" s="23">
        <v>91.92</v>
      </c>
      <c r="M100" s="23">
        <f t="shared" ref="M100:M131" si="82">K100/K$143</f>
        <v>9.1153199861518045E-3</v>
      </c>
      <c r="N100" s="23">
        <f t="shared" ref="N100:N131" si="83">L100/L$143</f>
        <v>8.0071290626902852E-3</v>
      </c>
      <c r="O100" s="10">
        <v>1.1384005321739108</v>
      </c>
      <c r="P100" s="23">
        <f t="shared" si="60"/>
        <v>0.55075278441571585</v>
      </c>
      <c r="Q100" s="23">
        <f t="shared" si="61"/>
        <v>0.66966324238203412</v>
      </c>
      <c r="R100" s="23">
        <f t="shared" si="62"/>
        <v>1.0923902488452799</v>
      </c>
      <c r="S100" s="23">
        <f t="shared" si="63"/>
        <v>8.0071290626902991E-3</v>
      </c>
      <c r="T100" s="23">
        <f t="shared" si="64"/>
        <v>8.7469097093285288E-3</v>
      </c>
      <c r="U100" s="22">
        <v>55.94</v>
      </c>
      <c r="V100" s="23">
        <v>69.400000000000006</v>
      </c>
      <c r="W100" s="23">
        <f t="shared" ref="W100:W131" si="84">U100/U$143</f>
        <v>6.7307738585117684E-3</v>
      </c>
      <c r="X100" s="23">
        <f t="shared" ref="X100:X131" si="85">V100/V$143</f>
        <v>6.0454172862348292E-3</v>
      </c>
      <c r="Y100" s="10">
        <v>1.1133679512640873</v>
      </c>
      <c r="Z100" s="23">
        <f t="shared" si="65"/>
        <v>0.65060497552664631</v>
      </c>
      <c r="AA100" s="23">
        <f t="shared" si="66"/>
        <v>0.70304892868062729</v>
      </c>
      <c r="AB100" s="23">
        <f t="shared" si="67"/>
        <v>1.294479177194781</v>
      </c>
      <c r="AC100" s="23">
        <f t="shared" si="68"/>
        <v>6.0454172862348665E-3</v>
      </c>
      <c r="AD100" s="23">
        <f t="shared" si="69"/>
        <v>7.825666794484416E-3</v>
      </c>
      <c r="AE100" s="22">
        <v>68.349999999999994</v>
      </c>
      <c r="AF100" s="23">
        <v>88.19</v>
      </c>
      <c r="AG100" s="23">
        <f t="shared" ref="AG100:AG131" si="86">AE100/AE$143</f>
        <v>9.1334512820238703E-3</v>
      </c>
      <c r="AH100" s="23">
        <f t="shared" ref="AH100:AH131" si="87">AF100/AF$143</f>
        <v>7.6822096609949547E-3</v>
      </c>
      <c r="AI100" s="10">
        <v>1.188909400429065</v>
      </c>
      <c r="AJ100" s="23">
        <f t="shared" si="70"/>
        <v>0.54250295317151931</v>
      </c>
      <c r="AK100" s="23">
        <f t="shared" si="71"/>
        <v>0.66685395264887737</v>
      </c>
      <c r="AL100" s="23">
        <f t="shared" si="72"/>
        <v>1.0758724550610146</v>
      </c>
      <c r="AM100" s="23">
        <f t="shared" si="73"/>
        <v>7.6822096609949764E-3</v>
      </c>
      <c r="AN100" s="23">
        <f t="shared" si="74"/>
        <v>8.2650777682681097E-3</v>
      </c>
      <c r="AO100" s="22">
        <v>17.07</v>
      </c>
      <c r="AP100" s="23">
        <v>81.92</v>
      </c>
      <c r="AQ100" s="23">
        <f t="shared" ref="AQ100:AQ131" si="88">AO100/AO$143</f>
        <v>7.9005466048939904E-3</v>
      </c>
      <c r="AR100" s="23">
        <f t="shared" ref="AR100:AR131" si="89">AP100/AP$143</f>
        <v>7.1360314710137941E-3</v>
      </c>
      <c r="AS100" s="10">
        <v>1.107134495830858</v>
      </c>
      <c r="AT100" s="23">
        <f t="shared" si="75"/>
        <v>0.4513725290542947</v>
      </c>
      <c r="AU100" s="23">
        <f t="shared" si="76"/>
        <v>0.6673574470568665</v>
      </c>
      <c r="AV100" s="23">
        <f t="shared" si="77"/>
        <v>0.89484451150369537</v>
      </c>
      <c r="AW100" s="23">
        <f t="shared" si="78"/>
        <v>7.1360314710138262E-3</v>
      </c>
      <c r="AX100" s="23">
        <f t="shared" si="79"/>
        <v>6.3856385957543641E-3</v>
      </c>
    </row>
    <row r="101" spans="1:50" x14ac:dyDescent="0.3">
      <c r="A101" s="23">
        <v>65.34</v>
      </c>
      <c r="B101" s="23">
        <v>88.1</v>
      </c>
      <c r="C101" s="23">
        <f t="shared" si="80"/>
        <v>8.7257168268518107E-3</v>
      </c>
      <c r="D101" s="23">
        <f t="shared" si="81"/>
        <v>7.6743697826698624E-3</v>
      </c>
      <c r="E101" s="23">
        <v>1.1369945772688839</v>
      </c>
      <c r="F101" s="23">
        <f t="shared" si="55"/>
        <v>0.59143373382958009</v>
      </c>
      <c r="G101" s="23">
        <f t="shared" si="56"/>
        <v>0.67215196820145384</v>
      </c>
      <c r="H101" s="23">
        <f t="shared" si="57"/>
        <v>1.1741417508323084</v>
      </c>
      <c r="I101" s="23">
        <f t="shared" si="58"/>
        <v>7.6743697826698876E-3</v>
      </c>
      <c r="J101" s="23">
        <f t="shared" si="59"/>
        <v>9.0107979731585842E-3</v>
      </c>
      <c r="K101" s="22">
        <v>67.36</v>
      </c>
      <c r="L101" s="23">
        <v>94.68</v>
      </c>
      <c r="M101" s="23">
        <f t="shared" si="82"/>
        <v>9.4798201986596494E-3</v>
      </c>
      <c r="N101" s="23">
        <f t="shared" si="83"/>
        <v>8.2475519979929961E-3</v>
      </c>
      <c r="O101" s="10">
        <v>1.1494101766156219</v>
      </c>
      <c r="P101" s="23">
        <f t="shared" si="60"/>
        <v>0.56023260461437552</v>
      </c>
      <c r="Q101" s="23">
        <f t="shared" si="61"/>
        <v>0.6779107943800271</v>
      </c>
      <c r="R101" s="23">
        <f t="shared" si="62"/>
        <v>1.1109853890300914</v>
      </c>
      <c r="S101" s="23">
        <f t="shared" si="63"/>
        <v>8.2475519979929857E-3</v>
      </c>
      <c r="T101" s="23">
        <f t="shared" si="64"/>
        <v>9.1629097650361441E-3</v>
      </c>
      <c r="U101" s="22">
        <v>62.14</v>
      </c>
      <c r="V101" s="23">
        <v>76.62</v>
      </c>
      <c r="W101" s="23">
        <f t="shared" si="84"/>
        <v>7.4767659558083888E-3</v>
      </c>
      <c r="X101" s="23">
        <f t="shared" si="85"/>
        <v>6.6743497474252532E-3</v>
      </c>
      <c r="Y101" s="10">
        <v>1.1202238777931415</v>
      </c>
      <c r="Z101" s="23">
        <f t="shared" si="65"/>
        <v>0.65808174148245469</v>
      </c>
      <c r="AA101" s="23">
        <f t="shared" si="66"/>
        <v>0.7097232784280525</v>
      </c>
      <c r="AB101" s="23">
        <f t="shared" si="67"/>
        <v>1.308686717009101</v>
      </c>
      <c r="AC101" s="23">
        <f t="shared" si="68"/>
        <v>6.6743497474252012E-3</v>
      </c>
      <c r="AD101" s="23">
        <f t="shared" si="69"/>
        <v>8.7346328591284082E-3</v>
      </c>
      <c r="AE101" s="22">
        <v>70.33</v>
      </c>
      <c r="AF101" s="23">
        <v>90.71</v>
      </c>
      <c r="AG101" s="23">
        <f t="shared" si="86"/>
        <v>9.3980340697108842E-3</v>
      </c>
      <c r="AH101" s="23">
        <f t="shared" si="87"/>
        <v>7.9017262540974301E-3</v>
      </c>
      <c r="AI101" s="10">
        <v>1.1893646739328076</v>
      </c>
      <c r="AJ101" s="23">
        <f t="shared" si="70"/>
        <v>0.55190098724123016</v>
      </c>
      <c r="AK101" s="23">
        <f t="shared" si="71"/>
        <v>0.67475567890297483</v>
      </c>
      <c r="AL101" s="23">
        <f t="shared" si="72"/>
        <v>1.0944039404127495</v>
      </c>
      <c r="AM101" s="23">
        <f t="shared" si="73"/>
        <v>7.9017262540974631E-3</v>
      </c>
      <c r="AN101" s="23">
        <f t="shared" si="74"/>
        <v>8.6476803485471387E-3</v>
      </c>
      <c r="AO101" s="22">
        <v>17.93</v>
      </c>
      <c r="AP101" s="23">
        <v>85.05</v>
      </c>
      <c r="AQ101" s="23">
        <f t="shared" si="88"/>
        <v>8.2985823448007753E-3</v>
      </c>
      <c r="AR101" s="23">
        <f t="shared" si="89"/>
        <v>7.4086850172085349E-3</v>
      </c>
      <c r="AS101" s="10">
        <v>1.1201154220384906</v>
      </c>
      <c r="AT101" s="23">
        <f t="shared" si="75"/>
        <v>0.4596711113990955</v>
      </c>
      <c r="AU101" s="23">
        <f t="shared" si="76"/>
        <v>0.67476613207407499</v>
      </c>
      <c r="AV101" s="23">
        <f t="shared" si="77"/>
        <v>0.91104364045339015</v>
      </c>
      <c r="AW101" s="23">
        <f t="shared" si="78"/>
        <v>7.4086850172084828E-3</v>
      </c>
      <c r="AX101" s="23">
        <f t="shared" si="79"/>
        <v>6.7496353690501033E-3</v>
      </c>
    </row>
    <row r="102" spans="1:50" x14ac:dyDescent="0.3">
      <c r="A102" s="23">
        <v>66.319999999999993</v>
      </c>
      <c r="B102" s="23">
        <v>89.24</v>
      </c>
      <c r="C102" s="23">
        <f t="shared" si="80"/>
        <v>8.8565892249282529E-3</v>
      </c>
      <c r="D102" s="23">
        <f t="shared" si="81"/>
        <v>7.7736749081209824E-3</v>
      </c>
      <c r="E102" s="23">
        <v>1.1393053259374124</v>
      </c>
      <c r="F102" s="23">
        <f t="shared" si="55"/>
        <v>0.60029032305450836</v>
      </c>
      <c r="G102" s="23">
        <f t="shared" si="56"/>
        <v>0.67992564310957482</v>
      </c>
      <c r="H102" s="23">
        <f t="shared" si="57"/>
        <v>1.1917240568840883</v>
      </c>
      <c r="I102" s="23">
        <f t="shared" si="58"/>
        <v>7.7736749081209755E-3</v>
      </c>
      <c r="J102" s="23">
        <f t="shared" si="59"/>
        <v>9.2640753984039714E-3</v>
      </c>
      <c r="K102" s="22">
        <v>60.85</v>
      </c>
      <c r="L102" s="23">
        <v>85.14</v>
      </c>
      <c r="M102" s="23">
        <f t="shared" si="82"/>
        <v>8.563643988842632E-3</v>
      </c>
      <c r="N102" s="23">
        <f t="shared" si="83"/>
        <v>7.4165248955336254E-3</v>
      </c>
      <c r="O102" s="10">
        <v>1.154670699480808</v>
      </c>
      <c r="P102" s="23">
        <f t="shared" si="60"/>
        <v>0.5687962486032182</v>
      </c>
      <c r="Q102" s="23">
        <f t="shared" si="61"/>
        <v>0.68532731927556068</v>
      </c>
      <c r="R102" s="23">
        <f t="shared" si="62"/>
        <v>1.1290288532175938</v>
      </c>
      <c r="S102" s="23">
        <f t="shared" si="63"/>
        <v>7.4165248955335716E-3</v>
      </c>
      <c r="T102" s="23">
        <f t="shared" si="64"/>
        <v>8.3734705976640025E-3</v>
      </c>
      <c r="U102" s="22">
        <v>67.099999999999994</v>
      </c>
      <c r="V102" s="23">
        <v>82.5</v>
      </c>
      <c r="W102" s="23">
        <f t="shared" si="84"/>
        <v>8.0735596336456855E-3</v>
      </c>
      <c r="X102" s="23">
        <f t="shared" si="85"/>
        <v>7.1865551313310284E-3</v>
      </c>
      <c r="Y102" s="10">
        <v>1.1234255475822639</v>
      </c>
      <c r="Z102" s="23">
        <f t="shared" si="65"/>
        <v>0.66615530111610033</v>
      </c>
      <c r="AA102" s="23">
        <f t="shared" si="66"/>
        <v>0.71690983355938354</v>
      </c>
      <c r="AB102" s="23">
        <f t="shared" si="67"/>
        <v>1.324237042598555</v>
      </c>
      <c r="AC102" s="23">
        <f t="shared" si="68"/>
        <v>7.1865551313310405E-3</v>
      </c>
      <c r="AD102" s="23">
        <f t="shared" si="69"/>
        <v>9.5167025135852873E-3</v>
      </c>
      <c r="AE102" s="22">
        <v>69.400000000000006</v>
      </c>
      <c r="AF102" s="23">
        <v>89.24</v>
      </c>
      <c r="AG102" s="23">
        <f t="shared" si="86"/>
        <v>9.2737603361003184E-3</v>
      </c>
      <c r="AH102" s="23">
        <f t="shared" si="87"/>
        <v>7.7736749081209859E-3</v>
      </c>
      <c r="AI102" s="10">
        <v>1.1929699203670374</v>
      </c>
      <c r="AJ102" s="23">
        <f t="shared" si="70"/>
        <v>0.56117474757733043</v>
      </c>
      <c r="AK102" s="23">
        <f t="shared" si="71"/>
        <v>0.68252935381109581</v>
      </c>
      <c r="AL102" s="23">
        <f t="shared" si="72"/>
        <v>1.1130757348185605</v>
      </c>
      <c r="AM102" s="23">
        <f t="shared" si="73"/>
        <v>7.7736749081209755E-3</v>
      </c>
      <c r="AN102" s="23">
        <f t="shared" si="74"/>
        <v>8.6526889105973601E-3</v>
      </c>
      <c r="AO102" s="22">
        <v>20.260000000000002</v>
      </c>
      <c r="AP102" s="23">
        <v>94.68</v>
      </c>
      <c r="AQ102" s="23">
        <f t="shared" si="88"/>
        <v>9.3769815005947423E-3</v>
      </c>
      <c r="AR102" s="23">
        <f t="shared" si="89"/>
        <v>8.2475519979929943E-3</v>
      </c>
      <c r="AS102" s="10">
        <v>1.1369411799860847</v>
      </c>
      <c r="AT102" s="23">
        <f t="shared" si="75"/>
        <v>0.46904809289969024</v>
      </c>
      <c r="AU102" s="23">
        <f t="shared" si="76"/>
        <v>0.68301368407206797</v>
      </c>
      <c r="AV102" s="23">
        <f t="shared" si="77"/>
        <v>0.92871920429878574</v>
      </c>
      <c r="AW102" s="23">
        <f t="shared" si="78"/>
        <v>8.2475519979929857E-3</v>
      </c>
      <c r="AX102" s="23">
        <f t="shared" si="79"/>
        <v>7.6596599289889059E-3</v>
      </c>
    </row>
    <row r="103" spans="1:50" x14ac:dyDescent="0.3">
      <c r="A103" s="23">
        <v>68.180000000000007</v>
      </c>
      <c r="B103" s="23">
        <v>91.66</v>
      </c>
      <c r="C103" s="23">
        <f t="shared" si="80"/>
        <v>9.1049796947468096E-3</v>
      </c>
      <c r="D103" s="23">
        <f t="shared" si="81"/>
        <v>7.9844805253066926E-3</v>
      </c>
      <c r="E103" s="23">
        <v>1.1403346361593241</v>
      </c>
      <c r="F103" s="23">
        <f t="shared" si="55"/>
        <v>0.60939530274925513</v>
      </c>
      <c r="G103" s="23">
        <f t="shared" si="56"/>
        <v>0.68791012363488147</v>
      </c>
      <c r="H103" s="23">
        <f t="shared" si="57"/>
        <v>1.2096856258037634</v>
      </c>
      <c r="I103" s="23">
        <f t="shared" si="58"/>
        <v>7.9844805253066475E-3</v>
      </c>
      <c r="J103" s="23">
        <f t="shared" si="59"/>
        <v>9.6587113209735329E-3</v>
      </c>
      <c r="K103" s="22">
        <v>57.15</v>
      </c>
      <c r="L103" s="23">
        <v>79.91</v>
      </c>
      <c r="M103" s="23">
        <f t="shared" si="82"/>
        <v>8.0429293995457098E-3</v>
      </c>
      <c r="N103" s="23">
        <f t="shared" si="83"/>
        <v>6.9609408550868222E-3</v>
      </c>
      <c r="O103" s="10">
        <v>1.1554371121639704</v>
      </c>
      <c r="P103" s="23">
        <f t="shared" si="60"/>
        <v>0.57683917800276396</v>
      </c>
      <c r="Q103" s="23">
        <f t="shared" si="61"/>
        <v>0.69228826013064748</v>
      </c>
      <c r="R103" s="23">
        <f t="shared" si="62"/>
        <v>1.1456354266059821</v>
      </c>
      <c r="S103" s="23">
        <f t="shared" si="63"/>
        <v>6.9609408550868057E-3</v>
      </c>
      <c r="T103" s="23">
        <f t="shared" si="64"/>
        <v>7.9747004460963816E-3</v>
      </c>
      <c r="U103" s="22">
        <v>53.52</v>
      </c>
      <c r="V103" s="23">
        <v>65.790000000000006</v>
      </c>
      <c r="W103" s="23">
        <f t="shared" si="84"/>
        <v>6.4395962979540552E-3</v>
      </c>
      <c r="X103" s="23">
        <f t="shared" si="85"/>
        <v>5.7309510556396168E-3</v>
      </c>
      <c r="Y103" s="10">
        <v>1.1236522935607849</v>
      </c>
      <c r="Z103" s="23">
        <f t="shared" si="65"/>
        <v>0.67259489741405443</v>
      </c>
      <c r="AA103" s="23">
        <f t="shared" si="66"/>
        <v>0.72264078461502312</v>
      </c>
      <c r="AB103" s="23">
        <f t="shared" si="67"/>
        <v>1.3387501985301546</v>
      </c>
      <c r="AC103" s="23">
        <f t="shared" si="68"/>
        <v>5.7309510556395882E-3</v>
      </c>
      <c r="AD103" s="23">
        <f t="shared" si="69"/>
        <v>7.6723118635040983E-3</v>
      </c>
      <c r="AE103" s="22">
        <v>62.59</v>
      </c>
      <c r="AF103" s="23">
        <v>80.34</v>
      </c>
      <c r="AG103" s="23">
        <f t="shared" si="86"/>
        <v>8.3637558996616564E-3</v>
      </c>
      <c r="AH103" s="23">
        <f t="shared" si="87"/>
        <v>6.9983980515289116E-3</v>
      </c>
      <c r="AI103" s="10">
        <v>1.1950957687858967</v>
      </c>
      <c r="AJ103" s="23">
        <f t="shared" si="70"/>
        <v>0.56953850347699209</v>
      </c>
      <c r="AK103" s="23">
        <f t="shared" si="71"/>
        <v>0.68952775186262472</v>
      </c>
      <c r="AL103" s="23">
        <f t="shared" si="72"/>
        <v>1.1307132510543225</v>
      </c>
      <c r="AM103" s="23">
        <f t="shared" si="73"/>
        <v>6.998398051528909E-3</v>
      </c>
      <c r="AN103" s="23">
        <f t="shared" si="74"/>
        <v>7.9131814130164891E-3</v>
      </c>
      <c r="AO103" s="22">
        <v>19.86</v>
      </c>
      <c r="AP103" s="23">
        <v>88.1</v>
      </c>
      <c r="AQ103" s="23">
        <f t="shared" si="88"/>
        <v>9.1918485983125148E-3</v>
      </c>
      <c r="AR103" s="23">
        <f t="shared" si="89"/>
        <v>7.6743697826698633E-3</v>
      </c>
      <c r="AS103" s="10">
        <v>1.1977333460096491</v>
      </c>
      <c r="AT103" s="23">
        <f t="shared" si="75"/>
        <v>0.47823994149800275</v>
      </c>
      <c r="AU103" s="23">
        <f t="shared" si="76"/>
        <v>0.69068805385473786</v>
      </c>
      <c r="AV103" s="23">
        <f t="shared" si="77"/>
        <v>0.94728803439769305</v>
      </c>
      <c r="AW103" s="23">
        <f t="shared" si="78"/>
        <v>7.6743697826698876E-3</v>
      </c>
      <c r="AX103" s="23">
        <f t="shared" si="79"/>
        <v>7.2698386666664085E-3</v>
      </c>
    </row>
    <row r="104" spans="1:50" x14ac:dyDescent="0.3">
      <c r="A104" s="23">
        <v>68.38</v>
      </c>
      <c r="B104" s="23">
        <v>90.71</v>
      </c>
      <c r="C104" s="23">
        <f t="shared" si="80"/>
        <v>9.1316883474154703E-3</v>
      </c>
      <c r="D104" s="23">
        <f t="shared" si="81"/>
        <v>7.9017262540974249E-3</v>
      </c>
      <c r="E104" s="23">
        <v>1.1556573910264551</v>
      </c>
      <c r="F104" s="23">
        <f t="shared" si="55"/>
        <v>0.61852699109667064</v>
      </c>
      <c r="G104" s="23">
        <f t="shared" si="56"/>
        <v>0.69581184988897893</v>
      </c>
      <c r="H104" s="23">
        <f t="shared" si="57"/>
        <v>1.2279222938459258</v>
      </c>
      <c r="I104" s="23">
        <f t="shared" si="58"/>
        <v>7.9017262540974631E-3</v>
      </c>
      <c r="J104" s="23">
        <f t="shared" si="59"/>
        <v>9.7027058272739306E-3</v>
      </c>
      <c r="K104" s="22">
        <v>66.75</v>
      </c>
      <c r="L104" s="23">
        <v>91.66</v>
      </c>
      <c r="M104" s="23">
        <f t="shared" si="82"/>
        <v>9.3939726582620495E-3</v>
      </c>
      <c r="N104" s="23">
        <f t="shared" si="83"/>
        <v>7.9844805253066961E-3</v>
      </c>
      <c r="O104" s="10">
        <v>1.176528971232129</v>
      </c>
      <c r="P104" s="23">
        <f t="shared" si="60"/>
        <v>0.58623315066102599</v>
      </c>
      <c r="Q104" s="23">
        <f t="shared" si="61"/>
        <v>0.70027274065595413</v>
      </c>
      <c r="R104" s="23">
        <f t="shared" si="62"/>
        <v>1.1630723286637901</v>
      </c>
      <c r="S104" s="23">
        <f t="shared" si="63"/>
        <v>7.9844805253066475E-3</v>
      </c>
      <c r="T104" s="23">
        <f t="shared" si="64"/>
        <v>9.2865283577390836E-3</v>
      </c>
      <c r="U104" s="22">
        <v>76.900000000000006</v>
      </c>
      <c r="V104" s="23">
        <v>94.3</v>
      </c>
      <c r="W104" s="23">
        <f t="shared" si="84"/>
        <v>9.2527084325984103E-3</v>
      </c>
      <c r="X104" s="23">
        <f t="shared" si="85"/>
        <v>8.2144502895092845E-3</v>
      </c>
      <c r="Y104" s="10">
        <v>1.1263941111695683</v>
      </c>
      <c r="Z104" s="23">
        <f t="shared" si="65"/>
        <v>0.68184760584665283</v>
      </c>
      <c r="AA104" s="23">
        <f t="shared" si="66"/>
        <v>0.73085523490453241</v>
      </c>
      <c r="AB104" s="23">
        <f t="shared" si="67"/>
        <v>1.3544425032607073</v>
      </c>
      <c r="AC104" s="23">
        <f t="shared" si="68"/>
        <v>8.2144502895092897E-3</v>
      </c>
      <c r="AD104" s="23">
        <f t="shared" si="69"/>
        <v>1.1126000613033604E-2</v>
      </c>
      <c r="AE104" s="22">
        <v>71.44</v>
      </c>
      <c r="AF104" s="23">
        <v>90.78</v>
      </c>
      <c r="AG104" s="23">
        <f t="shared" si="86"/>
        <v>9.5463607840202691E-3</v>
      </c>
      <c r="AH104" s="23">
        <f t="shared" si="87"/>
        <v>7.9078239372391661E-3</v>
      </c>
      <c r="AI104" s="10">
        <v>1.2072045179287556</v>
      </c>
      <c r="AJ104" s="23">
        <f t="shared" si="70"/>
        <v>0.57908486426101236</v>
      </c>
      <c r="AK104" s="23">
        <f t="shared" si="71"/>
        <v>0.69743557579986393</v>
      </c>
      <c r="AL104" s="23">
        <f t="shared" si="72"/>
        <v>1.1486233677380044</v>
      </c>
      <c r="AM104" s="23">
        <f t="shared" si="73"/>
        <v>7.9078239372392112E-3</v>
      </c>
      <c r="AN104" s="23">
        <f t="shared" si="74"/>
        <v>9.0831113622709091E-3</v>
      </c>
      <c r="AO104" s="22">
        <v>20.43</v>
      </c>
      <c r="AP104" s="23">
        <v>88.85</v>
      </c>
      <c r="AQ104" s="23">
        <f t="shared" si="88"/>
        <v>9.4556629840646875E-3</v>
      </c>
      <c r="AR104" s="23">
        <f t="shared" si="89"/>
        <v>7.7397021020456005E-3</v>
      </c>
      <c r="AS104" s="10">
        <v>1.2217089055101438</v>
      </c>
      <c r="AT104" s="23">
        <f t="shared" si="75"/>
        <v>0.48769560448206745</v>
      </c>
      <c r="AU104" s="23">
        <f t="shared" si="76"/>
        <v>0.69842775595678341</v>
      </c>
      <c r="AV104" s="23">
        <f t="shared" si="77"/>
        <v>0.96593554598007025</v>
      </c>
      <c r="AW104" s="23">
        <f t="shared" si="78"/>
        <v>7.7397021020455536E-3</v>
      </c>
      <c r="AX104" s="23">
        <f t="shared" si="79"/>
        <v>7.4760533756624689E-3</v>
      </c>
    </row>
    <row r="105" spans="1:50" x14ac:dyDescent="0.3">
      <c r="A105" s="23">
        <v>63.31</v>
      </c>
      <c r="B105" s="23">
        <v>83.49</v>
      </c>
      <c r="C105" s="23">
        <f t="shared" si="80"/>
        <v>8.454624002264894E-3</v>
      </c>
      <c r="D105" s="23">
        <f t="shared" si="81"/>
        <v>7.272793792907001E-3</v>
      </c>
      <c r="E105" s="23">
        <v>1.1625001674749134</v>
      </c>
      <c r="F105" s="23">
        <f t="shared" si="55"/>
        <v>0.62698161509893557</v>
      </c>
      <c r="G105" s="23">
        <f t="shared" si="56"/>
        <v>0.70308464368188595</v>
      </c>
      <c r="H105" s="23">
        <f t="shared" si="57"/>
        <v>1.2455086061956062</v>
      </c>
      <c r="I105" s="23">
        <f t="shared" si="58"/>
        <v>7.2727937929070174E-3</v>
      </c>
      <c r="J105" s="23">
        <f t="shared" si="59"/>
        <v>9.0583272601516759E-3</v>
      </c>
      <c r="K105" s="22">
        <v>60.01</v>
      </c>
      <c r="L105" s="23">
        <v>81.92</v>
      </c>
      <c r="M105" s="23">
        <f t="shared" si="82"/>
        <v>8.4454277037049521E-3</v>
      </c>
      <c r="N105" s="23">
        <f t="shared" si="83"/>
        <v>7.1360314710137967E-3</v>
      </c>
      <c r="O105" s="10">
        <v>1.1834908153095827</v>
      </c>
      <c r="P105" s="23">
        <f t="shared" si="60"/>
        <v>0.59467857836473093</v>
      </c>
      <c r="Q105" s="23">
        <f t="shared" si="61"/>
        <v>0.70740877212696796</v>
      </c>
      <c r="R105" s="23">
        <f t="shared" si="62"/>
        <v>1.1809117290257569</v>
      </c>
      <c r="S105" s="23">
        <f t="shared" si="63"/>
        <v>7.1360314710138262E-3</v>
      </c>
      <c r="T105" s="23">
        <f t="shared" si="64"/>
        <v>8.4270232628171522E-3</v>
      </c>
      <c r="U105" s="22">
        <v>57.15</v>
      </c>
      <c r="V105" s="23">
        <v>69.91</v>
      </c>
      <c r="W105" s="23">
        <f t="shared" si="84"/>
        <v>6.876362638790625E-3</v>
      </c>
      <c r="X105" s="23">
        <f t="shared" si="85"/>
        <v>6.0898432634103293E-3</v>
      </c>
      <c r="Y105" s="10">
        <v>1.1291526466873048</v>
      </c>
      <c r="Z105" s="23">
        <f t="shared" si="65"/>
        <v>0.68872396848544348</v>
      </c>
      <c r="AA105" s="23">
        <f t="shared" si="66"/>
        <v>0.73694507816794275</v>
      </c>
      <c r="AB105" s="23">
        <f t="shared" si="67"/>
        <v>1.3705715743320963</v>
      </c>
      <c r="AC105" s="23">
        <f t="shared" si="68"/>
        <v>6.0898432634103328E-3</v>
      </c>
      <c r="AD105" s="23">
        <f t="shared" si="69"/>
        <v>8.3465660689680116E-3</v>
      </c>
      <c r="AE105" s="22">
        <v>72.64</v>
      </c>
      <c r="AF105" s="23">
        <v>91.92</v>
      </c>
      <c r="AG105" s="23">
        <f t="shared" si="86"/>
        <v>9.7067139886790645E-3</v>
      </c>
      <c r="AH105" s="23">
        <f t="shared" si="87"/>
        <v>8.0071290626902852E-3</v>
      </c>
      <c r="AI105" s="10">
        <v>1.2122589648152557</v>
      </c>
      <c r="AJ105" s="23">
        <f t="shared" si="70"/>
        <v>0.58879157824969142</v>
      </c>
      <c r="AK105" s="23">
        <f t="shared" si="71"/>
        <v>0.70544270486255423</v>
      </c>
      <c r="AL105" s="23">
        <f t="shared" si="72"/>
        <v>1.1678764425107038</v>
      </c>
      <c r="AM105" s="23">
        <f t="shared" si="73"/>
        <v>8.0071290626902991E-3</v>
      </c>
      <c r="AN105" s="23">
        <f t="shared" si="74"/>
        <v>9.3513374044588132E-3</v>
      </c>
      <c r="AO105" s="22">
        <v>19.34</v>
      </c>
      <c r="AP105" s="23">
        <v>81.99</v>
      </c>
      <c r="AQ105" s="23">
        <f t="shared" si="88"/>
        <v>8.9511758253456204E-3</v>
      </c>
      <c r="AR105" s="23">
        <f t="shared" si="89"/>
        <v>7.1421291541555292E-3</v>
      </c>
      <c r="AS105" s="10">
        <v>1.2532923491221846</v>
      </c>
      <c r="AT105" s="23">
        <f t="shared" si="75"/>
        <v>0.49664678030741305</v>
      </c>
      <c r="AU105" s="23">
        <f t="shared" si="76"/>
        <v>0.70556988511093899</v>
      </c>
      <c r="AV105" s="23">
        <f t="shared" si="77"/>
        <v>0.98434238478948055</v>
      </c>
      <c r="AW105" s="23">
        <f t="shared" si="78"/>
        <v>7.1421291541555743E-3</v>
      </c>
      <c r="AX105" s="23">
        <f t="shared" si="79"/>
        <v>7.0303004440759737E-3</v>
      </c>
    </row>
    <row r="106" spans="1:50" x14ac:dyDescent="0.3">
      <c r="A106" s="23">
        <v>70.97</v>
      </c>
      <c r="B106" s="23">
        <v>93.38</v>
      </c>
      <c r="C106" s="23">
        <f t="shared" si="80"/>
        <v>9.4775653994746412E-3</v>
      </c>
      <c r="D106" s="23">
        <f t="shared" si="81"/>
        <v>8.1343093110750487E-3</v>
      </c>
      <c r="E106" s="23">
        <v>1.1651346213956633</v>
      </c>
      <c r="F106" s="23">
        <f t="shared" si="55"/>
        <v>0.63645918049841022</v>
      </c>
      <c r="G106" s="23">
        <f t="shared" si="56"/>
        <v>0.71121895299296101</v>
      </c>
      <c r="H106" s="23">
        <f t="shared" si="57"/>
        <v>1.2634407955973459</v>
      </c>
      <c r="I106" s="23">
        <f t="shared" si="58"/>
        <v>8.1343093110750608E-3</v>
      </c>
      <c r="J106" s="23">
        <f t="shared" si="59"/>
        <v>1.0277218227619574E-2</v>
      </c>
      <c r="K106" s="22">
        <v>64.540000000000006</v>
      </c>
      <c r="L106" s="23">
        <v>86.48</v>
      </c>
      <c r="M106" s="23">
        <f t="shared" si="82"/>
        <v>9.0829512414117262E-3</v>
      </c>
      <c r="N106" s="23">
        <f t="shared" si="83"/>
        <v>7.5332519728182759E-3</v>
      </c>
      <c r="O106" s="10">
        <v>1.2057145140219832</v>
      </c>
      <c r="P106" s="23">
        <f t="shared" si="60"/>
        <v>0.6037615296061426</v>
      </c>
      <c r="Q106" s="23">
        <f t="shared" si="61"/>
        <v>0.71494202409978624</v>
      </c>
      <c r="R106" s="23">
        <f t="shared" si="62"/>
        <v>1.1984401079708735</v>
      </c>
      <c r="S106" s="23">
        <f t="shared" si="63"/>
        <v>7.533251972818289E-3</v>
      </c>
      <c r="T106" s="23">
        <f t="shared" si="64"/>
        <v>9.0281513076761466E-3</v>
      </c>
      <c r="U106" s="22">
        <v>61.07</v>
      </c>
      <c r="V106" s="23">
        <v>74.28</v>
      </c>
      <c r="W106" s="23">
        <f t="shared" si="84"/>
        <v>7.3480221583717142E-3</v>
      </c>
      <c r="X106" s="23">
        <f t="shared" si="85"/>
        <v>6.4705129109729545E-3</v>
      </c>
      <c r="Y106" s="10">
        <v>1.1356166442247022</v>
      </c>
      <c r="Z106" s="23">
        <f t="shared" si="65"/>
        <v>0.6960719906438152</v>
      </c>
      <c r="AA106" s="23">
        <f t="shared" si="66"/>
        <v>0.74341559107891575</v>
      </c>
      <c r="AB106" s="23">
        <f t="shared" si="67"/>
        <v>1.3847959591292587</v>
      </c>
      <c r="AC106" s="23">
        <f t="shared" si="68"/>
        <v>6.4705129109730031E-3</v>
      </c>
      <c r="AD106" s="23">
        <f t="shared" si="69"/>
        <v>8.9603401326091119E-3</v>
      </c>
      <c r="AE106" s="22">
        <v>66.989999999999995</v>
      </c>
      <c r="AF106" s="23">
        <v>84.76</v>
      </c>
      <c r="AG106" s="23">
        <f t="shared" si="86"/>
        <v>8.9517176500772365E-3</v>
      </c>
      <c r="AH106" s="23">
        <f t="shared" si="87"/>
        <v>7.3834231870499199E-3</v>
      </c>
      <c r="AI106" s="10">
        <v>1.2124075003283059</v>
      </c>
      <c r="AJ106" s="23">
        <f t="shared" si="70"/>
        <v>0.5977432958997686</v>
      </c>
      <c r="AK106" s="23">
        <f t="shared" si="71"/>
        <v>0.7128261280496041</v>
      </c>
      <c r="AL106" s="23">
        <f t="shared" si="72"/>
        <v>1.1865348741494599</v>
      </c>
      <c r="AM106" s="23">
        <f t="shared" si="73"/>
        <v>7.3834231870498757E-3</v>
      </c>
      <c r="AN106" s="23">
        <f t="shared" si="74"/>
        <v>8.7606891020384284E-3</v>
      </c>
      <c r="AO106" s="22">
        <v>21</v>
      </c>
      <c r="AP106" s="23">
        <v>88.19</v>
      </c>
      <c r="AQ106" s="23">
        <f t="shared" si="88"/>
        <v>9.7194773698168584E-3</v>
      </c>
      <c r="AR106" s="23">
        <f t="shared" si="89"/>
        <v>7.6822096609949521E-3</v>
      </c>
      <c r="AS106" s="10">
        <v>1.2651929325966946</v>
      </c>
      <c r="AT106" s="23">
        <f t="shared" si="75"/>
        <v>0.50636625767722987</v>
      </c>
      <c r="AU106" s="23">
        <f t="shared" si="76"/>
        <v>0.71325209477193396</v>
      </c>
      <c r="AV106" s="23">
        <f t="shared" si="77"/>
        <v>1.0030130379846429</v>
      </c>
      <c r="AW106" s="23">
        <f t="shared" si="78"/>
        <v>7.6822096609949764E-3</v>
      </c>
      <c r="AX106" s="23">
        <f t="shared" si="79"/>
        <v>7.7053564505095446E-3</v>
      </c>
    </row>
    <row r="107" spans="1:50" x14ac:dyDescent="0.3">
      <c r="A107" s="23">
        <v>69.58</v>
      </c>
      <c r="B107" s="23">
        <v>91.48</v>
      </c>
      <c r="C107" s="23">
        <f t="shared" si="80"/>
        <v>9.2919402634274416E-3</v>
      </c>
      <c r="D107" s="23">
        <f t="shared" si="81"/>
        <v>7.9688007686565168E-3</v>
      </c>
      <c r="E107" s="23">
        <v>1.1660399768024321</v>
      </c>
      <c r="F107" s="23">
        <f t="shared" si="55"/>
        <v>0.6457511207618376</v>
      </c>
      <c r="G107" s="23">
        <f t="shared" si="56"/>
        <v>0.71918775376161748</v>
      </c>
      <c r="H107" s="23">
        <f t="shared" si="57"/>
        <v>1.2822103012602479</v>
      </c>
      <c r="I107" s="23">
        <f t="shared" si="58"/>
        <v>7.9688007686564699E-3</v>
      </c>
      <c r="J107" s="23">
        <f t="shared" si="59"/>
        <v>1.0217678434261907E-2</v>
      </c>
      <c r="K107" s="22">
        <v>66.239999999999995</v>
      </c>
      <c r="L107" s="23">
        <v>87.52</v>
      </c>
      <c r="M107" s="23">
        <f t="shared" si="82"/>
        <v>9.322198485142744E-3</v>
      </c>
      <c r="N107" s="23">
        <f t="shared" si="83"/>
        <v>7.6238461223526299E-3</v>
      </c>
      <c r="O107" s="10">
        <v>1.2227684472553373</v>
      </c>
      <c r="P107" s="23">
        <f t="shared" si="60"/>
        <v>0.61308372809128531</v>
      </c>
      <c r="Q107" s="23">
        <f t="shared" si="61"/>
        <v>0.72256587022213892</v>
      </c>
      <c r="R107" s="23">
        <f t="shared" si="62"/>
        <v>1.216845257697428</v>
      </c>
      <c r="S107" s="23">
        <f t="shared" si="63"/>
        <v>7.6238461223526732E-3</v>
      </c>
      <c r="T107" s="23">
        <f t="shared" si="64"/>
        <v>9.2770409993997768E-3</v>
      </c>
      <c r="U107" s="22">
        <v>58.77</v>
      </c>
      <c r="V107" s="23">
        <v>71.44</v>
      </c>
      <c r="W107" s="23">
        <f t="shared" si="84"/>
        <v>7.0712831545358713E-3</v>
      </c>
      <c r="X107" s="23">
        <f t="shared" si="85"/>
        <v>6.2231211949368322E-3</v>
      </c>
      <c r="Y107" s="10">
        <v>1.1362920523368742</v>
      </c>
      <c r="Z107" s="23">
        <f t="shared" si="65"/>
        <v>0.70314327379835107</v>
      </c>
      <c r="AA107" s="23">
        <f t="shared" si="66"/>
        <v>0.74963871227385259</v>
      </c>
      <c r="AB107" s="23">
        <f t="shared" si="67"/>
        <v>1.3992152644421663</v>
      </c>
      <c r="AC107" s="23">
        <f t="shared" si="68"/>
        <v>6.2231211949368426E-3</v>
      </c>
      <c r="AD107" s="23">
        <f t="shared" si="69"/>
        <v>8.7074861684292033E-3</v>
      </c>
      <c r="AE107" s="22">
        <v>64.349999999999994</v>
      </c>
      <c r="AF107" s="23">
        <v>80.849999999999994</v>
      </c>
      <c r="AG107" s="23">
        <f t="shared" si="86"/>
        <v>8.5989405998278881E-3</v>
      </c>
      <c r="AH107" s="23">
        <f t="shared" si="87"/>
        <v>7.0428240287044117E-3</v>
      </c>
      <c r="AI107" s="10">
        <v>1.2209506534284014</v>
      </c>
      <c r="AJ107" s="23">
        <f t="shared" si="70"/>
        <v>0.60634223649959651</v>
      </c>
      <c r="AK107" s="23">
        <f t="shared" si="71"/>
        <v>0.71986895207830848</v>
      </c>
      <c r="AL107" s="23">
        <f t="shared" si="72"/>
        <v>1.2040855323993651</v>
      </c>
      <c r="AM107" s="23">
        <f t="shared" si="73"/>
        <v>7.0428240287043753E-3</v>
      </c>
      <c r="AN107" s="23">
        <f t="shared" si="74"/>
        <v>8.4801625201975494E-3</v>
      </c>
      <c r="AO107" s="22">
        <v>20.48</v>
      </c>
      <c r="AP107" s="23">
        <v>82.5</v>
      </c>
      <c r="AQ107" s="23">
        <f t="shared" si="88"/>
        <v>9.4788045968499657E-3</v>
      </c>
      <c r="AR107" s="23">
        <f t="shared" si="89"/>
        <v>7.1865551313310301E-3</v>
      </c>
      <c r="AS107" s="10">
        <v>1.3189635957185497</v>
      </c>
      <c r="AT107" s="23">
        <f t="shared" si="75"/>
        <v>0.51584506227407978</v>
      </c>
      <c r="AU107" s="23">
        <f t="shared" si="76"/>
        <v>0.720438649903265</v>
      </c>
      <c r="AV107" s="23">
        <f t="shared" si="77"/>
        <v>1.0222113199513096</v>
      </c>
      <c r="AW107" s="23">
        <f t="shared" si="78"/>
        <v>7.1865551313310405E-3</v>
      </c>
      <c r="AX107" s="23">
        <f t="shared" si="79"/>
        <v>7.3461780067007607E-3</v>
      </c>
    </row>
    <row r="108" spans="1:50" x14ac:dyDescent="0.3">
      <c r="A108" s="23">
        <v>67.8</v>
      </c>
      <c r="B108" s="23">
        <v>88.85</v>
      </c>
      <c r="C108" s="23">
        <f t="shared" si="80"/>
        <v>9.0542332546763513E-3</v>
      </c>
      <c r="D108" s="23">
        <f t="shared" si="81"/>
        <v>7.7397021020455987E-3</v>
      </c>
      <c r="E108" s="23">
        <v>1.1698426031517837</v>
      </c>
      <c r="F108" s="23">
        <f t="shared" si="55"/>
        <v>0.65480535401651396</v>
      </c>
      <c r="G108" s="23">
        <f t="shared" si="56"/>
        <v>0.72692745586366303</v>
      </c>
      <c r="H108" s="23">
        <f t="shared" si="57"/>
        <v>1.3005564747783516</v>
      </c>
      <c r="I108" s="23">
        <f t="shared" si="58"/>
        <v>7.7397021020455536E-3</v>
      </c>
      <c r="J108" s="23">
        <f t="shared" si="59"/>
        <v>1.0065919681670962E-2</v>
      </c>
      <c r="K108" s="22">
        <v>59.44</v>
      </c>
      <c r="L108" s="23">
        <v>78.39</v>
      </c>
      <c r="M108" s="23">
        <f t="shared" si="82"/>
        <v>8.3652095102186696E-3</v>
      </c>
      <c r="N108" s="23">
        <f t="shared" si="83"/>
        <v>6.8285340211519958E-3</v>
      </c>
      <c r="O108" s="10">
        <v>1.2250373922582343</v>
      </c>
      <c r="P108" s="23">
        <f t="shared" si="60"/>
        <v>0.62144893760150399</v>
      </c>
      <c r="Q108" s="23">
        <f t="shared" si="61"/>
        <v>0.72939440424329094</v>
      </c>
      <c r="R108" s="23">
        <f t="shared" si="62"/>
        <v>1.2345326656927893</v>
      </c>
      <c r="S108" s="23">
        <f t="shared" si="63"/>
        <v>6.8285340211520218E-3</v>
      </c>
      <c r="T108" s="23">
        <f t="shared" si="64"/>
        <v>8.4300483079067078E-3</v>
      </c>
      <c r="U108" s="22">
        <v>53.63</v>
      </c>
      <c r="V108" s="23">
        <v>64.930000000000007</v>
      </c>
      <c r="W108" s="23">
        <f t="shared" si="84"/>
        <v>6.4528316416157701E-3</v>
      </c>
      <c r="X108" s="23">
        <f t="shared" si="85"/>
        <v>5.6560366627554388E-3</v>
      </c>
      <c r="Y108" s="10">
        <v>1.1408751439160865</v>
      </c>
      <c r="Z108" s="23">
        <f t="shared" si="65"/>
        <v>0.70959610543996687</v>
      </c>
      <c r="AA108" s="23">
        <f t="shared" si="66"/>
        <v>0.75529474893660808</v>
      </c>
      <c r="AB108" s="23">
        <f t="shared" si="67"/>
        <v>1.4127393792383178</v>
      </c>
      <c r="AC108" s="23">
        <f t="shared" si="68"/>
        <v>5.6560366627554926E-3</v>
      </c>
      <c r="AD108" s="23">
        <f t="shared" si="69"/>
        <v>7.990505723890361E-3</v>
      </c>
      <c r="AE108" s="22">
        <v>67.5</v>
      </c>
      <c r="AF108" s="23">
        <v>83.72</v>
      </c>
      <c r="AG108" s="23">
        <f t="shared" si="86"/>
        <v>9.0198677620572255E-3</v>
      </c>
      <c r="AH108" s="23">
        <f t="shared" si="87"/>
        <v>7.2928290375155642E-3</v>
      </c>
      <c r="AI108" s="10">
        <v>1.2368132744724287</v>
      </c>
      <c r="AJ108" s="23">
        <f t="shared" si="70"/>
        <v>0.61536210426165372</v>
      </c>
      <c r="AK108" s="23">
        <f t="shared" si="71"/>
        <v>0.72716178111582408</v>
      </c>
      <c r="AL108" s="23">
        <f t="shared" si="72"/>
        <v>1.2217043407612502</v>
      </c>
      <c r="AM108" s="23">
        <f t="shared" si="73"/>
        <v>7.2928290375156024E-3</v>
      </c>
      <c r="AN108" s="23">
        <f t="shared" si="74"/>
        <v>8.9096808915625023E-3</v>
      </c>
      <c r="AO108" s="22">
        <v>21.94</v>
      </c>
      <c r="AP108" s="23">
        <v>85.8</v>
      </c>
      <c r="AQ108" s="23">
        <f t="shared" si="88"/>
        <v>1.0154539690180091E-2</v>
      </c>
      <c r="AR108" s="23">
        <f t="shared" si="89"/>
        <v>7.4740173365842712E-3</v>
      </c>
      <c r="AS108" s="10">
        <v>1.3586454557009173</v>
      </c>
      <c r="AT108" s="23">
        <f t="shared" si="75"/>
        <v>0.52599960196425988</v>
      </c>
      <c r="AU108" s="23">
        <f t="shared" si="76"/>
        <v>0.72791266723984926</v>
      </c>
      <c r="AV108" s="23">
        <f t="shared" si="77"/>
        <v>1.0418446642383397</v>
      </c>
      <c r="AW108" s="23">
        <f t="shared" si="78"/>
        <v>7.4740173365842599E-3</v>
      </c>
      <c r="AX108" s="23">
        <f t="shared" si="79"/>
        <v>7.7867650825451575E-3</v>
      </c>
    </row>
    <row r="109" spans="1:50" x14ac:dyDescent="0.3">
      <c r="A109" s="23">
        <v>69.95</v>
      </c>
      <c r="B109" s="23">
        <v>91.53</v>
      </c>
      <c r="C109" s="23">
        <f t="shared" si="80"/>
        <v>9.3413512708644657E-3</v>
      </c>
      <c r="D109" s="23">
        <f t="shared" si="81"/>
        <v>7.9731562566148981E-3</v>
      </c>
      <c r="E109" s="23">
        <v>1.1716001756662495</v>
      </c>
      <c r="F109" s="23">
        <f t="shared" si="55"/>
        <v>0.6641467052873784</v>
      </c>
      <c r="G109" s="23">
        <f t="shared" si="56"/>
        <v>0.73490061212027791</v>
      </c>
      <c r="H109" s="23">
        <f t="shared" si="57"/>
        <v>1.3189520593038924</v>
      </c>
      <c r="I109" s="23">
        <f t="shared" si="58"/>
        <v>7.9731562566148773E-3</v>
      </c>
      <c r="J109" s="23">
        <f t="shared" si="59"/>
        <v>1.0516210863813906E-2</v>
      </c>
      <c r="K109" s="22">
        <v>71.87</v>
      </c>
      <c r="L109" s="23">
        <v>94.46</v>
      </c>
      <c r="M109" s="23">
        <f t="shared" si="82"/>
        <v>1.0114529062910764E-2</v>
      </c>
      <c r="N109" s="23">
        <f t="shared" si="83"/>
        <v>8.2283878509761127E-3</v>
      </c>
      <c r="O109" s="10">
        <v>1.2292236639903782</v>
      </c>
      <c r="P109" s="23">
        <f t="shared" si="60"/>
        <v>0.63156346666441476</v>
      </c>
      <c r="Q109" s="23">
        <f t="shared" si="61"/>
        <v>0.73762279209426707</v>
      </c>
      <c r="R109" s="23">
        <f t="shared" si="62"/>
        <v>1.2530124042659188</v>
      </c>
      <c r="S109" s="23">
        <f t="shared" si="63"/>
        <v>8.2283878509761266E-3</v>
      </c>
      <c r="T109" s="23">
        <f t="shared" si="64"/>
        <v>1.0310272044384073E-2</v>
      </c>
      <c r="U109" s="22">
        <v>61.94</v>
      </c>
      <c r="V109" s="23">
        <v>74.92</v>
      </c>
      <c r="W109" s="23">
        <f t="shared" si="84"/>
        <v>7.4527016946052717E-3</v>
      </c>
      <c r="X109" s="23">
        <f t="shared" si="85"/>
        <v>6.52626315684025E-3</v>
      </c>
      <c r="Y109" s="10">
        <v>1.1419554369017457</v>
      </c>
      <c r="Z109" s="23">
        <f t="shared" si="65"/>
        <v>0.7170488071345722</v>
      </c>
      <c r="AA109" s="23">
        <f t="shared" si="66"/>
        <v>0.76182101209344832</v>
      </c>
      <c r="AB109" s="23">
        <f t="shared" si="67"/>
        <v>1.4266449125745391</v>
      </c>
      <c r="AC109" s="23">
        <f t="shared" si="68"/>
        <v>6.5262631568402396E-3</v>
      </c>
      <c r="AD109" s="23">
        <f t="shared" si="69"/>
        <v>9.3106601308287785E-3</v>
      </c>
      <c r="AE109" s="22">
        <v>77.34</v>
      </c>
      <c r="AF109" s="23">
        <v>94.68</v>
      </c>
      <c r="AG109" s="23">
        <f t="shared" si="86"/>
        <v>1.0334764040259346E-2</v>
      </c>
      <c r="AH109" s="23">
        <f t="shared" si="87"/>
        <v>8.2475519979929961E-3</v>
      </c>
      <c r="AI109" s="10">
        <v>1.2530704920410656</v>
      </c>
      <c r="AJ109" s="23">
        <f t="shared" si="70"/>
        <v>0.62569686830191307</v>
      </c>
      <c r="AK109" s="23">
        <f t="shared" si="71"/>
        <v>0.73540933311381707</v>
      </c>
      <c r="AL109" s="23">
        <f t="shared" si="72"/>
        <v>1.2410589725635668</v>
      </c>
      <c r="AM109" s="23">
        <f t="shared" si="73"/>
        <v>8.2475519979929857E-3</v>
      </c>
      <c r="AN109" s="23">
        <f t="shared" si="74"/>
        <v>1.0235698408793768E-2</v>
      </c>
      <c r="AO109" s="22">
        <v>21.83</v>
      </c>
      <c r="AP109" s="23">
        <v>84.91</v>
      </c>
      <c r="AQ109" s="23">
        <f t="shared" si="88"/>
        <v>1.0103628142052477E-2</v>
      </c>
      <c r="AR109" s="23">
        <f t="shared" si="89"/>
        <v>7.3964896509250639E-3</v>
      </c>
      <c r="AS109" s="10">
        <v>1.3660031472887737</v>
      </c>
      <c r="AT109" s="23">
        <f t="shared" si="75"/>
        <v>0.53610323010631233</v>
      </c>
      <c r="AU109" s="23">
        <f t="shared" si="76"/>
        <v>0.73530915689077436</v>
      </c>
      <c r="AV109" s="23">
        <f t="shared" si="77"/>
        <v>1.0621028320705723</v>
      </c>
      <c r="AW109" s="23">
        <f t="shared" si="78"/>
        <v>7.3964896509250977E-3</v>
      </c>
      <c r="AX109" s="23">
        <f t="shared" si="79"/>
        <v>7.8558326056282247E-3</v>
      </c>
    </row>
    <row r="110" spans="1:50" x14ac:dyDescent="0.3">
      <c r="A110" s="23">
        <v>68.239999999999995</v>
      </c>
      <c r="B110" s="23">
        <v>88.43</v>
      </c>
      <c r="C110" s="23">
        <f t="shared" si="80"/>
        <v>9.1129922905474059E-3</v>
      </c>
      <c r="D110" s="23">
        <f t="shared" si="81"/>
        <v>7.7031160031951875E-3</v>
      </c>
      <c r="E110" s="23">
        <v>1.183026750053799</v>
      </c>
      <c r="F110" s="23">
        <f t="shared" si="55"/>
        <v>0.67325969757792581</v>
      </c>
      <c r="G110" s="23">
        <f t="shared" si="56"/>
        <v>0.74260372812347308</v>
      </c>
      <c r="H110" s="23">
        <f t="shared" si="57"/>
        <v>1.3374064028653043</v>
      </c>
      <c r="I110" s="23">
        <f t="shared" si="58"/>
        <v>7.7031160031951762E-3</v>
      </c>
      <c r="J110" s="23">
        <f t="shared" si="59"/>
        <v>1.0302196664687421E-2</v>
      </c>
      <c r="K110" s="22">
        <v>62.25</v>
      </c>
      <c r="L110" s="23">
        <v>81.55</v>
      </c>
      <c r="M110" s="23">
        <f t="shared" si="82"/>
        <v>8.7606711307387647E-3</v>
      </c>
      <c r="N110" s="23">
        <f t="shared" si="83"/>
        <v>7.1038008601217659E-3</v>
      </c>
      <c r="O110" s="10">
        <v>1.2332371505398034</v>
      </c>
      <c r="P110" s="23">
        <f t="shared" si="60"/>
        <v>0.64032413779515351</v>
      </c>
      <c r="Q110" s="23">
        <f t="shared" si="61"/>
        <v>0.74472659295438881</v>
      </c>
      <c r="R110" s="23">
        <f t="shared" si="62"/>
        <v>1.2718876044595682</v>
      </c>
      <c r="S110" s="23">
        <f t="shared" si="63"/>
        <v>7.1038008601217451E-3</v>
      </c>
      <c r="T110" s="23">
        <f t="shared" si="64"/>
        <v>9.0352362585380663E-3</v>
      </c>
      <c r="U110" s="22">
        <v>70.66</v>
      </c>
      <c r="V110" s="23">
        <v>85.1</v>
      </c>
      <c r="W110" s="23">
        <f t="shared" si="84"/>
        <v>8.5019034830611639E-3</v>
      </c>
      <c r="X110" s="23">
        <f t="shared" si="85"/>
        <v>7.4130405051669145E-3</v>
      </c>
      <c r="Y110" s="10">
        <v>1.1468848007960177</v>
      </c>
      <c r="Z110" s="23">
        <f t="shared" si="65"/>
        <v>0.72555071061763332</v>
      </c>
      <c r="AA110" s="23">
        <f t="shared" si="66"/>
        <v>0.76923405259861521</v>
      </c>
      <c r="AB110" s="23">
        <f t="shared" si="67"/>
        <v>1.4425995177522055</v>
      </c>
      <c r="AC110" s="23">
        <f t="shared" si="68"/>
        <v>7.4130405051668902E-3</v>
      </c>
      <c r="AD110" s="23">
        <f t="shared" si="69"/>
        <v>1.0694048657831322E-2</v>
      </c>
      <c r="AE110" s="22">
        <v>73.430000000000007</v>
      </c>
      <c r="AF110" s="23">
        <v>88.46</v>
      </c>
      <c r="AG110" s="23">
        <f t="shared" si="86"/>
        <v>9.8122798484127725E-3</v>
      </c>
      <c r="AH110" s="23">
        <f t="shared" si="87"/>
        <v>7.7057292959702194E-3</v>
      </c>
      <c r="AI110" s="10">
        <v>1.2733745855235536</v>
      </c>
      <c r="AJ110" s="23">
        <f t="shared" si="70"/>
        <v>0.63550914815032589</v>
      </c>
      <c r="AK110" s="23">
        <f t="shared" si="71"/>
        <v>0.74311506240978731</v>
      </c>
      <c r="AL110" s="23">
        <f t="shared" si="72"/>
        <v>1.261206016452239</v>
      </c>
      <c r="AM110" s="23">
        <f t="shared" si="73"/>
        <v>7.7057292959702428E-3</v>
      </c>
      <c r="AN110" s="23">
        <f t="shared" si="74"/>
        <v>9.7185121492299464E-3</v>
      </c>
      <c r="AO110" s="22">
        <v>23.04</v>
      </c>
      <c r="AP110" s="23">
        <v>88.13</v>
      </c>
      <c r="AQ110" s="23">
        <f t="shared" si="88"/>
        <v>1.066365517145621E-2</v>
      </c>
      <c r="AR110" s="23">
        <f t="shared" si="89"/>
        <v>7.6769830754448935E-3</v>
      </c>
      <c r="AS110" s="10">
        <v>1.3890424228710754</v>
      </c>
      <c r="AT110" s="23">
        <f t="shared" si="75"/>
        <v>0.54676688527776851</v>
      </c>
      <c r="AU110" s="23">
        <f t="shared" si="76"/>
        <v>0.74298613996621921</v>
      </c>
      <c r="AV110" s="23">
        <f t="shared" si="77"/>
        <v>1.0828701153840807</v>
      </c>
      <c r="AW110" s="23">
        <f t="shared" si="78"/>
        <v>7.6769830754448432E-3</v>
      </c>
      <c r="AX110" s="23">
        <f t="shared" si="79"/>
        <v>8.3131755487085915E-3</v>
      </c>
    </row>
    <row r="111" spans="1:50" x14ac:dyDescent="0.3">
      <c r="A111" s="23">
        <v>72.13</v>
      </c>
      <c r="B111" s="23">
        <v>92.59</v>
      </c>
      <c r="C111" s="23">
        <f t="shared" si="80"/>
        <v>9.6324755849528793E-3</v>
      </c>
      <c r="D111" s="23">
        <f t="shared" si="81"/>
        <v>8.0654926013326057E-3</v>
      </c>
      <c r="E111" s="23">
        <v>1.1942823657616866</v>
      </c>
      <c r="F111" s="23">
        <f t="shared" si="55"/>
        <v>0.68289217316287865</v>
      </c>
      <c r="G111" s="23">
        <f t="shared" si="56"/>
        <v>0.75066922072480569</v>
      </c>
      <c r="H111" s="23">
        <f t="shared" si="57"/>
        <v>1.3561518707408045</v>
      </c>
      <c r="I111" s="23">
        <f t="shared" si="58"/>
        <v>8.0654926013326023E-3</v>
      </c>
      <c r="J111" s="23">
        <f t="shared" si="59"/>
        <v>1.0938032879743325E-2</v>
      </c>
      <c r="K111" s="22">
        <v>64.97</v>
      </c>
      <c r="L111" s="23">
        <v>83.75</v>
      </c>
      <c r="M111" s="23">
        <f t="shared" si="82"/>
        <v>9.1434667207083951E-3</v>
      </c>
      <c r="N111" s="23">
        <f t="shared" si="83"/>
        <v>7.2954423302905936E-3</v>
      </c>
      <c r="O111" s="10">
        <v>1.2533121785837207</v>
      </c>
      <c r="P111" s="23">
        <f t="shared" si="60"/>
        <v>0.64946760451586194</v>
      </c>
      <c r="Q111" s="23">
        <f t="shared" si="61"/>
        <v>0.75202203528467937</v>
      </c>
      <c r="R111" s="23">
        <f t="shared" si="62"/>
        <v>1.2897917423110155</v>
      </c>
      <c r="S111" s="23">
        <f t="shared" si="63"/>
        <v>7.295442330290558E-3</v>
      </c>
      <c r="T111" s="23">
        <f t="shared" si="64"/>
        <v>9.4096012741149929E-3</v>
      </c>
      <c r="U111" s="22">
        <v>74.17</v>
      </c>
      <c r="V111" s="23">
        <v>88.85</v>
      </c>
      <c r="W111" s="23">
        <f t="shared" si="84"/>
        <v>8.9242312671758642E-3</v>
      </c>
      <c r="X111" s="23">
        <f t="shared" si="85"/>
        <v>7.7397021020455979E-3</v>
      </c>
      <c r="Y111" s="10">
        <v>1.1530458342598482</v>
      </c>
      <c r="Z111" s="23">
        <f t="shared" si="65"/>
        <v>0.73447494188480922</v>
      </c>
      <c r="AA111" s="23">
        <f t="shared" si="66"/>
        <v>0.77697375470066077</v>
      </c>
      <c r="AB111" s="23">
        <f t="shared" si="67"/>
        <v>1.4600256525024427</v>
      </c>
      <c r="AC111" s="23">
        <f t="shared" si="68"/>
        <v>7.7397021020455536E-3</v>
      </c>
      <c r="AD111" s="23">
        <f t="shared" si="69"/>
        <v>1.1300163611713586E-2</v>
      </c>
      <c r="AE111" s="22">
        <v>76</v>
      </c>
      <c r="AF111" s="23">
        <v>91.48</v>
      </c>
      <c r="AG111" s="23">
        <f t="shared" si="86"/>
        <v>1.0155702961723691E-2</v>
      </c>
      <c r="AH111" s="23">
        <f t="shared" si="87"/>
        <v>7.9688007686565202E-3</v>
      </c>
      <c r="AI111" s="10">
        <v>1.2744330366080765</v>
      </c>
      <c r="AJ111" s="23">
        <f t="shared" si="70"/>
        <v>0.64566485111204963</v>
      </c>
      <c r="AK111" s="23">
        <f t="shared" si="71"/>
        <v>0.75108386317844378</v>
      </c>
      <c r="AL111" s="23">
        <f t="shared" si="72"/>
        <v>1.2811739992623754</v>
      </c>
      <c r="AM111" s="23">
        <f t="shared" si="73"/>
        <v>7.9688007686564699E-3</v>
      </c>
      <c r="AN111" s="23">
        <f t="shared" si="74"/>
        <v>1.0209420350104701E-2</v>
      </c>
      <c r="AO111" s="22">
        <v>24.72</v>
      </c>
      <c r="AP111" s="23">
        <v>94.25</v>
      </c>
      <c r="AQ111" s="23">
        <f t="shared" si="88"/>
        <v>1.1441213361041558E-2</v>
      </c>
      <c r="AR111" s="23">
        <f t="shared" si="89"/>
        <v>8.2100948015509049E-3</v>
      </c>
      <c r="AS111" s="10">
        <v>1.3935543544369662</v>
      </c>
      <c r="AT111" s="23">
        <f t="shared" si="75"/>
        <v>0.55820809863881005</v>
      </c>
      <c r="AU111" s="23">
        <f t="shared" si="76"/>
        <v>0.75119623476777009</v>
      </c>
      <c r="AV111" s="23">
        <f t="shared" si="77"/>
        <v>1.1049749839165786</v>
      </c>
      <c r="AW111" s="23">
        <f t="shared" si="78"/>
        <v>8.2100948015508823E-3</v>
      </c>
      <c r="AX111" s="23">
        <f t="shared" si="79"/>
        <v>9.0719493712972717E-3</v>
      </c>
    </row>
    <row r="112" spans="1:50" x14ac:dyDescent="0.3">
      <c r="A112" s="23">
        <v>66.209999999999994</v>
      </c>
      <c r="B112" s="23">
        <v>84.76</v>
      </c>
      <c r="C112" s="23">
        <f t="shared" si="80"/>
        <v>8.8418994659604892E-3</v>
      </c>
      <c r="D112" s="23">
        <f t="shared" si="81"/>
        <v>7.3834231870499164E-3</v>
      </c>
      <c r="E112" s="23">
        <v>1.1975338866487644</v>
      </c>
      <c r="F112" s="23">
        <f t="shared" si="55"/>
        <v>0.69173407262883913</v>
      </c>
      <c r="G112" s="23">
        <f t="shared" si="56"/>
        <v>0.75805264391185556</v>
      </c>
      <c r="H112" s="23">
        <f t="shared" si="57"/>
        <v>1.3746262457917178</v>
      </c>
      <c r="I112" s="23">
        <f t="shared" si="58"/>
        <v>7.3834231870498757E-3</v>
      </c>
      <c r="J112" s="23">
        <f t="shared" si="59"/>
        <v>1.014944729670589E-2</v>
      </c>
      <c r="K112" s="22">
        <v>75.64</v>
      </c>
      <c r="L112" s="23">
        <v>96.18</v>
      </c>
      <c r="M112" s="23">
        <f t="shared" si="82"/>
        <v>1.0645095009302493E-2</v>
      </c>
      <c r="N112" s="23">
        <f t="shared" si="83"/>
        <v>8.3782166367444705E-3</v>
      </c>
      <c r="O112" s="10">
        <v>1.2705681257531762</v>
      </c>
      <c r="P112" s="23">
        <f t="shared" si="60"/>
        <v>0.66011269952516438</v>
      </c>
      <c r="Q112" s="23">
        <f t="shared" si="61"/>
        <v>0.7604002519214238</v>
      </c>
      <c r="R112" s="23">
        <f t="shared" si="62"/>
        <v>1.3095803040410263</v>
      </c>
      <c r="S112" s="23">
        <f t="shared" si="63"/>
        <v>8.3782166367444288E-3</v>
      </c>
      <c r="T112" s="23">
        <f t="shared" si="64"/>
        <v>1.0971947490469354E-2</v>
      </c>
      <c r="U112" s="22">
        <v>79.680000000000007</v>
      </c>
      <c r="V112" s="23">
        <v>95.4</v>
      </c>
      <c r="W112" s="23">
        <f t="shared" si="84"/>
        <v>9.5872016633217327E-3</v>
      </c>
      <c r="X112" s="23">
        <f t="shared" si="85"/>
        <v>8.3102710245936979E-3</v>
      </c>
      <c r="Y112" s="10">
        <v>1.1536569186430918</v>
      </c>
      <c r="Z112" s="23">
        <f t="shared" si="65"/>
        <v>0.74406214354813094</v>
      </c>
      <c r="AA112" s="23">
        <f t="shared" si="66"/>
        <v>0.78528402572525446</v>
      </c>
      <c r="AB112" s="23">
        <f t="shared" si="67"/>
        <v>1.47853708543294</v>
      </c>
      <c r="AC112" s="23">
        <f t="shared" si="68"/>
        <v>8.3102710245936962E-3</v>
      </c>
      <c r="AD112" s="23">
        <f t="shared" si="69"/>
        <v>1.2287043899860576E-2</v>
      </c>
      <c r="AE112" s="22">
        <v>78.010000000000005</v>
      </c>
      <c r="AF112" s="23">
        <v>93.76</v>
      </c>
      <c r="AG112" s="23">
        <f t="shared" si="86"/>
        <v>1.0424294579527173E-2</v>
      </c>
      <c r="AH112" s="23">
        <f t="shared" si="87"/>
        <v>8.1674110195587603E-3</v>
      </c>
      <c r="AI112" s="10">
        <v>1.2763279029993464</v>
      </c>
      <c r="AJ112" s="23">
        <f t="shared" si="70"/>
        <v>0.65608914569157684</v>
      </c>
      <c r="AK112" s="23">
        <f t="shared" si="71"/>
        <v>0.75925127419800253</v>
      </c>
      <c r="AL112" s="23">
        <f t="shared" si="72"/>
        <v>1.3017539968036265</v>
      </c>
      <c r="AM112" s="23">
        <f t="shared" si="73"/>
        <v>8.1674110195587568E-3</v>
      </c>
      <c r="AN112" s="23">
        <f t="shared" si="74"/>
        <v>1.0631959938248593E-2</v>
      </c>
      <c r="AO112" s="22">
        <v>24.16</v>
      </c>
      <c r="AP112" s="23">
        <v>91.48</v>
      </c>
      <c r="AQ112" s="23">
        <f t="shared" si="88"/>
        <v>1.1182027297846443E-2</v>
      </c>
      <c r="AR112" s="23">
        <f t="shared" si="89"/>
        <v>7.9688007686565168E-3</v>
      </c>
      <c r="AS112" s="10">
        <v>1.4032258582531558</v>
      </c>
      <c r="AT112" s="23">
        <f t="shared" si="75"/>
        <v>0.5693901259366565</v>
      </c>
      <c r="AU112" s="23">
        <f t="shared" si="76"/>
        <v>0.75916503553642656</v>
      </c>
      <c r="AV112" s="23">
        <f t="shared" si="77"/>
        <v>1.1275982245754665</v>
      </c>
      <c r="AW112" s="23">
        <f t="shared" si="78"/>
        <v>7.9688007686564699E-3</v>
      </c>
      <c r="AX112" s="23">
        <f t="shared" si="79"/>
        <v>8.9856055987326492E-3</v>
      </c>
    </row>
    <row r="113" spans="1:50" x14ac:dyDescent="0.3">
      <c r="A113" s="23">
        <v>63.19</v>
      </c>
      <c r="B113" s="23">
        <v>80.849999999999994</v>
      </c>
      <c r="C113" s="23">
        <f t="shared" si="80"/>
        <v>8.4385988106636962E-3</v>
      </c>
      <c r="D113" s="23">
        <f t="shared" si="81"/>
        <v>7.0428240287044083E-3</v>
      </c>
      <c r="E113" s="23">
        <v>1.1981839637438818</v>
      </c>
      <c r="F113" s="23">
        <f t="shared" si="55"/>
        <v>0.70017267143950279</v>
      </c>
      <c r="G113" s="23">
        <f t="shared" si="56"/>
        <v>0.76509546794055994</v>
      </c>
      <c r="H113" s="23">
        <f t="shared" si="57"/>
        <v>1.3919067440683419</v>
      </c>
      <c r="I113" s="23">
        <f t="shared" si="58"/>
        <v>7.0428240287043753E-3</v>
      </c>
      <c r="J113" s="23">
        <f t="shared" si="59"/>
        <v>9.8029542628401897E-3</v>
      </c>
      <c r="K113" s="22">
        <v>68.010000000000005</v>
      </c>
      <c r="L113" s="23">
        <v>86.17</v>
      </c>
      <c r="M113" s="23">
        <f t="shared" si="82"/>
        <v>9.5712970859685702E-3</v>
      </c>
      <c r="N113" s="23">
        <f t="shared" si="83"/>
        <v>7.5062479474763046E-3</v>
      </c>
      <c r="O113" s="10">
        <v>1.275110701503881</v>
      </c>
      <c r="P113" s="23">
        <f t="shared" si="60"/>
        <v>0.66968399661113298</v>
      </c>
      <c r="Q113" s="23">
        <f t="shared" si="61"/>
        <v>0.76790649986890014</v>
      </c>
      <c r="R113" s="23">
        <f t="shared" si="62"/>
        <v>1.3297966961362975</v>
      </c>
      <c r="S113" s="23">
        <f t="shared" si="63"/>
        <v>7.5062479474763411E-3</v>
      </c>
      <c r="T113" s="23">
        <f t="shared" si="64"/>
        <v>9.9817837209339021E-3</v>
      </c>
      <c r="U113" s="22">
        <v>63.04</v>
      </c>
      <c r="V113" s="23">
        <v>75.31</v>
      </c>
      <c r="W113" s="23">
        <f t="shared" si="84"/>
        <v>7.5850551312224143E-3</v>
      </c>
      <c r="X113" s="23">
        <f t="shared" si="85"/>
        <v>6.5602359629156328E-3</v>
      </c>
      <c r="Y113" s="10">
        <v>1.1562168150810406</v>
      </c>
      <c r="Z113" s="23">
        <f t="shared" si="65"/>
        <v>0.75164719867935337</v>
      </c>
      <c r="AA113" s="23">
        <f t="shared" si="66"/>
        <v>0.79184426168817013</v>
      </c>
      <c r="AB113" s="23">
        <f t="shared" si="67"/>
        <v>1.4957093422274843</v>
      </c>
      <c r="AC113" s="23">
        <f t="shared" si="68"/>
        <v>6.5602359629156615E-3</v>
      </c>
      <c r="AD113" s="23">
        <f t="shared" si="69"/>
        <v>9.8122062169496704E-3</v>
      </c>
      <c r="AE113" s="22">
        <v>68.64</v>
      </c>
      <c r="AF113" s="23">
        <v>82.17</v>
      </c>
      <c r="AG113" s="23">
        <f t="shared" si="86"/>
        <v>9.1722033064830805E-3</v>
      </c>
      <c r="AH113" s="23">
        <f t="shared" si="87"/>
        <v>7.1578089108057085E-3</v>
      </c>
      <c r="AI113" s="10">
        <v>1.2814261208672915</v>
      </c>
      <c r="AJ113" s="23">
        <f t="shared" si="70"/>
        <v>0.66526134899805989</v>
      </c>
      <c r="AK113" s="23">
        <f t="shared" si="71"/>
        <v>0.76640908310880829</v>
      </c>
      <c r="AL113" s="23">
        <f t="shared" si="72"/>
        <v>1.3213504946896366</v>
      </c>
      <c r="AM113" s="23">
        <f t="shared" si="73"/>
        <v>7.1578089108057519E-3</v>
      </c>
      <c r="AN113" s="23">
        <f t="shared" si="74"/>
        <v>9.4579743451870691E-3</v>
      </c>
      <c r="AO113" s="22">
        <v>25.45</v>
      </c>
      <c r="AP113" s="23">
        <v>95.4</v>
      </c>
      <c r="AQ113" s="23">
        <f t="shared" si="88"/>
        <v>1.1779080907706621E-2</v>
      </c>
      <c r="AR113" s="23">
        <f t="shared" si="89"/>
        <v>8.3102710245937014E-3</v>
      </c>
      <c r="AS113" s="10">
        <v>1.4174123651138706</v>
      </c>
      <c r="AT113" s="23">
        <f t="shared" si="75"/>
        <v>0.58116920684436313</v>
      </c>
      <c r="AU113" s="23">
        <f t="shared" si="76"/>
        <v>0.76747530656102025</v>
      </c>
      <c r="AV113" s="23">
        <f t="shared" si="77"/>
        <v>1.1505593327810195</v>
      </c>
      <c r="AW113" s="23">
        <f t="shared" si="78"/>
        <v>8.3102710245936962E-3</v>
      </c>
      <c r="AX113" s="23">
        <f t="shared" si="79"/>
        <v>9.5614598852859622E-3</v>
      </c>
    </row>
    <row r="114" spans="1:50" x14ac:dyDescent="0.3">
      <c r="A114" s="23">
        <v>70.98</v>
      </c>
      <c r="B114" s="23">
        <v>90.78</v>
      </c>
      <c r="C114" s="23">
        <f t="shared" si="80"/>
        <v>9.4789008321080736E-3</v>
      </c>
      <c r="D114" s="23">
        <f t="shared" si="81"/>
        <v>7.9078239372391626E-3</v>
      </c>
      <c r="E114" s="23">
        <v>1.1986737321591689</v>
      </c>
      <c r="F114" s="23">
        <f t="shared" si="55"/>
        <v>0.70965157227161091</v>
      </c>
      <c r="G114" s="23">
        <f t="shared" si="56"/>
        <v>0.77300329187779915</v>
      </c>
      <c r="H114" s="23">
        <f t="shared" si="57"/>
        <v>1.4098242437111137</v>
      </c>
      <c r="I114" s="23">
        <f t="shared" si="58"/>
        <v>7.9078239372392112E-3</v>
      </c>
      <c r="J114" s="23">
        <f t="shared" si="59"/>
        <v>1.1148641901718912E-2</v>
      </c>
      <c r="K114" s="22">
        <v>70.569999999999993</v>
      </c>
      <c r="L114" s="23">
        <v>88.27</v>
      </c>
      <c r="M114" s="23">
        <f t="shared" si="82"/>
        <v>9.9315752882929258E-3</v>
      </c>
      <c r="N114" s="23">
        <f t="shared" si="83"/>
        <v>7.6891784417283662E-3</v>
      </c>
      <c r="O114" s="10">
        <v>1.2916302259803611</v>
      </c>
      <c r="P114" s="23">
        <f t="shared" si="60"/>
        <v>0.6796155718994259</v>
      </c>
      <c r="Q114" s="23">
        <f t="shared" si="61"/>
        <v>0.77559567831062848</v>
      </c>
      <c r="R114" s="23">
        <f t="shared" si="62"/>
        <v>1.3492995685105589</v>
      </c>
      <c r="S114" s="23">
        <f t="shared" si="63"/>
        <v>7.6891784417283393E-3</v>
      </c>
      <c r="T114" s="23">
        <f t="shared" si="64"/>
        <v>1.0375005153624739E-2</v>
      </c>
      <c r="U114" s="22">
        <v>71.72</v>
      </c>
      <c r="V114" s="23">
        <v>85.5</v>
      </c>
      <c r="W114" s="23">
        <f t="shared" si="84"/>
        <v>8.6294440674376839E-3</v>
      </c>
      <c r="X114" s="23">
        <f t="shared" si="85"/>
        <v>7.4478844088339746E-3</v>
      </c>
      <c r="Y114" s="10">
        <v>1.1586436622461889</v>
      </c>
      <c r="Z114" s="23">
        <f t="shared" si="65"/>
        <v>0.76027664274679108</v>
      </c>
      <c r="AA114" s="23">
        <f t="shared" si="66"/>
        <v>0.79929214609700405</v>
      </c>
      <c r="AB114" s="23">
        <f t="shared" si="67"/>
        <v>1.5119238414261444</v>
      </c>
      <c r="AC114" s="23">
        <f t="shared" si="68"/>
        <v>7.4478844088339269E-3</v>
      </c>
      <c r="AD114" s="23">
        <f t="shared" si="69"/>
        <v>1.1260634005902079E-2</v>
      </c>
      <c r="AE114" s="22">
        <v>70.209999999999994</v>
      </c>
      <c r="AF114" s="23">
        <v>83.49</v>
      </c>
      <c r="AG114" s="23">
        <f t="shared" si="86"/>
        <v>9.3819987492450036E-3</v>
      </c>
      <c r="AH114" s="23">
        <f t="shared" si="87"/>
        <v>7.2727937929070044E-3</v>
      </c>
      <c r="AI114" s="10">
        <v>1.2900130288851406</v>
      </c>
      <c r="AJ114" s="23">
        <f t="shared" si="70"/>
        <v>0.67464334774730494</v>
      </c>
      <c r="AK114" s="23">
        <f t="shared" si="71"/>
        <v>0.7736818769017153</v>
      </c>
      <c r="AL114" s="23">
        <f t="shared" si="72"/>
        <v>1.3399046967453647</v>
      </c>
      <c r="AM114" s="23">
        <f t="shared" si="73"/>
        <v>7.2727937929070174E-3</v>
      </c>
      <c r="AN114" s="23">
        <f t="shared" si="74"/>
        <v>9.7448505615766474E-3</v>
      </c>
      <c r="AO114" s="22">
        <v>21.83</v>
      </c>
      <c r="AP114" s="23">
        <v>79.91</v>
      </c>
      <c r="AQ114" s="23">
        <f t="shared" si="88"/>
        <v>1.0103628142052477E-2</v>
      </c>
      <c r="AR114" s="23">
        <f t="shared" si="89"/>
        <v>6.9609408550868196E-3</v>
      </c>
      <c r="AS114" s="10">
        <v>1.4514744992652957</v>
      </c>
      <c r="AT114" s="23">
        <f t="shared" si="75"/>
        <v>0.59127283498641559</v>
      </c>
      <c r="AU114" s="23">
        <f t="shared" si="76"/>
        <v>0.77443624741610706</v>
      </c>
      <c r="AV114" s="23">
        <f t="shared" si="77"/>
        <v>1.1724420418307786</v>
      </c>
      <c r="AW114" s="23">
        <f t="shared" si="78"/>
        <v>6.9609408550868057E-3</v>
      </c>
      <c r="AX114" s="23">
        <f t="shared" si="79"/>
        <v>8.1612997092012605E-3</v>
      </c>
    </row>
    <row r="115" spans="1:50" x14ac:dyDescent="0.3">
      <c r="A115" s="23">
        <v>68.709999999999994</v>
      </c>
      <c r="B115" s="23">
        <v>87.72</v>
      </c>
      <c r="C115" s="23">
        <f t="shared" si="80"/>
        <v>9.1757576243187613E-3</v>
      </c>
      <c r="D115" s="23">
        <f t="shared" si="81"/>
        <v>7.641268074186156E-3</v>
      </c>
      <c r="E115" s="23">
        <v>1.2008160864446631</v>
      </c>
      <c r="F115" s="23">
        <f t="shared" si="55"/>
        <v>0.71882732989592968</v>
      </c>
      <c r="G115" s="23">
        <f t="shared" si="56"/>
        <v>0.78064455995198534</v>
      </c>
      <c r="H115" s="23">
        <f t="shared" si="57"/>
        <v>1.4284789021675406</v>
      </c>
      <c r="I115" s="23">
        <f t="shared" si="58"/>
        <v>7.6412680741861916E-3</v>
      </c>
      <c r="J115" s="23">
        <f t="shared" si="59"/>
        <v>1.0915390229781368E-2</v>
      </c>
      <c r="K115" s="22">
        <v>75.7</v>
      </c>
      <c r="L115" s="23">
        <v>94.3</v>
      </c>
      <c r="M115" s="23">
        <f t="shared" si="82"/>
        <v>1.065353902966947E-2</v>
      </c>
      <c r="N115" s="23">
        <f t="shared" si="83"/>
        <v>8.2144502895092897E-3</v>
      </c>
      <c r="O115" s="10">
        <v>1.2969265932834435</v>
      </c>
      <c r="P115" s="23">
        <f t="shared" si="60"/>
        <v>0.69026911092909538</v>
      </c>
      <c r="Q115" s="23">
        <f t="shared" si="61"/>
        <v>0.78381012860013777</v>
      </c>
      <c r="R115" s="23">
        <f t="shared" si="62"/>
        <v>1.3698846828285212</v>
      </c>
      <c r="S115" s="23">
        <f t="shared" si="63"/>
        <v>8.2144502895092897E-3</v>
      </c>
      <c r="T115" s="23">
        <f t="shared" si="64"/>
        <v>1.1252849629455088E-2</v>
      </c>
      <c r="U115" s="22">
        <v>56.55</v>
      </c>
      <c r="V115" s="23">
        <v>67.3</v>
      </c>
      <c r="W115" s="23">
        <f t="shared" si="84"/>
        <v>6.8041698551812744E-3</v>
      </c>
      <c r="X115" s="23">
        <f t="shared" si="85"/>
        <v>5.8624867919827659E-3</v>
      </c>
      <c r="Y115" s="10">
        <v>1.1606286029482076</v>
      </c>
      <c r="Z115" s="23">
        <f t="shared" si="65"/>
        <v>0.76708081260197236</v>
      </c>
      <c r="AA115" s="23">
        <f t="shared" si="66"/>
        <v>0.80515463288898681</v>
      </c>
      <c r="AB115" s="23">
        <f t="shared" si="67"/>
        <v>1.5273574553487634</v>
      </c>
      <c r="AC115" s="23">
        <f t="shared" si="68"/>
        <v>5.8624867919827572E-3</v>
      </c>
      <c r="AD115" s="23">
        <f t="shared" si="69"/>
        <v>8.9541129086185191E-3</v>
      </c>
      <c r="AE115" s="22">
        <v>71.58</v>
      </c>
      <c r="AF115" s="23">
        <v>83.72</v>
      </c>
      <c r="AG115" s="23">
        <f t="shared" si="86"/>
        <v>9.5650686578971286E-3</v>
      </c>
      <c r="AH115" s="23">
        <f t="shared" si="87"/>
        <v>7.2928290375155642E-3</v>
      </c>
      <c r="AI115" s="10">
        <v>1.3115717657294288</v>
      </c>
      <c r="AJ115" s="23">
        <f t="shared" si="70"/>
        <v>0.68420841640520202</v>
      </c>
      <c r="AK115" s="23">
        <f t="shared" si="71"/>
        <v>0.78097470593923091</v>
      </c>
      <c r="AL115" s="23">
        <f t="shared" si="72"/>
        <v>1.3588517641525071</v>
      </c>
      <c r="AM115" s="23">
        <f t="shared" si="73"/>
        <v>7.2928290375156024E-3</v>
      </c>
      <c r="AN115" s="23">
        <f t="shared" si="74"/>
        <v>9.9098736032907069E-3</v>
      </c>
      <c r="AO115" s="22">
        <v>22.05</v>
      </c>
      <c r="AP115" s="23">
        <v>80.459999999999994</v>
      </c>
      <c r="AQ115" s="23">
        <f t="shared" si="88"/>
        <v>1.0205451238307702E-2</v>
      </c>
      <c r="AR115" s="23">
        <f t="shared" si="89"/>
        <v>7.0088512226290263E-3</v>
      </c>
      <c r="AS115" s="10">
        <v>1.4560804494405621</v>
      </c>
      <c r="AT115" s="23">
        <f t="shared" si="75"/>
        <v>0.60147828622472332</v>
      </c>
      <c r="AU115" s="23">
        <f t="shared" si="76"/>
        <v>0.78144509863873612</v>
      </c>
      <c r="AV115" s="23">
        <f t="shared" si="77"/>
        <v>1.1927511212111388</v>
      </c>
      <c r="AW115" s="23">
        <f t="shared" si="78"/>
        <v>7.0088512226290645E-3</v>
      </c>
      <c r="AX115" s="23">
        <f t="shared" si="79"/>
        <v>8.3598151541928768E-3</v>
      </c>
    </row>
    <row r="116" spans="1:50" x14ac:dyDescent="0.3">
      <c r="A116" s="23">
        <v>67.52</v>
      </c>
      <c r="B116" s="23">
        <v>85.8</v>
      </c>
      <c r="C116" s="23">
        <f t="shared" si="80"/>
        <v>9.0168411409402242E-3</v>
      </c>
      <c r="D116" s="23">
        <f t="shared" si="81"/>
        <v>7.4740173365842703E-3</v>
      </c>
      <c r="E116" s="23">
        <v>1.2064249699828835</v>
      </c>
      <c r="F116" s="23">
        <f t="shared" si="55"/>
        <v>0.72784417103686994</v>
      </c>
      <c r="G116" s="23">
        <f t="shared" si="56"/>
        <v>0.7881185772885696</v>
      </c>
      <c r="H116" s="23">
        <f t="shared" si="57"/>
        <v>1.4466715009327995</v>
      </c>
      <c r="I116" s="23">
        <f t="shared" si="58"/>
        <v>7.4740173365842599E-3</v>
      </c>
      <c r="J116" s="23">
        <f t="shared" si="59"/>
        <v>1.0812447878314115E-2</v>
      </c>
      <c r="K116" s="22">
        <v>67.400000000000006</v>
      </c>
      <c r="L116" s="23">
        <v>83.64</v>
      </c>
      <c r="M116" s="23">
        <f t="shared" si="82"/>
        <v>9.4854495455709686E-3</v>
      </c>
      <c r="N116" s="23">
        <f t="shared" si="83"/>
        <v>7.2858602567821527E-3</v>
      </c>
      <c r="O116" s="10">
        <v>1.3018983635791397</v>
      </c>
      <c r="P116" s="23">
        <f t="shared" si="60"/>
        <v>0.69975456047466633</v>
      </c>
      <c r="Q116" s="23">
        <f t="shared" si="61"/>
        <v>0.7910959888569199</v>
      </c>
      <c r="R116" s="23">
        <f t="shared" si="62"/>
        <v>1.3900236714037617</v>
      </c>
      <c r="S116" s="23">
        <f t="shared" si="63"/>
        <v>7.2858602567821285E-3</v>
      </c>
      <c r="T116" s="23">
        <f t="shared" si="64"/>
        <v>1.0127518223467049E-2</v>
      </c>
      <c r="U116" s="22">
        <v>74.09</v>
      </c>
      <c r="V116" s="23">
        <v>88.13</v>
      </c>
      <c r="W116" s="23">
        <f t="shared" si="84"/>
        <v>8.9146055626946174E-3</v>
      </c>
      <c r="X116" s="23">
        <f t="shared" si="85"/>
        <v>7.6769830754448909E-3</v>
      </c>
      <c r="Y116" s="10">
        <v>1.1612120900993399</v>
      </c>
      <c r="Z116" s="23">
        <f t="shared" si="65"/>
        <v>0.77599541816466699</v>
      </c>
      <c r="AA116" s="23">
        <f t="shared" si="66"/>
        <v>0.81283161596443165</v>
      </c>
      <c r="AB116" s="23">
        <f t="shared" si="67"/>
        <v>1.5430762307666392</v>
      </c>
      <c r="AC116" s="23">
        <f t="shared" si="68"/>
        <v>7.6769830754448432E-3</v>
      </c>
      <c r="AD116" s="23">
        <f t="shared" si="69"/>
        <v>1.184617010771671E-2</v>
      </c>
      <c r="AE116" s="22">
        <v>74.92</v>
      </c>
      <c r="AF116" s="23">
        <v>87.49</v>
      </c>
      <c r="AG116" s="23">
        <f t="shared" si="86"/>
        <v>1.0011385077530775E-2</v>
      </c>
      <c r="AH116" s="23">
        <f t="shared" si="87"/>
        <v>7.6212328295776005E-3</v>
      </c>
      <c r="AI116" s="10">
        <v>1.3136175342494634</v>
      </c>
      <c r="AJ116" s="23">
        <f t="shared" si="70"/>
        <v>0.69421980148273277</v>
      </c>
      <c r="AK116" s="23">
        <f t="shared" si="71"/>
        <v>0.78859593876880851</v>
      </c>
      <c r="AL116" s="23">
        <f t="shared" si="72"/>
        <v>1.3784282178879348</v>
      </c>
      <c r="AM116" s="23">
        <f t="shared" si="73"/>
        <v>7.6212328295776066E-3</v>
      </c>
      <c r="AN116" s="23">
        <f t="shared" si="74"/>
        <v>1.0505322387383683E-2</v>
      </c>
      <c r="AO116" s="22">
        <v>25.96</v>
      </c>
      <c r="AP116" s="23">
        <v>90.78</v>
      </c>
      <c r="AQ116" s="23">
        <f t="shared" si="88"/>
        <v>1.201512535811646E-2</v>
      </c>
      <c r="AR116" s="23">
        <f t="shared" si="89"/>
        <v>7.9078239372391626E-3</v>
      </c>
      <c r="AS116" s="10">
        <v>1.5193971759456337</v>
      </c>
      <c r="AT116" s="23">
        <f t="shared" si="75"/>
        <v>0.61349341158283976</v>
      </c>
      <c r="AU116" s="23">
        <f t="shared" si="76"/>
        <v>0.78935292257597534</v>
      </c>
      <c r="AV116" s="23">
        <f t="shared" si="77"/>
        <v>1.2149716978075631</v>
      </c>
      <c r="AW116" s="23">
        <f t="shared" si="78"/>
        <v>7.9078239372392112E-3</v>
      </c>
      <c r="AX116" s="23">
        <f t="shared" si="79"/>
        <v>9.6077822749908118E-3</v>
      </c>
    </row>
    <row r="117" spans="1:50" x14ac:dyDescent="0.3">
      <c r="A117" s="23">
        <v>66.44</v>
      </c>
      <c r="B117" s="23">
        <v>84.03</v>
      </c>
      <c r="C117" s="23">
        <f t="shared" si="80"/>
        <v>8.8726144165294507E-3</v>
      </c>
      <c r="D117" s="23">
        <f t="shared" si="81"/>
        <v>7.3198330628575321E-3</v>
      </c>
      <c r="E117" s="23">
        <v>1.2121334380631006</v>
      </c>
      <c r="F117" s="23">
        <f t="shared" si="55"/>
        <v>0.73671678545339936</v>
      </c>
      <c r="G117" s="23">
        <f t="shared" si="56"/>
        <v>0.79543841035142715</v>
      </c>
      <c r="H117" s="23">
        <f t="shared" si="57"/>
        <v>1.4645609564902693</v>
      </c>
      <c r="I117" s="23">
        <f t="shared" si="58"/>
        <v>7.3198330628575503E-3</v>
      </c>
      <c r="J117" s="23">
        <f t="shared" si="59"/>
        <v>1.0720341711887751E-2</v>
      </c>
      <c r="K117" s="22">
        <v>70.8</v>
      </c>
      <c r="L117" s="23">
        <v>87.49</v>
      </c>
      <c r="M117" s="23">
        <f t="shared" si="82"/>
        <v>9.963944033033004E-3</v>
      </c>
      <c r="N117" s="23">
        <f t="shared" si="83"/>
        <v>7.6212328295776005E-3</v>
      </c>
      <c r="O117" s="10">
        <v>1.3073926825019011</v>
      </c>
      <c r="P117" s="23">
        <f t="shared" si="60"/>
        <v>0.70971850450769935</v>
      </c>
      <c r="Q117" s="23">
        <f t="shared" si="61"/>
        <v>0.7987172216864975</v>
      </c>
      <c r="R117" s="23">
        <f t="shared" si="62"/>
        <v>1.4094730649823657</v>
      </c>
      <c r="S117" s="23">
        <f t="shared" si="63"/>
        <v>7.6212328295776066E-3</v>
      </c>
      <c r="T117" s="23">
        <f t="shared" si="64"/>
        <v>1.0741922395248977E-2</v>
      </c>
      <c r="U117" s="22">
        <v>74.489999999999995</v>
      </c>
      <c r="V117" s="23">
        <v>88.46</v>
      </c>
      <c r="W117" s="23">
        <f t="shared" si="84"/>
        <v>8.96273408510085E-3</v>
      </c>
      <c r="X117" s="23">
        <f t="shared" si="85"/>
        <v>7.7057292959702142E-3</v>
      </c>
      <c r="Y117" s="10">
        <v>1.1631259989613183</v>
      </c>
      <c r="Z117" s="23">
        <f t="shared" si="65"/>
        <v>0.78495815224976784</v>
      </c>
      <c r="AA117" s="23">
        <f t="shared" si="66"/>
        <v>0.8205373452604019</v>
      </c>
      <c r="AB117" s="23">
        <f t="shared" si="67"/>
        <v>1.5609535704144348</v>
      </c>
      <c r="AC117" s="23">
        <f t="shared" si="68"/>
        <v>7.7057292959702428E-3</v>
      </c>
      <c r="AD117" s="23">
        <f t="shared" si="69"/>
        <v>1.202828565719186E-2</v>
      </c>
      <c r="AE117" s="22">
        <v>76.150000000000006</v>
      </c>
      <c r="AF117" s="23">
        <v>88.85</v>
      </c>
      <c r="AG117" s="23">
        <f t="shared" si="86"/>
        <v>1.017574711230604E-2</v>
      </c>
      <c r="AH117" s="23">
        <f t="shared" si="87"/>
        <v>7.7397021020456022E-3</v>
      </c>
      <c r="AI117" s="10">
        <v>1.3147466114511828</v>
      </c>
      <c r="AJ117" s="23">
        <f t="shared" si="70"/>
        <v>0.70439554859503883</v>
      </c>
      <c r="AK117" s="23">
        <f t="shared" si="71"/>
        <v>0.79633564087085407</v>
      </c>
      <c r="AL117" s="23">
        <f t="shared" si="72"/>
        <v>1.3986153500777716</v>
      </c>
      <c r="AM117" s="23">
        <f t="shared" si="73"/>
        <v>7.7397021020455536E-3</v>
      </c>
      <c r="AN117" s="23">
        <f t="shared" si="74"/>
        <v>1.0824866164950106E-2</v>
      </c>
      <c r="AO117" s="22">
        <v>27.66</v>
      </c>
      <c r="AP117" s="23">
        <v>95.55</v>
      </c>
      <c r="AQ117" s="23">
        <f t="shared" si="88"/>
        <v>1.2801940192815919E-2</v>
      </c>
      <c r="AR117" s="23">
        <f t="shared" si="89"/>
        <v>8.3233374884688471E-3</v>
      </c>
      <c r="AS117" s="10">
        <v>1.5380777495267655</v>
      </c>
      <c r="AT117" s="23">
        <f t="shared" si="75"/>
        <v>0.62629535177565565</v>
      </c>
      <c r="AU117" s="23">
        <f t="shared" si="76"/>
        <v>0.79767626006444414</v>
      </c>
      <c r="AV117" s="23">
        <f t="shared" si="77"/>
        <v>1.2397887633584954</v>
      </c>
      <c r="AW117" s="23">
        <f t="shared" si="78"/>
        <v>8.3233374884688072E-3</v>
      </c>
      <c r="AX117" s="23">
        <f t="shared" si="79"/>
        <v>1.0319180291844147E-2</v>
      </c>
    </row>
    <row r="118" spans="1:50" x14ac:dyDescent="0.3">
      <c r="A118" s="23">
        <v>72.72</v>
      </c>
      <c r="B118" s="23">
        <v>91.73</v>
      </c>
      <c r="C118" s="23">
        <f t="shared" si="80"/>
        <v>9.7112661103254307E-3</v>
      </c>
      <c r="D118" s="23">
        <f t="shared" si="81"/>
        <v>7.9905782084484286E-3</v>
      </c>
      <c r="E118" s="23">
        <v>1.2153395983356656</v>
      </c>
      <c r="F118" s="23">
        <f t="shared" si="55"/>
        <v>0.74642805156372483</v>
      </c>
      <c r="G118" s="23">
        <f t="shared" si="56"/>
        <v>0.80342898855987555</v>
      </c>
      <c r="H118" s="23">
        <f t="shared" si="57"/>
        <v>1.4831448370171243</v>
      </c>
      <c r="I118" s="23">
        <f t="shared" si="58"/>
        <v>7.9905782084483956E-3</v>
      </c>
      <c r="J118" s="23">
        <f t="shared" si="59"/>
        <v>1.185118481464178E-2</v>
      </c>
      <c r="K118" s="22">
        <v>75.77</v>
      </c>
      <c r="L118" s="23">
        <v>93.21</v>
      </c>
      <c r="M118" s="23">
        <f t="shared" si="82"/>
        <v>1.0663390386764277E-2</v>
      </c>
      <c r="N118" s="23">
        <f t="shared" si="83"/>
        <v>8.1195006520165518E-3</v>
      </c>
      <c r="O118" s="10">
        <v>1.3133061802410146</v>
      </c>
      <c r="P118" s="23">
        <f t="shared" si="60"/>
        <v>0.72038189489446358</v>
      </c>
      <c r="Q118" s="23">
        <f t="shared" si="61"/>
        <v>0.806836722338514</v>
      </c>
      <c r="R118" s="23">
        <f t="shared" si="62"/>
        <v>1.4301003994021628</v>
      </c>
      <c r="S118" s="23">
        <f t="shared" si="63"/>
        <v>8.1195006520164981E-3</v>
      </c>
      <c r="T118" s="23">
        <f t="shared" si="64"/>
        <v>1.1611701125394915E-2</v>
      </c>
      <c r="U118" s="22">
        <v>62.81</v>
      </c>
      <c r="V118" s="23">
        <v>74.489999999999995</v>
      </c>
      <c r="W118" s="23">
        <f t="shared" si="84"/>
        <v>7.5573812308388309E-3</v>
      </c>
      <c r="X118" s="23">
        <f t="shared" si="85"/>
        <v>6.4888059603981606E-3</v>
      </c>
      <c r="Y118" s="10">
        <v>1.1646798004073933</v>
      </c>
      <c r="Z118" s="23">
        <f t="shared" si="65"/>
        <v>0.79251553348060666</v>
      </c>
      <c r="AA118" s="23">
        <f t="shared" si="66"/>
        <v>0.82702615122080003</v>
      </c>
      <c r="AB118" s="23">
        <f t="shared" si="67"/>
        <v>1.5774736857303746</v>
      </c>
      <c r="AC118" s="23">
        <f t="shared" si="68"/>
        <v>6.4888059603981363E-3</v>
      </c>
      <c r="AD118" s="23">
        <f t="shared" si="69"/>
        <v>1.0235920654338471E-2</v>
      </c>
      <c r="AE118" s="22">
        <v>69.900000000000006</v>
      </c>
      <c r="AF118" s="23">
        <v>81.55</v>
      </c>
      <c r="AG118" s="23">
        <f t="shared" si="86"/>
        <v>9.3405741713748162E-3</v>
      </c>
      <c r="AH118" s="23">
        <f t="shared" si="87"/>
        <v>7.1038008601217659E-3</v>
      </c>
      <c r="AI118" s="10">
        <v>1.3148699344613555</v>
      </c>
      <c r="AJ118" s="23">
        <f t="shared" si="70"/>
        <v>0.71373612276641363</v>
      </c>
      <c r="AK118" s="23">
        <f t="shared" si="71"/>
        <v>0.80343944173097581</v>
      </c>
      <c r="AL118" s="23">
        <f t="shared" si="72"/>
        <v>1.4181316713614525</v>
      </c>
      <c r="AM118" s="23">
        <f t="shared" si="73"/>
        <v>7.1038008601217451E-3</v>
      </c>
      <c r="AN118" s="23">
        <f t="shared" si="74"/>
        <v>1.0074124986783374E-2</v>
      </c>
      <c r="AO118" s="22">
        <v>27.7</v>
      </c>
      <c r="AP118" s="23">
        <v>94.3</v>
      </c>
      <c r="AQ118" s="23">
        <f t="shared" si="88"/>
        <v>1.2820453483044142E-2</v>
      </c>
      <c r="AR118" s="23">
        <f t="shared" si="89"/>
        <v>8.2144502895092862E-3</v>
      </c>
      <c r="AS118" s="10">
        <v>1.560719589406635</v>
      </c>
      <c r="AT118" s="23">
        <f t="shared" si="75"/>
        <v>0.63911580525869982</v>
      </c>
      <c r="AU118" s="23">
        <f t="shared" si="76"/>
        <v>0.80589071035395343</v>
      </c>
      <c r="AV118" s="23">
        <f t="shared" si="77"/>
        <v>1.2654111570343556</v>
      </c>
      <c r="AW118" s="23">
        <f t="shared" si="78"/>
        <v>8.2144502895092897E-3</v>
      </c>
      <c r="AX118" s="23">
        <f t="shared" si="79"/>
        <v>1.0394657045249148E-2</v>
      </c>
    </row>
    <row r="119" spans="1:50" x14ac:dyDescent="0.3">
      <c r="A119" s="23">
        <v>70.25</v>
      </c>
      <c r="B119" s="23">
        <v>88.46</v>
      </c>
      <c r="C119" s="23">
        <f t="shared" si="80"/>
        <v>9.3814142498674577E-3</v>
      </c>
      <c r="D119" s="23">
        <f t="shared" si="81"/>
        <v>7.7057292959702159E-3</v>
      </c>
      <c r="E119" s="23">
        <v>1.2174596186208571</v>
      </c>
      <c r="F119" s="23">
        <f t="shared" si="55"/>
        <v>0.75580946581359232</v>
      </c>
      <c r="G119" s="23">
        <f t="shared" si="56"/>
        <v>0.81113471785584579</v>
      </c>
      <c r="H119" s="23">
        <f t="shared" si="57"/>
        <v>1.502237517377317</v>
      </c>
      <c r="I119" s="23">
        <f t="shared" si="58"/>
        <v>7.7057292959702428E-3</v>
      </c>
      <c r="J119" s="23">
        <f t="shared" si="59"/>
        <v>1.1575835647159999E-2</v>
      </c>
      <c r="K119" s="22">
        <v>71.63</v>
      </c>
      <c r="L119" s="23">
        <v>87.77</v>
      </c>
      <c r="M119" s="23">
        <f t="shared" si="82"/>
        <v>1.0080752981442854E-2</v>
      </c>
      <c r="N119" s="23">
        <f t="shared" si="83"/>
        <v>7.6456235621445417E-3</v>
      </c>
      <c r="O119" s="10">
        <v>1.3184997795804747</v>
      </c>
      <c r="P119" s="23">
        <f t="shared" si="60"/>
        <v>0.73046264787590642</v>
      </c>
      <c r="Q119" s="23">
        <f t="shared" si="61"/>
        <v>0.81448234590065849</v>
      </c>
      <c r="R119" s="23">
        <f t="shared" si="62"/>
        <v>1.45084454277037</v>
      </c>
      <c r="S119" s="23">
        <f t="shared" si="63"/>
        <v>7.6456235621444879E-3</v>
      </c>
      <c r="T119" s="23">
        <f t="shared" si="64"/>
        <v>1.1092611221213888E-2</v>
      </c>
      <c r="U119" s="22">
        <v>56.59</v>
      </c>
      <c r="V119" s="23">
        <v>67.010000000000005</v>
      </c>
      <c r="W119" s="23">
        <f t="shared" si="84"/>
        <v>6.8089827074218987E-3</v>
      </c>
      <c r="X119" s="23">
        <f t="shared" si="85"/>
        <v>5.8372249618241483E-3</v>
      </c>
      <c r="Y119" s="10">
        <v>1.1664759799310656</v>
      </c>
      <c r="Z119" s="23">
        <f t="shared" si="65"/>
        <v>0.79932451618802858</v>
      </c>
      <c r="AA119" s="23">
        <f t="shared" si="66"/>
        <v>0.83286337618262418</v>
      </c>
      <c r="AB119" s="23">
        <f t="shared" si="67"/>
        <v>1.5918400496686353</v>
      </c>
      <c r="AC119" s="23">
        <f t="shared" si="68"/>
        <v>5.8372249618241501E-3</v>
      </c>
      <c r="AD119" s="23">
        <f t="shared" si="69"/>
        <v>9.2919284731571537E-3</v>
      </c>
      <c r="AE119" s="22">
        <v>74.400000000000006</v>
      </c>
      <c r="AF119" s="23">
        <v>85.8</v>
      </c>
      <c r="AG119" s="23">
        <f t="shared" si="86"/>
        <v>9.9418986888452979E-3</v>
      </c>
      <c r="AH119" s="23">
        <f t="shared" si="87"/>
        <v>7.4740173365842738E-3</v>
      </c>
      <c r="AI119" s="10">
        <v>1.3301947588723269</v>
      </c>
      <c r="AJ119" s="23">
        <f t="shared" si="70"/>
        <v>0.72367802145525895</v>
      </c>
      <c r="AK119" s="23">
        <f t="shared" si="71"/>
        <v>0.81091345906756007</v>
      </c>
      <c r="AL119" s="23">
        <f t="shared" si="72"/>
        <v>1.4374141442216726</v>
      </c>
      <c r="AM119" s="23">
        <f t="shared" si="73"/>
        <v>7.4740173365842599E-3</v>
      </c>
      <c r="AN119" s="23">
        <f t="shared" si="74"/>
        <v>1.0743258233764208E-2</v>
      </c>
      <c r="AO119" s="22">
        <v>26.03</v>
      </c>
      <c r="AP119" s="23">
        <v>88.46</v>
      </c>
      <c r="AQ119" s="23">
        <f t="shared" si="88"/>
        <v>1.204752361601585E-2</v>
      </c>
      <c r="AR119" s="23">
        <f t="shared" si="89"/>
        <v>7.7057292959702168E-3</v>
      </c>
      <c r="AS119" s="10">
        <v>1.5634501490100643</v>
      </c>
      <c r="AT119" s="23">
        <f t="shared" si="75"/>
        <v>0.65116332887471562</v>
      </c>
      <c r="AU119" s="23">
        <f t="shared" si="76"/>
        <v>0.81359643964992368</v>
      </c>
      <c r="AV119" s="23">
        <f t="shared" si="77"/>
        <v>1.2902791341334154</v>
      </c>
      <c r="AW119" s="23">
        <f t="shared" si="78"/>
        <v>7.7057292959702428E-3</v>
      </c>
      <c r="AX119" s="23">
        <f t="shared" si="79"/>
        <v>9.942541723870978E-3</v>
      </c>
    </row>
    <row r="120" spans="1:50" x14ac:dyDescent="0.3">
      <c r="A120" s="23">
        <v>75.19</v>
      </c>
      <c r="B120" s="23">
        <v>94.68</v>
      </c>
      <c r="C120" s="23">
        <f t="shared" si="80"/>
        <v>1.0041117970783404E-2</v>
      </c>
      <c r="D120" s="23">
        <f t="shared" si="81"/>
        <v>8.2475519979929926E-3</v>
      </c>
      <c r="E120" s="23">
        <v>1.2174664643795969</v>
      </c>
      <c r="F120" s="23">
        <f t="shared" si="55"/>
        <v>0.76585058378437576</v>
      </c>
      <c r="G120" s="23">
        <f t="shared" si="56"/>
        <v>0.81938226985383877</v>
      </c>
      <c r="H120" s="23">
        <f t="shared" si="57"/>
        <v>1.5216600495979682</v>
      </c>
      <c r="I120" s="23">
        <f t="shared" si="58"/>
        <v>8.2475519979929857E-3</v>
      </c>
      <c r="J120" s="23">
        <f t="shared" si="59"/>
        <v>1.2549970382327828E-2</v>
      </c>
      <c r="K120" s="22">
        <v>79.599999999999994</v>
      </c>
      <c r="L120" s="23">
        <v>95.96</v>
      </c>
      <c r="M120" s="23">
        <f t="shared" si="82"/>
        <v>1.1202400353522983E-2</v>
      </c>
      <c r="N120" s="23">
        <f t="shared" si="83"/>
        <v>8.3590524897275854E-3</v>
      </c>
      <c r="O120" s="10">
        <v>1.340151933163428</v>
      </c>
      <c r="P120" s="23">
        <f t="shared" si="60"/>
        <v>0.74166504822942936</v>
      </c>
      <c r="Q120" s="23">
        <f t="shared" si="61"/>
        <v>0.82284139839038606</v>
      </c>
      <c r="R120" s="23">
        <f t="shared" si="62"/>
        <v>1.4721276961053358</v>
      </c>
      <c r="S120" s="23">
        <f t="shared" si="63"/>
        <v>8.3590524897275698E-3</v>
      </c>
      <c r="T120" s="23">
        <f t="shared" si="64"/>
        <v>1.2305592683326217E-2</v>
      </c>
      <c r="U120" s="22">
        <v>67.95</v>
      </c>
      <c r="V120" s="23">
        <v>80.33</v>
      </c>
      <c r="W120" s="23">
        <f t="shared" si="84"/>
        <v>8.1758327437589321E-3</v>
      </c>
      <c r="X120" s="23">
        <f t="shared" si="85"/>
        <v>6.99752695393723E-3</v>
      </c>
      <c r="Y120" s="10">
        <v>1.1683888890429668</v>
      </c>
      <c r="Z120" s="23">
        <f t="shared" si="65"/>
        <v>0.80750034893178746</v>
      </c>
      <c r="AA120" s="23">
        <f t="shared" si="66"/>
        <v>0.83986090313656137</v>
      </c>
      <c r="AB120" s="23">
        <f t="shared" si="67"/>
        <v>1.606824865119816</v>
      </c>
      <c r="AC120" s="23">
        <f t="shared" si="68"/>
        <v>6.9975269539371832E-3</v>
      </c>
      <c r="AD120" s="23">
        <f t="shared" si="69"/>
        <v>1.1243800303932391E-2</v>
      </c>
      <c r="AE120" s="22">
        <v>80.72</v>
      </c>
      <c r="AF120" s="23">
        <v>88.43</v>
      </c>
      <c r="AG120" s="23">
        <f t="shared" si="86"/>
        <v>1.0786425566714952E-2</v>
      </c>
      <c r="AH120" s="23">
        <f t="shared" si="87"/>
        <v>7.7031160031951909E-3</v>
      </c>
      <c r="AI120" s="10">
        <v>1.4002678347620416</v>
      </c>
      <c r="AJ120" s="23">
        <f t="shared" si="70"/>
        <v>0.73446444702197389</v>
      </c>
      <c r="AK120" s="23">
        <f t="shared" si="71"/>
        <v>0.81861657507075525</v>
      </c>
      <c r="AL120" s="23">
        <f t="shared" si="72"/>
        <v>1.4581424684772328</v>
      </c>
      <c r="AM120" s="23">
        <f t="shared" si="73"/>
        <v>7.7031160031951762E-3</v>
      </c>
      <c r="AN120" s="23">
        <f t="shared" si="74"/>
        <v>1.123224058386549E-2</v>
      </c>
      <c r="AO120" s="22">
        <v>27.1</v>
      </c>
      <c r="AP120" s="23">
        <v>91.92</v>
      </c>
      <c r="AQ120" s="23">
        <f t="shared" si="88"/>
        <v>1.2542754129620803E-2</v>
      </c>
      <c r="AR120" s="23">
        <f t="shared" si="89"/>
        <v>8.0071290626902835E-3</v>
      </c>
      <c r="AS120" s="10">
        <v>1.5664483526392192</v>
      </c>
      <c r="AT120" s="23">
        <f t="shared" si="75"/>
        <v>0.66370608300433642</v>
      </c>
      <c r="AU120" s="23">
        <f t="shared" si="76"/>
        <v>0.82160356871261397</v>
      </c>
      <c r="AV120" s="23">
        <f t="shared" si="77"/>
        <v>1.314869411879052</v>
      </c>
      <c r="AW120" s="23">
        <f t="shared" si="78"/>
        <v>8.0071290626902991E-3</v>
      </c>
      <c r="AX120" s="23">
        <f t="shared" si="79"/>
        <v>1.0528329081499258E-2</v>
      </c>
    </row>
    <row r="121" spans="1:50" x14ac:dyDescent="0.3">
      <c r="A121" s="23">
        <v>76.73</v>
      </c>
      <c r="B121" s="23">
        <v>96.18</v>
      </c>
      <c r="C121" s="23">
        <f t="shared" si="80"/>
        <v>1.0246774596332102E-2</v>
      </c>
      <c r="D121" s="23">
        <f t="shared" si="81"/>
        <v>8.3782166367444653E-3</v>
      </c>
      <c r="E121" s="23">
        <v>1.2230257393193533</v>
      </c>
      <c r="F121" s="23">
        <f t="shared" si="55"/>
        <v>0.77609735838070781</v>
      </c>
      <c r="G121" s="23">
        <f t="shared" si="56"/>
        <v>0.8277604864905832</v>
      </c>
      <c r="H121" s="23">
        <f t="shared" si="57"/>
        <v>1.5419479421650837</v>
      </c>
      <c r="I121" s="23">
        <f t="shared" si="58"/>
        <v>8.3782166367444288E-3</v>
      </c>
      <c r="J121" s="23">
        <f t="shared" si="59"/>
        <v>1.2918773902041341E-2</v>
      </c>
      <c r="K121" s="22">
        <v>69.569999999999993</v>
      </c>
      <c r="L121" s="23">
        <v>83.72</v>
      </c>
      <c r="M121" s="23">
        <f t="shared" si="82"/>
        <v>9.7908416155099726E-3</v>
      </c>
      <c r="N121" s="23">
        <f t="shared" si="83"/>
        <v>7.2928290375155642E-3</v>
      </c>
      <c r="O121" s="10">
        <v>1.3425299791266476</v>
      </c>
      <c r="P121" s="23">
        <f t="shared" si="60"/>
        <v>0.75145588984493938</v>
      </c>
      <c r="Q121" s="23">
        <f t="shared" si="61"/>
        <v>0.83013422742790166</v>
      </c>
      <c r="R121" s="23">
        <f t="shared" si="62"/>
        <v>1.4931209380743686</v>
      </c>
      <c r="S121" s="23">
        <f t="shared" si="63"/>
        <v>7.2928290375156024E-3</v>
      </c>
      <c r="T121" s="23">
        <f t="shared" si="64"/>
        <v>1.0889075733711291E-2</v>
      </c>
      <c r="U121" s="22">
        <v>65.510000000000005</v>
      </c>
      <c r="V121" s="23">
        <v>77.33</v>
      </c>
      <c r="W121" s="23">
        <f t="shared" si="84"/>
        <v>7.8822487570809081E-3</v>
      </c>
      <c r="X121" s="23">
        <f t="shared" si="85"/>
        <v>6.7361976764342838E-3</v>
      </c>
      <c r="Y121" s="10">
        <v>1.1701332317868192</v>
      </c>
      <c r="Z121" s="23">
        <f t="shared" si="65"/>
        <v>0.81538259768886834</v>
      </c>
      <c r="AA121" s="23">
        <f t="shared" si="66"/>
        <v>0.84659710081299566</v>
      </c>
      <c r="AB121" s="23">
        <f t="shared" si="67"/>
        <v>1.6228829466206558</v>
      </c>
      <c r="AC121" s="23">
        <f t="shared" si="68"/>
        <v>6.7361976764342968E-3</v>
      </c>
      <c r="AD121" s="23">
        <f t="shared" si="69"/>
        <v>1.0932060334150907E-2</v>
      </c>
      <c r="AE121" s="22">
        <v>86.32</v>
      </c>
      <c r="AF121" s="23">
        <v>94.3</v>
      </c>
      <c r="AG121" s="23">
        <f t="shared" si="86"/>
        <v>1.1534740521789327E-2</v>
      </c>
      <c r="AH121" s="23">
        <f t="shared" si="87"/>
        <v>8.2144502895092897E-3</v>
      </c>
      <c r="AI121" s="10">
        <v>1.4042011474000164</v>
      </c>
      <c r="AJ121" s="23">
        <f t="shared" si="70"/>
        <v>0.74599918754376326</v>
      </c>
      <c r="AK121" s="23">
        <f t="shared" si="71"/>
        <v>0.82683102536026454</v>
      </c>
      <c r="AL121" s="23">
        <f t="shared" si="72"/>
        <v>1.4804636345657372</v>
      </c>
      <c r="AM121" s="23">
        <f t="shared" si="73"/>
        <v>8.2144502895092897E-3</v>
      </c>
      <c r="AN121" s="23">
        <f t="shared" si="74"/>
        <v>1.2161194931566494E-2</v>
      </c>
      <c r="AO121" s="22">
        <v>27.94</v>
      </c>
      <c r="AP121" s="23">
        <v>93.38</v>
      </c>
      <c r="AQ121" s="23">
        <f t="shared" si="88"/>
        <v>1.2931533224413478E-2</v>
      </c>
      <c r="AR121" s="23">
        <f t="shared" si="89"/>
        <v>8.1343093110750487E-3</v>
      </c>
      <c r="AS121" s="10">
        <v>1.589751843688425</v>
      </c>
      <c r="AT121" s="23">
        <f t="shared" si="75"/>
        <v>0.67663761622874985</v>
      </c>
      <c r="AU121" s="23">
        <f t="shared" si="76"/>
        <v>0.82973787802368903</v>
      </c>
      <c r="AV121" s="23">
        <f t="shared" si="77"/>
        <v>1.3403436992330864</v>
      </c>
      <c r="AW121" s="23">
        <f t="shared" si="78"/>
        <v>8.1343093110750608E-3</v>
      </c>
      <c r="AX121" s="23">
        <f t="shared" si="79"/>
        <v>1.0902770232712486E-2</v>
      </c>
    </row>
    <row r="122" spans="1:50" x14ac:dyDescent="0.3">
      <c r="A122" s="23">
        <v>76.430000000000007</v>
      </c>
      <c r="B122" s="23">
        <v>95.29</v>
      </c>
      <c r="C122" s="23">
        <f t="shared" si="80"/>
        <v>1.0206711617329108E-2</v>
      </c>
      <c r="D122" s="23">
        <f t="shared" si="81"/>
        <v>8.3006889510852579E-3</v>
      </c>
      <c r="E122" s="23">
        <v>1.2296222250316531</v>
      </c>
      <c r="F122" s="23">
        <f t="shared" si="55"/>
        <v>0.78630406999803693</v>
      </c>
      <c r="G122" s="23">
        <f t="shared" si="56"/>
        <v>0.83606117544166847</v>
      </c>
      <c r="H122" s="23">
        <f t="shared" si="57"/>
        <v>1.5624014283787448</v>
      </c>
      <c r="I122" s="23">
        <f t="shared" si="58"/>
        <v>8.3006889510852666E-3</v>
      </c>
      <c r="J122" s="23">
        <f t="shared" si="59"/>
        <v>1.2969008273703286E-2</v>
      </c>
      <c r="K122" s="22">
        <v>66.95</v>
      </c>
      <c r="L122" s="23">
        <v>80.459999999999994</v>
      </c>
      <c r="M122" s="23">
        <f t="shared" si="82"/>
        <v>9.4221193928186401E-3</v>
      </c>
      <c r="N122" s="23">
        <f t="shared" si="83"/>
        <v>7.008851222629028E-3</v>
      </c>
      <c r="O122" s="10">
        <v>1.3443172202597273</v>
      </c>
      <c r="P122" s="23">
        <f t="shared" si="60"/>
        <v>0.76087800923775806</v>
      </c>
      <c r="Q122" s="23">
        <f t="shared" si="61"/>
        <v>0.83714307865053073</v>
      </c>
      <c r="R122" s="23">
        <f t="shared" si="62"/>
        <v>1.5123338990826976</v>
      </c>
      <c r="S122" s="23">
        <f t="shared" si="63"/>
        <v>7.0088512226290645E-3</v>
      </c>
      <c r="T122" s="23">
        <f t="shared" si="64"/>
        <v>1.0599723297609146E-2</v>
      </c>
      <c r="U122" s="22">
        <v>70.5</v>
      </c>
      <c r="V122" s="23">
        <v>83.21</v>
      </c>
      <c r="W122" s="23">
        <f t="shared" si="84"/>
        <v>8.4826520740986719E-3</v>
      </c>
      <c r="X122" s="23">
        <f t="shared" si="85"/>
        <v>7.2484030603400581E-3</v>
      </c>
      <c r="Y122" s="10">
        <v>1.1702787501583434</v>
      </c>
      <c r="Z122" s="23">
        <f t="shared" si="65"/>
        <v>0.82386524976296704</v>
      </c>
      <c r="AA122" s="23">
        <f t="shared" si="66"/>
        <v>0.85384550387333569</v>
      </c>
      <c r="AB122" s="23">
        <f t="shared" si="67"/>
        <v>1.6392478474518355</v>
      </c>
      <c r="AC122" s="23">
        <f t="shared" si="68"/>
        <v>7.2484030603400251E-3</v>
      </c>
      <c r="AD122" s="23">
        <f t="shared" si="69"/>
        <v>1.1881929114125682E-2</v>
      </c>
      <c r="AE122" s="22">
        <v>88.66</v>
      </c>
      <c r="AF122" s="23">
        <v>95.4</v>
      </c>
      <c r="AG122" s="23">
        <f t="shared" si="86"/>
        <v>1.1847429270873979E-2</v>
      </c>
      <c r="AH122" s="23">
        <f t="shared" si="87"/>
        <v>8.3102710245937031E-3</v>
      </c>
      <c r="AI122" s="10">
        <v>1.4256369299884804</v>
      </c>
      <c r="AJ122" s="23">
        <f t="shared" si="70"/>
        <v>0.75784661681463728</v>
      </c>
      <c r="AK122" s="23">
        <f t="shared" si="71"/>
        <v>0.83514129638485823</v>
      </c>
      <c r="AL122" s="23">
        <f t="shared" si="72"/>
        <v>1.5038458043584004</v>
      </c>
      <c r="AM122" s="23">
        <f t="shared" si="73"/>
        <v>8.3102710245936962E-3</v>
      </c>
      <c r="AN122" s="23">
        <f t="shared" si="74"/>
        <v>1.2497366213416416E-2</v>
      </c>
      <c r="AO122" s="22">
        <v>24.83</v>
      </c>
      <c r="AP122" s="23">
        <v>82.32</v>
      </c>
      <c r="AQ122" s="23">
        <f t="shared" si="88"/>
        <v>1.1492124909169172E-2</v>
      </c>
      <c r="AR122" s="23">
        <f t="shared" si="89"/>
        <v>7.1708753746808533E-3</v>
      </c>
      <c r="AS122" s="10">
        <v>1.6026111609394194</v>
      </c>
      <c r="AT122" s="23">
        <f t="shared" si="75"/>
        <v>0.68812974113791903</v>
      </c>
      <c r="AU122" s="23">
        <f t="shared" si="76"/>
        <v>0.8369087533983699</v>
      </c>
      <c r="AV122" s="23">
        <f t="shared" si="77"/>
        <v>1.3647673573666688</v>
      </c>
      <c r="AW122" s="23">
        <f t="shared" si="78"/>
        <v>7.1708753746808629E-3</v>
      </c>
      <c r="AX122" s="23">
        <f t="shared" si="79"/>
        <v>9.786576635108922E-3</v>
      </c>
    </row>
    <row r="123" spans="1:50" x14ac:dyDescent="0.3">
      <c r="A123" s="23">
        <v>77.260000000000005</v>
      </c>
      <c r="B123" s="23">
        <v>96.16</v>
      </c>
      <c r="C123" s="23">
        <f t="shared" si="80"/>
        <v>1.0317552525904055E-2</v>
      </c>
      <c r="D123" s="23">
        <f t="shared" si="81"/>
        <v>8.3764744415611124E-3</v>
      </c>
      <c r="E123" s="23">
        <v>1.2317297208849589</v>
      </c>
      <c r="F123" s="23">
        <f t="shared" si="55"/>
        <v>0.79662162252394098</v>
      </c>
      <c r="G123" s="23">
        <f t="shared" si="56"/>
        <v>0.84443764988322956</v>
      </c>
      <c r="H123" s="23">
        <f t="shared" si="57"/>
        <v>1.5829256925219779</v>
      </c>
      <c r="I123" s="23">
        <f t="shared" si="58"/>
        <v>8.3764744415610881E-3</v>
      </c>
      <c r="J123" s="23">
        <f t="shared" si="59"/>
        <v>1.3259336606300734E-2</v>
      </c>
      <c r="K123" s="22">
        <v>81.209999999999994</v>
      </c>
      <c r="L123" s="23">
        <v>96.13</v>
      </c>
      <c r="M123" s="23">
        <f t="shared" si="82"/>
        <v>1.1428981566703536E-2</v>
      </c>
      <c r="N123" s="23">
        <f t="shared" si="83"/>
        <v>8.3738611487860857E-3</v>
      </c>
      <c r="O123" s="10">
        <v>1.364840109435101</v>
      </c>
      <c r="P123" s="23">
        <f t="shared" si="60"/>
        <v>0.77230699080446163</v>
      </c>
      <c r="Q123" s="23">
        <f t="shared" si="61"/>
        <v>0.84551693979931686</v>
      </c>
      <c r="R123" s="23">
        <f t="shared" si="62"/>
        <v>1.5331850000422196</v>
      </c>
      <c r="S123" s="23">
        <f t="shared" si="63"/>
        <v>8.3738611487861325E-3</v>
      </c>
      <c r="T123" s="23">
        <f t="shared" si="64"/>
        <v>1.2838678305755207E-2</v>
      </c>
      <c r="U123" s="22">
        <v>73.08</v>
      </c>
      <c r="V123" s="23">
        <v>86.17</v>
      </c>
      <c r="W123" s="23">
        <f t="shared" si="84"/>
        <v>8.7930810436188771E-3</v>
      </c>
      <c r="X123" s="23">
        <f t="shared" si="85"/>
        <v>7.5062479474762994E-3</v>
      </c>
      <c r="Y123" s="10">
        <v>1.1714349306267229</v>
      </c>
      <c r="Z123" s="23">
        <f t="shared" si="65"/>
        <v>0.83265833080658591</v>
      </c>
      <c r="AA123" s="23">
        <f t="shared" si="66"/>
        <v>0.86135175182081203</v>
      </c>
      <c r="AB123" s="23">
        <f t="shared" si="67"/>
        <v>1.6565235805695528</v>
      </c>
      <c r="AC123" s="23">
        <f t="shared" si="68"/>
        <v>7.5062479474763411E-3</v>
      </c>
      <c r="AD123" s="23">
        <f t="shared" si="69"/>
        <v>1.2434276726596366E-2</v>
      </c>
      <c r="AE123" s="22">
        <v>89.31</v>
      </c>
      <c r="AF123" s="23">
        <v>95.96</v>
      </c>
      <c r="AG123" s="23">
        <f t="shared" si="86"/>
        <v>1.1934287256730828E-2</v>
      </c>
      <c r="AH123" s="23">
        <f t="shared" si="87"/>
        <v>8.3590524897275854E-3</v>
      </c>
      <c r="AI123" s="10">
        <v>1.4277081369445699</v>
      </c>
      <c r="AJ123" s="23">
        <f t="shared" si="70"/>
        <v>0.76978090407136812</v>
      </c>
      <c r="AK123" s="23">
        <f t="shared" si="71"/>
        <v>0.8435003488745858</v>
      </c>
      <c r="AL123" s="23">
        <f t="shared" si="72"/>
        <v>1.5276275208860053</v>
      </c>
      <c r="AM123" s="23">
        <f t="shared" si="73"/>
        <v>8.3590524897275698E-3</v>
      </c>
      <c r="AN123" s="23">
        <f t="shared" si="74"/>
        <v>1.2769518631838518E-2</v>
      </c>
      <c r="AO123" s="22">
        <v>29.25</v>
      </c>
      <c r="AP123" s="23">
        <v>95.29</v>
      </c>
      <c r="AQ123" s="23">
        <f t="shared" si="88"/>
        <v>1.3537843479387768E-2</v>
      </c>
      <c r="AR123" s="23">
        <f t="shared" si="89"/>
        <v>8.3006889510852597E-3</v>
      </c>
      <c r="AS123" s="10">
        <v>1.6309301022076956</v>
      </c>
      <c r="AT123" s="23">
        <f t="shared" si="75"/>
        <v>0.70166758461730683</v>
      </c>
      <c r="AU123" s="23">
        <f t="shared" si="76"/>
        <v>0.84520944234945516</v>
      </c>
      <c r="AV123" s="23">
        <f t="shared" si="77"/>
        <v>1.3897973257552259</v>
      </c>
      <c r="AW123" s="23">
        <f t="shared" si="78"/>
        <v>8.3006889510852666E-3</v>
      </c>
      <c r="AX123" s="23">
        <f t="shared" si="79"/>
        <v>1.1536275306144254E-2</v>
      </c>
    </row>
    <row r="124" spans="1:50" x14ac:dyDescent="0.3">
      <c r="A124" s="23">
        <v>75.28</v>
      </c>
      <c r="B124" s="23">
        <v>93.21</v>
      </c>
      <c r="C124" s="23">
        <f t="shared" si="80"/>
        <v>1.0053136864484303E-2</v>
      </c>
      <c r="D124" s="23">
        <f t="shared" si="81"/>
        <v>8.1195006520165484E-3</v>
      </c>
      <c r="E124" s="23">
        <v>1.2381471835940461</v>
      </c>
      <c r="F124" s="23">
        <f t="shared" si="55"/>
        <v>0.80667475938842526</v>
      </c>
      <c r="G124" s="23">
        <f t="shared" si="56"/>
        <v>0.85255715053524606</v>
      </c>
      <c r="H124" s="23">
        <f t="shared" si="57"/>
        <v>1.6032963819123662</v>
      </c>
      <c r="I124" s="23">
        <f t="shared" si="58"/>
        <v>8.1195006520164981E-3</v>
      </c>
      <c r="J124" s="23">
        <f t="shared" si="59"/>
        <v>1.301796601831315E-2</v>
      </c>
      <c r="K124" s="22">
        <v>72.08</v>
      </c>
      <c r="L124" s="23">
        <v>84.76</v>
      </c>
      <c r="M124" s="23">
        <f t="shared" si="82"/>
        <v>1.0144083134195184E-2</v>
      </c>
      <c r="N124" s="23">
        <f t="shared" si="83"/>
        <v>7.3834231870499199E-3</v>
      </c>
      <c r="O124" s="10">
        <v>1.3738997314940991</v>
      </c>
      <c r="P124" s="23">
        <f t="shared" si="60"/>
        <v>0.78245107393865687</v>
      </c>
      <c r="Q124" s="23">
        <f t="shared" si="61"/>
        <v>0.85290036298636673</v>
      </c>
      <c r="R124" s="23">
        <f t="shared" si="62"/>
        <v>1.5547580647431185</v>
      </c>
      <c r="S124" s="23">
        <f t="shared" si="63"/>
        <v>7.3834231870498757E-3</v>
      </c>
      <c r="T124" s="23">
        <f t="shared" si="64"/>
        <v>1.1479436745477132E-2</v>
      </c>
      <c r="U124" s="22">
        <v>77.2</v>
      </c>
      <c r="V124" s="23">
        <v>90.78</v>
      </c>
      <c r="W124" s="23">
        <f t="shared" si="84"/>
        <v>9.2888048244030852E-3</v>
      </c>
      <c r="X124" s="23">
        <f t="shared" si="85"/>
        <v>7.9078239372391609E-3</v>
      </c>
      <c r="Y124" s="10">
        <v>1.1746347538999542</v>
      </c>
      <c r="Z124" s="23">
        <f t="shared" si="65"/>
        <v>0.841947135630989</v>
      </c>
      <c r="AA124" s="23">
        <f t="shared" si="66"/>
        <v>0.86925957575805124</v>
      </c>
      <c r="AB124" s="23">
        <f t="shared" si="67"/>
        <v>1.6746054664375749</v>
      </c>
      <c r="AC124" s="23">
        <f t="shared" si="68"/>
        <v>7.9078239372392112E-3</v>
      </c>
      <c r="AD124" s="23">
        <f t="shared" si="69"/>
        <v>1.3242485192926689E-2</v>
      </c>
      <c r="AE124" s="22">
        <v>87.59</v>
      </c>
      <c r="AF124" s="23">
        <v>93.21</v>
      </c>
      <c r="AG124" s="23">
        <f t="shared" si="86"/>
        <v>1.1704447663386554E-2</v>
      </c>
      <c r="AH124" s="23">
        <f t="shared" si="87"/>
        <v>8.1195006520165518E-3</v>
      </c>
      <c r="AI124" s="10">
        <v>1.4415230892899384</v>
      </c>
      <c r="AJ124" s="23">
        <f t="shared" si="70"/>
        <v>0.78148535173475464</v>
      </c>
      <c r="AK124" s="23">
        <f t="shared" si="71"/>
        <v>0.8516198495266023</v>
      </c>
      <c r="AL124" s="23">
        <f t="shared" si="72"/>
        <v>1.5512662558061228</v>
      </c>
      <c r="AM124" s="23">
        <f t="shared" si="73"/>
        <v>8.1195006520164981E-3</v>
      </c>
      <c r="AN124" s="23">
        <f t="shared" si="74"/>
        <v>1.2595507375469005E-2</v>
      </c>
      <c r="AO124" s="22">
        <v>29.11</v>
      </c>
      <c r="AP124" s="23">
        <v>93.76</v>
      </c>
      <c r="AQ124" s="23">
        <f t="shared" si="88"/>
        <v>1.3473046963588989E-2</v>
      </c>
      <c r="AR124" s="23">
        <f t="shared" si="89"/>
        <v>8.1674110195587568E-3</v>
      </c>
      <c r="AS124" s="10">
        <v>1.6496104985196243</v>
      </c>
      <c r="AT124" s="23">
        <f t="shared" si="75"/>
        <v>0.7151406315808958</v>
      </c>
      <c r="AU124" s="23">
        <f t="shared" si="76"/>
        <v>0.85337685336901392</v>
      </c>
      <c r="AV124" s="23">
        <f t="shared" si="77"/>
        <v>1.4168082161982025</v>
      </c>
      <c r="AW124" s="23">
        <f t="shared" si="78"/>
        <v>8.1674110195587568E-3</v>
      </c>
      <c r="AX124" s="23">
        <f t="shared" si="79"/>
        <v>1.1571655037578584E-2</v>
      </c>
    </row>
    <row r="125" spans="1:50" x14ac:dyDescent="0.3">
      <c r="A125" s="23">
        <v>76.03</v>
      </c>
      <c r="B125" s="23">
        <v>93.76</v>
      </c>
      <c r="C125" s="23">
        <f t="shared" si="80"/>
        <v>1.0153294311991785E-2</v>
      </c>
      <c r="D125" s="23">
        <f t="shared" si="81"/>
        <v>8.1674110195587551E-3</v>
      </c>
      <c r="E125" s="23">
        <v>1.2431472210321457</v>
      </c>
      <c r="F125" s="23">
        <f t="shared" si="55"/>
        <v>0.816828053700417</v>
      </c>
      <c r="G125" s="23">
        <f t="shared" si="56"/>
        <v>0.86072456155480481</v>
      </c>
      <c r="H125" s="23">
        <f t="shared" si="57"/>
        <v>1.6235028130888423</v>
      </c>
      <c r="I125" s="23">
        <f t="shared" si="58"/>
        <v>8.1674110195587568E-3</v>
      </c>
      <c r="J125" s="23">
        <f t="shared" si="59"/>
        <v>1.3259814765906451E-2</v>
      </c>
      <c r="K125" s="22">
        <v>83.51</v>
      </c>
      <c r="L125" s="23">
        <v>97.42</v>
      </c>
      <c r="M125" s="23">
        <f t="shared" si="82"/>
        <v>1.1752669014104327E-2</v>
      </c>
      <c r="N125" s="23">
        <f t="shared" si="83"/>
        <v>8.486232738112354E-3</v>
      </c>
      <c r="O125" s="10">
        <v>1.3849100509961452</v>
      </c>
      <c r="P125" s="23">
        <f t="shared" si="60"/>
        <v>0.79420374295276119</v>
      </c>
      <c r="Q125" s="23">
        <f t="shared" si="61"/>
        <v>0.86138659572447906</v>
      </c>
      <c r="R125" s="23">
        <f t="shared" si="62"/>
        <v>1.5766548168914181</v>
      </c>
      <c r="S125" s="23">
        <f t="shared" si="63"/>
        <v>8.4862327381123315E-3</v>
      </c>
      <c r="T125" s="23">
        <f t="shared" si="64"/>
        <v>1.3379859723806455E-2</v>
      </c>
      <c r="U125" s="22">
        <v>82.01</v>
      </c>
      <c r="V125" s="23">
        <v>96.37</v>
      </c>
      <c r="W125" s="23">
        <f t="shared" si="84"/>
        <v>9.8675503063380444E-3</v>
      </c>
      <c r="X125" s="23">
        <f t="shared" si="85"/>
        <v>8.3947674909863185E-3</v>
      </c>
      <c r="Y125" s="10">
        <v>1.1754405725868042</v>
      </c>
      <c r="Z125" s="23">
        <f t="shared" si="65"/>
        <v>0.85181468593732701</v>
      </c>
      <c r="AA125" s="23">
        <f t="shared" si="66"/>
        <v>0.87765434324903757</v>
      </c>
      <c r="AB125" s="23">
        <f t="shared" si="67"/>
        <v>1.6937618215683159</v>
      </c>
      <c r="AC125" s="23">
        <f t="shared" si="68"/>
        <v>8.3947674909863323E-3</v>
      </c>
      <c r="AD125" s="23">
        <f t="shared" si="69"/>
        <v>1.4218736677175492E-2</v>
      </c>
      <c r="AE125" s="22">
        <v>90.4</v>
      </c>
      <c r="AF125" s="23">
        <v>96.18</v>
      </c>
      <c r="AG125" s="23">
        <f t="shared" si="86"/>
        <v>1.2079941417629234E-2</v>
      </c>
      <c r="AH125" s="23">
        <f t="shared" si="87"/>
        <v>8.3782166367444705E-3</v>
      </c>
      <c r="AI125" s="10">
        <v>1.4418272934898899</v>
      </c>
      <c r="AJ125" s="23">
        <f t="shared" si="70"/>
        <v>0.79356529315238389</v>
      </c>
      <c r="AK125" s="23">
        <f t="shared" si="71"/>
        <v>0.85999806616334673</v>
      </c>
      <c r="AL125" s="23">
        <f t="shared" si="72"/>
        <v>1.5750506448871384</v>
      </c>
      <c r="AM125" s="23">
        <f t="shared" si="73"/>
        <v>8.3782166367444288E-3</v>
      </c>
      <c r="AN125" s="23">
        <f t="shared" si="74"/>
        <v>1.3196115516708464E-2</v>
      </c>
      <c r="AO125" s="22">
        <v>30.11</v>
      </c>
      <c r="AP125" s="23">
        <v>96.37</v>
      </c>
      <c r="AQ125" s="23">
        <f t="shared" si="88"/>
        <v>1.3935879219294553E-2</v>
      </c>
      <c r="AR125" s="23">
        <f t="shared" si="89"/>
        <v>8.3947674909863202E-3</v>
      </c>
      <c r="AS125" s="10">
        <v>1.6600673257785725</v>
      </c>
      <c r="AT125" s="23">
        <f t="shared" si="75"/>
        <v>0.72907651080019031</v>
      </c>
      <c r="AU125" s="23">
        <f t="shared" si="76"/>
        <v>0.86177162086000025</v>
      </c>
      <c r="AV125" s="23">
        <f t="shared" si="77"/>
        <v>1.4442171423810861</v>
      </c>
      <c r="AW125" s="23">
        <f t="shared" si="78"/>
        <v>8.3947674909863323E-3</v>
      </c>
      <c r="AX125" s="23">
        <f t="shared" si="79"/>
        <v>1.2123867116785921E-2</v>
      </c>
    </row>
    <row r="126" spans="1:50" x14ac:dyDescent="0.3">
      <c r="A126" s="23">
        <v>76.48</v>
      </c>
      <c r="B126" s="23">
        <v>94.3</v>
      </c>
      <c r="C126" s="23">
        <f t="shared" si="80"/>
        <v>1.0213388780496274E-2</v>
      </c>
      <c r="D126" s="23">
        <f t="shared" si="81"/>
        <v>8.2144502895092845E-3</v>
      </c>
      <c r="E126" s="23">
        <v>1.2433441582256393</v>
      </c>
      <c r="F126" s="23">
        <f t="shared" si="55"/>
        <v>0.82704144248091327</v>
      </c>
      <c r="G126" s="23">
        <f t="shared" si="56"/>
        <v>0.8689390118443141</v>
      </c>
      <c r="H126" s="23">
        <f t="shared" si="57"/>
        <v>1.6438694961813303</v>
      </c>
      <c r="I126" s="23">
        <f t="shared" si="58"/>
        <v>8.2144502895092897E-3</v>
      </c>
      <c r="J126" s="23">
        <f t="shared" si="59"/>
        <v>1.3503484258822218E-2</v>
      </c>
      <c r="K126" s="22">
        <v>80.930000000000007</v>
      </c>
      <c r="L126" s="23">
        <v>94.21</v>
      </c>
      <c r="M126" s="23">
        <f t="shared" si="82"/>
        <v>1.1389576138324311E-2</v>
      </c>
      <c r="N126" s="23">
        <f t="shared" si="83"/>
        <v>8.2066104111842009E-3</v>
      </c>
      <c r="O126" s="10">
        <v>1.3878538845711845</v>
      </c>
      <c r="P126" s="23">
        <f t="shared" si="60"/>
        <v>0.80559331909108556</v>
      </c>
      <c r="Q126" s="23">
        <f t="shared" si="61"/>
        <v>0.86959320613566327</v>
      </c>
      <c r="R126" s="23">
        <f t="shared" si="62"/>
        <v>1.5997970620438466</v>
      </c>
      <c r="S126" s="23">
        <f t="shared" si="63"/>
        <v>8.2066104111842009E-3</v>
      </c>
      <c r="T126" s="23">
        <f t="shared" si="64"/>
        <v>1.3128911225150929E-2</v>
      </c>
      <c r="U126" s="22">
        <v>78.66</v>
      </c>
      <c r="V126" s="23">
        <v>91.92</v>
      </c>
      <c r="W126" s="23">
        <f t="shared" si="84"/>
        <v>9.4644739311858361E-3</v>
      </c>
      <c r="X126" s="23">
        <f t="shared" si="85"/>
        <v>8.00712906269028E-3</v>
      </c>
      <c r="Y126" s="10">
        <v>1.1820059171128074</v>
      </c>
      <c r="Z126" s="23">
        <f t="shared" si="65"/>
        <v>0.86127915986851289</v>
      </c>
      <c r="AA126" s="23">
        <f t="shared" si="66"/>
        <v>0.88566147231172787</v>
      </c>
      <c r="AB126" s="23">
        <f t="shared" si="67"/>
        <v>1.7130938458058398</v>
      </c>
      <c r="AC126" s="23">
        <f t="shared" si="68"/>
        <v>8.0071290626902991E-3</v>
      </c>
      <c r="AD126" s="23">
        <f t="shared" si="69"/>
        <v>1.3716963519867833E-2</v>
      </c>
      <c r="AE126" s="22">
        <v>84.82</v>
      </c>
      <c r="AF126" s="23">
        <v>89.52</v>
      </c>
      <c r="AG126" s="23">
        <f t="shared" si="86"/>
        <v>1.1334299015965834E-2</v>
      </c>
      <c r="AH126" s="23">
        <f t="shared" si="87"/>
        <v>7.7980656406879279E-3</v>
      </c>
      <c r="AI126" s="10">
        <v>1.4534757128520353</v>
      </c>
      <c r="AJ126" s="23">
        <f t="shared" si="70"/>
        <v>0.80489959216834972</v>
      </c>
      <c r="AK126" s="23">
        <f t="shared" si="71"/>
        <v>0.8677961318040347</v>
      </c>
      <c r="AL126" s="23">
        <f t="shared" si="72"/>
        <v>1.5984648853207335</v>
      </c>
      <c r="AM126" s="23">
        <f t="shared" si="73"/>
        <v>7.7980656406879678E-3</v>
      </c>
      <c r="AN126" s="23">
        <f t="shared" si="74"/>
        <v>1.2464934100065845E-2</v>
      </c>
      <c r="AO126" s="22">
        <v>26.26</v>
      </c>
      <c r="AP126" s="23">
        <v>84.03</v>
      </c>
      <c r="AQ126" s="23">
        <f t="shared" si="88"/>
        <v>1.2153975034828129E-2</v>
      </c>
      <c r="AR126" s="23">
        <f t="shared" si="89"/>
        <v>7.319833062857533E-3</v>
      </c>
      <c r="AS126" s="10">
        <v>1.6604169699579785</v>
      </c>
      <c r="AT126" s="23">
        <f t="shared" si="75"/>
        <v>0.74123048583501849</v>
      </c>
      <c r="AU126" s="23">
        <f t="shared" si="76"/>
        <v>0.8690914539228578</v>
      </c>
      <c r="AV126" s="23">
        <f t="shared" si="77"/>
        <v>1.4703069966352089</v>
      </c>
      <c r="AW126" s="23">
        <f t="shared" si="78"/>
        <v>7.3198330628575503E-3</v>
      </c>
      <c r="AX126" s="23">
        <f t="shared" si="79"/>
        <v>1.0762401766521186E-2</v>
      </c>
    </row>
    <row r="127" spans="1:50" x14ac:dyDescent="0.3">
      <c r="A127" s="23">
        <v>77.22</v>
      </c>
      <c r="B127" s="23">
        <v>94.46</v>
      </c>
      <c r="C127" s="23">
        <f t="shared" si="80"/>
        <v>1.0312210795370322E-2</v>
      </c>
      <c r="D127" s="23">
        <f t="shared" si="81"/>
        <v>8.2283878509761092E-3</v>
      </c>
      <c r="E127" s="23">
        <v>1.2532480216215163</v>
      </c>
      <c r="F127" s="23">
        <f t="shared" si="55"/>
        <v>0.83735365327628364</v>
      </c>
      <c r="G127" s="23">
        <f t="shared" si="56"/>
        <v>0.87716739969529023</v>
      </c>
      <c r="H127" s="23">
        <f t="shared" si="57"/>
        <v>1.6643950957571969</v>
      </c>
      <c r="I127" s="23">
        <f t="shared" si="58"/>
        <v>8.2283878509761266E-3</v>
      </c>
      <c r="J127" s="23">
        <f t="shared" si="59"/>
        <v>1.3695288385152765E-2</v>
      </c>
      <c r="K127" s="22">
        <v>75.84</v>
      </c>
      <c r="L127" s="23">
        <v>88.24</v>
      </c>
      <c r="M127" s="23">
        <f t="shared" si="82"/>
        <v>1.0673241743859084E-2</v>
      </c>
      <c r="N127" s="23">
        <f t="shared" si="83"/>
        <v>7.6865651489533369E-3</v>
      </c>
      <c r="O127" s="10">
        <v>1.3885580278093972</v>
      </c>
      <c r="P127" s="23">
        <f t="shared" si="60"/>
        <v>0.81626656083494464</v>
      </c>
      <c r="Q127" s="23">
        <f t="shared" si="61"/>
        <v>0.87727977128461665</v>
      </c>
      <c r="R127" s="23">
        <f t="shared" si="62"/>
        <v>1.6218598799260302</v>
      </c>
      <c r="S127" s="23">
        <f t="shared" si="63"/>
        <v>7.6865651489533837E-3</v>
      </c>
      <c r="T127" s="23">
        <f t="shared" si="64"/>
        <v>1.2466531629525143E-2</v>
      </c>
      <c r="U127" s="22">
        <v>59.1</v>
      </c>
      <c r="V127" s="23">
        <v>69.05</v>
      </c>
      <c r="W127" s="23">
        <f t="shared" si="84"/>
        <v>7.1109891855210142E-3</v>
      </c>
      <c r="X127" s="23">
        <f t="shared" si="85"/>
        <v>6.0149288705261513E-3</v>
      </c>
      <c r="Y127" s="10">
        <v>1.1822233211045416</v>
      </c>
      <c r="Z127" s="23">
        <f t="shared" si="65"/>
        <v>0.86839014905403389</v>
      </c>
      <c r="AA127" s="23">
        <f t="shared" si="66"/>
        <v>0.891676401182254</v>
      </c>
      <c r="AB127" s="23">
        <f t="shared" si="67"/>
        <v>1.7296693089225468</v>
      </c>
      <c r="AC127" s="23">
        <f t="shared" si="68"/>
        <v>6.0149288705261261E-3</v>
      </c>
      <c r="AD127" s="23">
        <f t="shared" si="69"/>
        <v>1.04038378627012E-2</v>
      </c>
      <c r="AE127" s="22">
        <v>91.09</v>
      </c>
      <c r="AF127" s="23">
        <v>96.13</v>
      </c>
      <c r="AG127" s="23">
        <f t="shared" si="86"/>
        <v>1.217214451030804E-2</v>
      </c>
      <c r="AH127" s="23">
        <f t="shared" si="87"/>
        <v>8.3738611487860857E-3</v>
      </c>
      <c r="AI127" s="10">
        <v>1.4535880514417874</v>
      </c>
      <c r="AJ127" s="23">
        <f t="shared" si="70"/>
        <v>0.81707173667865773</v>
      </c>
      <c r="AK127" s="23">
        <f t="shared" si="71"/>
        <v>0.87616999295282083</v>
      </c>
      <c r="AL127" s="23">
        <f t="shared" si="72"/>
        <v>1.6219713288470075</v>
      </c>
      <c r="AM127" s="23">
        <f t="shared" si="73"/>
        <v>8.3738611487861325E-3</v>
      </c>
      <c r="AN127" s="23">
        <f t="shared" si="74"/>
        <v>1.3582162695076972E-2</v>
      </c>
      <c r="AO127" s="22">
        <v>29.51</v>
      </c>
      <c r="AP127" s="23">
        <v>93.21</v>
      </c>
      <c r="AQ127" s="23">
        <f t="shared" si="88"/>
        <v>1.3658179865871214E-2</v>
      </c>
      <c r="AR127" s="23">
        <f t="shared" si="89"/>
        <v>8.1195006520165484E-3</v>
      </c>
      <c r="AS127" s="10">
        <v>1.682145300706281</v>
      </c>
      <c r="AT127" s="23">
        <f t="shared" si="75"/>
        <v>0.75488866570088975</v>
      </c>
      <c r="AU127" s="23">
        <f t="shared" si="76"/>
        <v>0.8772109545748743</v>
      </c>
      <c r="AV127" s="23">
        <f t="shared" si="77"/>
        <v>1.4961191515359082</v>
      </c>
      <c r="AW127" s="23">
        <f t="shared" si="78"/>
        <v>8.1195006520164981E-3</v>
      </c>
      <c r="AX127" s="23">
        <f t="shared" si="79"/>
        <v>1.2147740426390177E-2</v>
      </c>
    </row>
    <row r="128" spans="1:50" x14ac:dyDescent="0.3">
      <c r="A128" s="23">
        <v>67.290000000000006</v>
      </c>
      <c r="B128" s="23">
        <v>82.17</v>
      </c>
      <c r="C128" s="23">
        <f t="shared" si="80"/>
        <v>8.9861261903712644E-3</v>
      </c>
      <c r="D128" s="23">
        <f t="shared" si="81"/>
        <v>7.157808910805705E-3</v>
      </c>
      <c r="E128" s="23">
        <v>1.2554297414681561</v>
      </c>
      <c r="F128" s="23">
        <f t="shared" si="55"/>
        <v>0.84633977946665495</v>
      </c>
      <c r="G128" s="23">
        <f t="shared" si="56"/>
        <v>0.88432520860609598</v>
      </c>
      <c r="H128" s="23">
        <f t="shared" si="57"/>
        <v>1.6836934327429387</v>
      </c>
      <c r="I128" s="23">
        <f t="shared" si="58"/>
        <v>7.1578089108057519E-3</v>
      </c>
      <c r="J128" s="23">
        <f t="shared" si="59"/>
        <v>1.2051555855952531E-2</v>
      </c>
      <c r="K128" s="22">
        <v>81.599999999999994</v>
      </c>
      <c r="L128" s="23">
        <v>94.42</v>
      </c>
      <c r="M128" s="23">
        <f t="shared" si="82"/>
        <v>1.1483867699088886E-2</v>
      </c>
      <c r="N128" s="23">
        <f t="shared" si="83"/>
        <v>8.2249034606094069E-3</v>
      </c>
      <c r="O128" s="10">
        <v>1.3962313058247156</v>
      </c>
      <c r="P128" s="23">
        <f t="shared" si="60"/>
        <v>0.82775042853403358</v>
      </c>
      <c r="Q128" s="23">
        <f t="shared" si="61"/>
        <v>0.88550467474522609</v>
      </c>
      <c r="R128" s="23">
        <f t="shared" si="62"/>
        <v>1.6440169893689782</v>
      </c>
      <c r="S128" s="23">
        <f t="shared" si="63"/>
        <v>8.2249034606094451E-3</v>
      </c>
      <c r="T128" s="23">
        <f t="shared" si="64"/>
        <v>1.3521881025161631E-2</v>
      </c>
      <c r="U128" s="22">
        <v>80.97</v>
      </c>
      <c r="V128" s="23">
        <v>94.25</v>
      </c>
      <c r="W128" s="23">
        <f t="shared" si="84"/>
        <v>9.7424161480818353E-3</v>
      </c>
      <c r="X128" s="23">
        <f t="shared" si="85"/>
        <v>8.2100948015509014E-3</v>
      </c>
      <c r="Y128" s="10">
        <v>1.1866386909736386</v>
      </c>
      <c r="Z128" s="23">
        <f t="shared" si="65"/>
        <v>0.87813256520211569</v>
      </c>
      <c r="AA128" s="23">
        <f t="shared" si="66"/>
        <v>0.89988649598380488</v>
      </c>
      <c r="AB128" s="23">
        <f t="shared" si="67"/>
        <v>1.7465227142561495</v>
      </c>
      <c r="AC128" s="23">
        <f t="shared" si="68"/>
        <v>8.2100948015508823E-3</v>
      </c>
      <c r="AD128" s="23">
        <f t="shared" si="69"/>
        <v>1.4339117057104949E-2</v>
      </c>
      <c r="AE128" s="22">
        <v>92.52</v>
      </c>
      <c r="AF128" s="23">
        <v>97.42</v>
      </c>
      <c r="AG128" s="23">
        <f t="shared" si="86"/>
        <v>1.2363232079193104E-2</v>
      </c>
      <c r="AH128" s="23">
        <f t="shared" si="87"/>
        <v>8.486232738112354E-3</v>
      </c>
      <c r="AI128" s="10">
        <v>1.4568575315721484</v>
      </c>
      <c r="AJ128" s="23">
        <f t="shared" si="70"/>
        <v>0.82943496875785083</v>
      </c>
      <c r="AK128" s="23">
        <f t="shared" si="71"/>
        <v>0.88465622569093316</v>
      </c>
      <c r="AL128" s="23">
        <f t="shared" si="72"/>
        <v>1.6465067054365086</v>
      </c>
      <c r="AM128" s="23">
        <f t="shared" si="73"/>
        <v>8.4862327381123315E-3</v>
      </c>
      <c r="AN128" s="23">
        <f t="shared" si="74"/>
        <v>1.3972639107196776E-2</v>
      </c>
      <c r="AO128" s="22">
        <v>30.46</v>
      </c>
      <c r="AP128" s="23">
        <v>91.53</v>
      </c>
      <c r="AQ128" s="23">
        <f t="shared" si="88"/>
        <v>1.40978705087915E-2</v>
      </c>
      <c r="AR128" s="23">
        <f t="shared" si="89"/>
        <v>7.9731562566148998E-3</v>
      </c>
      <c r="AS128" s="10">
        <v>1.7681668407157154</v>
      </c>
      <c r="AT128" s="23">
        <f t="shared" si="75"/>
        <v>0.76898653620968127</v>
      </c>
      <c r="AU128" s="23">
        <f t="shared" si="76"/>
        <v>0.88518411083148918</v>
      </c>
      <c r="AV128" s="23">
        <f t="shared" si="77"/>
        <v>1.523875201910571</v>
      </c>
      <c r="AW128" s="23">
        <f t="shared" si="78"/>
        <v>7.9731562566148773E-3</v>
      </c>
      <c r="AX128" s="23">
        <f t="shared" si="79"/>
        <v>1.2150095100413528E-2</v>
      </c>
    </row>
    <row r="129" spans="1:51" x14ac:dyDescent="0.3">
      <c r="A129" s="23">
        <v>75.62</v>
      </c>
      <c r="B129" s="23">
        <v>91.92</v>
      </c>
      <c r="C129" s="23">
        <f t="shared" si="80"/>
        <v>1.0098541574021028E-2</v>
      </c>
      <c r="D129" s="23">
        <f t="shared" si="81"/>
        <v>8.0071290626902818E-3</v>
      </c>
      <c r="E129" s="23">
        <v>1.2611938055395935</v>
      </c>
      <c r="F129" s="23">
        <f t="shared" si="55"/>
        <v>0.85643832104067597</v>
      </c>
      <c r="G129" s="23">
        <f t="shared" si="56"/>
        <v>0.89233233766878628</v>
      </c>
      <c r="H129" s="23">
        <f t="shared" si="57"/>
        <v>1.7027781005073308</v>
      </c>
      <c r="I129" s="23">
        <f t="shared" si="58"/>
        <v>8.0071290626902991E-3</v>
      </c>
      <c r="J129" s="23">
        <f t="shared" si="59"/>
        <v>1.3634364015884831E-2</v>
      </c>
      <c r="K129" s="22">
        <v>81.93</v>
      </c>
      <c r="L129" s="23">
        <v>94.71</v>
      </c>
      <c r="M129" s="23">
        <f t="shared" si="82"/>
        <v>1.1530309811107262E-2</v>
      </c>
      <c r="N129" s="23">
        <f t="shared" si="83"/>
        <v>8.2501652907680245E-3</v>
      </c>
      <c r="O129" s="10">
        <v>1.3975853094737076</v>
      </c>
      <c r="P129" s="23">
        <f t="shared" si="60"/>
        <v>0.83928073834514083</v>
      </c>
      <c r="Q129" s="23">
        <f t="shared" si="61"/>
        <v>0.89375484003599415</v>
      </c>
      <c r="R129" s="23">
        <f t="shared" si="62"/>
        <v>1.6670311668791744</v>
      </c>
      <c r="S129" s="23">
        <f t="shared" si="63"/>
        <v>8.2501652907680523E-3</v>
      </c>
      <c r="T129" s="23">
        <f t="shared" si="64"/>
        <v>1.375328267161513E-2</v>
      </c>
      <c r="U129" s="22">
        <v>82.4</v>
      </c>
      <c r="V129" s="23">
        <v>95.55</v>
      </c>
      <c r="W129" s="23">
        <f t="shared" si="84"/>
        <v>9.9144756156841207E-3</v>
      </c>
      <c r="X129" s="23">
        <f t="shared" si="85"/>
        <v>8.3233374884688453E-3</v>
      </c>
      <c r="Y129" s="10">
        <v>1.1911658790022204</v>
      </c>
      <c r="Z129" s="23">
        <f t="shared" si="65"/>
        <v>0.88804704081779984</v>
      </c>
      <c r="AA129" s="23">
        <f t="shared" si="66"/>
        <v>0.90820983347227369</v>
      </c>
      <c r="AB129" s="23">
        <f t="shared" si="67"/>
        <v>1.7661796060199155</v>
      </c>
      <c r="AC129" s="23">
        <f t="shared" si="68"/>
        <v>8.3233374884688072E-3</v>
      </c>
      <c r="AD129" s="23">
        <f t="shared" si="69"/>
        <v>1.4700508926154631E-2</v>
      </c>
      <c r="AE129" s="22">
        <v>91.65</v>
      </c>
      <c r="AF129" s="23">
        <v>96.37</v>
      </c>
      <c r="AG129" s="23">
        <f t="shared" si="86"/>
        <v>1.2246976005815478E-2</v>
      </c>
      <c r="AH129" s="23">
        <f t="shared" si="87"/>
        <v>8.3947674909863237E-3</v>
      </c>
      <c r="AI129" s="10">
        <v>1.4588820975643917</v>
      </c>
      <c r="AJ129" s="23">
        <f t="shared" si="70"/>
        <v>0.84168194476366631</v>
      </c>
      <c r="AK129" s="23">
        <f t="shared" si="71"/>
        <v>0.89305099318191949</v>
      </c>
      <c r="AL129" s="23">
        <f t="shared" si="72"/>
        <v>1.6711169135215171</v>
      </c>
      <c r="AM129" s="23">
        <f t="shared" si="73"/>
        <v>8.3947674909863323E-3</v>
      </c>
      <c r="AN129" s="23">
        <f t="shared" si="74"/>
        <v>1.4028637939267851E-2</v>
      </c>
      <c r="AO129" s="22">
        <v>32.119999999999997</v>
      </c>
      <c r="AP129" s="23">
        <v>94.46</v>
      </c>
      <c r="AQ129" s="23">
        <f t="shared" si="88"/>
        <v>1.4866172053262737E-2</v>
      </c>
      <c r="AR129" s="23">
        <f t="shared" si="89"/>
        <v>8.228387850976111E-3</v>
      </c>
      <c r="AS129" s="10">
        <v>1.8066931606170229</v>
      </c>
      <c r="AT129" s="23">
        <f t="shared" si="75"/>
        <v>0.78385270826294395</v>
      </c>
      <c r="AU129" s="23">
        <f t="shared" si="76"/>
        <v>0.89341249868246531</v>
      </c>
      <c r="AV129" s="23">
        <f t="shared" si="77"/>
        <v>1.5528392444726253</v>
      </c>
      <c r="AW129" s="23">
        <f t="shared" si="78"/>
        <v>8.2283878509761266E-3</v>
      </c>
      <c r="AX129" s="23">
        <f t="shared" si="79"/>
        <v>1.2777363573737498E-2</v>
      </c>
    </row>
    <row r="130" spans="1:51" x14ac:dyDescent="0.3">
      <c r="A130" s="23">
        <v>80.099999999999994</v>
      </c>
      <c r="B130" s="23">
        <v>95.96</v>
      </c>
      <c r="C130" s="23">
        <f t="shared" si="80"/>
        <v>1.0696815393799051E-2</v>
      </c>
      <c r="D130" s="23">
        <f t="shared" si="81"/>
        <v>8.3590524897275819E-3</v>
      </c>
      <c r="E130" s="23">
        <v>1.2796684082250167</v>
      </c>
      <c r="F130" s="23">
        <f t="shared" si="55"/>
        <v>0.86713513643447504</v>
      </c>
      <c r="G130" s="23">
        <f t="shared" si="56"/>
        <v>0.90069139015851385</v>
      </c>
      <c r="H130" s="23">
        <f t="shared" si="57"/>
        <v>1.7235734574751511</v>
      </c>
      <c r="I130" s="23">
        <f t="shared" si="58"/>
        <v>8.3590524897275698E-3</v>
      </c>
      <c r="J130" s="23">
        <f t="shared" si="59"/>
        <v>1.4407441000936017E-2</v>
      </c>
      <c r="K130" s="22">
        <v>80.98</v>
      </c>
      <c r="L130" s="23">
        <v>89.52</v>
      </c>
      <c r="M130" s="23">
        <f t="shared" si="82"/>
        <v>1.1396612821963458E-2</v>
      </c>
      <c r="N130" s="23">
        <f t="shared" si="83"/>
        <v>7.7980656406879279E-3</v>
      </c>
      <c r="O130" s="10">
        <v>1.4614666440481618</v>
      </c>
      <c r="P130" s="23">
        <f t="shared" si="60"/>
        <v>0.8506773511671043</v>
      </c>
      <c r="Q130" s="23">
        <f t="shared" si="61"/>
        <v>0.90155290567668211</v>
      </c>
      <c r="R130" s="23">
        <f t="shared" si="62"/>
        <v>1.689958089512245</v>
      </c>
      <c r="S130" s="23">
        <f t="shared" si="63"/>
        <v>7.7980656406879678E-3</v>
      </c>
      <c r="T130" s="23">
        <f t="shared" si="64"/>
        <v>1.3178404112028119E-2</v>
      </c>
      <c r="U130" s="22">
        <v>76.150000000000006</v>
      </c>
      <c r="V130" s="23">
        <v>88.1</v>
      </c>
      <c r="W130" s="23">
        <f t="shared" si="84"/>
        <v>9.1624674530867214E-3</v>
      </c>
      <c r="X130" s="23">
        <f t="shared" si="85"/>
        <v>7.6743697826698607E-3</v>
      </c>
      <c r="Y130" s="10">
        <v>1.1939048693975187</v>
      </c>
      <c r="Z130" s="23">
        <f t="shared" si="65"/>
        <v>0.89720950827088652</v>
      </c>
      <c r="AA130" s="23">
        <f t="shared" si="66"/>
        <v>0.91588420325494357</v>
      </c>
      <c r="AB130" s="23">
        <f t="shared" si="67"/>
        <v>1.7852565490886865</v>
      </c>
      <c r="AC130" s="23">
        <f t="shared" si="68"/>
        <v>7.6743697826698876E-3</v>
      </c>
      <c r="AD130" s="23">
        <f t="shared" si="69"/>
        <v>1.3700718914639736E-2</v>
      </c>
      <c r="AE130" s="22">
        <v>89.85</v>
      </c>
      <c r="AF130" s="23">
        <v>94.46</v>
      </c>
      <c r="AG130" s="23">
        <f t="shared" si="86"/>
        <v>1.2006446198827283E-2</v>
      </c>
      <c r="AH130" s="23">
        <f t="shared" si="87"/>
        <v>8.2283878509761127E-3</v>
      </c>
      <c r="AI130" s="10">
        <v>1.4591492788472535</v>
      </c>
      <c r="AJ130" s="23">
        <f t="shared" si="70"/>
        <v>0.8536883909624936</v>
      </c>
      <c r="AK130" s="23">
        <f t="shared" si="71"/>
        <v>0.90127938103289562</v>
      </c>
      <c r="AL130" s="23">
        <f t="shared" si="72"/>
        <v>1.6953703357261598</v>
      </c>
      <c r="AM130" s="23">
        <f t="shared" si="73"/>
        <v>8.2283878509761266E-3</v>
      </c>
      <c r="AN130" s="23">
        <f t="shared" si="74"/>
        <v>1.3950164673394451E-2</v>
      </c>
      <c r="AO130" s="22">
        <v>33.71</v>
      </c>
      <c r="AP130" s="23">
        <v>97.42</v>
      </c>
      <c r="AQ130" s="23">
        <f t="shared" si="88"/>
        <v>1.5602075339834586E-2</v>
      </c>
      <c r="AR130" s="23">
        <f t="shared" si="89"/>
        <v>8.4862327381123523E-3</v>
      </c>
      <c r="AS130" s="10">
        <v>1.8385160790799933</v>
      </c>
      <c r="AT130" s="23">
        <f t="shared" si="75"/>
        <v>0.79945478360277855</v>
      </c>
      <c r="AU130" s="23">
        <f t="shared" si="76"/>
        <v>0.90189873142057764</v>
      </c>
      <c r="AV130" s="23">
        <f t="shared" si="77"/>
        <v>1.5833074918657224</v>
      </c>
      <c r="AW130" s="23">
        <f t="shared" si="78"/>
        <v>8.4862327381123315E-3</v>
      </c>
      <c r="AX130" s="23">
        <f t="shared" si="79"/>
        <v>1.3436315871969418E-2</v>
      </c>
    </row>
    <row r="131" spans="1:51" x14ac:dyDescent="0.3">
      <c r="A131" s="23">
        <v>79.150000000000006</v>
      </c>
      <c r="B131" s="23">
        <v>94.71</v>
      </c>
      <c r="C131" s="23">
        <f t="shared" si="80"/>
        <v>1.0569949293622909E-2</v>
      </c>
      <c r="D131" s="23">
        <f t="shared" si="81"/>
        <v>8.250165290768021E-3</v>
      </c>
      <c r="E131" s="23">
        <v>1.281180306223773</v>
      </c>
      <c r="F131" s="23">
        <f t="shared" si="55"/>
        <v>0.87770508572809791</v>
      </c>
      <c r="G131" s="23">
        <f t="shared" si="56"/>
        <v>0.9089415554492819</v>
      </c>
      <c r="H131" s="23">
        <f t="shared" si="57"/>
        <v>1.744840222162573</v>
      </c>
      <c r="I131" s="23">
        <f t="shared" si="58"/>
        <v>8.2501652907680523E-3</v>
      </c>
      <c r="J131" s="23">
        <f t="shared" si="59"/>
        <v>1.4395220238821676E-2</v>
      </c>
      <c r="K131" s="22">
        <v>80.02</v>
      </c>
      <c r="L131" s="23">
        <v>88.43</v>
      </c>
      <c r="M131" s="23">
        <f t="shared" si="82"/>
        <v>1.1261508496091822E-2</v>
      </c>
      <c r="N131" s="23">
        <f t="shared" si="83"/>
        <v>7.7031160031951909E-3</v>
      </c>
      <c r="O131" s="10">
        <v>1.4619419584776663</v>
      </c>
      <c r="P131" s="23">
        <f t="shared" si="60"/>
        <v>0.86193885966319617</v>
      </c>
      <c r="Q131" s="23">
        <f t="shared" si="61"/>
        <v>0.90925602167987729</v>
      </c>
      <c r="R131" s="23">
        <f t="shared" si="62"/>
        <v>1.7126162108303005</v>
      </c>
      <c r="S131" s="23">
        <f t="shared" si="63"/>
        <v>7.7031160031951762E-3</v>
      </c>
      <c r="T131" s="23">
        <f t="shared" si="64"/>
        <v>1.3192481340978371E-2</v>
      </c>
      <c r="U131" s="22">
        <v>59.67</v>
      </c>
      <c r="V131" s="23">
        <v>68.959999999999994</v>
      </c>
      <c r="W131" s="23">
        <f t="shared" si="84"/>
        <v>7.1795723299498968E-3</v>
      </c>
      <c r="X131" s="23">
        <f t="shared" si="85"/>
        <v>6.0070889922010625E-3</v>
      </c>
      <c r="Y131" s="10">
        <v>1.1951832808322065</v>
      </c>
      <c r="Z131" s="23">
        <f t="shared" si="65"/>
        <v>0.90438908060083645</v>
      </c>
      <c r="AA131" s="23">
        <f t="shared" si="66"/>
        <v>0.92189129224714461</v>
      </c>
      <c r="AB131" s="23">
        <f t="shared" si="67"/>
        <v>1.801598588871723</v>
      </c>
      <c r="AC131" s="23">
        <f t="shared" si="68"/>
        <v>6.0070889922010373E-3</v>
      </c>
      <c r="AD131" s="23">
        <f t="shared" si="69"/>
        <v>1.082236305157625E-2</v>
      </c>
      <c r="AE131" s="22">
        <v>90.49</v>
      </c>
      <c r="AF131" s="23">
        <v>94.71</v>
      </c>
      <c r="AG131" s="23">
        <f t="shared" si="86"/>
        <v>1.2091967907978641E-2</v>
      </c>
      <c r="AH131" s="23">
        <f t="shared" si="87"/>
        <v>8.2501652907680245E-3</v>
      </c>
      <c r="AI131" s="10">
        <v>1.4656637148239473</v>
      </c>
      <c r="AJ131" s="23">
        <f t="shared" si="70"/>
        <v>0.86578035887047222</v>
      </c>
      <c r="AK131" s="23">
        <f t="shared" si="71"/>
        <v>0.90952954632366367</v>
      </c>
      <c r="AL131" s="23">
        <f t="shared" si="72"/>
        <v>1.7194687498329659</v>
      </c>
      <c r="AM131" s="23">
        <f t="shared" si="73"/>
        <v>8.2501652907680523E-3</v>
      </c>
      <c r="AN131" s="23">
        <f t="shared" si="74"/>
        <v>1.4185901398432271E-2</v>
      </c>
      <c r="AO131" s="22">
        <v>32.119999999999997</v>
      </c>
      <c r="AP131" s="23">
        <v>91.73</v>
      </c>
      <c r="AQ131" s="23">
        <f t="shared" si="88"/>
        <v>1.4866172053262737E-2</v>
      </c>
      <c r="AR131" s="23">
        <f t="shared" si="89"/>
        <v>7.9905782084484303E-3</v>
      </c>
      <c r="AS131" s="10">
        <v>1.8604626180299135</v>
      </c>
      <c r="AT131" s="23">
        <f t="shared" si="75"/>
        <v>0.81432095565604123</v>
      </c>
      <c r="AU131" s="23">
        <f t="shared" si="76"/>
        <v>0.90988930962902603</v>
      </c>
      <c r="AV131" s="23">
        <f t="shared" si="77"/>
        <v>1.6137757392588199</v>
      </c>
      <c r="AW131" s="23">
        <f t="shared" si="78"/>
        <v>7.9905782084483956E-3</v>
      </c>
      <c r="AX131" s="23">
        <f t="shared" si="79"/>
        <v>1.2895001255444226E-2</v>
      </c>
    </row>
    <row r="132" spans="1:51" x14ac:dyDescent="0.3">
      <c r="A132" s="23">
        <v>76.08</v>
      </c>
      <c r="B132" s="23">
        <v>89.52</v>
      </c>
      <c r="C132" s="23">
        <f t="shared" ref="C132:C142" si="90">A132/A$143</f>
        <v>1.0159971475158949E-2</v>
      </c>
      <c r="D132" s="23">
        <f t="shared" ref="D132:D142" si="91">B132/B$143</f>
        <v>7.7980656406879236E-3</v>
      </c>
      <c r="E132" s="23">
        <v>1.3028835538581938</v>
      </c>
      <c r="F132" s="23">
        <f t="shared" si="55"/>
        <v>0.88786505720325681</v>
      </c>
      <c r="G132" s="23">
        <f t="shared" si="56"/>
        <v>0.91673962108996987</v>
      </c>
      <c r="H132" s="23">
        <f t="shared" si="57"/>
        <v>1.7655701429313546</v>
      </c>
      <c r="I132" s="23">
        <f t="shared" si="58"/>
        <v>7.7980656406879678E-3</v>
      </c>
      <c r="J132" s="23">
        <f t="shared" si="59"/>
        <v>1.376803186781754E-2</v>
      </c>
      <c r="K132" s="22">
        <v>86.35</v>
      </c>
      <c r="L132" s="23">
        <v>95.29</v>
      </c>
      <c r="M132" s="23">
        <f t="shared" ref="M132:M142" si="92">K132/K$143</f>
        <v>1.2152352644807908E-2</v>
      </c>
      <c r="N132" s="23">
        <f t="shared" ref="N132:N142" si="93">L132/L$143</f>
        <v>8.3006889510852631E-3</v>
      </c>
      <c r="O132" s="10">
        <v>1.4640173504175304</v>
      </c>
      <c r="P132" s="23">
        <f t="shared" si="60"/>
        <v>0.87409121230800413</v>
      </c>
      <c r="Q132" s="23">
        <f t="shared" si="61"/>
        <v>0.91755671063096256</v>
      </c>
      <c r="R132" s="23">
        <f t="shared" si="62"/>
        <v>1.7360300719712003</v>
      </c>
      <c r="S132" s="23">
        <f t="shared" si="63"/>
        <v>8.3006889510852666E-3</v>
      </c>
      <c r="T132" s="23">
        <f t="shared" si="64"/>
        <v>1.4410245637163102E-2</v>
      </c>
      <c r="U132" s="22">
        <v>65.88</v>
      </c>
      <c r="V132" s="23">
        <v>76.03</v>
      </c>
      <c r="W132" s="23">
        <f t="shared" ref="W132:W142" si="94">U132/U$143</f>
        <v>7.9267676403066735E-3</v>
      </c>
      <c r="X132" s="23">
        <f t="shared" ref="X132:X142" si="95">V132/V$143</f>
        <v>6.6229549895163407E-3</v>
      </c>
      <c r="Y132" s="10">
        <v>1.1968626772874309</v>
      </c>
      <c r="Z132" s="23">
        <f t="shared" si="65"/>
        <v>0.91231584824114309</v>
      </c>
      <c r="AA132" s="23">
        <f t="shared" si="66"/>
        <v>0.92851424723666098</v>
      </c>
      <c r="AB132" s="23">
        <f t="shared" si="67"/>
        <v>1.8167049288419794</v>
      </c>
      <c r="AC132" s="23">
        <f t="shared" si="68"/>
        <v>6.622954989516372E-3</v>
      </c>
      <c r="AD132" s="23">
        <f t="shared" si="69"/>
        <v>1.2031954972952973E-2</v>
      </c>
      <c r="AE132" s="22">
        <v>90.13</v>
      </c>
      <c r="AF132" s="23">
        <v>94.3</v>
      </c>
      <c r="AG132" s="23">
        <f t="shared" ref="AG132:AG142" si="96">AE132/AE$143</f>
        <v>1.2043861946581002E-2</v>
      </c>
      <c r="AH132" s="23">
        <f t="shared" ref="AH132:AH142" si="97">AF132/AF$143</f>
        <v>8.2144502895092897E-3</v>
      </c>
      <c r="AI132" s="10">
        <v>1.4661799051802999</v>
      </c>
      <c r="AJ132" s="23">
        <f t="shared" si="70"/>
        <v>0.87782422081705325</v>
      </c>
      <c r="AK132" s="23">
        <f t="shared" si="71"/>
        <v>0.91774399661317296</v>
      </c>
      <c r="AL132" s="23">
        <f t="shared" si="72"/>
        <v>1.7436045796875255</v>
      </c>
      <c r="AM132" s="23">
        <f t="shared" si="73"/>
        <v>8.2144502895092897E-3</v>
      </c>
      <c r="AN132" s="23">
        <f t="shared" si="74"/>
        <v>1.4322753144403916E-2</v>
      </c>
      <c r="AO132" s="22">
        <v>30.24</v>
      </c>
      <c r="AP132" s="23">
        <v>85.1</v>
      </c>
      <c r="AQ132" s="23">
        <f t="shared" ref="AQ132:AQ142" si="98">AO132/AO$143</f>
        <v>1.3996047412536275E-2</v>
      </c>
      <c r="AR132" s="23">
        <f t="shared" ref="AR132:AR142" si="99">AP132/AP$143</f>
        <v>7.4130405051669171E-3</v>
      </c>
      <c r="AS132" s="10">
        <v>1.8880306134548956</v>
      </c>
      <c r="AT132" s="23">
        <f t="shared" si="75"/>
        <v>0.82831700306857747</v>
      </c>
      <c r="AU132" s="23">
        <f t="shared" si="76"/>
        <v>0.91730235013419292</v>
      </c>
      <c r="AV132" s="23">
        <f t="shared" si="77"/>
        <v>1.6426379587246187</v>
      </c>
      <c r="AW132" s="23">
        <f t="shared" si="78"/>
        <v>7.4130405051668902E-3</v>
      </c>
      <c r="AX132" s="23">
        <f t="shared" si="79"/>
        <v>1.2176941723350257E-2</v>
      </c>
    </row>
    <row r="133" spans="1:51" x14ac:dyDescent="0.3">
      <c r="A133" s="23">
        <v>83.68</v>
      </c>
      <c r="B133" s="23">
        <v>97.42</v>
      </c>
      <c r="C133" s="23">
        <f t="shared" si="90"/>
        <v>1.11749002765681E-2</v>
      </c>
      <c r="D133" s="23">
        <f t="shared" si="91"/>
        <v>8.4862327381123506E-3</v>
      </c>
      <c r="E133" s="23">
        <v>1.3168269857107189</v>
      </c>
      <c r="F133" s="23">
        <f t="shared" ref="F133:F142" si="100">C133+F132</f>
        <v>0.8990399574798249</v>
      </c>
      <c r="G133" s="23">
        <f t="shared" ref="G133:G142" si="101">D133+G132</f>
        <v>0.9252258538280822</v>
      </c>
      <c r="H133" s="23">
        <f t="shared" ref="H133:H142" si="102">F133+F132</f>
        <v>1.7869050146830818</v>
      </c>
      <c r="I133" s="23">
        <f t="shared" ref="I133:I142" si="103">G133-G132</f>
        <v>8.4862327381123315E-3</v>
      </c>
      <c r="J133" s="23">
        <f t="shared" ref="J133:J142" si="104">H133*I133</f>
        <v>1.5164091835500665E-2</v>
      </c>
      <c r="K133" s="22">
        <v>83.69</v>
      </c>
      <c r="L133" s="23">
        <v>91.73</v>
      </c>
      <c r="M133" s="23">
        <f t="shared" si="92"/>
        <v>1.1778001075205257E-2</v>
      </c>
      <c r="N133" s="23">
        <f t="shared" si="93"/>
        <v>7.990578208448432E-3</v>
      </c>
      <c r="O133" s="10">
        <v>1.4739860831037723</v>
      </c>
      <c r="P133" s="23">
        <f t="shared" ref="P133:P142" si="105">M133+P132</f>
        <v>0.88586921338320934</v>
      </c>
      <c r="Q133" s="23">
        <f t="shared" ref="Q133:Q142" si="106">N133+Q132</f>
        <v>0.92554728883941095</v>
      </c>
      <c r="R133" s="23">
        <f t="shared" ref="R133:R142" si="107">P133+P132</f>
        <v>1.7599604256912134</v>
      </c>
      <c r="S133" s="23">
        <f t="shared" ref="S133:S142" si="108">Q133-Q132</f>
        <v>7.9905782084483956E-3</v>
      </c>
      <c r="T133" s="23">
        <f t="shared" ref="T133:T142" si="109">R133*S133</f>
        <v>1.4063101425259772E-2</v>
      </c>
      <c r="U133" s="22">
        <v>73.77</v>
      </c>
      <c r="V133" s="23">
        <v>85.05</v>
      </c>
      <c r="W133" s="23">
        <f t="shared" si="94"/>
        <v>8.8761027447696299E-3</v>
      </c>
      <c r="X133" s="23">
        <f t="shared" si="95"/>
        <v>7.4086850172085323E-3</v>
      </c>
      <c r="Y133" s="10">
        <v>1.1980672311149219</v>
      </c>
      <c r="Z133" s="23">
        <f t="shared" ref="Z133:Z142" si="110">W133+Z132</f>
        <v>0.92119195098591267</v>
      </c>
      <c r="AA133" s="23">
        <f t="shared" ref="AA133:AA142" si="111">X133+AA132</f>
        <v>0.93592293225386947</v>
      </c>
      <c r="AB133" s="23">
        <f t="shared" ref="AB133:AB142" si="112">Z133+Z132</f>
        <v>1.8335077992270556</v>
      </c>
      <c r="AC133" s="23">
        <f t="shared" ref="AC133:AC142" si="113">AA133-AA132</f>
        <v>7.4086850172084828E-3</v>
      </c>
      <c r="AD133" s="23">
        <f t="shared" ref="AD133:AD142" si="114">AB133*AC133</f>
        <v>1.3583881761068386E-2</v>
      </c>
      <c r="AE133" s="22">
        <v>90.26</v>
      </c>
      <c r="AF133" s="23">
        <v>94.21</v>
      </c>
      <c r="AG133" s="23">
        <f t="shared" si="96"/>
        <v>1.2061233543752374E-2</v>
      </c>
      <c r="AH133" s="23">
        <f t="shared" si="97"/>
        <v>8.2066104111842009E-3</v>
      </c>
      <c r="AI133" s="10">
        <v>1.4696973463386294</v>
      </c>
      <c r="AJ133" s="23">
        <f t="shared" ref="AJ133:AJ142" si="115">AG133+AJ132</f>
        <v>0.88988545436080557</v>
      </c>
      <c r="AK133" s="23">
        <f t="shared" ref="AK133:AK142" si="116">AH133+AK132</f>
        <v>0.92595060702435716</v>
      </c>
      <c r="AL133" s="23">
        <f t="shared" ref="AL133:AL142" si="117">AJ133+AJ132</f>
        <v>1.7677096751778589</v>
      </c>
      <c r="AM133" s="23">
        <f t="shared" ref="AM133:AM142" si="118">AK133-AK132</f>
        <v>8.2066104111842009E-3</v>
      </c>
      <c r="AN133" s="23">
        <f t="shared" ref="AN133:AN142" si="119">AL133*AM133</f>
        <v>1.4506904624265659E-2</v>
      </c>
      <c r="AO133" s="22">
        <v>34.619999999999997</v>
      </c>
      <c r="AP133" s="23">
        <v>96.13</v>
      </c>
      <c r="AQ133" s="23">
        <f t="shared" si="98"/>
        <v>1.6023252692526649E-2</v>
      </c>
      <c r="AR133" s="23">
        <f t="shared" si="99"/>
        <v>8.373861148786084E-3</v>
      </c>
      <c r="AS133" s="10">
        <v>1.9134844019773918</v>
      </c>
      <c r="AT133" s="23">
        <f t="shared" ref="AT133:AT142" si="120">AQ133+AT132</f>
        <v>0.84434025576110416</v>
      </c>
      <c r="AU133" s="23">
        <f t="shared" ref="AU133:AU142" si="121">AR133+AU132</f>
        <v>0.92567621128297906</v>
      </c>
      <c r="AV133" s="23">
        <f t="shared" ref="AV133:AV142" si="122">AT133+AT132</f>
        <v>1.6726572588296817</v>
      </c>
      <c r="AW133" s="23">
        <f t="shared" ref="AW133:AW142" si="123">AU133-AU132</f>
        <v>8.3738611487861325E-3</v>
      </c>
      <c r="AX133" s="23">
        <f t="shared" ref="AX133:AX142" si="124">AV133*AW133</f>
        <v>1.4006599634948982E-2</v>
      </c>
    </row>
    <row r="134" spans="1:51" x14ac:dyDescent="0.3">
      <c r="A134" s="23">
        <v>81.75</v>
      </c>
      <c r="B134" s="23">
        <v>94.42</v>
      </c>
      <c r="C134" s="23">
        <f t="shared" si="90"/>
        <v>1.0917161778315513E-2</v>
      </c>
      <c r="D134" s="23">
        <f t="shared" si="91"/>
        <v>8.2249034606094035E-3</v>
      </c>
      <c r="E134" s="23">
        <v>1.3273300812100519</v>
      </c>
      <c r="F134" s="23">
        <f t="shared" si="100"/>
        <v>0.90995711925814038</v>
      </c>
      <c r="G134" s="23">
        <f t="shared" si="101"/>
        <v>0.93345075728869165</v>
      </c>
      <c r="H134" s="23">
        <f t="shared" si="102"/>
        <v>1.8089970767379653</v>
      </c>
      <c r="I134" s="23">
        <f t="shared" si="103"/>
        <v>8.2249034606094451E-3</v>
      </c>
      <c r="J134" s="23">
        <f t="shared" si="104"/>
        <v>1.487882631669446E-2</v>
      </c>
      <c r="K134" s="22">
        <v>90.11</v>
      </c>
      <c r="L134" s="23">
        <v>97.76</v>
      </c>
      <c r="M134" s="23">
        <f t="shared" si="92"/>
        <v>1.2681511254471809E-2</v>
      </c>
      <c r="N134" s="23">
        <f t="shared" si="93"/>
        <v>8.5158500562293547E-3</v>
      </c>
      <c r="O134" s="10">
        <v>1.4891656347560129</v>
      </c>
      <c r="P134" s="23">
        <f t="shared" si="105"/>
        <v>0.89855072463768115</v>
      </c>
      <c r="Q134" s="23">
        <f t="shared" si="106"/>
        <v>0.9340631388956403</v>
      </c>
      <c r="R134" s="23">
        <f t="shared" si="107"/>
        <v>1.7844199380208905</v>
      </c>
      <c r="S134" s="23">
        <f t="shared" si="108"/>
        <v>8.515850056229346E-3</v>
      </c>
      <c r="T134" s="23">
        <f t="shared" si="109"/>
        <v>1.5195852629531966E-2</v>
      </c>
      <c r="U134" s="22">
        <v>59.51</v>
      </c>
      <c r="V134" s="23">
        <v>68.540000000000006</v>
      </c>
      <c r="W134" s="23">
        <f t="shared" si="94"/>
        <v>7.1603209209874031E-3</v>
      </c>
      <c r="X134" s="23">
        <f t="shared" si="95"/>
        <v>5.9705028933506512E-3</v>
      </c>
      <c r="Y134" s="10">
        <v>1.1992827151900143</v>
      </c>
      <c r="Z134" s="23">
        <f t="shared" si="110"/>
        <v>0.92835227190690006</v>
      </c>
      <c r="AA134" s="23">
        <f t="shared" si="111"/>
        <v>0.94189343514722013</v>
      </c>
      <c r="AB134" s="23">
        <f t="shared" si="112"/>
        <v>1.8495442228928127</v>
      </c>
      <c r="AC134" s="23">
        <f t="shared" si="113"/>
        <v>5.9705028933506599E-3</v>
      </c>
      <c r="AD134" s="23">
        <f t="shared" si="114"/>
        <v>1.1042709134161536E-2</v>
      </c>
      <c r="AE134" s="22">
        <v>87.9</v>
      </c>
      <c r="AF134" s="23">
        <v>91.53</v>
      </c>
      <c r="AG134" s="23">
        <f t="shared" si="96"/>
        <v>1.1745872241256743E-2</v>
      </c>
      <c r="AH134" s="23">
        <f t="shared" si="97"/>
        <v>7.9731562566149015E-3</v>
      </c>
      <c r="AI134" s="10">
        <v>1.4731772290944172</v>
      </c>
      <c r="AJ134" s="23">
        <f t="shared" si="115"/>
        <v>0.90163132660206236</v>
      </c>
      <c r="AK134" s="23">
        <f t="shared" si="116"/>
        <v>0.93392376328097204</v>
      </c>
      <c r="AL134" s="23">
        <f t="shared" si="117"/>
        <v>1.7915167809628678</v>
      </c>
      <c r="AM134" s="23">
        <f t="shared" si="118"/>
        <v>7.9731562566148773E-3</v>
      </c>
      <c r="AN134" s="23">
        <f t="shared" si="119"/>
        <v>1.4284043230964634E-2</v>
      </c>
      <c r="AO134" s="22">
        <v>34.82</v>
      </c>
      <c r="AP134" s="23">
        <v>96.16</v>
      </c>
      <c r="AQ134" s="23">
        <f t="shared" si="98"/>
        <v>1.6115819143667762E-2</v>
      </c>
      <c r="AR134" s="23">
        <f t="shared" si="99"/>
        <v>8.3764744415611141E-3</v>
      </c>
      <c r="AS134" s="10">
        <v>1.9239381981167105</v>
      </c>
      <c r="AT134" s="23">
        <f t="shared" si="120"/>
        <v>0.86045607490477194</v>
      </c>
      <c r="AU134" s="23">
        <f t="shared" si="121"/>
        <v>0.93405268572454014</v>
      </c>
      <c r="AV134" s="23">
        <f t="shared" si="122"/>
        <v>1.704796330665876</v>
      </c>
      <c r="AW134" s="23">
        <f t="shared" si="123"/>
        <v>8.3764744415610881E-3</v>
      </c>
      <c r="AX134" s="23">
        <f t="shared" si="124"/>
        <v>1.4280182891889835E-2</v>
      </c>
    </row>
    <row r="135" spans="1:51" x14ac:dyDescent="0.3">
      <c r="A135" s="23">
        <v>82.65</v>
      </c>
      <c r="B135" s="23">
        <v>95.4</v>
      </c>
      <c r="C135" s="23">
        <f t="shared" si="90"/>
        <v>1.103735071532449E-2</v>
      </c>
      <c r="D135" s="23">
        <f t="shared" si="91"/>
        <v>8.3102710245936996E-3</v>
      </c>
      <c r="E135" s="23">
        <v>1.3281577318790427</v>
      </c>
      <c r="F135" s="23">
        <f t="shared" si="100"/>
        <v>0.9209944699734649</v>
      </c>
      <c r="G135" s="23">
        <f t="shared" si="101"/>
        <v>0.94176102831328534</v>
      </c>
      <c r="H135" s="23">
        <f t="shared" si="102"/>
        <v>1.8309515892316053</v>
      </c>
      <c r="I135" s="23">
        <f t="shared" si="103"/>
        <v>8.3102710245936962E-3</v>
      </c>
      <c r="J135" s="23">
        <f t="shared" si="104"/>
        <v>1.5215703939425189E-2</v>
      </c>
      <c r="K135" s="22">
        <v>86.36</v>
      </c>
      <c r="L135" s="23">
        <v>93.38</v>
      </c>
      <c r="M135" s="23">
        <f t="shared" si="92"/>
        <v>1.215375998153574E-2</v>
      </c>
      <c r="N135" s="23">
        <f t="shared" si="93"/>
        <v>8.1343093110750522E-3</v>
      </c>
      <c r="O135" s="10">
        <v>1.4941354596619676</v>
      </c>
      <c r="P135" s="23">
        <f t="shared" si="105"/>
        <v>0.91070448461921694</v>
      </c>
      <c r="Q135" s="23">
        <f t="shared" si="106"/>
        <v>0.94219744820671536</v>
      </c>
      <c r="R135" s="23">
        <f t="shared" si="107"/>
        <v>1.8092552092568981</v>
      </c>
      <c r="S135" s="23">
        <f t="shared" si="108"/>
        <v>8.1343093110750608E-3</v>
      </c>
      <c r="T135" s="23">
        <f t="shared" si="109"/>
        <v>1.4717041494769444E-2</v>
      </c>
      <c r="U135" s="22">
        <v>76.3</v>
      </c>
      <c r="V135" s="23">
        <v>87.49</v>
      </c>
      <c r="W135" s="23">
        <f t="shared" si="94"/>
        <v>9.1805156489890589E-3</v>
      </c>
      <c r="X135" s="23">
        <f t="shared" si="95"/>
        <v>7.6212328295775953E-3</v>
      </c>
      <c r="Y135" s="10">
        <v>1.2045971897564884</v>
      </c>
      <c r="Z135" s="23">
        <f t="shared" si="110"/>
        <v>0.93753278755588909</v>
      </c>
      <c r="AA135" s="23">
        <f t="shared" si="111"/>
        <v>0.94951466797679773</v>
      </c>
      <c r="AB135" s="23">
        <f t="shared" si="112"/>
        <v>1.8658850594627892</v>
      </c>
      <c r="AC135" s="23">
        <f t="shared" si="113"/>
        <v>7.6212328295776066E-3</v>
      </c>
      <c r="AD135" s="23">
        <f t="shared" si="114"/>
        <v>1.4220344471396173E-2</v>
      </c>
      <c r="AE135" s="22">
        <v>91.87</v>
      </c>
      <c r="AF135" s="23">
        <v>95.55</v>
      </c>
      <c r="AG135" s="23">
        <f t="shared" si="96"/>
        <v>1.2276374093336257E-2</v>
      </c>
      <c r="AH135" s="23">
        <f t="shared" si="97"/>
        <v>8.3233374884688505E-3</v>
      </c>
      <c r="AI135" s="10">
        <v>1.4749340766662362</v>
      </c>
      <c r="AJ135" s="23">
        <f t="shared" si="115"/>
        <v>0.91390770069539862</v>
      </c>
      <c r="AK135" s="23">
        <f t="shared" si="116"/>
        <v>0.94224710076944085</v>
      </c>
      <c r="AL135" s="23">
        <f t="shared" si="117"/>
        <v>1.815539027297461</v>
      </c>
      <c r="AM135" s="23">
        <f t="shared" si="118"/>
        <v>8.3233374884688072E-3</v>
      </c>
      <c r="AN135" s="23">
        <f t="shared" si="119"/>
        <v>1.511134404768315E-2</v>
      </c>
      <c r="AO135" s="22">
        <v>36.130000000000003</v>
      </c>
      <c r="AP135" s="23">
        <v>96.18</v>
      </c>
      <c r="AQ135" s="23">
        <f t="shared" si="98"/>
        <v>1.6722129398642052E-2</v>
      </c>
      <c r="AR135" s="23">
        <f t="shared" si="99"/>
        <v>8.378216636744467E-3</v>
      </c>
      <c r="AS135" s="10">
        <v>1.9959055875093481</v>
      </c>
      <c r="AT135" s="23">
        <f t="shared" si="120"/>
        <v>0.87717820430341398</v>
      </c>
      <c r="AU135" s="23">
        <f t="shared" si="121"/>
        <v>0.94243090236128457</v>
      </c>
      <c r="AV135" s="23">
        <f t="shared" si="122"/>
        <v>1.7376342792081858</v>
      </c>
      <c r="AW135" s="23">
        <f t="shared" si="123"/>
        <v>8.3782166367444288E-3</v>
      </c>
      <c r="AX135" s="23">
        <f t="shared" si="124"/>
        <v>1.4558276426639436E-2</v>
      </c>
    </row>
    <row r="136" spans="1:51" x14ac:dyDescent="0.3">
      <c r="A136" s="23">
        <v>82</v>
      </c>
      <c r="B136" s="23">
        <v>94.21</v>
      </c>
      <c r="C136" s="23">
        <f t="shared" si="90"/>
        <v>1.0950547594151339E-2</v>
      </c>
      <c r="D136" s="23">
        <f t="shared" si="91"/>
        <v>8.2066104111841974E-3</v>
      </c>
      <c r="E136" s="23">
        <v>1.3343569446439953</v>
      </c>
      <c r="F136" s="23">
        <f t="shared" si="100"/>
        <v>0.93194501756761627</v>
      </c>
      <c r="G136" s="23">
        <f t="shared" si="101"/>
        <v>0.94996763872446954</v>
      </c>
      <c r="H136" s="23">
        <f t="shared" si="102"/>
        <v>1.8529394875410812</v>
      </c>
      <c r="I136" s="23">
        <f t="shared" si="103"/>
        <v>8.2066104111842009E-3</v>
      </c>
      <c r="J136" s="23">
        <f t="shared" si="104"/>
        <v>1.5206352489748954E-2</v>
      </c>
      <c r="K136" s="22">
        <v>84.91</v>
      </c>
      <c r="L136" s="23">
        <v>91.53</v>
      </c>
      <c r="M136" s="23">
        <f t="shared" si="92"/>
        <v>1.1949696156000458E-2</v>
      </c>
      <c r="N136" s="23">
        <f t="shared" si="93"/>
        <v>7.9731562566149015E-3</v>
      </c>
      <c r="O136" s="10">
        <v>1.4987409968400458</v>
      </c>
      <c r="P136" s="23">
        <f t="shared" si="105"/>
        <v>0.92265418077521744</v>
      </c>
      <c r="Q136" s="23">
        <f t="shared" si="106"/>
        <v>0.95017060446333024</v>
      </c>
      <c r="R136" s="23">
        <f t="shared" si="107"/>
        <v>1.8333586653944343</v>
      </c>
      <c r="S136" s="23">
        <f t="shared" si="108"/>
        <v>7.9731562566148773E-3</v>
      </c>
      <c r="T136" s="23">
        <f t="shared" si="109"/>
        <v>1.4617655113608735E-2</v>
      </c>
      <c r="U136" s="22">
        <v>83.59</v>
      </c>
      <c r="V136" s="23">
        <v>95.29</v>
      </c>
      <c r="W136" s="23">
        <f t="shared" si="94"/>
        <v>1.0057657969842666E-2</v>
      </c>
      <c r="X136" s="23">
        <f t="shared" si="95"/>
        <v>8.3006889510852579E-3</v>
      </c>
      <c r="Y136" s="10">
        <v>1.2116654447734365</v>
      </c>
      <c r="Z136" s="23">
        <f t="shared" si="110"/>
        <v>0.94759044552573179</v>
      </c>
      <c r="AA136" s="23">
        <f t="shared" si="111"/>
        <v>0.957815356927883</v>
      </c>
      <c r="AB136" s="23">
        <f t="shared" si="112"/>
        <v>1.8851232330816208</v>
      </c>
      <c r="AC136" s="23">
        <f t="shared" si="113"/>
        <v>8.3006889510852666E-3</v>
      </c>
      <c r="AD136" s="23">
        <f t="shared" si="114"/>
        <v>1.5647821592274746E-2</v>
      </c>
      <c r="AE136" s="22">
        <v>90.98</v>
      </c>
      <c r="AF136" s="23">
        <v>94.42</v>
      </c>
      <c r="AG136" s="23">
        <f t="shared" si="96"/>
        <v>1.2157445466547651E-2</v>
      </c>
      <c r="AH136" s="23">
        <f t="shared" si="97"/>
        <v>8.2249034606094069E-3</v>
      </c>
      <c r="AI136" s="10">
        <v>1.4781262205413026</v>
      </c>
      <c r="AJ136" s="23">
        <f t="shared" si="115"/>
        <v>0.92606514616194624</v>
      </c>
      <c r="AK136" s="23">
        <f t="shared" si="116"/>
        <v>0.95047200423005029</v>
      </c>
      <c r="AL136" s="23">
        <f t="shared" si="117"/>
        <v>1.8399728468573449</v>
      </c>
      <c r="AM136" s="23">
        <f t="shared" si="118"/>
        <v>8.2249034606094451E-3</v>
      </c>
      <c r="AN136" s="23">
        <f t="shared" si="119"/>
        <v>1.5133599035544388E-2</v>
      </c>
      <c r="AO136" s="22">
        <v>36.369999999999997</v>
      </c>
      <c r="AP136" s="23">
        <v>94.42</v>
      </c>
      <c r="AQ136" s="23">
        <f t="shared" si="98"/>
        <v>1.6833209140011386E-2</v>
      </c>
      <c r="AR136" s="23">
        <f t="shared" si="99"/>
        <v>8.2249034606094052E-3</v>
      </c>
      <c r="AS136" s="10">
        <v>2.0466147986573664</v>
      </c>
      <c r="AT136" s="23">
        <f t="shared" si="120"/>
        <v>0.89401141344342538</v>
      </c>
      <c r="AU136" s="23">
        <f t="shared" si="121"/>
        <v>0.95065580582189402</v>
      </c>
      <c r="AV136" s="23">
        <f t="shared" si="122"/>
        <v>1.7711896177468394</v>
      </c>
      <c r="AW136" s="23">
        <f t="shared" si="123"/>
        <v>8.2249034606094451E-3</v>
      </c>
      <c r="AX136" s="23">
        <f t="shared" si="124"/>
        <v>1.45678636164015E-2</v>
      </c>
    </row>
    <row r="137" spans="1:51" x14ac:dyDescent="0.3">
      <c r="A137" s="23">
        <v>83.82</v>
      </c>
      <c r="B137" s="23">
        <v>96.13</v>
      </c>
      <c r="C137" s="23">
        <f t="shared" si="90"/>
        <v>1.1193596333436161E-2</v>
      </c>
      <c r="D137" s="23">
        <f t="shared" si="91"/>
        <v>8.3738611487860822E-3</v>
      </c>
      <c r="E137" s="23">
        <v>1.3367305875448923</v>
      </c>
      <c r="F137" s="23">
        <f t="shared" si="100"/>
        <v>0.94313861390105247</v>
      </c>
      <c r="G137" s="23">
        <f t="shared" si="101"/>
        <v>0.95834149987325568</v>
      </c>
      <c r="H137" s="23">
        <f t="shared" si="102"/>
        <v>1.8750836314686687</v>
      </c>
      <c r="I137" s="23">
        <f t="shared" si="103"/>
        <v>8.3738611487861325E-3</v>
      </c>
      <c r="J137" s="23">
        <f t="shared" si="104"/>
        <v>1.5701689972280299E-2</v>
      </c>
      <c r="K137" s="22">
        <v>89.1</v>
      </c>
      <c r="L137" s="23">
        <v>95.4</v>
      </c>
      <c r="M137" s="23">
        <f t="shared" si="92"/>
        <v>1.2539370244961026E-2</v>
      </c>
      <c r="N137" s="23">
        <f t="shared" si="93"/>
        <v>8.3102710245937031E-3</v>
      </c>
      <c r="O137" s="10">
        <v>1.5089002762787866</v>
      </c>
      <c r="P137" s="23">
        <f t="shared" si="105"/>
        <v>0.93519355102017843</v>
      </c>
      <c r="Q137" s="23">
        <f t="shared" si="106"/>
        <v>0.95848087548792393</v>
      </c>
      <c r="R137" s="23">
        <f t="shared" si="107"/>
        <v>1.8578477317953959</v>
      </c>
      <c r="S137" s="23">
        <f t="shared" si="108"/>
        <v>8.3102710245936962E-3</v>
      </c>
      <c r="T137" s="23">
        <f t="shared" si="109"/>
        <v>1.5439218173646399E-2</v>
      </c>
      <c r="U137" s="22">
        <v>67.209999999999994</v>
      </c>
      <c r="V137" s="23">
        <v>76.459999999999994</v>
      </c>
      <c r="W137" s="23">
        <f t="shared" si="94"/>
        <v>8.0867949773073995E-3</v>
      </c>
      <c r="X137" s="23">
        <f t="shared" si="95"/>
        <v>6.6604121859584284E-3</v>
      </c>
      <c r="Y137" s="10">
        <v>1.2141583360795738</v>
      </c>
      <c r="Z137" s="23">
        <f t="shared" si="110"/>
        <v>0.95567724050303915</v>
      </c>
      <c r="AA137" s="23">
        <f t="shared" si="111"/>
        <v>0.96447576911384147</v>
      </c>
      <c r="AB137" s="23">
        <f t="shared" si="112"/>
        <v>1.9032676860287709</v>
      </c>
      <c r="AC137" s="23">
        <f t="shared" si="113"/>
        <v>6.6604121859584753E-3</v>
      </c>
      <c r="AD137" s="23">
        <f t="shared" si="114"/>
        <v>1.2676547289167015E-2</v>
      </c>
      <c r="AE137" s="22">
        <v>90.93</v>
      </c>
      <c r="AF137" s="23">
        <v>94.25</v>
      </c>
      <c r="AG137" s="23">
        <f t="shared" si="96"/>
        <v>1.2150764083020201E-2</v>
      </c>
      <c r="AH137" s="23">
        <f t="shared" si="97"/>
        <v>8.2100948015509066E-3</v>
      </c>
      <c r="AI137" s="10">
        <v>1.4799785357807203</v>
      </c>
      <c r="AJ137" s="23">
        <f t="shared" si="115"/>
        <v>0.93821591024496642</v>
      </c>
      <c r="AK137" s="23">
        <f t="shared" si="116"/>
        <v>0.95868209903160118</v>
      </c>
      <c r="AL137" s="23">
        <f t="shared" si="117"/>
        <v>1.8642810564069126</v>
      </c>
      <c r="AM137" s="23">
        <f t="shared" si="118"/>
        <v>8.2100948015508823E-3</v>
      </c>
      <c r="AN137" s="23">
        <f t="shared" si="119"/>
        <v>1.530592420983618E-2</v>
      </c>
      <c r="AO137" s="22">
        <v>34.69</v>
      </c>
      <c r="AP137" s="23">
        <v>89.52</v>
      </c>
      <c r="AQ137" s="23">
        <f t="shared" si="98"/>
        <v>1.6055650950426038E-2</v>
      </c>
      <c r="AR137" s="23">
        <f t="shared" si="99"/>
        <v>7.7980656406879253E-3</v>
      </c>
      <c r="AS137" s="10">
        <v>2.058927391769128</v>
      </c>
      <c r="AT137" s="23">
        <f t="shared" si="120"/>
        <v>0.91006706439385143</v>
      </c>
      <c r="AU137" s="23">
        <f t="shared" si="121"/>
        <v>0.95845387146258199</v>
      </c>
      <c r="AV137" s="23">
        <f t="shared" si="122"/>
        <v>1.8040784778372769</v>
      </c>
      <c r="AW137" s="23">
        <f t="shared" si="123"/>
        <v>7.7980656406879678E-3</v>
      </c>
      <c r="AX137" s="23">
        <f t="shared" si="124"/>
        <v>1.4068322391127519E-2</v>
      </c>
    </row>
    <row r="138" spans="1:51" x14ac:dyDescent="0.3">
      <c r="A138" s="23">
        <v>82.73</v>
      </c>
      <c r="B138" s="23">
        <v>94.3</v>
      </c>
      <c r="C138" s="23">
        <f t="shared" si="90"/>
        <v>1.1048034176391955E-2</v>
      </c>
      <c r="D138" s="23">
        <f t="shared" si="91"/>
        <v>8.2144502895092845E-3</v>
      </c>
      <c r="E138" s="23">
        <v>1.3449511272228967</v>
      </c>
      <c r="F138" s="23">
        <f t="shared" si="100"/>
        <v>0.95418664807744447</v>
      </c>
      <c r="G138" s="23">
        <f t="shared" si="101"/>
        <v>0.96655595016276497</v>
      </c>
      <c r="H138" s="23">
        <f t="shared" si="102"/>
        <v>1.897325261978497</v>
      </c>
      <c r="I138" s="23">
        <f t="shared" si="103"/>
        <v>8.2144502895092897E-3</v>
      </c>
      <c r="J138" s="23">
        <f t="shared" si="104"/>
        <v>1.5585484047552554E-2</v>
      </c>
      <c r="K138" s="22">
        <v>91.75</v>
      </c>
      <c r="L138" s="23">
        <v>95.55</v>
      </c>
      <c r="M138" s="23">
        <f t="shared" si="92"/>
        <v>1.291231447783585E-2</v>
      </c>
      <c r="N138" s="23">
        <f t="shared" si="93"/>
        <v>8.3233374884688505E-3</v>
      </c>
      <c r="O138" s="10">
        <v>1.5513385701017863</v>
      </c>
      <c r="P138" s="23">
        <f t="shared" si="105"/>
        <v>0.94810586549801423</v>
      </c>
      <c r="Q138" s="23">
        <f t="shared" si="106"/>
        <v>0.96680421297639274</v>
      </c>
      <c r="R138" s="23">
        <f t="shared" si="107"/>
        <v>1.8832994165181927</v>
      </c>
      <c r="S138" s="23">
        <f t="shared" si="108"/>
        <v>8.3233374884688072E-3</v>
      </c>
      <c r="T138" s="23">
        <f t="shared" si="109"/>
        <v>1.5675336635517303E-2</v>
      </c>
      <c r="U138" s="22">
        <v>67.040000000000006</v>
      </c>
      <c r="V138" s="23">
        <v>75.180000000000007</v>
      </c>
      <c r="W138" s="23">
        <f t="shared" si="94"/>
        <v>8.0663403552847512E-3</v>
      </c>
      <c r="X138" s="23">
        <f t="shared" si="95"/>
        <v>6.5489116942238391E-3</v>
      </c>
      <c r="Y138" s="10">
        <v>1.2317069968128127</v>
      </c>
      <c r="Z138" s="23">
        <f t="shared" si="110"/>
        <v>0.9637435808583239</v>
      </c>
      <c r="AA138" s="23">
        <f t="shared" si="111"/>
        <v>0.97102468080806537</v>
      </c>
      <c r="AB138" s="23">
        <f t="shared" si="112"/>
        <v>1.919420821361363</v>
      </c>
      <c r="AC138" s="23">
        <f t="shared" si="113"/>
        <v>6.5489116942238912E-3</v>
      </c>
      <c r="AD138" s="23">
        <f t="shared" si="114"/>
        <v>1.2570117463150256E-2</v>
      </c>
      <c r="AE138" s="22">
        <v>94.63</v>
      </c>
      <c r="AF138" s="23">
        <v>97.76</v>
      </c>
      <c r="AG138" s="23">
        <f t="shared" si="96"/>
        <v>1.2645186464051484E-2</v>
      </c>
      <c r="AH138" s="23">
        <f t="shared" si="97"/>
        <v>8.5158500562293547E-3</v>
      </c>
      <c r="AI138" s="10">
        <v>1.4849000840264359</v>
      </c>
      <c r="AJ138" s="23">
        <f t="shared" si="115"/>
        <v>0.95086109670901786</v>
      </c>
      <c r="AK138" s="23">
        <f t="shared" si="116"/>
        <v>0.96719794908783052</v>
      </c>
      <c r="AL138" s="23">
        <f t="shared" si="117"/>
        <v>1.8890770069539844</v>
      </c>
      <c r="AM138" s="23">
        <f t="shared" si="118"/>
        <v>8.515850056229346E-3</v>
      </c>
      <c r="AN138" s="23">
        <f t="shared" si="119"/>
        <v>1.6087096535890653E-2</v>
      </c>
      <c r="AO138" s="22">
        <v>37.21</v>
      </c>
      <c r="AP138" s="23">
        <v>95.96</v>
      </c>
      <c r="AQ138" s="23">
        <f t="shared" si="98"/>
        <v>1.7221988234804062E-2</v>
      </c>
      <c r="AR138" s="23">
        <f t="shared" si="99"/>
        <v>8.3590524897275836E-3</v>
      </c>
      <c r="AS138" s="10">
        <v>2.0602799487104697</v>
      </c>
      <c r="AT138" s="23">
        <f t="shared" si="120"/>
        <v>0.92728905262865546</v>
      </c>
      <c r="AU138" s="23">
        <f t="shared" si="121"/>
        <v>0.96681292395230956</v>
      </c>
      <c r="AV138" s="23">
        <f t="shared" si="122"/>
        <v>1.837356117022507</v>
      </c>
      <c r="AW138" s="23">
        <f t="shared" si="123"/>
        <v>8.3590524897275698E-3</v>
      </c>
      <c r="AX138" s="23">
        <f t="shared" si="124"/>
        <v>1.5358556224513167E-2</v>
      </c>
    </row>
    <row r="139" spans="1:51" x14ac:dyDescent="0.3">
      <c r="A139" s="23">
        <v>84.54</v>
      </c>
      <c r="B139" s="23">
        <v>95.55</v>
      </c>
      <c r="C139" s="23">
        <f t="shared" si="90"/>
        <v>1.1289747483043344E-2</v>
      </c>
      <c r="D139" s="23">
        <f t="shared" si="91"/>
        <v>8.3233374884688471E-3</v>
      </c>
      <c r="E139" s="23">
        <v>1.3563966976809687</v>
      </c>
      <c r="F139" s="23">
        <f t="shared" si="100"/>
        <v>0.96547639556048781</v>
      </c>
      <c r="G139" s="23">
        <f t="shared" si="101"/>
        <v>0.97487928765123377</v>
      </c>
      <c r="H139" s="23">
        <f t="shared" si="102"/>
        <v>1.9196630436379323</v>
      </c>
      <c r="I139" s="23">
        <f t="shared" si="103"/>
        <v>8.3233374884688072E-3</v>
      </c>
      <c r="J139" s="23">
        <f t="shared" si="104"/>
        <v>1.5978003376339735E-2</v>
      </c>
      <c r="K139" s="22">
        <v>92.52</v>
      </c>
      <c r="L139" s="23">
        <v>96.16</v>
      </c>
      <c r="M139" s="23">
        <f t="shared" si="92"/>
        <v>1.3020679405878723E-2</v>
      </c>
      <c r="N139" s="23">
        <f t="shared" si="93"/>
        <v>8.3764744415611159E-3</v>
      </c>
      <c r="O139" s="10">
        <v>1.5544343263646463</v>
      </c>
      <c r="P139" s="23">
        <f t="shared" si="105"/>
        <v>0.96112654490389293</v>
      </c>
      <c r="Q139" s="23">
        <f t="shared" si="106"/>
        <v>0.97518068741795383</v>
      </c>
      <c r="R139" s="23">
        <f t="shared" si="107"/>
        <v>1.9092324104019072</v>
      </c>
      <c r="S139" s="23">
        <f t="shared" si="108"/>
        <v>8.3764744415610881E-3</v>
      </c>
      <c r="T139" s="23">
        <f t="shared" si="109"/>
        <v>1.5992636488731646E-2</v>
      </c>
      <c r="U139" s="22">
        <v>76.709999999999994</v>
      </c>
      <c r="V139" s="23">
        <v>85.8</v>
      </c>
      <c r="W139" s="23">
        <f t="shared" si="94"/>
        <v>9.2298473844554477E-3</v>
      </c>
      <c r="X139" s="23">
        <f t="shared" si="95"/>
        <v>7.4740173365842686E-3</v>
      </c>
      <c r="Y139" s="10">
        <v>1.2349245350658526</v>
      </c>
      <c r="Z139" s="23">
        <f t="shared" si="110"/>
        <v>0.97297342824277933</v>
      </c>
      <c r="AA139" s="23">
        <f t="shared" si="111"/>
        <v>0.97849869814464963</v>
      </c>
      <c r="AB139" s="23">
        <f t="shared" si="112"/>
        <v>1.9367170091011032</v>
      </c>
      <c r="AC139" s="23">
        <f t="shared" si="113"/>
        <v>7.4740173365842599E-3</v>
      </c>
      <c r="AD139" s="23">
        <f t="shared" si="114"/>
        <v>1.4475056502079262E-2</v>
      </c>
      <c r="AE139" s="22">
        <v>90.44</v>
      </c>
      <c r="AF139" s="23">
        <v>93.38</v>
      </c>
      <c r="AG139" s="23">
        <f t="shared" si="96"/>
        <v>1.2085286524451191E-2</v>
      </c>
      <c r="AH139" s="23">
        <f t="shared" si="97"/>
        <v>8.1343093110750522E-3</v>
      </c>
      <c r="AI139" s="10">
        <v>1.4857176021075085</v>
      </c>
      <c r="AJ139" s="23">
        <f t="shared" si="115"/>
        <v>0.96294638323346904</v>
      </c>
      <c r="AK139" s="23">
        <f t="shared" si="116"/>
        <v>0.97533225839890558</v>
      </c>
      <c r="AL139" s="23">
        <f t="shared" si="117"/>
        <v>1.9138074799424869</v>
      </c>
      <c r="AM139" s="23">
        <f t="shared" si="118"/>
        <v>8.1343093110750608E-3</v>
      </c>
      <c r="AN139" s="23">
        <f t="shared" si="119"/>
        <v>1.5567502003701269E-2</v>
      </c>
      <c r="AO139" s="22">
        <v>37.799999999999997</v>
      </c>
      <c r="AP139" s="23">
        <v>94.21</v>
      </c>
      <c r="AQ139" s="23">
        <f t="shared" si="98"/>
        <v>1.7495059265670344E-2</v>
      </c>
      <c r="AR139" s="23">
        <f t="shared" si="99"/>
        <v>8.2066104111841974E-3</v>
      </c>
      <c r="AS139" s="10">
        <v>2.1318252468555832</v>
      </c>
      <c r="AT139" s="23">
        <f t="shared" si="120"/>
        <v>0.94478411189432576</v>
      </c>
      <c r="AU139" s="23">
        <f t="shared" si="121"/>
        <v>0.97501953436349376</v>
      </c>
      <c r="AV139" s="23">
        <f t="shared" si="122"/>
        <v>1.8720731645229813</v>
      </c>
      <c r="AW139" s="23">
        <f t="shared" si="123"/>
        <v>8.2066104111842009E-3</v>
      </c>
      <c r="AX139" s="23">
        <f t="shared" si="124"/>
        <v>1.5363375122472852E-2</v>
      </c>
    </row>
    <row r="140" spans="1:51" x14ac:dyDescent="0.3">
      <c r="A140" s="23">
        <v>83.4</v>
      </c>
      <c r="B140" s="23">
        <v>94.25</v>
      </c>
      <c r="C140" s="23">
        <f t="shared" si="90"/>
        <v>1.1137508162831973E-2</v>
      </c>
      <c r="D140" s="23">
        <f t="shared" si="91"/>
        <v>8.2100948015509032E-3</v>
      </c>
      <c r="E140" s="23">
        <v>1.3565626746146806</v>
      </c>
      <c r="F140" s="23">
        <f t="shared" si="100"/>
        <v>0.9766139037233198</v>
      </c>
      <c r="G140" s="23">
        <f t="shared" si="101"/>
        <v>0.98308938245278465</v>
      </c>
      <c r="H140" s="23">
        <f t="shared" si="102"/>
        <v>1.9420902992838076</v>
      </c>
      <c r="I140" s="23">
        <f t="shared" si="103"/>
        <v>8.2100948015508823E-3</v>
      </c>
      <c r="J140" s="23">
        <f t="shared" si="104"/>
        <v>1.5944745470292385E-2</v>
      </c>
      <c r="K140" s="22">
        <v>90.98</v>
      </c>
      <c r="L140" s="23">
        <v>94.25</v>
      </c>
      <c r="M140" s="23">
        <f t="shared" si="92"/>
        <v>1.2803949549792979E-2</v>
      </c>
      <c r="N140" s="23">
        <f t="shared" si="93"/>
        <v>8.2100948015509066E-3</v>
      </c>
      <c r="O140" s="10">
        <v>1.5595373572756175</v>
      </c>
      <c r="P140" s="23">
        <f t="shared" si="105"/>
        <v>0.97393049445368596</v>
      </c>
      <c r="Q140" s="23">
        <f t="shared" si="106"/>
        <v>0.98339078221950471</v>
      </c>
      <c r="R140" s="23">
        <f t="shared" si="107"/>
        <v>1.935057039357579</v>
      </c>
      <c r="S140" s="23">
        <f t="shared" si="108"/>
        <v>8.2100948015508823E-3</v>
      </c>
      <c r="T140" s="23">
        <f t="shared" si="109"/>
        <v>1.5887001739534102E-2</v>
      </c>
      <c r="U140" s="22">
        <v>68.2</v>
      </c>
      <c r="V140" s="23">
        <v>76.14</v>
      </c>
      <c r="W140" s="23">
        <f t="shared" si="94"/>
        <v>8.205913070262829E-3</v>
      </c>
      <c r="X140" s="23">
        <f t="shared" si="95"/>
        <v>6.6325370630247816E-3</v>
      </c>
      <c r="Y140" s="10">
        <v>1.2372208390676536</v>
      </c>
      <c r="Z140" s="23">
        <f t="shared" si="110"/>
        <v>0.98117934131304219</v>
      </c>
      <c r="AA140" s="23">
        <f t="shared" si="111"/>
        <v>0.98513123520767443</v>
      </c>
      <c r="AB140" s="23">
        <f t="shared" si="112"/>
        <v>1.9541527695558214</v>
      </c>
      <c r="AC140" s="23">
        <f t="shared" si="113"/>
        <v>6.6325370630248015E-3</v>
      </c>
      <c r="AD140" s="23">
        <f t="shared" si="114"/>
        <v>1.2960990670891549E-2</v>
      </c>
      <c r="AE140" s="22">
        <v>89.44</v>
      </c>
      <c r="AF140" s="23">
        <v>91.73</v>
      </c>
      <c r="AG140" s="23">
        <f t="shared" si="96"/>
        <v>1.1951658853902196E-2</v>
      </c>
      <c r="AH140" s="23">
        <f t="shared" si="97"/>
        <v>7.990578208448432E-3</v>
      </c>
      <c r="AI140" s="10">
        <v>1.4957189007005438</v>
      </c>
      <c r="AJ140" s="23">
        <f t="shared" si="115"/>
        <v>0.97489804208737119</v>
      </c>
      <c r="AK140" s="23">
        <f t="shared" si="116"/>
        <v>0.98332283660735398</v>
      </c>
      <c r="AL140" s="23">
        <f t="shared" si="117"/>
        <v>1.9378444253208402</v>
      </c>
      <c r="AM140" s="23">
        <f t="shared" si="118"/>
        <v>7.9905782084483956E-3</v>
      </c>
      <c r="AN140" s="23">
        <f t="shared" si="119"/>
        <v>1.548449743633191E-2</v>
      </c>
      <c r="AO140" s="22">
        <v>38.409999999999997</v>
      </c>
      <c r="AP140" s="23">
        <v>94.71</v>
      </c>
      <c r="AQ140" s="23">
        <f t="shared" si="98"/>
        <v>1.7777386941650739E-2</v>
      </c>
      <c r="AR140" s="23">
        <f t="shared" si="99"/>
        <v>8.2501652907680228E-3</v>
      </c>
      <c r="AS140" s="10">
        <v>2.1547916090291834</v>
      </c>
      <c r="AT140" s="23">
        <f t="shared" si="120"/>
        <v>0.96256149883597653</v>
      </c>
      <c r="AU140" s="23">
        <f t="shared" si="121"/>
        <v>0.98326969965426181</v>
      </c>
      <c r="AV140" s="23">
        <f t="shared" si="122"/>
        <v>1.9073456107303022</v>
      </c>
      <c r="AW140" s="23">
        <f t="shared" si="123"/>
        <v>8.2501652907680523E-3</v>
      </c>
      <c r="AX140" s="23">
        <f t="shared" si="124"/>
        <v>1.5735916555145932E-2</v>
      </c>
    </row>
    <row r="141" spans="1:51" x14ac:dyDescent="0.3">
      <c r="A141" s="23">
        <v>85.77</v>
      </c>
      <c r="B141" s="23">
        <v>96.37</v>
      </c>
      <c r="C141" s="23">
        <f t="shared" si="90"/>
        <v>1.1454005696955614E-2</v>
      </c>
      <c r="D141" s="23">
        <f t="shared" si="91"/>
        <v>8.3947674909863185E-3</v>
      </c>
      <c r="E141" s="23">
        <v>1.3644220294670562</v>
      </c>
      <c r="F141" s="23">
        <f t="shared" si="100"/>
        <v>0.98806790942027545</v>
      </c>
      <c r="G141" s="23">
        <f t="shared" si="101"/>
        <v>0.99148414994377099</v>
      </c>
      <c r="H141" s="23">
        <f t="shared" si="102"/>
        <v>1.9646818131435952</v>
      </c>
      <c r="I141" s="23">
        <f t="shared" si="103"/>
        <v>8.3947674909863323E-3</v>
      </c>
      <c r="J141" s="23">
        <f t="shared" si="104"/>
        <v>1.6493047015109938E-2</v>
      </c>
      <c r="K141" s="22">
        <v>93.6</v>
      </c>
      <c r="L141" s="23">
        <v>96.37</v>
      </c>
      <c r="M141" s="23">
        <f t="shared" si="92"/>
        <v>1.3172671772484311E-2</v>
      </c>
      <c r="N141" s="23">
        <f t="shared" si="93"/>
        <v>8.3947674909863237E-3</v>
      </c>
      <c r="O141" s="10">
        <v>1.5691526640408036</v>
      </c>
      <c r="P141" s="23">
        <f t="shared" si="105"/>
        <v>0.98710316622617023</v>
      </c>
      <c r="Q141" s="23">
        <f t="shared" si="106"/>
        <v>0.99178554971049104</v>
      </c>
      <c r="R141" s="23">
        <f t="shared" si="107"/>
        <v>1.9610336606798562</v>
      </c>
      <c r="S141" s="23">
        <f t="shared" si="108"/>
        <v>8.3947674909863323E-3</v>
      </c>
      <c r="T141" s="23">
        <f t="shared" si="109"/>
        <v>1.646242162340518E-2</v>
      </c>
      <c r="U141" s="22">
        <v>74.39</v>
      </c>
      <c r="V141" s="23">
        <v>82.5</v>
      </c>
      <c r="W141" s="23">
        <f t="shared" si="94"/>
        <v>8.9507019544992922E-3</v>
      </c>
      <c r="X141" s="23">
        <f t="shared" si="95"/>
        <v>7.1865551313310284E-3</v>
      </c>
      <c r="Y141" s="10">
        <v>1.2454787851660893</v>
      </c>
      <c r="Z141" s="23">
        <f t="shared" si="110"/>
        <v>0.9901300432675415</v>
      </c>
      <c r="AA141" s="23">
        <f t="shared" si="111"/>
        <v>0.99231779033900547</v>
      </c>
      <c r="AB141" s="23">
        <f t="shared" si="112"/>
        <v>1.9713093845805836</v>
      </c>
      <c r="AC141" s="23">
        <f t="shared" si="113"/>
        <v>7.1865551313310405E-3</v>
      </c>
      <c r="AD141" s="23">
        <f t="shared" si="114"/>
        <v>1.4166923573198629E-2</v>
      </c>
      <c r="AE141" s="22">
        <v>93.97</v>
      </c>
      <c r="AF141" s="23">
        <v>96.16</v>
      </c>
      <c r="AG141" s="23">
        <f t="shared" si="96"/>
        <v>1.2556992201489148E-2</v>
      </c>
      <c r="AH141" s="23">
        <f t="shared" si="97"/>
        <v>8.3764744415611159E-3</v>
      </c>
      <c r="AI141" s="10">
        <v>1.4990784355749704</v>
      </c>
      <c r="AJ141" s="23">
        <f t="shared" si="115"/>
        <v>0.98745503428886039</v>
      </c>
      <c r="AK141" s="23">
        <f t="shared" si="116"/>
        <v>0.99169931104891507</v>
      </c>
      <c r="AL141" s="23">
        <f t="shared" si="117"/>
        <v>1.9623530763762316</v>
      </c>
      <c r="AM141" s="23">
        <f t="shared" si="118"/>
        <v>8.3764744415610881E-3</v>
      </c>
      <c r="AN141" s="23">
        <f t="shared" si="119"/>
        <v>1.6437600389584278E-2</v>
      </c>
      <c r="AO141" s="22">
        <v>39.090000000000003</v>
      </c>
      <c r="AP141" s="23">
        <v>94.3</v>
      </c>
      <c r="AQ141" s="23">
        <f t="shared" si="98"/>
        <v>1.8092112875530527E-2</v>
      </c>
      <c r="AR141" s="23">
        <f t="shared" si="99"/>
        <v>8.2144502895092862E-3</v>
      </c>
      <c r="AS141" s="10">
        <v>2.2024739620904468</v>
      </c>
      <c r="AT141" s="23">
        <f t="shared" si="120"/>
        <v>0.980653611711507</v>
      </c>
      <c r="AU141" s="23">
        <f t="shared" si="121"/>
        <v>0.9914841499437711</v>
      </c>
      <c r="AV141" s="23">
        <f t="shared" si="122"/>
        <v>1.9432151105474835</v>
      </c>
      <c r="AW141" s="23">
        <f t="shared" si="123"/>
        <v>8.2144502895092897E-3</v>
      </c>
      <c r="AX141" s="23">
        <f t="shared" si="124"/>
        <v>1.5962443927415602E-2</v>
      </c>
    </row>
    <row r="142" spans="1:51" x14ac:dyDescent="0.3">
      <c r="A142" s="23">
        <v>89.35</v>
      </c>
      <c r="B142" s="23">
        <v>97.76</v>
      </c>
      <c r="C142" s="23">
        <f t="shared" si="90"/>
        <v>1.193209057972466E-2</v>
      </c>
      <c r="D142" s="23">
        <f t="shared" si="91"/>
        <v>8.5158500562293512E-3</v>
      </c>
      <c r="E142" s="23">
        <v>1.401162596914953</v>
      </c>
      <c r="F142" s="23">
        <f t="shared" si="100"/>
        <v>1</v>
      </c>
      <c r="G142" s="23">
        <f t="shared" si="101"/>
        <v>1.0000000000000004</v>
      </c>
      <c r="H142" s="23">
        <f t="shared" si="102"/>
        <v>1.9880679094202756</v>
      </c>
      <c r="I142" s="23">
        <f t="shared" si="103"/>
        <v>8.515850056229457E-3</v>
      </c>
      <c r="J142" s="23">
        <f t="shared" si="104"/>
        <v>1.6930088218224632E-2</v>
      </c>
      <c r="K142" s="22">
        <v>91.64</v>
      </c>
      <c r="L142" s="23">
        <v>94.3</v>
      </c>
      <c r="M142" s="23">
        <f t="shared" si="92"/>
        <v>1.2896833773829726E-2</v>
      </c>
      <c r="N142" s="23">
        <f t="shared" si="93"/>
        <v>8.2144502895092897E-3</v>
      </c>
      <c r="O142" s="10">
        <v>1.5700178732958356</v>
      </c>
      <c r="P142" s="23">
        <f t="shared" si="105"/>
        <v>1</v>
      </c>
      <c r="Q142" s="23">
        <f t="shared" si="106"/>
        <v>1.0000000000000004</v>
      </c>
      <c r="R142" s="23">
        <f t="shared" si="107"/>
        <v>1.9871031662261702</v>
      </c>
      <c r="S142" s="23">
        <f t="shared" si="108"/>
        <v>8.2144502895094007E-3</v>
      </c>
      <c r="T142" s="23">
        <f t="shared" si="109"/>
        <v>1.6322960179091611E-2</v>
      </c>
      <c r="U142" s="22">
        <v>82.03</v>
      </c>
      <c r="V142" s="23">
        <v>88.19</v>
      </c>
      <c r="W142" s="23">
        <f t="shared" si="94"/>
        <v>9.8699567324583553E-3</v>
      </c>
      <c r="X142" s="23">
        <f t="shared" si="95"/>
        <v>7.6822096609949495E-3</v>
      </c>
      <c r="Y142" s="10">
        <v>1.284780963811923</v>
      </c>
      <c r="Z142" s="23">
        <f t="shared" si="110"/>
        <v>0.99999999999999989</v>
      </c>
      <c r="AA142" s="23">
        <f t="shared" si="111"/>
        <v>1.0000000000000004</v>
      </c>
      <c r="AB142" s="23">
        <f t="shared" si="112"/>
        <v>1.9901300432675413</v>
      </c>
      <c r="AC142" s="23">
        <f t="shared" si="113"/>
        <v>7.6822096609949764E-3</v>
      </c>
      <c r="AD142" s="23">
        <f t="shared" si="114"/>
        <v>1.5288596245026256E-2</v>
      </c>
      <c r="AE142" s="22">
        <v>93.88</v>
      </c>
      <c r="AF142" s="23">
        <v>95.29</v>
      </c>
      <c r="AG142" s="23">
        <f t="shared" si="96"/>
        <v>1.2544965711139737E-2</v>
      </c>
      <c r="AH142" s="23">
        <f t="shared" si="97"/>
        <v>8.3006889510852631E-3</v>
      </c>
      <c r="AI142" s="10">
        <v>1.5113162033977405</v>
      </c>
      <c r="AJ142" s="23">
        <f t="shared" si="115"/>
        <v>1.0000000000000002</v>
      </c>
      <c r="AK142" s="23">
        <f t="shared" si="116"/>
        <v>1.0000000000000002</v>
      </c>
      <c r="AL142" s="23">
        <f t="shared" si="117"/>
        <v>1.9874550342888606</v>
      </c>
      <c r="AM142" s="23">
        <f t="shared" si="118"/>
        <v>8.3006889510851556E-3</v>
      </c>
      <c r="AN142" s="23">
        <f t="shared" si="119"/>
        <v>1.6497246043900113E-2</v>
      </c>
      <c r="AO142" s="22">
        <v>41.8</v>
      </c>
      <c r="AP142" s="23">
        <v>97.76</v>
      </c>
      <c r="AQ142" s="23">
        <f t="shared" si="98"/>
        <v>1.9346388288492604E-2</v>
      </c>
      <c r="AR142" s="23">
        <f t="shared" si="99"/>
        <v>8.5158500562293529E-3</v>
      </c>
      <c r="AS142" s="10">
        <v>2.2718094096009489</v>
      </c>
      <c r="AT142" s="23">
        <f t="shared" si="120"/>
        <v>0.99999999999999956</v>
      </c>
      <c r="AU142" s="23">
        <f t="shared" si="121"/>
        <v>1.0000000000000004</v>
      </c>
      <c r="AV142" s="23">
        <f t="shared" si="122"/>
        <v>1.9806536117115066</v>
      </c>
      <c r="AW142" s="23">
        <f t="shared" si="123"/>
        <v>8.515850056229346E-3</v>
      </c>
      <c r="AX142" s="23">
        <f t="shared" si="124"/>
        <v>1.6866949170664291E-2</v>
      </c>
    </row>
    <row r="143" spans="1:51" x14ac:dyDescent="0.3">
      <c r="A143" s="76">
        <f>SUM(A4:A142)</f>
        <v>7488.21</v>
      </c>
      <c r="B143" s="76">
        <f t="shared" ref="B143" si="125">SUM(B4:B142)</f>
        <v>11479.769999999999</v>
      </c>
      <c r="C143" s="23"/>
      <c r="D143" s="23"/>
      <c r="E143" s="76"/>
      <c r="F143" s="76"/>
      <c r="G143" s="76"/>
      <c r="H143" s="76"/>
      <c r="I143" s="76"/>
      <c r="J143" s="82">
        <f>1-SUM(J4:J142)</f>
        <v>0.13388368216926827</v>
      </c>
      <c r="K143" s="76">
        <f>SUM(K4:K142)</f>
        <v>7105.6200000000017</v>
      </c>
      <c r="L143" s="76">
        <f>SUM(L4:L142)</f>
        <v>11479.769999999993</v>
      </c>
      <c r="M143" s="76"/>
      <c r="N143" s="76"/>
      <c r="O143" s="76"/>
      <c r="P143" s="76"/>
      <c r="Q143" s="76"/>
      <c r="R143" s="76"/>
      <c r="S143" s="76"/>
      <c r="T143" s="82">
        <f>1-SUM(T4:T142)</f>
        <v>0.19648054455413777</v>
      </c>
      <c r="U143" s="76">
        <f>SUM(U4:U142)</f>
        <v>8311.0800000000017</v>
      </c>
      <c r="V143" s="76">
        <f>SUM(V4:V142)</f>
        <v>11479.77</v>
      </c>
      <c r="W143" s="76"/>
      <c r="X143" s="76"/>
      <c r="Y143" s="76"/>
      <c r="Z143" s="76"/>
      <c r="AA143" s="76"/>
      <c r="AB143" s="76"/>
      <c r="AC143" s="76"/>
      <c r="AD143" s="82">
        <f>1-SUM(AD4:AD142)</f>
        <v>8.1381256817032566E-2</v>
      </c>
      <c r="AE143" s="75">
        <f>SUM(AE4:AE142)</f>
        <v>7483.48</v>
      </c>
      <c r="AF143" s="76">
        <f>SUM(AF4:AF142)</f>
        <v>11479.769999999993</v>
      </c>
      <c r="AG143" s="76"/>
      <c r="AH143" s="76"/>
      <c r="AI143" s="76"/>
      <c r="AJ143" s="76"/>
      <c r="AK143" s="76"/>
      <c r="AL143" s="76"/>
      <c r="AM143" s="76"/>
      <c r="AN143" s="82">
        <f>1-SUM(AN4:AN142)</f>
        <v>0.20242203467589415</v>
      </c>
      <c r="AO143" s="76">
        <f>SUM(AO4:AO142)</f>
        <v>2160.6099999999997</v>
      </c>
      <c r="AP143" s="76">
        <f>SUM(AP4:AP142)</f>
        <v>11479.769999999997</v>
      </c>
      <c r="AQ143" s="76"/>
      <c r="AR143" s="76"/>
      <c r="AS143" s="76"/>
      <c r="AT143" s="76"/>
      <c r="AU143" s="76"/>
      <c r="AV143" s="76"/>
      <c r="AW143" s="76"/>
      <c r="AX143" s="82">
        <f>1-SUM(AX4:AX142)</f>
        <v>0.29239960483185823</v>
      </c>
      <c r="AY143" s="10"/>
    </row>
    <row r="144" spans="1:51" x14ac:dyDescent="0.3">
      <c r="A144" s="243">
        <v>2020</v>
      </c>
      <c r="B144" s="244"/>
      <c r="C144" s="244"/>
      <c r="D144" s="244"/>
      <c r="E144" s="244"/>
      <c r="F144" s="244"/>
      <c r="G144" s="244"/>
      <c r="H144" s="244"/>
      <c r="I144" s="244"/>
      <c r="J144" s="244"/>
      <c r="K144" s="244"/>
      <c r="L144" s="244"/>
      <c r="M144" s="244"/>
      <c r="N144" s="244"/>
      <c r="O144" s="244"/>
      <c r="P144" s="244"/>
      <c r="Q144" s="244"/>
      <c r="R144" s="244"/>
      <c r="S144" s="244"/>
      <c r="T144" s="244"/>
      <c r="U144" s="244"/>
      <c r="V144" s="244"/>
      <c r="W144" s="244"/>
      <c r="X144" s="244"/>
      <c r="Y144" s="244"/>
      <c r="Z144" s="244"/>
      <c r="AA144" s="244"/>
      <c r="AB144" s="244"/>
      <c r="AC144" s="244"/>
      <c r="AD144" s="244"/>
      <c r="AE144" s="244"/>
      <c r="AF144" s="244"/>
      <c r="AG144" s="244"/>
      <c r="AH144" s="244"/>
      <c r="AI144" s="244"/>
      <c r="AJ144" s="244"/>
      <c r="AK144" s="244"/>
      <c r="AL144" s="244"/>
      <c r="AM144" s="244"/>
      <c r="AN144" s="244"/>
      <c r="AO144" s="244"/>
      <c r="AP144" s="244"/>
      <c r="AQ144" s="244"/>
      <c r="AR144" s="244"/>
      <c r="AS144" s="244"/>
      <c r="AT144" s="244"/>
      <c r="AU144" s="244"/>
      <c r="AV144" s="244"/>
      <c r="AW144" s="244"/>
      <c r="AX144" s="245"/>
    </row>
    <row r="145" spans="1:50" x14ac:dyDescent="0.3">
      <c r="A145" s="68"/>
      <c r="C145" s="68"/>
      <c r="D145" s="68"/>
      <c r="E145" s="68"/>
      <c r="F145" s="58">
        <v>0</v>
      </c>
      <c r="G145" s="58">
        <v>0</v>
      </c>
      <c r="H145" s="58"/>
      <c r="I145" s="58"/>
      <c r="J145" s="58"/>
      <c r="K145" s="69"/>
      <c r="M145" s="68"/>
      <c r="N145" s="68"/>
      <c r="O145" s="68"/>
      <c r="P145" s="58">
        <v>0</v>
      </c>
      <c r="Q145" s="58">
        <v>0</v>
      </c>
      <c r="R145" s="58"/>
      <c r="S145" s="58"/>
      <c r="T145" s="58"/>
      <c r="U145" s="69"/>
      <c r="W145" s="68"/>
      <c r="X145" s="68"/>
      <c r="Y145" s="68"/>
      <c r="Z145" s="58">
        <v>0</v>
      </c>
      <c r="AA145" s="58">
        <v>0</v>
      </c>
      <c r="AB145" s="58"/>
      <c r="AC145" s="58"/>
      <c r="AD145" s="58"/>
      <c r="AE145" s="69"/>
      <c r="AG145" s="68"/>
      <c r="AH145" s="68"/>
      <c r="AI145" s="68"/>
      <c r="AJ145" s="58">
        <v>0</v>
      </c>
      <c r="AK145" s="58">
        <v>0</v>
      </c>
      <c r="AL145" s="58"/>
      <c r="AM145" s="58"/>
      <c r="AN145" s="58"/>
      <c r="AO145" s="69"/>
      <c r="AQ145" s="68"/>
      <c r="AR145" s="68"/>
      <c r="AS145" s="68"/>
      <c r="AT145" s="58">
        <v>0</v>
      </c>
      <c r="AU145" s="58">
        <v>0</v>
      </c>
      <c r="AV145" s="58"/>
      <c r="AW145" s="58"/>
      <c r="AX145" s="58"/>
    </row>
    <row r="146" spans="1:50" x14ac:dyDescent="0.3">
      <c r="A146" s="23">
        <v>24.52</v>
      </c>
      <c r="B146" s="23">
        <v>64.39</v>
      </c>
      <c r="C146" s="23">
        <f t="shared" ref="C146:C177" si="126">A146/A$285</f>
        <v>2.928754347742995E-3</v>
      </c>
      <c r="D146" s="23">
        <f t="shared" ref="D146:D177" si="127">B146/B$285</f>
        <v>5.4676083056018569E-3</v>
      </c>
      <c r="E146" s="10">
        <v>0.53565547933313551</v>
      </c>
      <c r="F146" s="23">
        <f>C146+F145</f>
        <v>2.928754347742995E-3</v>
      </c>
      <c r="G146" s="23">
        <f>D146+G145</f>
        <v>5.4676083056018569E-3</v>
      </c>
      <c r="H146" s="23">
        <f>F146+F145</f>
        <v>2.928754347742995E-3</v>
      </c>
      <c r="I146" s="23">
        <f>G146-G145</f>
        <v>5.4676083056018569E-3</v>
      </c>
      <c r="J146" s="23">
        <f>H146*I146</f>
        <v>1.6013281596787149E-5</v>
      </c>
      <c r="K146" s="22">
        <v>9.75</v>
      </c>
      <c r="L146" s="23">
        <v>73.349999999999994</v>
      </c>
      <c r="M146" s="23">
        <f t="shared" ref="M146:M177" si="128">K146/K$285</f>
        <v>1.2749564553333724E-3</v>
      </c>
      <c r="N146" s="23">
        <f t="shared" ref="N146:N177" si="129">L146/L$285</f>
        <v>6.228437167508873E-3</v>
      </c>
      <c r="O146" s="10">
        <v>0.20469925617685961</v>
      </c>
      <c r="P146" s="23">
        <f>M146+P145</f>
        <v>1.2749564553333724E-3</v>
      </c>
      <c r="Q146" s="23">
        <f>N146+Q145</f>
        <v>6.228437167508873E-3</v>
      </c>
      <c r="R146" s="23">
        <f>P146+P145</f>
        <v>1.2749564553333724E-3</v>
      </c>
      <c r="S146" s="23">
        <f>Q146-Q145</f>
        <v>6.228437167508873E-3</v>
      </c>
      <c r="T146" s="23">
        <f>R146*S146</f>
        <v>7.9409861733537434E-6</v>
      </c>
      <c r="U146" s="22">
        <v>45.24</v>
      </c>
      <c r="V146" s="23">
        <v>80.849999999999994</v>
      </c>
      <c r="W146" s="23">
        <f t="shared" ref="W146:W177" si="130">U146/U$285</f>
        <v>5.0938374025482703E-3</v>
      </c>
      <c r="X146" s="23">
        <f t="shared" ref="X146:X177" si="131">V146/V$285</f>
        <v>6.8652916836140733E-3</v>
      </c>
      <c r="Y146" s="10">
        <v>0.74196955312272095</v>
      </c>
      <c r="Z146" s="23">
        <f>W146+Z145</f>
        <v>5.0938374025482703E-3</v>
      </c>
      <c r="AA146" s="23">
        <f>X146+AA145</f>
        <v>6.8652916836140733E-3</v>
      </c>
      <c r="AB146" s="23">
        <f>Z146+Z145</f>
        <v>5.0938374025482703E-3</v>
      </c>
      <c r="AC146" s="23">
        <f>AA146-AA145</f>
        <v>6.8652916836140733E-3</v>
      </c>
      <c r="AD146" s="23">
        <f>AB146*AC146</f>
        <v>3.4970679557396953E-5</v>
      </c>
      <c r="AE146" s="22">
        <v>6.16</v>
      </c>
      <c r="AF146" s="23">
        <v>82.05</v>
      </c>
      <c r="AG146" s="23">
        <f t="shared" ref="AG146:AG177" si="132">AE146/AE$285</f>
        <v>7.7500264205446168E-4</v>
      </c>
      <c r="AH146" s="23">
        <f t="shared" ref="AH146:AH177" si="133">AF146/AF$285</f>
        <v>6.9671884061909056E-3</v>
      </c>
      <c r="AI146" s="10">
        <v>0.11123606781837704</v>
      </c>
      <c r="AJ146" s="23">
        <f>AG146+AJ145</f>
        <v>7.7500264205446168E-4</v>
      </c>
      <c r="AK146" s="23">
        <f>AH146+AK145</f>
        <v>6.9671884061909056E-3</v>
      </c>
      <c r="AL146" s="23">
        <f>AJ146+AJ145</f>
        <v>7.7500264205446168E-4</v>
      </c>
      <c r="AM146" s="23">
        <f>AK146-AK145</f>
        <v>6.9671884061909056E-3</v>
      </c>
      <c r="AN146" s="23">
        <f>AL146*AM146</f>
        <v>5.3995894224891657E-6</v>
      </c>
      <c r="AO146" s="22">
        <v>2.4300000000000002</v>
      </c>
      <c r="AP146" s="23">
        <v>90.52</v>
      </c>
      <c r="AQ146" s="23">
        <f t="shared" ref="AQ146:AQ177" si="134">AO146/AO$285</f>
        <v>1.0184750536480689E-3</v>
      </c>
      <c r="AR146" s="23">
        <f t="shared" ref="AR146:AR177" si="135">AP146/AP$285</f>
        <v>7.686409439712381E-3</v>
      </c>
      <c r="AS146" s="10">
        <v>0.13250335694922066</v>
      </c>
      <c r="AT146" s="23">
        <f>AQ146+AT145</f>
        <v>1.0184750536480689E-3</v>
      </c>
      <c r="AU146" s="23">
        <f>AR146+AU145</f>
        <v>7.686409439712381E-3</v>
      </c>
      <c r="AV146" s="23">
        <f>AT146+AT145</f>
        <v>1.0184750536480689E-3</v>
      </c>
      <c r="AW146" s="23">
        <f>AU146-AU145</f>
        <v>7.686409439712381E-3</v>
      </c>
      <c r="AX146" s="23">
        <f>AV146*AW146</f>
        <v>7.8284162664720911E-6</v>
      </c>
    </row>
    <row r="147" spans="1:50" x14ac:dyDescent="0.3">
      <c r="A147" s="23">
        <v>25.78</v>
      </c>
      <c r="B147" s="23">
        <v>65.400000000000006</v>
      </c>
      <c r="C147" s="23">
        <f t="shared" si="126"/>
        <v>3.0792531437526271E-3</v>
      </c>
      <c r="D147" s="23">
        <f t="shared" si="127"/>
        <v>5.5533713804373575E-3</v>
      </c>
      <c r="E147" s="10">
        <v>0.55448356193136861</v>
      </c>
      <c r="F147" s="23">
        <f t="shared" ref="F147:F210" si="136">C147+F146</f>
        <v>6.0080074914956221E-3</v>
      </c>
      <c r="G147" s="23">
        <f t="shared" ref="G147:G210" si="137">D147+G146</f>
        <v>1.1020979686039215E-2</v>
      </c>
      <c r="H147" s="23">
        <f t="shared" ref="H147:H210" si="138">F147+F146</f>
        <v>8.9367618392386175E-3</v>
      </c>
      <c r="I147" s="23">
        <f t="shared" ref="I147:I210" si="139">G147-G146</f>
        <v>5.5533713804373584E-3</v>
      </c>
      <c r="J147" s="23">
        <f t="shared" ref="J147:J210" si="140">H147*I147</f>
        <v>4.9629157431812468E-5</v>
      </c>
      <c r="K147" s="22">
        <v>11</v>
      </c>
      <c r="L147" s="23">
        <v>80.98</v>
      </c>
      <c r="M147" s="23">
        <f t="shared" si="128"/>
        <v>1.4384124111453431E-3</v>
      </c>
      <c r="N147" s="23">
        <f t="shared" si="129"/>
        <v>6.8763304952265663E-3</v>
      </c>
      <c r="O147" s="10">
        <v>0.20918314094179524</v>
      </c>
      <c r="P147" s="23">
        <f t="shared" ref="P147:P210" si="141">M147+P146</f>
        <v>2.7133688664787155E-3</v>
      </c>
      <c r="Q147" s="23">
        <f t="shared" ref="Q147:Q210" si="142">N147+Q146</f>
        <v>1.3104767662735439E-2</v>
      </c>
      <c r="R147" s="23">
        <f t="shared" ref="R147:R210" si="143">P147+P146</f>
        <v>3.9883253218120883E-3</v>
      </c>
      <c r="S147" s="23">
        <f t="shared" ref="S147:S210" si="144">Q147-Q146</f>
        <v>6.8763304952265663E-3</v>
      </c>
      <c r="T147" s="23">
        <f t="shared" ref="T147:T210" si="145">R147*S147</f>
        <v>2.7425043035260772E-5</v>
      </c>
      <c r="U147" s="22">
        <v>47.64</v>
      </c>
      <c r="V147" s="23">
        <v>81.180000000000007</v>
      </c>
      <c r="W147" s="23">
        <f t="shared" si="130"/>
        <v>5.3640675034792125E-3</v>
      </c>
      <c r="X147" s="23">
        <f t="shared" si="131"/>
        <v>6.8933132823227033E-3</v>
      </c>
      <c r="Y147" s="10">
        <v>0.77815518949862494</v>
      </c>
      <c r="Z147" s="23">
        <f t="shared" ref="Z147:Z210" si="146">W147+Z146</f>
        <v>1.0457904906027483E-2</v>
      </c>
      <c r="AA147" s="23">
        <f t="shared" ref="AA147:AA210" si="147">X147+AA146</f>
        <v>1.3758604965936776E-2</v>
      </c>
      <c r="AB147" s="23">
        <f t="shared" ref="AB147:AB210" si="148">Z147+Z146</f>
        <v>1.5551742308575752E-2</v>
      </c>
      <c r="AC147" s="23">
        <f t="shared" ref="AC147:AC210" si="149">AA147-AA146</f>
        <v>6.8933132823227024E-3</v>
      </c>
      <c r="AD147" s="23">
        <f t="shared" ref="AD147:AD210" si="150">AB147*AC147</f>
        <v>1.0720303181896516E-4</v>
      </c>
      <c r="AE147" s="22">
        <v>5.38</v>
      </c>
      <c r="AF147" s="23">
        <v>67.52</v>
      </c>
      <c r="AG147" s="23">
        <f t="shared" si="132"/>
        <v>6.7686919062548759E-4</v>
      </c>
      <c r="AH147" s="23">
        <f t="shared" si="133"/>
        <v>5.7333889236564281E-3</v>
      </c>
      <c r="AI147" s="10">
        <v>0.11805743507695257</v>
      </c>
      <c r="AJ147" s="23">
        <f t="shared" ref="AJ147:AJ210" si="151">AG147+AJ146</f>
        <v>1.4518718326799493E-3</v>
      </c>
      <c r="AK147" s="23">
        <f t="shared" ref="AK147:AK210" si="152">AH147+AK146</f>
        <v>1.2700577329847335E-2</v>
      </c>
      <c r="AL147" s="23">
        <f t="shared" ref="AL147:AL210" si="153">AJ147+AJ146</f>
        <v>2.2268744747344109E-3</v>
      </c>
      <c r="AM147" s="23">
        <f>AK147-AK146</f>
        <v>5.733388923656429E-3</v>
      </c>
      <c r="AN147" s="23">
        <f t="shared" ref="AN147:AN210" si="154">AL147*AM147</f>
        <v>1.27675374478155E-5</v>
      </c>
      <c r="AO147" s="22">
        <v>2.11</v>
      </c>
      <c r="AP147" s="23">
        <v>73.94</v>
      </c>
      <c r="AQ147" s="23">
        <f t="shared" si="134"/>
        <v>8.8435488197424902E-4</v>
      </c>
      <c r="AR147" s="23">
        <f t="shared" si="135"/>
        <v>6.2785363894424821E-3</v>
      </c>
      <c r="AS147" s="10">
        <v>0.14085366829462265</v>
      </c>
      <c r="AT147" s="23">
        <f t="shared" ref="AT147:AT210" si="155">AQ147+AT146</f>
        <v>1.9028299356223179E-3</v>
      </c>
      <c r="AU147" s="23">
        <f t="shared" ref="AU147:AU210" si="156">AR147+AU146</f>
        <v>1.3964945829154862E-2</v>
      </c>
      <c r="AV147" s="23">
        <f t="shared" ref="AV147:AV210" si="157">AT147+AT146</f>
        <v>2.9213049892703865E-3</v>
      </c>
      <c r="AW147" s="23">
        <f t="shared" ref="AW147:AW210" si="158">AU147-AU146</f>
        <v>6.2785363894424812E-3</v>
      </c>
      <c r="AX147" s="23">
        <f t="shared" ref="AX147:AX210" si="159">AV147*AW147</f>
        <v>1.8341519679793999E-5</v>
      </c>
    </row>
    <row r="148" spans="1:50" x14ac:dyDescent="0.3">
      <c r="A148" s="23">
        <v>26</v>
      </c>
      <c r="B148" s="23">
        <v>63.16</v>
      </c>
      <c r="C148" s="23">
        <f t="shared" si="126"/>
        <v>3.1055307113098643E-3</v>
      </c>
      <c r="D148" s="23">
        <f t="shared" si="127"/>
        <v>5.3631641649606035E-3</v>
      </c>
      <c r="E148" s="10">
        <v>0.57904822895397556</v>
      </c>
      <c r="F148" s="23">
        <f t="shared" si="136"/>
        <v>9.1135382028054868E-3</v>
      </c>
      <c r="G148" s="23">
        <f t="shared" si="137"/>
        <v>1.638414385099982E-2</v>
      </c>
      <c r="H148" s="23">
        <f t="shared" si="138"/>
        <v>1.512154569430111E-2</v>
      </c>
      <c r="I148" s="23">
        <f t="shared" si="139"/>
        <v>5.3631641649606043E-3</v>
      </c>
      <c r="J148" s="23">
        <f t="shared" si="140"/>
        <v>8.1099331986490033E-5</v>
      </c>
      <c r="K148" s="22">
        <v>9.99</v>
      </c>
      <c r="L148" s="23">
        <v>73.28</v>
      </c>
      <c r="M148" s="23">
        <f t="shared" si="128"/>
        <v>1.3063399988492708E-3</v>
      </c>
      <c r="N148" s="23">
        <f t="shared" si="129"/>
        <v>6.2224931920252255E-3</v>
      </c>
      <c r="O148" s="10">
        <v>0.20993835726867199</v>
      </c>
      <c r="P148" s="23">
        <f t="shared" si="141"/>
        <v>4.0197088653279867E-3</v>
      </c>
      <c r="Q148" s="23">
        <f t="shared" si="142"/>
        <v>1.9327260854760664E-2</v>
      </c>
      <c r="R148" s="23">
        <f t="shared" si="143"/>
        <v>6.7330777318067025E-3</v>
      </c>
      <c r="S148" s="23">
        <f t="shared" si="144"/>
        <v>6.2224931920252247E-3</v>
      </c>
      <c r="T148" s="23">
        <f t="shared" si="145"/>
        <v>4.1896530347543849E-5</v>
      </c>
      <c r="U148" s="22">
        <v>50.97</v>
      </c>
      <c r="V148" s="23">
        <v>85</v>
      </c>
      <c r="W148" s="23">
        <f t="shared" si="130"/>
        <v>5.7390117685208958E-3</v>
      </c>
      <c r="X148" s="23">
        <f t="shared" si="131"/>
        <v>7.2176845158589513E-3</v>
      </c>
      <c r="Y148" s="10">
        <v>0.79513197839430849</v>
      </c>
      <c r="Z148" s="23">
        <f t="shared" si="146"/>
        <v>1.6196916674548378E-2</v>
      </c>
      <c r="AA148" s="23">
        <f t="shared" si="147"/>
        <v>2.0976289481795727E-2</v>
      </c>
      <c r="AB148" s="23">
        <f t="shared" si="148"/>
        <v>2.665482158057586E-2</v>
      </c>
      <c r="AC148" s="23">
        <f t="shared" si="149"/>
        <v>7.2176845158589513E-3</v>
      </c>
      <c r="AD148" s="23">
        <f t="shared" si="150"/>
        <v>1.9238609299510542E-4</v>
      </c>
      <c r="AE148" s="22">
        <v>6</v>
      </c>
      <c r="AF148" s="23">
        <v>65.400000000000006</v>
      </c>
      <c r="AG148" s="23">
        <f t="shared" si="132"/>
        <v>7.5487270329980031E-4</v>
      </c>
      <c r="AH148" s="23">
        <f t="shared" si="133"/>
        <v>5.5533713804373584E-3</v>
      </c>
      <c r="AI148" s="10">
        <v>0.13593052788779095</v>
      </c>
      <c r="AJ148" s="23">
        <f t="shared" si="151"/>
        <v>2.2067445359797494E-3</v>
      </c>
      <c r="AK148" s="23">
        <f t="shared" si="152"/>
        <v>1.8253948710284691E-2</v>
      </c>
      <c r="AL148" s="23">
        <f t="shared" si="153"/>
        <v>3.6586163686596986E-3</v>
      </c>
      <c r="AM148" s="23">
        <f t="shared" ref="AM148:AM210" si="160">AK148-AK147</f>
        <v>5.5533713804373566E-3</v>
      </c>
      <c r="AN148" s="23">
        <f t="shared" si="154"/>
        <v>2.0317655433714419E-5</v>
      </c>
      <c r="AO148" s="22">
        <v>2.39</v>
      </c>
      <c r="AP148" s="23">
        <v>73.52</v>
      </c>
      <c r="AQ148" s="23">
        <f t="shared" si="134"/>
        <v>1.0017100321888415E-3</v>
      </c>
      <c r="AR148" s="23">
        <f t="shared" si="135"/>
        <v>6.2428725365405906E-3</v>
      </c>
      <c r="AS148" s="10">
        <v>0.16045658890609457</v>
      </c>
      <c r="AT148" s="23">
        <f t="shared" si="155"/>
        <v>2.9045399678111596E-3</v>
      </c>
      <c r="AU148" s="23">
        <f t="shared" si="156"/>
        <v>2.0207818365695452E-2</v>
      </c>
      <c r="AV148" s="23">
        <f t="shared" si="157"/>
        <v>4.8073699034334779E-3</v>
      </c>
      <c r="AW148" s="23">
        <f t="shared" si="158"/>
        <v>6.2428725365405897E-3</v>
      </c>
      <c r="AX148" s="23">
        <f t="shared" si="159"/>
        <v>3.0011797543136646E-5</v>
      </c>
    </row>
    <row r="149" spans="1:50" x14ac:dyDescent="0.3">
      <c r="A149" s="23">
        <v>30.21</v>
      </c>
      <c r="B149" s="23">
        <v>72.73</v>
      </c>
      <c r="C149" s="23">
        <f t="shared" si="126"/>
        <v>3.6083877995642696E-3</v>
      </c>
      <c r="D149" s="23">
        <f t="shared" si="127"/>
        <v>6.175790527510841E-3</v>
      </c>
      <c r="E149" s="10">
        <v>0.58427949968352222</v>
      </c>
      <c r="F149" s="23">
        <f t="shared" si="136"/>
        <v>1.2721926002369757E-2</v>
      </c>
      <c r="G149" s="23">
        <f t="shared" si="137"/>
        <v>2.2559934378510661E-2</v>
      </c>
      <c r="H149" s="23">
        <f t="shared" si="138"/>
        <v>2.1835464205175244E-2</v>
      </c>
      <c r="I149" s="23">
        <f t="shared" si="139"/>
        <v>6.175790527510841E-3</v>
      </c>
      <c r="J149" s="23">
        <f t="shared" si="140"/>
        <v>1.3485125300212331E-4</v>
      </c>
      <c r="K149" s="22">
        <v>11.41</v>
      </c>
      <c r="L149" s="23">
        <v>82.05</v>
      </c>
      <c r="M149" s="23">
        <f t="shared" si="128"/>
        <v>1.4920259646516696E-3</v>
      </c>
      <c r="N149" s="23">
        <f t="shared" si="129"/>
        <v>6.9671884061909073E-3</v>
      </c>
      <c r="O149" s="10">
        <v>0.21415036850817537</v>
      </c>
      <c r="P149" s="23">
        <f t="shared" si="141"/>
        <v>5.5117348299796561E-3</v>
      </c>
      <c r="Q149" s="23">
        <f t="shared" si="142"/>
        <v>2.629444926095157E-2</v>
      </c>
      <c r="R149" s="23">
        <f t="shared" si="143"/>
        <v>9.5314436953076419E-3</v>
      </c>
      <c r="S149" s="23">
        <f t="shared" si="144"/>
        <v>6.9671884061909065E-3</v>
      </c>
      <c r="T149" s="23">
        <f t="shared" si="145"/>
        <v>6.6407364008208819E-5</v>
      </c>
      <c r="U149" s="22">
        <v>40.46</v>
      </c>
      <c r="V149" s="23">
        <v>66.87</v>
      </c>
      <c r="W149" s="23">
        <f t="shared" si="130"/>
        <v>4.5556291181941422E-3</v>
      </c>
      <c r="X149" s="23">
        <f t="shared" si="131"/>
        <v>5.6781948655939777E-3</v>
      </c>
      <c r="Y149" s="10">
        <v>0.80230235594734067</v>
      </c>
      <c r="Z149" s="23">
        <f t="shared" si="146"/>
        <v>2.0752545792742522E-2</v>
      </c>
      <c r="AA149" s="23">
        <f t="shared" si="147"/>
        <v>2.6654484347389706E-2</v>
      </c>
      <c r="AB149" s="23">
        <f t="shared" si="148"/>
        <v>3.6949462467290903E-2</v>
      </c>
      <c r="AC149" s="23">
        <f t="shared" si="149"/>
        <v>5.6781948655939794E-3</v>
      </c>
      <c r="AD149" s="23">
        <f t="shared" si="150"/>
        <v>2.0980624806822865E-4</v>
      </c>
      <c r="AE149" s="22">
        <v>6.74</v>
      </c>
      <c r="AF149" s="23">
        <v>72.73</v>
      </c>
      <c r="AG149" s="23">
        <f t="shared" si="132"/>
        <v>8.4797367004010903E-4</v>
      </c>
      <c r="AH149" s="23">
        <f t="shared" si="133"/>
        <v>6.1757905275108419E-3</v>
      </c>
      <c r="AI149" s="10">
        <v>0.13730609324631443</v>
      </c>
      <c r="AJ149" s="23">
        <f t="shared" si="151"/>
        <v>3.0547182060198584E-3</v>
      </c>
      <c r="AK149" s="23">
        <f t="shared" si="152"/>
        <v>2.4429739237795532E-2</v>
      </c>
      <c r="AL149" s="23">
        <f t="shared" si="153"/>
        <v>5.2614627419996073E-3</v>
      </c>
      <c r="AM149" s="23">
        <f t="shared" si="160"/>
        <v>6.175790527510841E-3</v>
      </c>
      <c r="AN149" s="23">
        <f t="shared" si="154"/>
        <v>3.2493691762892393E-5</v>
      </c>
      <c r="AO149" s="22">
        <v>2.4</v>
      </c>
      <c r="AP149" s="23">
        <v>73.349999999999994</v>
      </c>
      <c r="AQ149" s="23">
        <f t="shared" si="134"/>
        <v>1.0059012875536482E-3</v>
      </c>
      <c r="AR149" s="23">
        <f t="shared" si="135"/>
        <v>6.2284371675088721E-3</v>
      </c>
      <c r="AS149" s="10">
        <v>0.16150139441094641</v>
      </c>
      <c r="AT149" s="23">
        <f t="shared" si="155"/>
        <v>3.910441255364808E-3</v>
      </c>
      <c r="AU149" s="23">
        <f t="shared" si="156"/>
        <v>2.6436255533204323E-2</v>
      </c>
      <c r="AV149" s="23">
        <f t="shared" si="157"/>
        <v>6.8149812231759676E-3</v>
      </c>
      <c r="AW149" s="23">
        <f t="shared" si="158"/>
        <v>6.2284371675088712E-3</v>
      </c>
      <c r="AX149" s="23">
        <f t="shared" si="159"/>
        <v>4.2446682346304269E-5</v>
      </c>
    </row>
    <row r="150" spans="1:50" x14ac:dyDescent="0.3">
      <c r="A150" s="23">
        <v>31.65</v>
      </c>
      <c r="B150" s="23">
        <v>73.349999999999994</v>
      </c>
      <c r="C150" s="23">
        <f t="shared" si="126"/>
        <v>3.780386423575277E-3</v>
      </c>
      <c r="D150" s="23">
        <f t="shared" si="127"/>
        <v>6.2284371675088704E-3</v>
      </c>
      <c r="E150" s="10">
        <v>0.60695585777054306</v>
      </c>
      <c r="F150" s="23">
        <f t="shared" si="136"/>
        <v>1.6502312425945034E-2</v>
      </c>
      <c r="G150" s="23">
        <f t="shared" si="137"/>
        <v>2.8788371546019532E-2</v>
      </c>
      <c r="H150" s="23">
        <f t="shared" si="138"/>
        <v>2.9224238428314793E-2</v>
      </c>
      <c r="I150" s="23">
        <f t="shared" si="139"/>
        <v>6.2284371675088712E-3</v>
      </c>
      <c r="J150" s="23">
        <f t="shared" si="140"/>
        <v>1.8202133281905688E-4</v>
      </c>
      <c r="K150" s="22">
        <v>12.15</v>
      </c>
      <c r="L150" s="23">
        <v>74.650000000000006</v>
      </c>
      <c r="M150" s="23">
        <f t="shared" si="128"/>
        <v>1.5887918904923563E-3</v>
      </c>
      <c r="N150" s="23">
        <f t="shared" si="129"/>
        <v>6.3388252836337755E-3</v>
      </c>
      <c r="O150" s="10">
        <v>0.25064453102918943</v>
      </c>
      <c r="P150" s="23">
        <f t="shared" si="141"/>
        <v>7.1005267204720121E-3</v>
      </c>
      <c r="Q150" s="23">
        <f t="shared" si="142"/>
        <v>3.2633274544585346E-2</v>
      </c>
      <c r="R150" s="23">
        <f t="shared" si="143"/>
        <v>1.2612261550451668E-2</v>
      </c>
      <c r="S150" s="23">
        <f t="shared" si="144"/>
        <v>6.3388252836337755E-3</v>
      </c>
      <c r="T150" s="23">
        <f t="shared" si="145"/>
        <v>7.9946922399805161E-5</v>
      </c>
      <c r="U150" s="22">
        <v>55.37</v>
      </c>
      <c r="V150" s="23">
        <v>91.49</v>
      </c>
      <c r="W150" s="23">
        <f t="shared" si="130"/>
        <v>6.2344336202276238E-3</v>
      </c>
      <c r="X150" s="23">
        <f t="shared" si="131"/>
        <v>7.7687759571286527E-3</v>
      </c>
      <c r="Y150" s="10">
        <v>0.80249883052772142</v>
      </c>
      <c r="Z150" s="23">
        <f t="shared" si="146"/>
        <v>2.6986979412970145E-2</v>
      </c>
      <c r="AA150" s="23">
        <f t="shared" si="147"/>
        <v>3.4423260304518359E-2</v>
      </c>
      <c r="AB150" s="23">
        <f t="shared" si="148"/>
        <v>4.7739525205712667E-2</v>
      </c>
      <c r="AC150" s="23">
        <f t="shared" si="149"/>
        <v>7.7687759571286527E-3</v>
      </c>
      <c r="AD150" s="23">
        <f t="shared" si="150"/>
        <v>3.7087767562287788E-4</v>
      </c>
      <c r="AE150" s="22">
        <v>8.3800000000000008</v>
      </c>
      <c r="AF150" s="23">
        <v>73.28</v>
      </c>
      <c r="AG150" s="23">
        <f t="shared" si="132"/>
        <v>1.054305542275388E-3</v>
      </c>
      <c r="AH150" s="23">
        <f t="shared" si="133"/>
        <v>6.2224931920252229E-3</v>
      </c>
      <c r="AI150" s="10">
        <v>0.16943458349244817</v>
      </c>
      <c r="AJ150" s="23">
        <f t="shared" si="151"/>
        <v>4.1090237482952468E-3</v>
      </c>
      <c r="AK150" s="23">
        <f t="shared" si="152"/>
        <v>3.0652232429820757E-2</v>
      </c>
      <c r="AL150" s="23">
        <f t="shared" si="153"/>
        <v>7.1637419543151056E-3</v>
      </c>
      <c r="AM150" s="23">
        <f t="shared" si="160"/>
        <v>6.2224931920252247E-3</v>
      </c>
      <c r="AN150" s="23">
        <f t="shared" si="154"/>
        <v>4.4576335540151221E-5</v>
      </c>
      <c r="AO150" s="22">
        <v>3.27</v>
      </c>
      <c r="AP150" s="23">
        <v>92.54</v>
      </c>
      <c r="AQ150" s="23">
        <f t="shared" si="134"/>
        <v>1.3705405042918456E-3</v>
      </c>
      <c r="AR150" s="23">
        <f t="shared" si="135"/>
        <v>7.8579355893833823E-3</v>
      </c>
      <c r="AS150" s="10">
        <v>0.17441483054958368</v>
      </c>
      <c r="AT150" s="23">
        <f t="shared" si="155"/>
        <v>5.2809817596566541E-3</v>
      </c>
      <c r="AU150" s="23">
        <f t="shared" si="156"/>
        <v>3.4294191122587706E-2</v>
      </c>
      <c r="AV150" s="23">
        <f t="shared" si="157"/>
        <v>9.1914230150214622E-3</v>
      </c>
      <c r="AW150" s="23">
        <f t="shared" si="158"/>
        <v>7.8579355893833823E-3</v>
      </c>
      <c r="AX150" s="23">
        <f t="shared" si="159"/>
        <v>7.222561002681466E-5</v>
      </c>
    </row>
    <row r="151" spans="1:50" x14ac:dyDescent="0.3">
      <c r="A151" s="23">
        <v>30.19</v>
      </c>
      <c r="B151" s="23">
        <v>69.430000000000007</v>
      </c>
      <c r="C151" s="23">
        <f t="shared" si="126"/>
        <v>3.6059989297863391E-3</v>
      </c>
      <c r="D151" s="23">
        <f t="shared" si="127"/>
        <v>5.895574540424553E-3</v>
      </c>
      <c r="E151" s="10">
        <v>0.61164504070991932</v>
      </c>
      <c r="F151" s="23">
        <f t="shared" si="136"/>
        <v>2.0108311355731372E-2</v>
      </c>
      <c r="G151" s="23">
        <f t="shared" si="137"/>
        <v>3.4683946086444081E-2</v>
      </c>
      <c r="H151" s="23">
        <f t="shared" si="138"/>
        <v>3.6610623781676406E-2</v>
      </c>
      <c r="I151" s="23">
        <f t="shared" si="139"/>
        <v>5.8955745404245495E-3</v>
      </c>
      <c r="J151" s="23">
        <f t="shared" si="140"/>
        <v>2.1584066147631295E-4</v>
      </c>
      <c r="K151" s="22">
        <v>12.47</v>
      </c>
      <c r="L151" s="23">
        <v>72.73</v>
      </c>
      <c r="M151" s="23">
        <f t="shared" si="128"/>
        <v>1.630636615180221E-3</v>
      </c>
      <c r="N151" s="23">
        <f t="shared" si="129"/>
        <v>6.1757905275108445E-3</v>
      </c>
      <c r="O151" s="10">
        <v>0.26403690473573271</v>
      </c>
      <c r="P151" s="23">
        <f t="shared" si="141"/>
        <v>8.7311633356522336E-3</v>
      </c>
      <c r="Q151" s="23">
        <f t="shared" si="142"/>
        <v>3.8809065072096194E-2</v>
      </c>
      <c r="R151" s="23">
        <f t="shared" si="143"/>
        <v>1.5831690056124247E-2</v>
      </c>
      <c r="S151" s="23">
        <f t="shared" si="144"/>
        <v>6.1757905275108479E-3</v>
      </c>
      <c r="T151" s="23">
        <f t="shared" si="145"/>
        <v>9.7773201483099804E-5</v>
      </c>
      <c r="U151" s="22">
        <v>48.52</v>
      </c>
      <c r="V151" s="23">
        <v>79.56</v>
      </c>
      <c r="W151" s="23">
        <f t="shared" si="130"/>
        <v>5.4631518738205587E-3</v>
      </c>
      <c r="X151" s="23">
        <f t="shared" si="131"/>
        <v>6.7557527068439786E-3</v>
      </c>
      <c r="Y151" s="10">
        <v>0.80866664469320493</v>
      </c>
      <c r="Z151" s="23">
        <f t="shared" si="146"/>
        <v>3.2450131286790702E-2</v>
      </c>
      <c r="AA151" s="23">
        <f t="shared" si="147"/>
        <v>4.1179013011362335E-2</v>
      </c>
      <c r="AB151" s="23">
        <f t="shared" si="148"/>
        <v>5.9437110699760848E-2</v>
      </c>
      <c r="AC151" s="23">
        <f t="shared" si="149"/>
        <v>6.755752706843976E-3</v>
      </c>
      <c r="AD151" s="23">
        <f t="shared" si="150"/>
        <v>4.0154242149689442E-4</v>
      </c>
      <c r="AE151" s="22">
        <v>7.34</v>
      </c>
      <c r="AF151" s="23">
        <v>63.16</v>
      </c>
      <c r="AG151" s="23">
        <f t="shared" si="132"/>
        <v>9.2346094037008906E-4</v>
      </c>
      <c r="AH151" s="23">
        <f t="shared" si="133"/>
        <v>5.3631641649606043E-3</v>
      </c>
      <c r="AI151" s="10">
        <v>0.17218584252993355</v>
      </c>
      <c r="AJ151" s="23">
        <f t="shared" si="151"/>
        <v>5.032484688665336E-3</v>
      </c>
      <c r="AK151" s="23">
        <f t="shared" si="152"/>
        <v>3.6015396594781361E-2</v>
      </c>
      <c r="AL151" s="23">
        <f t="shared" si="153"/>
        <v>9.1415084369605819E-3</v>
      </c>
      <c r="AM151" s="23">
        <f t="shared" si="160"/>
        <v>5.3631641649606043E-3</v>
      </c>
      <c r="AN151" s="23">
        <f t="shared" si="154"/>
        <v>4.9027410462792021E-5</v>
      </c>
      <c r="AO151" s="22">
        <v>3.19</v>
      </c>
      <c r="AP151" s="23">
        <v>82.05</v>
      </c>
      <c r="AQ151" s="23">
        <f t="shared" si="134"/>
        <v>1.3370104613733907E-3</v>
      </c>
      <c r="AR151" s="23">
        <f t="shared" si="135"/>
        <v>6.9671884061909065E-3</v>
      </c>
      <c r="AS151" s="10">
        <v>0.19190100560297027</v>
      </c>
      <c r="AT151" s="23">
        <f t="shared" si="155"/>
        <v>6.6179922210300446E-3</v>
      </c>
      <c r="AU151" s="23">
        <f t="shared" si="156"/>
        <v>4.1261379528778612E-2</v>
      </c>
      <c r="AV151" s="23">
        <f t="shared" si="157"/>
        <v>1.1898973980686699E-2</v>
      </c>
      <c r="AW151" s="23">
        <f t="shared" si="158"/>
        <v>6.9671884061909065E-3</v>
      </c>
      <c r="AX151" s="23">
        <f t="shared" si="159"/>
        <v>8.2902393563807629E-5</v>
      </c>
    </row>
    <row r="152" spans="1:50" x14ac:dyDescent="0.3">
      <c r="A152" s="23">
        <v>32.049999999999997</v>
      </c>
      <c r="B152" s="23">
        <v>73.28</v>
      </c>
      <c r="C152" s="23">
        <f t="shared" si="126"/>
        <v>3.8281638191338904E-3</v>
      </c>
      <c r="D152" s="23">
        <f t="shared" si="127"/>
        <v>6.2224931920252221E-3</v>
      </c>
      <c r="E152" s="10">
        <v>0.6152138220159219</v>
      </c>
      <c r="F152" s="23">
        <f t="shared" si="136"/>
        <v>2.3936475174865263E-2</v>
      </c>
      <c r="G152" s="23">
        <f t="shared" si="137"/>
        <v>4.0906439278469306E-2</v>
      </c>
      <c r="H152" s="23">
        <f t="shared" si="138"/>
        <v>4.4044786530596639E-2</v>
      </c>
      <c r="I152" s="23">
        <f t="shared" si="139"/>
        <v>6.2224931920252247E-3</v>
      </c>
      <c r="J152" s="23">
        <f t="shared" si="140"/>
        <v>2.7406838433084192E-4</v>
      </c>
      <c r="K152" s="22">
        <v>12.67</v>
      </c>
      <c r="L152" s="23">
        <v>73.52</v>
      </c>
      <c r="M152" s="23">
        <f t="shared" si="128"/>
        <v>1.6567895681101361E-3</v>
      </c>
      <c r="N152" s="23">
        <f t="shared" si="129"/>
        <v>6.2428725365405915E-3</v>
      </c>
      <c r="O152" s="10">
        <v>0.26538897893760699</v>
      </c>
      <c r="P152" s="23">
        <f t="shared" si="141"/>
        <v>1.0387952903762369E-2</v>
      </c>
      <c r="Q152" s="23">
        <f t="shared" si="142"/>
        <v>4.5051937608636787E-2</v>
      </c>
      <c r="R152" s="23">
        <f t="shared" si="143"/>
        <v>1.9119116239414605E-2</v>
      </c>
      <c r="S152" s="23">
        <f t="shared" si="144"/>
        <v>6.2428725365405932E-3</v>
      </c>
      <c r="T152" s="23">
        <f t="shared" si="145"/>
        <v>1.193582056939687E-4</v>
      </c>
      <c r="U152" s="22">
        <v>40.590000000000003</v>
      </c>
      <c r="V152" s="23">
        <v>66.540000000000006</v>
      </c>
      <c r="W152" s="23">
        <f t="shared" si="130"/>
        <v>4.5702665819945688E-3</v>
      </c>
      <c r="X152" s="23">
        <f t="shared" si="131"/>
        <v>5.6501732668853494E-3</v>
      </c>
      <c r="Y152" s="10">
        <v>0.80887193473872376</v>
      </c>
      <c r="Z152" s="23">
        <f t="shared" si="146"/>
        <v>3.7020397868785269E-2</v>
      </c>
      <c r="AA152" s="23">
        <f t="shared" si="147"/>
        <v>4.6829186278247684E-2</v>
      </c>
      <c r="AB152" s="23">
        <f t="shared" si="148"/>
        <v>6.9470529155575972E-2</v>
      </c>
      <c r="AC152" s="23">
        <f t="shared" si="149"/>
        <v>5.6501732668853485E-3</v>
      </c>
      <c r="AD152" s="23">
        <f t="shared" si="150"/>
        <v>3.9252052667121455E-4</v>
      </c>
      <c r="AE152" s="22">
        <v>7.4</v>
      </c>
      <c r="AF152" s="23">
        <v>60.37</v>
      </c>
      <c r="AG152" s="23">
        <f t="shared" si="132"/>
        <v>9.3100966740308712E-4</v>
      </c>
      <c r="AH152" s="23">
        <f t="shared" si="133"/>
        <v>5.1262542849694693E-3</v>
      </c>
      <c r="AI152" s="10">
        <v>0.18161597448118633</v>
      </c>
      <c r="AJ152" s="23">
        <f t="shared" si="151"/>
        <v>5.9634943560684227E-3</v>
      </c>
      <c r="AK152" s="23">
        <f t="shared" si="152"/>
        <v>4.114165087975083E-2</v>
      </c>
      <c r="AL152" s="23">
        <f t="shared" si="153"/>
        <v>1.0995979044733758E-2</v>
      </c>
      <c r="AM152" s="23">
        <f t="shared" si="160"/>
        <v>5.1262542849694684E-3</v>
      </c>
      <c r="AN152" s="23">
        <f t="shared" si="154"/>
        <v>5.6368184695500911E-5</v>
      </c>
      <c r="AO152" s="22">
        <v>2.97</v>
      </c>
      <c r="AP152" s="23">
        <v>74.650000000000006</v>
      </c>
      <c r="AQ152" s="23">
        <f t="shared" si="134"/>
        <v>1.2448028433476397E-3</v>
      </c>
      <c r="AR152" s="23">
        <f t="shared" si="135"/>
        <v>6.3388252836337746E-3</v>
      </c>
      <c r="AS152" s="10">
        <v>0.19637752858744956</v>
      </c>
      <c r="AT152" s="23">
        <f t="shared" si="155"/>
        <v>7.8627950643776843E-3</v>
      </c>
      <c r="AU152" s="23">
        <f t="shared" si="156"/>
        <v>4.7600204812412387E-2</v>
      </c>
      <c r="AV152" s="23">
        <f t="shared" si="157"/>
        <v>1.4480787285407729E-2</v>
      </c>
      <c r="AW152" s="23">
        <f t="shared" si="158"/>
        <v>6.3388252836337755E-3</v>
      </c>
      <c r="AX152" s="23">
        <f t="shared" si="159"/>
        <v>9.1791180571665018E-5</v>
      </c>
    </row>
    <row r="153" spans="1:50" x14ac:dyDescent="0.3">
      <c r="A153" s="23">
        <v>27.19</v>
      </c>
      <c r="B153" s="23">
        <v>60.37</v>
      </c>
      <c r="C153" s="23">
        <f t="shared" si="126"/>
        <v>3.2476684630967393E-3</v>
      </c>
      <c r="D153" s="23">
        <f t="shared" si="127"/>
        <v>5.1262542849694684E-3</v>
      </c>
      <c r="E153" s="10">
        <v>0.63353635667647779</v>
      </c>
      <c r="F153" s="23">
        <f t="shared" si="136"/>
        <v>2.7184143637962004E-2</v>
      </c>
      <c r="G153" s="23">
        <f t="shared" si="137"/>
        <v>4.6032693563438774E-2</v>
      </c>
      <c r="H153" s="23">
        <f t="shared" si="138"/>
        <v>5.112061881282727E-2</v>
      </c>
      <c r="I153" s="23">
        <f t="shared" si="139"/>
        <v>5.1262542849694684E-3</v>
      </c>
      <c r="J153" s="23">
        <f t="shared" si="140"/>
        <v>2.6205729123954659E-4</v>
      </c>
      <c r="K153" s="22">
        <v>17.489999999999998</v>
      </c>
      <c r="L153" s="23">
        <v>66.540000000000006</v>
      </c>
      <c r="M153" s="23">
        <f t="shared" si="128"/>
        <v>2.2870757337210956E-3</v>
      </c>
      <c r="N153" s="23">
        <f t="shared" si="129"/>
        <v>5.6501732668853511E-3</v>
      </c>
      <c r="O153" s="10">
        <v>0.40477975199897592</v>
      </c>
      <c r="P153" s="23">
        <f t="shared" si="141"/>
        <v>1.2675028637483465E-2</v>
      </c>
      <c r="Q153" s="23">
        <f t="shared" si="142"/>
        <v>5.0702110875522136E-2</v>
      </c>
      <c r="R153" s="23">
        <f t="shared" si="143"/>
        <v>2.3062981541245836E-2</v>
      </c>
      <c r="S153" s="23">
        <f t="shared" si="144"/>
        <v>5.6501732668853485E-3</v>
      </c>
      <c r="T153" s="23">
        <f t="shared" si="145"/>
        <v>1.3030984175901747E-4</v>
      </c>
      <c r="U153" s="22">
        <v>49.01</v>
      </c>
      <c r="V153" s="23">
        <v>79.62</v>
      </c>
      <c r="W153" s="23">
        <f t="shared" si="130"/>
        <v>5.5183238527606255E-3</v>
      </c>
      <c r="X153" s="23">
        <f t="shared" si="131"/>
        <v>6.7608475429728207E-3</v>
      </c>
      <c r="Y153" s="10">
        <v>0.816217762297618</v>
      </c>
      <c r="Z153" s="23">
        <f t="shared" si="146"/>
        <v>4.2538721721545894E-2</v>
      </c>
      <c r="AA153" s="23">
        <f t="shared" si="147"/>
        <v>5.3590033821220504E-2</v>
      </c>
      <c r="AB153" s="23">
        <f t="shared" si="148"/>
        <v>7.9559119590331157E-2</v>
      </c>
      <c r="AC153" s="23">
        <f t="shared" si="149"/>
        <v>6.7608475429728199E-3</v>
      </c>
      <c r="AD153" s="23">
        <f t="shared" si="150"/>
        <v>5.378870782033711E-4</v>
      </c>
      <c r="AE153" s="22">
        <v>9.49</v>
      </c>
      <c r="AF153" s="23">
        <v>73.349999999999994</v>
      </c>
      <c r="AG153" s="23">
        <f t="shared" si="132"/>
        <v>1.1939569923858509E-3</v>
      </c>
      <c r="AH153" s="23">
        <f t="shared" si="133"/>
        <v>6.2284371675088712E-3</v>
      </c>
      <c r="AI153" s="10">
        <v>0.19169447491807751</v>
      </c>
      <c r="AJ153" s="23">
        <f t="shared" si="151"/>
        <v>7.1574513484542737E-3</v>
      </c>
      <c r="AK153" s="23">
        <f t="shared" si="152"/>
        <v>4.7370088047259701E-2</v>
      </c>
      <c r="AL153" s="23">
        <f t="shared" si="153"/>
        <v>1.3120945704522696E-2</v>
      </c>
      <c r="AM153" s="23">
        <f t="shared" si="160"/>
        <v>6.2284371675088712E-3</v>
      </c>
      <c r="AN153" s="23">
        <f t="shared" si="154"/>
        <v>8.1722985898915025E-5</v>
      </c>
      <c r="AO153" s="22">
        <v>2.93</v>
      </c>
      <c r="AP153" s="23">
        <v>63.16</v>
      </c>
      <c r="AQ153" s="23">
        <f t="shared" si="134"/>
        <v>1.2280378218884123E-3</v>
      </c>
      <c r="AR153" s="23">
        <f t="shared" si="135"/>
        <v>5.3631641649606052E-3</v>
      </c>
      <c r="AS153" s="10">
        <v>0.22897636248235798</v>
      </c>
      <c r="AT153" s="23">
        <f t="shared" si="155"/>
        <v>9.090832886266097E-3</v>
      </c>
      <c r="AU153" s="23">
        <f t="shared" si="156"/>
        <v>5.2963368977372992E-2</v>
      </c>
      <c r="AV153" s="23">
        <f t="shared" si="157"/>
        <v>1.6953627950643781E-2</v>
      </c>
      <c r="AW153" s="23">
        <f t="shared" si="158"/>
        <v>5.3631641649606043E-3</v>
      </c>
      <c r="AX153" s="23">
        <f t="shared" si="159"/>
        <v>9.0925089890967216E-5</v>
      </c>
    </row>
    <row r="154" spans="1:50" x14ac:dyDescent="0.3">
      <c r="A154" s="23">
        <v>38.58</v>
      </c>
      <c r="B154" s="23">
        <v>82.05</v>
      </c>
      <c r="C154" s="23">
        <f t="shared" si="126"/>
        <v>4.6081298016282524E-3</v>
      </c>
      <c r="D154" s="23">
        <f t="shared" si="127"/>
        <v>6.9671884061909047E-3</v>
      </c>
      <c r="E154" s="10">
        <v>0.66140450537171647</v>
      </c>
      <c r="F154" s="23">
        <f t="shared" si="136"/>
        <v>3.1792273439590256E-2</v>
      </c>
      <c r="G154" s="23">
        <f t="shared" si="137"/>
        <v>5.2999881969629681E-2</v>
      </c>
      <c r="H154" s="23">
        <f t="shared" si="138"/>
        <v>5.8976417077552259E-2</v>
      </c>
      <c r="I154" s="23">
        <f t="shared" si="139"/>
        <v>6.9671884061909065E-3</v>
      </c>
      <c r="J154" s="23">
        <f t="shared" si="140"/>
        <v>4.108998093014015E-4</v>
      </c>
      <c r="K154" s="22">
        <v>17.329999999999998</v>
      </c>
      <c r="L154" s="23">
        <v>64.39</v>
      </c>
      <c r="M154" s="23">
        <f t="shared" si="128"/>
        <v>2.2661533713771633E-3</v>
      </c>
      <c r="N154" s="23">
        <f t="shared" si="129"/>
        <v>5.4676083056018595E-3</v>
      </c>
      <c r="O154" s="10">
        <v>0.4144688581761366</v>
      </c>
      <c r="P154" s="23">
        <f t="shared" si="141"/>
        <v>1.4941182008860628E-2</v>
      </c>
      <c r="Q154" s="23">
        <f t="shared" si="142"/>
        <v>5.6169719181123998E-2</v>
      </c>
      <c r="R154" s="23">
        <f t="shared" si="143"/>
        <v>2.7616210646344092E-2</v>
      </c>
      <c r="S154" s="23">
        <f t="shared" si="144"/>
        <v>5.4676083056018621E-3</v>
      </c>
      <c r="T154" s="23">
        <f t="shared" si="145"/>
        <v>1.5099462269920153E-4</v>
      </c>
      <c r="U154" s="22">
        <v>59.53</v>
      </c>
      <c r="V154" s="23">
        <v>96.37</v>
      </c>
      <c r="W154" s="23">
        <f t="shared" si="130"/>
        <v>6.7028324618412585E-3</v>
      </c>
      <c r="X154" s="23">
        <f t="shared" si="131"/>
        <v>8.1831559622744382E-3</v>
      </c>
      <c r="Y154" s="10">
        <v>0.81910115030708319</v>
      </c>
      <c r="Z154" s="23">
        <f t="shared" si="146"/>
        <v>4.9241554183387153E-2</v>
      </c>
      <c r="AA154" s="23">
        <f t="shared" si="147"/>
        <v>6.1773189783494942E-2</v>
      </c>
      <c r="AB154" s="23">
        <f t="shared" si="148"/>
        <v>9.178027590493304E-2</v>
      </c>
      <c r="AC154" s="23">
        <f t="shared" si="149"/>
        <v>8.1831559622744382E-3</v>
      </c>
      <c r="AD154" s="23">
        <f t="shared" si="150"/>
        <v>7.5105231199064577E-4</v>
      </c>
      <c r="AE154" s="22">
        <v>10.51</v>
      </c>
      <c r="AF154" s="23">
        <v>73.52</v>
      </c>
      <c r="AG154" s="23">
        <f t="shared" si="132"/>
        <v>1.3222853519468168E-3</v>
      </c>
      <c r="AH154" s="23">
        <f t="shared" si="133"/>
        <v>6.2428725365405897E-3</v>
      </c>
      <c r="AI154" s="10">
        <v>0.21180720000404574</v>
      </c>
      <c r="AJ154" s="23">
        <f t="shared" si="151"/>
        <v>8.4797367004010912E-3</v>
      </c>
      <c r="AK154" s="23">
        <f t="shared" si="152"/>
        <v>5.3612960583800287E-2</v>
      </c>
      <c r="AL154" s="23">
        <f t="shared" si="153"/>
        <v>1.5637188048855364E-2</v>
      </c>
      <c r="AM154" s="23">
        <f t="shared" si="160"/>
        <v>6.2428725365405863E-3</v>
      </c>
      <c r="AN154" s="23">
        <f t="shared" si="154"/>
        <v>9.7620971818919829E-5</v>
      </c>
      <c r="AO154" s="22">
        <v>3.7</v>
      </c>
      <c r="AP154" s="23">
        <v>72.73</v>
      </c>
      <c r="AQ154" s="23">
        <f t="shared" si="134"/>
        <v>1.5507644849785411E-3</v>
      </c>
      <c r="AR154" s="23">
        <f t="shared" si="135"/>
        <v>6.1757905275108427E-3</v>
      </c>
      <c r="AS154" s="10">
        <v>0.25110380251248221</v>
      </c>
      <c r="AT154" s="23">
        <f t="shared" si="155"/>
        <v>1.0641597371244638E-2</v>
      </c>
      <c r="AU154" s="23">
        <f t="shared" si="156"/>
        <v>5.9139159504883833E-2</v>
      </c>
      <c r="AV154" s="23">
        <f t="shared" si="157"/>
        <v>1.9732430257510737E-2</v>
      </c>
      <c r="AW154" s="23">
        <f t="shared" si="158"/>
        <v>6.175790527510841E-3</v>
      </c>
      <c r="AX154" s="23">
        <f t="shared" si="159"/>
        <v>1.2186335586910312E-4</v>
      </c>
    </row>
    <row r="155" spans="1:50" x14ac:dyDescent="0.3">
      <c r="A155" s="23">
        <v>31.56</v>
      </c>
      <c r="B155" s="23">
        <v>66.540000000000006</v>
      </c>
      <c r="C155" s="23">
        <f t="shared" si="126"/>
        <v>3.7696365095745894E-3</v>
      </c>
      <c r="D155" s="23">
        <f t="shared" si="127"/>
        <v>5.6501732668853485E-3</v>
      </c>
      <c r="E155" s="10">
        <v>0.66717184261724372</v>
      </c>
      <c r="F155" s="23">
        <f t="shared" si="136"/>
        <v>3.5561909949164847E-2</v>
      </c>
      <c r="G155" s="23">
        <f t="shared" si="137"/>
        <v>5.8650055236515029E-2</v>
      </c>
      <c r="H155" s="23">
        <f t="shared" si="138"/>
        <v>6.7354183388755096E-2</v>
      </c>
      <c r="I155" s="23">
        <f t="shared" si="139"/>
        <v>5.6501732668853485E-3</v>
      </c>
      <c r="J155" s="23">
        <f t="shared" si="140"/>
        <v>3.8056280639603727E-4</v>
      </c>
      <c r="K155" s="22">
        <v>16.920000000000002</v>
      </c>
      <c r="L155" s="23">
        <v>60.37</v>
      </c>
      <c r="M155" s="23">
        <f t="shared" si="128"/>
        <v>2.2125398178708369E-3</v>
      </c>
      <c r="N155" s="23">
        <f t="shared" si="129"/>
        <v>5.126254284969471E-3</v>
      </c>
      <c r="O155" s="10">
        <v>0.43160945495001207</v>
      </c>
      <c r="P155" s="23">
        <f t="shared" si="141"/>
        <v>1.7153721826731465E-2</v>
      </c>
      <c r="Q155" s="23">
        <f t="shared" si="142"/>
        <v>6.1295973466093466E-2</v>
      </c>
      <c r="R155" s="23">
        <f t="shared" si="143"/>
        <v>3.209490383559209E-2</v>
      </c>
      <c r="S155" s="23">
        <f t="shared" si="144"/>
        <v>5.1262542849694684E-3</v>
      </c>
      <c r="T155" s="23">
        <f t="shared" si="145"/>
        <v>1.6452663831288697E-4</v>
      </c>
      <c r="U155" s="22">
        <v>45.24</v>
      </c>
      <c r="V155" s="23">
        <v>72.900000000000006</v>
      </c>
      <c r="W155" s="23">
        <f t="shared" si="130"/>
        <v>5.0938374025482703E-3</v>
      </c>
      <c r="X155" s="23">
        <f t="shared" si="131"/>
        <v>6.1902258965425604E-3</v>
      </c>
      <c r="Y155" s="10">
        <v>0.82288392825750367</v>
      </c>
      <c r="Z155" s="23">
        <f t="shared" si="146"/>
        <v>5.4335391585935422E-2</v>
      </c>
      <c r="AA155" s="23">
        <f t="shared" si="147"/>
        <v>6.7963415680037498E-2</v>
      </c>
      <c r="AB155" s="23">
        <f t="shared" si="148"/>
        <v>0.10357694576932258</v>
      </c>
      <c r="AC155" s="23">
        <f t="shared" si="149"/>
        <v>6.1902258965425561E-3</v>
      </c>
      <c r="AD155" s="23">
        <f t="shared" si="150"/>
        <v>6.4116469198604459E-4</v>
      </c>
      <c r="AE155" s="22">
        <v>13.79</v>
      </c>
      <c r="AF155" s="23">
        <v>80.98</v>
      </c>
      <c r="AG155" s="23">
        <f t="shared" si="132"/>
        <v>1.7349490964173743E-3</v>
      </c>
      <c r="AH155" s="23">
        <f t="shared" si="133"/>
        <v>6.8763304952265637E-3</v>
      </c>
      <c r="AI155" s="10">
        <v>0.25230740401755669</v>
      </c>
      <c r="AJ155" s="23">
        <f t="shared" si="151"/>
        <v>1.0214685796818465E-2</v>
      </c>
      <c r="AK155" s="23">
        <f t="shared" si="152"/>
        <v>6.0489291079026848E-2</v>
      </c>
      <c r="AL155" s="23">
        <f t="shared" si="153"/>
        <v>1.8694422497219556E-2</v>
      </c>
      <c r="AM155" s="23">
        <f t="shared" si="160"/>
        <v>6.8763304952265611E-3</v>
      </c>
      <c r="AN155" s="23">
        <f t="shared" si="154"/>
        <v>1.2854902750828031E-4</v>
      </c>
      <c r="AO155" s="22">
        <v>4.05</v>
      </c>
      <c r="AP155" s="23">
        <v>73.28</v>
      </c>
      <c r="AQ155" s="23">
        <f t="shared" si="134"/>
        <v>1.6974584227467814E-3</v>
      </c>
      <c r="AR155" s="23">
        <f t="shared" si="135"/>
        <v>6.2224931920252247E-3</v>
      </c>
      <c r="AS155" s="10">
        <v>0.27279393811507124</v>
      </c>
      <c r="AT155" s="23">
        <f t="shared" si="155"/>
        <v>1.2339055793991419E-2</v>
      </c>
      <c r="AU155" s="23">
        <f t="shared" si="156"/>
        <v>6.5361652696909051E-2</v>
      </c>
      <c r="AV155" s="23">
        <f t="shared" si="157"/>
        <v>2.2980653165236058E-2</v>
      </c>
      <c r="AW155" s="23">
        <f t="shared" si="158"/>
        <v>6.2224931920252177E-3</v>
      </c>
      <c r="AX155" s="23">
        <f t="shared" si="159"/>
        <v>1.4299695786897413E-4</v>
      </c>
    </row>
    <row r="156" spans="1:50" x14ac:dyDescent="0.3">
      <c r="A156" s="23">
        <v>32.93</v>
      </c>
      <c r="B156" s="23">
        <v>68.52</v>
      </c>
      <c r="C156" s="23">
        <f t="shared" si="126"/>
        <v>3.9332740893628397E-3</v>
      </c>
      <c r="D156" s="23">
        <f t="shared" si="127"/>
        <v>5.8183028591371208E-3</v>
      </c>
      <c r="E156" s="10">
        <v>0.67601742030083345</v>
      </c>
      <c r="F156" s="23">
        <f t="shared" si="136"/>
        <v>3.9495184038527684E-2</v>
      </c>
      <c r="G156" s="23">
        <f t="shared" si="137"/>
        <v>6.4468358095652156E-2</v>
      </c>
      <c r="H156" s="23">
        <f t="shared" si="138"/>
        <v>7.505709398769253E-2</v>
      </c>
      <c r="I156" s="23">
        <f t="shared" si="139"/>
        <v>5.8183028591371269E-3</v>
      </c>
      <c r="J156" s="23">
        <f t="shared" si="140"/>
        <v>4.3670490454711549E-4</v>
      </c>
      <c r="K156" s="22">
        <v>25.19</v>
      </c>
      <c r="L156" s="23">
        <v>88.74</v>
      </c>
      <c r="M156" s="23">
        <f t="shared" si="128"/>
        <v>3.2939644215228361E-3</v>
      </c>
      <c r="N156" s="23">
        <f t="shared" si="129"/>
        <v>7.5352626345567475E-3</v>
      </c>
      <c r="O156" s="10">
        <v>0.43713996197248667</v>
      </c>
      <c r="P156" s="23">
        <f t="shared" si="141"/>
        <v>2.0447686248254302E-2</v>
      </c>
      <c r="Q156" s="23">
        <f t="shared" si="142"/>
        <v>6.8831236100650214E-2</v>
      </c>
      <c r="R156" s="23">
        <f t="shared" si="143"/>
        <v>3.760140807498577E-2</v>
      </c>
      <c r="S156" s="23">
        <f t="shared" si="144"/>
        <v>7.5352626345567483E-3</v>
      </c>
      <c r="T156" s="23">
        <f t="shared" si="145"/>
        <v>2.8333648527416067E-4</v>
      </c>
      <c r="U156" s="22">
        <v>50.12</v>
      </c>
      <c r="V156" s="23">
        <v>80.760000000000005</v>
      </c>
      <c r="W156" s="23">
        <f t="shared" si="130"/>
        <v>5.6433052744411863E-3</v>
      </c>
      <c r="X156" s="23">
        <f t="shared" si="131"/>
        <v>6.8576494294208118E-3</v>
      </c>
      <c r="Y156" s="10">
        <v>0.82292122578185101</v>
      </c>
      <c r="Z156" s="23">
        <f t="shared" si="146"/>
        <v>5.9978696860376608E-2</v>
      </c>
      <c r="AA156" s="23">
        <f t="shared" si="147"/>
        <v>7.482106510945831E-2</v>
      </c>
      <c r="AB156" s="23">
        <f t="shared" si="148"/>
        <v>0.11431408844631202</v>
      </c>
      <c r="AC156" s="23">
        <f t="shared" si="149"/>
        <v>6.8576494294208118E-3</v>
      </c>
      <c r="AD156" s="23">
        <f t="shared" si="150"/>
        <v>7.8392594340861185E-4</v>
      </c>
      <c r="AE156" s="22">
        <v>14.34</v>
      </c>
      <c r="AF156" s="23">
        <v>74.650000000000006</v>
      </c>
      <c r="AG156" s="23">
        <f t="shared" si="132"/>
        <v>1.8041457608865227E-3</v>
      </c>
      <c r="AH156" s="23">
        <f t="shared" si="133"/>
        <v>6.3388252836337738E-3</v>
      </c>
      <c r="AI156" s="10">
        <v>0.28461831335604887</v>
      </c>
      <c r="AJ156" s="23">
        <f t="shared" si="151"/>
        <v>1.2018831557704987E-2</v>
      </c>
      <c r="AK156" s="23">
        <f t="shared" si="152"/>
        <v>6.6828116362660617E-2</v>
      </c>
      <c r="AL156" s="23">
        <f t="shared" si="153"/>
        <v>2.2233517354523454E-2</v>
      </c>
      <c r="AM156" s="23">
        <f t="shared" si="160"/>
        <v>6.3388252836337686E-3</v>
      </c>
      <c r="AN156" s="23">
        <f t="shared" si="154"/>
        <v>1.4093438195096345E-4</v>
      </c>
      <c r="AO156" s="22">
        <v>4.5599999999999996</v>
      </c>
      <c r="AP156" s="23">
        <v>80.98</v>
      </c>
      <c r="AQ156" s="23">
        <f t="shared" si="134"/>
        <v>1.9112124463519316E-3</v>
      </c>
      <c r="AR156" s="23">
        <f t="shared" si="135"/>
        <v>6.8763304952265646E-3</v>
      </c>
      <c r="AS156" s="10">
        <v>0.27794074872908797</v>
      </c>
      <c r="AT156" s="23">
        <f t="shared" si="155"/>
        <v>1.4250268240343351E-2</v>
      </c>
      <c r="AU156" s="23">
        <f t="shared" si="156"/>
        <v>7.2237983192135619E-2</v>
      </c>
      <c r="AV156" s="23">
        <f t="shared" si="157"/>
        <v>2.6589324034334769E-2</v>
      </c>
      <c r="AW156" s="23">
        <f t="shared" si="158"/>
        <v>6.876330495226568E-3</v>
      </c>
      <c r="AX156" s="23">
        <f t="shared" si="159"/>
        <v>1.8283697970475688E-4</v>
      </c>
    </row>
    <row r="157" spans="1:50" x14ac:dyDescent="0.3">
      <c r="A157" s="23">
        <v>36.909999999999997</v>
      </c>
      <c r="B157" s="23">
        <v>76.37</v>
      </c>
      <c r="C157" s="23">
        <f t="shared" si="126"/>
        <v>4.4086591751710414E-3</v>
      </c>
      <c r="D157" s="23">
        <f t="shared" si="127"/>
        <v>6.4848772526605661E-3</v>
      </c>
      <c r="E157" s="10">
        <v>0.67983695040060965</v>
      </c>
      <c r="F157" s="23">
        <f t="shared" si="136"/>
        <v>4.3903843213698723E-2</v>
      </c>
      <c r="G157" s="23">
        <f t="shared" si="137"/>
        <v>7.0953235348312715E-2</v>
      </c>
      <c r="H157" s="23">
        <f t="shared" si="138"/>
        <v>8.3399027252226407E-2</v>
      </c>
      <c r="I157" s="23">
        <f t="shared" si="139"/>
        <v>6.4848772526605591E-3</v>
      </c>
      <c r="J157" s="23">
        <f t="shared" si="140"/>
        <v>5.4083245472198109E-4</v>
      </c>
      <c r="K157" s="22">
        <v>20.41</v>
      </c>
      <c r="L157" s="23">
        <v>68.52</v>
      </c>
      <c r="M157" s="23">
        <f t="shared" si="128"/>
        <v>2.6689088464978594E-3</v>
      </c>
      <c r="N157" s="23">
        <f t="shared" si="129"/>
        <v>5.8183028591371234E-3</v>
      </c>
      <c r="O157" s="10">
        <v>0.45870916504571047</v>
      </c>
      <c r="P157" s="23">
        <f t="shared" si="141"/>
        <v>2.3116595094752161E-2</v>
      </c>
      <c r="Q157" s="23">
        <f t="shared" si="142"/>
        <v>7.4649538959787334E-2</v>
      </c>
      <c r="R157" s="23">
        <f t="shared" si="143"/>
        <v>4.3564281343006467E-2</v>
      </c>
      <c r="S157" s="23">
        <f t="shared" si="144"/>
        <v>5.81830285913712E-3</v>
      </c>
      <c r="T157" s="23">
        <f t="shared" si="145"/>
        <v>2.534701826942684E-4</v>
      </c>
      <c r="U157" s="22">
        <v>49.24</v>
      </c>
      <c r="V157" s="23">
        <v>79.27</v>
      </c>
      <c r="W157" s="23">
        <f t="shared" si="130"/>
        <v>5.5442209040998417E-3</v>
      </c>
      <c r="X157" s="23">
        <f t="shared" si="131"/>
        <v>6.7311276655545775E-3</v>
      </c>
      <c r="Y157" s="10">
        <v>0.82366895705625465</v>
      </c>
      <c r="Z157" s="23">
        <f t="shared" si="146"/>
        <v>6.5522917764476454E-2</v>
      </c>
      <c r="AA157" s="23">
        <f t="shared" si="147"/>
        <v>8.1552192775012883E-2</v>
      </c>
      <c r="AB157" s="23">
        <f t="shared" si="148"/>
        <v>0.12550161462485307</v>
      </c>
      <c r="AC157" s="23">
        <f t="shared" si="149"/>
        <v>6.7311276655545732E-3</v>
      </c>
      <c r="AD157" s="23">
        <f t="shared" si="150"/>
        <v>8.4476739027311695E-4</v>
      </c>
      <c r="AE157" s="22">
        <v>12.7</v>
      </c>
      <c r="AF157" s="23">
        <v>64.39</v>
      </c>
      <c r="AG157" s="23">
        <f t="shared" si="132"/>
        <v>1.597813888651244E-3</v>
      </c>
      <c r="AH157" s="23">
        <f t="shared" si="133"/>
        <v>5.4676083056018577E-3</v>
      </c>
      <c r="AI157" s="10">
        <v>0.29223269103132316</v>
      </c>
      <c r="AJ157" s="23">
        <f t="shared" si="151"/>
        <v>1.3616645446356232E-2</v>
      </c>
      <c r="AK157" s="23">
        <f t="shared" si="152"/>
        <v>7.2295724668262479E-2</v>
      </c>
      <c r="AL157" s="23">
        <f t="shared" si="153"/>
        <v>2.563547700406122E-2</v>
      </c>
      <c r="AM157" s="23">
        <f t="shared" si="160"/>
        <v>5.4676083056018621E-3</v>
      </c>
      <c r="AN157" s="23">
        <f t="shared" si="154"/>
        <v>1.4016474698547068E-4</v>
      </c>
      <c r="AO157" s="22">
        <v>5.65</v>
      </c>
      <c r="AP157" s="23">
        <v>80.05</v>
      </c>
      <c r="AQ157" s="23">
        <f t="shared" si="134"/>
        <v>2.3680592811158802E-3</v>
      </c>
      <c r="AR157" s="23">
        <f t="shared" si="135"/>
        <v>6.7973605352295192E-3</v>
      </c>
      <c r="AS157" s="10">
        <v>0.34837923762358153</v>
      </c>
      <c r="AT157" s="23">
        <f t="shared" si="155"/>
        <v>1.6618327521459232E-2</v>
      </c>
      <c r="AU157" s="23">
        <f t="shared" si="156"/>
        <v>7.9035343727365134E-2</v>
      </c>
      <c r="AV157" s="23">
        <f t="shared" si="157"/>
        <v>3.0868595761802585E-2</v>
      </c>
      <c r="AW157" s="23">
        <f t="shared" si="158"/>
        <v>6.7973605352295158E-3</v>
      </c>
      <c r="AX157" s="23">
        <f t="shared" si="159"/>
        <v>2.0982497460922999E-4</v>
      </c>
    </row>
    <row r="158" spans="1:50" x14ac:dyDescent="0.3">
      <c r="A158" s="23">
        <v>42.97</v>
      </c>
      <c r="B158" s="23">
        <v>88.74</v>
      </c>
      <c r="C158" s="23">
        <f t="shared" si="126"/>
        <v>5.1324867178840338E-3</v>
      </c>
      <c r="D158" s="23">
        <f t="shared" si="127"/>
        <v>7.535262634556744E-3</v>
      </c>
      <c r="E158" s="10">
        <v>0.68112910814102612</v>
      </c>
      <c r="F158" s="23">
        <f t="shared" si="136"/>
        <v>4.9036329931582759E-2</v>
      </c>
      <c r="G158" s="23">
        <f t="shared" si="137"/>
        <v>7.8488497982869457E-2</v>
      </c>
      <c r="H158" s="23">
        <f t="shared" si="138"/>
        <v>9.2940173145281482E-2</v>
      </c>
      <c r="I158" s="23">
        <f t="shared" si="139"/>
        <v>7.5352626345567414E-3</v>
      </c>
      <c r="J158" s="23">
        <f t="shared" si="140"/>
        <v>7.0032861395087349E-4</v>
      </c>
      <c r="K158" s="22">
        <v>19.68</v>
      </c>
      <c r="L158" s="23">
        <v>65.400000000000006</v>
      </c>
      <c r="M158" s="23">
        <f t="shared" si="128"/>
        <v>2.5734505683036686E-3</v>
      </c>
      <c r="N158" s="23">
        <f t="shared" si="129"/>
        <v>5.5533713804373601E-3</v>
      </c>
      <c r="O158" s="10">
        <v>0.46340329000308905</v>
      </c>
      <c r="P158" s="23">
        <f t="shared" si="141"/>
        <v>2.5690045663055831E-2</v>
      </c>
      <c r="Q158" s="23">
        <f t="shared" si="142"/>
        <v>8.0202910340224698E-2</v>
      </c>
      <c r="R158" s="23">
        <f t="shared" si="143"/>
        <v>4.8806640757807995E-2</v>
      </c>
      <c r="S158" s="23">
        <f t="shared" si="144"/>
        <v>5.5533713804373636E-3</v>
      </c>
      <c r="T158" s="23">
        <f t="shared" si="145"/>
        <v>2.7104140195969868E-4</v>
      </c>
      <c r="U158" s="22">
        <v>43.5</v>
      </c>
      <c r="V158" s="23">
        <v>69.989999999999995</v>
      </c>
      <c r="W158" s="23">
        <f t="shared" si="130"/>
        <v>4.8979205793733367E-3</v>
      </c>
      <c r="X158" s="23">
        <f t="shared" si="131"/>
        <v>5.9431263442937411E-3</v>
      </c>
      <c r="Y158" s="10">
        <v>0.82413199646614388</v>
      </c>
      <c r="Z158" s="23">
        <f t="shared" si="146"/>
        <v>7.0420838343849795E-2</v>
      </c>
      <c r="AA158" s="23">
        <f t="shared" si="147"/>
        <v>8.7495319119306622E-2</v>
      </c>
      <c r="AB158" s="23">
        <f t="shared" si="148"/>
        <v>0.13594375610832626</v>
      </c>
      <c r="AC158" s="23">
        <f t="shared" si="149"/>
        <v>5.9431263442937393E-3</v>
      </c>
      <c r="AD158" s="23">
        <f t="shared" si="150"/>
        <v>8.0793091826963676E-4</v>
      </c>
      <c r="AE158" s="22">
        <v>15.29</v>
      </c>
      <c r="AF158" s="23">
        <v>73.94</v>
      </c>
      <c r="AG158" s="23">
        <f t="shared" si="132"/>
        <v>1.9236672722423244E-3</v>
      </c>
      <c r="AH158" s="23">
        <f t="shared" si="133"/>
        <v>6.2785363894424812E-3</v>
      </c>
      <c r="AI158" s="10">
        <v>0.30638785107258754</v>
      </c>
      <c r="AJ158" s="23">
        <f t="shared" si="151"/>
        <v>1.5540312718598556E-2</v>
      </c>
      <c r="AK158" s="23">
        <f t="shared" si="152"/>
        <v>7.8574261057704958E-2</v>
      </c>
      <c r="AL158" s="23">
        <f t="shared" si="153"/>
        <v>2.915695816495479E-2</v>
      </c>
      <c r="AM158" s="23">
        <f t="shared" si="160"/>
        <v>6.2785363894424795E-3</v>
      </c>
      <c r="AN158" s="23">
        <f t="shared" si="154"/>
        <v>1.8306302284412066E-4</v>
      </c>
      <c r="AO158" s="22">
        <v>6.01</v>
      </c>
      <c r="AP158" s="23">
        <v>81.89</v>
      </c>
      <c r="AQ158" s="23">
        <f t="shared" si="134"/>
        <v>2.5189444742489274E-3</v>
      </c>
      <c r="AR158" s="23">
        <f t="shared" si="135"/>
        <v>6.9536021765139958E-3</v>
      </c>
      <c r="AS158" s="10">
        <v>0.36225029996060737</v>
      </c>
      <c r="AT158" s="23">
        <f t="shared" si="155"/>
        <v>1.9137271995708159E-2</v>
      </c>
      <c r="AU158" s="23">
        <f t="shared" si="156"/>
        <v>8.5988945903879135E-2</v>
      </c>
      <c r="AV158" s="23">
        <f t="shared" si="157"/>
        <v>3.5755599517167391E-2</v>
      </c>
      <c r="AW158" s="23">
        <f t="shared" si="158"/>
        <v>6.953602176514001E-3</v>
      </c>
      <c r="AX158" s="23">
        <f t="shared" si="159"/>
        <v>2.4863021462513815E-4</v>
      </c>
    </row>
    <row r="159" spans="1:50" x14ac:dyDescent="0.3">
      <c r="A159" s="23">
        <v>37.67</v>
      </c>
      <c r="B159" s="23">
        <v>77.64</v>
      </c>
      <c r="C159" s="23">
        <f t="shared" si="126"/>
        <v>4.4994362267324079E-3</v>
      </c>
      <c r="D159" s="23">
        <f t="shared" si="127"/>
        <v>6.5927179507210458E-3</v>
      </c>
      <c r="E159" s="10">
        <v>0.68248577602812577</v>
      </c>
      <c r="F159" s="23">
        <f t="shared" si="136"/>
        <v>5.3535766158315165E-2</v>
      </c>
      <c r="G159" s="23">
        <f t="shared" si="137"/>
        <v>8.5081215933590498E-2</v>
      </c>
      <c r="H159" s="23">
        <f t="shared" si="138"/>
        <v>0.10257209608989792</v>
      </c>
      <c r="I159" s="23">
        <f t="shared" si="139"/>
        <v>6.5927179507210415E-3</v>
      </c>
      <c r="J159" s="23">
        <f t="shared" si="140"/>
        <v>6.7622889913495363E-4</v>
      </c>
      <c r="K159" s="22">
        <v>21.96</v>
      </c>
      <c r="L159" s="23">
        <v>69.430000000000007</v>
      </c>
      <c r="M159" s="23">
        <f t="shared" si="128"/>
        <v>2.8715942317047035E-3</v>
      </c>
      <c r="N159" s="23">
        <f t="shared" si="129"/>
        <v>5.8955745404245556E-3</v>
      </c>
      <c r="O159" s="10">
        <v>0.48707623184387944</v>
      </c>
      <c r="P159" s="23">
        <f t="shared" si="141"/>
        <v>2.8561639894760533E-2</v>
      </c>
      <c r="Q159" s="23">
        <f t="shared" si="142"/>
        <v>8.6098484880649251E-2</v>
      </c>
      <c r="R159" s="23">
        <f t="shared" si="143"/>
        <v>5.4251685557816363E-2</v>
      </c>
      <c r="S159" s="23">
        <f t="shared" si="144"/>
        <v>5.895574540424553E-3</v>
      </c>
      <c r="T159" s="23">
        <f t="shared" si="145"/>
        <v>3.1984485614978058E-4</v>
      </c>
      <c r="U159" s="22">
        <v>51.45</v>
      </c>
      <c r="V159" s="23">
        <v>82.73</v>
      </c>
      <c r="W159" s="23">
        <f t="shared" si="130"/>
        <v>5.7930577887070848E-3</v>
      </c>
      <c r="X159" s="23">
        <f t="shared" si="131"/>
        <v>7.0249298823177779E-3</v>
      </c>
      <c r="Y159" s="10">
        <v>0.82464279156559284</v>
      </c>
      <c r="Z159" s="23">
        <f t="shared" si="146"/>
        <v>7.6213896132556885E-2</v>
      </c>
      <c r="AA159" s="23">
        <f t="shared" si="147"/>
        <v>9.4520249001624396E-2</v>
      </c>
      <c r="AB159" s="23">
        <f t="shared" si="148"/>
        <v>0.14663473447640668</v>
      </c>
      <c r="AC159" s="23">
        <f t="shared" si="149"/>
        <v>7.0249298823177736E-3</v>
      </c>
      <c r="AD159" s="23">
        <f t="shared" si="150"/>
        <v>1.0300987280090416E-3</v>
      </c>
      <c r="AE159" s="22">
        <v>16.88</v>
      </c>
      <c r="AF159" s="23">
        <v>76.37</v>
      </c>
      <c r="AG159" s="23">
        <f t="shared" si="132"/>
        <v>2.1237085386167716E-3</v>
      </c>
      <c r="AH159" s="23">
        <f t="shared" si="133"/>
        <v>6.484877252660567E-3</v>
      </c>
      <c r="AI159" s="10">
        <v>0.32748631251971233</v>
      </c>
      <c r="AJ159" s="23">
        <f t="shared" si="151"/>
        <v>1.7664021257215327E-2</v>
      </c>
      <c r="AK159" s="23">
        <f t="shared" si="152"/>
        <v>8.5059138310365531E-2</v>
      </c>
      <c r="AL159" s="23">
        <f t="shared" si="153"/>
        <v>3.3204333975813884E-2</v>
      </c>
      <c r="AM159" s="23">
        <f t="shared" si="160"/>
        <v>6.484877252660573E-3</v>
      </c>
      <c r="AN159" s="23">
        <f t="shared" si="154"/>
        <v>2.1532603008950007E-4</v>
      </c>
      <c r="AO159" s="22">
        <v>7.3</v>
      </c>
      <c r="AP159" s="23">
        <v>94.81</v>
      </c>
      <c r="AQ159" s="23">
        <f t="shared" si="134"/>
        <v>3.0596164163090131E-3</v>
      </c>
      <c r="AR159" s="23">
        <f t="shared" si="135"/>
        <v>8.0506902229245565E-3</v>
      </c>
      <c r="AS159" s="10">
        <v>0.3800439877312225</v>
      </c>
      <c r="AT159" s="23">
        <f t="shared" si="155"/>
        <v>2.2196888412017172E-2</v>
      </c>
      <c r="AU159" s="23">
        <f t="shared" si="156"/>
        <v>9.4039636126803688E-2</v>
      </c>
      <c r="AV159" s="23">
        <f t="shared" si="157"/>
        <v>4.1334160407725334E-2</v>
      </c>
      <c r="AW159" s="23">
        <f t="shared" si="158"/>
        <v>8.0506902229245531E-3</v>
      </c>
      <c r="AX159" s="23">
        <f t="shared" si="159"/>
        <v>3.3276852106726951E-4</v>
      </c>
    </row>
    <row r="160" spans="1:50" x14ac:dyDescent="0.3">
      <c r="A160" s="23">
        <v>35.700000000000003</v>
      </c>
      <c r="B160" s="23">
        <v>73.52</v>
      </c>
      <c r="C160" s="23">
        <f t="shared" si="126"/>
        <v>4.2641325536062376E-3</v>
      </c>
      <c r="D160" s="23">
        <f t="shared" si="127"/>
        <v>6.242872536540588E-3</v>
      </c>
      <c r="E160" s="10">
        <v>0.68304014356332743</v>
      </c>
      <c r="F160" s="23">
        <f t="shared" si="136"/>
        <v>5.7799898711921399E-2</v>
      </c>
      <c r="G160" s="23">
        <f t="shared" si="137"/>
        <v>9.1324088470131085E-2</v>
      </c>
      <c r="H160" s="23">
        <f t="shared" si="138"/>
        <v>0.11133566487023656</v>
      </c>
      <c r="I160" s="23">
        <f t="shared" si="139"/>
        <v>6.2428725365405863E-3</v>
      </c>
      <c r="J160" s="23">
        <f t="shared" si="140"/>
        <v>6.9505436455588642E-4</v>
      </c>
      <c r="K160" s="22">
        <v>21.77</v>
      </c>
      <c r="L160" s="23">
        <v>66.87</v>
      </c>
      <c r="M160" s="23">
        <f t="shared" si="128"/>
        <v>2.8467489264212835E-3</v>
      </c>
      <c r="N160" s="23">
        <f t="shared" si="129"/>
        <v>5.6781948655939794E-3</v>
      </c>
      <c r="O160" s="10">
        <v>0.50134752219770706</v>
      </c>
      <c r="P160" s="23">
        <f t="shared" si="141"/>
        <v>3.1408388821181819E-2</v>
      </c>
      <c r="Q160" s="23">
        <f t="shared" si="142"/>
        <v>9.1776679746243234E-2</v>
      </c>
      <c r="R160" s="23">
        <f t="shared" si="143"/>
        <v>5.9970028715942356E-2</v>
      </c>
      <c r="S160" s="23">
        <f t="shared" si="144"/>
        <v>5.6781948655939829E-3</v>
      </c>
      <c r="T160" s="23">
        <f t="shared" si="145"/>
        <v>3.4052150914438761E-4</v>
      </c>
      <c r="U160" s="22">
        <v>49.59</v>
      </c>
      <c r="V160" s="23">
        <v>79.069999999999993</v>
      </c>
      <c r="W160" s="23">
        <f t="shared" si="130"/>
        <v>5.5836294604856042E-3</v>
      </c>
      <c r="X160" s="23">
        <f t="shared" si="131"/>
        <v>6.714144878458438E-3</v>
      </c>
      <c r="Y160" s="10">
        <v>0.83162183145615998</v>
      </c>
      <c r="Z160" s="23">
        <f t="shared" si="146"/>
        <v>8.1797525593042486E-2</v>
      </c>
      <c r="AA160" s="23">
        <f t="shared" si="147"/>
        <v>0.10123439388008283</v>
      </c>
      <c r="AB160" s="23">
        <f t="shared" si="148"/>
        <v>0.15801142172559937</v>
      </c>
      <c r="AC160" s="23">
        <f t="shared" si="149"/>
        <v>6.7141448784584362E-3</v>
      </c>
      <c r="AD160" s="23">
        <f t="shared" si="150"/>
        <v>1.0609115779168692E-3</v>
      </c>
      <c r="AE160" s="22">
        <v>22.01</v>
      </c>
      <c r="AF160" s="23">
        <v>88.74</v>
      </c>
      <c r="AG160" s="23">
        <f t="shared" si="132"/>
        <v>2.7691246999381009E-3</v>
      </c>
      <c r="AH160" s="23">
        <f t="shared" si="133"/>
        <v>7.5352626345567449E-3</v>
      </c>
      <c r="AI160" s="10">
        <v>0.36748881017615553</v>
      </c>
      <c r="AJ160" s="23">
        <f t="shared" si="151"/>
        <v>2.0433145957153429E-2</v>
      </c>
      <c r="AK160" s="23">
        <f t="shared" si="152"/>
        <v>9.2594400944922273E-2</v>
      </c>
      <c r="AL160" s="23">
        <f t="shared" si="153"/>
        <v>3.809716721436876E-2</v>
      </c>
      <c r="AM160" s="23">
        <f t="shared" si="160"/>
        <v>7.5352626345567414E-3</v>
      </c>
      <c r="AN160" s="23">
        <f t="shared" si="154"/>
        <v>2.8707216059289307E-4</v>
      </c>
      <c r="AO160" s="22">
        <v>7.73</v>
      </c>
      <c r="AP160" s="23">
        <v>97.39</v>
      </c>
      <c r="AQ160" s="23">
        <f t="shared" si="134"/>
        <v>3.2398403969957088E-3</v>
      </c>
      <c r="AR160" s="23">
        <f t="shared" si="135"/>
        <v>8.2697681764647459E-3</v>
      </c>
      <c r="AS160" s="10">
        <v>0.39176919205741417</v>
      </c>
      <c r="AT160" s="23">
        <f t="shared" si="155"/>
        <v>2.543672880901288E-2</v>
      </c>
      <c r="AU160" s="23">
        <f t="shared" si="156"/>
        <v>0.10230940430326843</v>
      </c>
      <c r="AV160" s="23">
        <f t="shared" si="157"/>
        <v>4.7633617221030052E-2</v>
      </c>
      <c r="AW160" s="23">
        <f t="shared" si="158"/>
        <v>8.2697681764647424E-3</v>
      </c>
      <c r="AX160" s="23">
        <f t="shared" si="159"/>
        <v>3.9391897182437726E-4</v>
      </c>
    </row>
    <row r="161" spans="1:50" x14ac:dyDescent="0.3">
      <c r="A161" s="23">
        <v>39.17</v>
      </c>
      <c r="B161" s="23">
        <v>80</v>
      </c>
      <c r="C161" s="23">
        <f t="shared" si="126"/>
        <v>4.6786014600772073E-3</v>
      </c>
      <c r="D161" s="23">
        <f t="shared" si="127"/>
        <v>6.7931148384554833E-3</v>
      </c>
      <c r="E161" s="10">
        <v>0.68872697890986323</v>
      </c>
      <c r="F161" s="23">
        <f t="shared" si="136"/>
        <v>6.2478500171998609E-2</v>
      </c>
      <c r="G161" s="23">
        <f t="shared" si="137"/>
        <v>9.8117203308586573E-2</v>
      </c>
      <c r="H161" s="23">
        <f t="shared" si="138"/>
        <v>0.12027839888392</v>
      </c>
      <c r="I161" s="23">
        <f t="shared" si="139"/>
        <v>6.7931148384554885E-3</v>
      </c>
      <c r="J161" s="23">
        <f t="shared" si="140"/>
        <v>8.17064976204025E-4</v>
      </c>
      <c r="K161" s="22">
        <v>23.89</v>
      </c>
      <c r="L161" s="23">
        <v>69.989999999999995</v>
      </c>
      <c r="M161" s="23">
        <f t="shared" si="128"/>
        <v>3.1239702274783862E-3</v>
      </c>
      <c r="N161" s="23">
        <f t="shared" si="129"/>
        <v>5.9431263442937428E-3</v>
      </c>
      <c r="O161" s="10">
        <v>0.52564425632274303</v>
      </c>
      <c r="P161" s="23">
        <f t="shared" si="141"/>
        <v>3.4532359048660206E-2</v>
      </c>
      <c r="Q161" s="23">
        <f t="shared" si="142"/>
        <v>9.7719806090536973E-2</v>
      </c>
      <c r="R161" s="23">
        <f t="shared" si="143"/>
        <v>6.5940747869842026E-2</v>
      </c>
      <c r="S161" s="23">
        <f t="shared" si="144"/>
        <v>5.9431263442937393E-3</v>
      </c>
      <c r="T161" s="23">
        <f t="shared" si="145"/>
        <v>3.918941958276894E-4</v>
      </c>
      <c r="U161" s="22">
        <v>43.61</v>
      </c>
      <c r="V161" s="23">
        <v>68.52</v>
      </c>
      <c r="W161" s="23">
        <f t="shared" si="130"/>
        <v>4.9103061256660051E-3</v>
      </c>
      <c r="X161" s="23">
        <f t="shared" si="131"/>
        <v>5.8183028591371217E-3</v>
      </c>
      <c r="Y161" s="10">
        <v>0.84394130806628775</v>
      </c>
      <c r="Z161" s="23">
        <f t="shared" si="146"/>
        <v>8.6707831718708495E-2</v>
      </c>
      <c r="AA161" s="23">
        <f t="shared" si="147"/>
        <v>0.10705269673921995</v>
      </c>
      <c r="AB161" s="23">
        <f t="shared" si="148"/>
        <v>0.16850535731175098</v>
      </c>
      <c r="AC161" s="23">
        <f t="shared" si="149"/>
        <v>5.81830285913712E-3</v>
      </c>
      <c r="AD161" s="23">
        <f t="shared" si="150"/>
        <v>9.804152022268827E-4</v>
      </c>
      <c r="AE161" s="22">
        <v>23.39</v>
      </c>
      <c r="AF161" s="23">
        <v>80.05</v>
      </c>
      <c r="AG161" s="23">
        <f t="shared" si="132"/>
        <v>2.942745421697055E-3</v>
      </c>
      <c r="AH161" s="23">
        <f t="shared" si="133"/>
        <v>6.7973605352295184E-3</v>
      </c>
      <c r="AI161" s="10">
        <v>0.43292472224260081</v>
      </c>
      <c r="AJ161" s="23">
        <f t="shared" si="151"/>
        <v>2.3375891378850485E-2</v>
      </c>
      <c r="AK161" s="23">
        <f t="shared" si="152"/>
        <v>9.9391761480151788E-2</v>
      </c>
      <c r="AL161" s="23">
        <f t="shared" si="153"/>
        <v>4.3809037336003914E-2</v>
      </c>
      <c r="AM161" s="23">
        <f t="shared" si="160"/>
        <v>6.7973605352295158E-3</v>
      </c>
      <c r="AN161" s="23">
        <f t="shared" si="154"/>
        <v>2.977858214741494E-4</v>
      </c>
      <c r="AO161" s="22">
        <v>5.33</v>
      </c>
      <c r="AP161" s="23">
        <v>65.400000000000006</v>
      </c>
      <c r="AQ161" s="23">
        <f t="shared" si="134"/>
        <v>2.2339391094420603E-3</v>
      </c>
      <c r="AR161" s="23">
        <f t="shared" si="135"/>
        <v>5.5533713804373592E-3</v>
      </c>
      <c r="AS161" s="10">
        <v>0.40226719165793035</v>
      </c>
      <c r="AT161" s="23">
        <f t="shared" si="155"/>
        <v>2.767066791845494E-2</v>
      </c>
      <c r="AU161" s="23">
        <f t="shared" si="156"/>
        <v>0.10786277568370579</v>
      </c>
      <c r="AV161" s="23">
        <f t="shared" si="157"/>
        <v>5.3107396727467823E-2</v>
      </c>
      <c r="AW161" s="23">
        <f t="shared" si="158"/>
        <v>5.5533713804373636E-3</v>
      </c>
      <c r="AX161" s="23">
        <f t="shared" si="159"/>
        <v>2.949250970758527E-4</v>
      </c>
    </row>
    <row r="162" spans="1:50" x14ac:dyDescent="0.3">
      <c r="A162" s="23">
        <v>36.24</v>
      </c>
      <c r="B162" s="23">
        <v>73.94</v>
      </c>
      <c r="C162" s="23">
        <f t="shared" si="126"/>
        <v>4.3286320376103651E-3</v>
      </c>
      <c r="D162" s="23">
        <f t="shared" si="127"/>
        <v>6.2785363894424795E-3</v>
      </c>
      <c r="E162" s="10">
        <v>0.68943329609255288</v>
      </c>
      <c r="F162" s="23">
        <f t="shared" si="136"/>
        <v>6.6807132209608974E-2</v>
      </c>
      <c r="G162" s="23">
        <f t="shared" si="137"/>
        <v>0.10439573969802905</v>
      </c>
      <c r="H162" s="23">
        <f t="shared" si="138"/>
        <v>0.12928563238160759</v>
      </c>
      <c r="I162" s="23">
        <f t="shared" si="139"/>
        <v>6.2785363894424795E-3</v>
      </c>
      <c r="J162" s="23">
        <f t="shared" si="140"/>
        <v>8.1172454754000628E-4</v>
      </c>
      <c r="K162" s="22">
        <v>27.06</v>
      </c>
      <c r="L162" s="23">
        <v>79.069999999999993</v>
      </c>
      <c r="M162" s="23">
        <f t="shared" si="128"/>
        <v>3.5384945314175442E-3</v>
      </c>
      <c r="N162" s="23">
        <f t="shared" si="129"/>
        <v>6.7141448784584406E-3</v>
      </c>
      <c r="O162" s="10">
        <v>0.5270208783802679</v>
      </c>
      <c r="P162" s="23">
        <f t="shared" si="141"/>
        <v>3.8070853580077751E-2</v>
      </c>
      <c r="Q162" s="23">
        <f t="shared" si="142"/>
        <v>0.10443395096899541</v>
      </c>
      <c r="R162" s="23">
        <f t="shared" si="143"/>
        <v>7.2603212628737951E-2</v>
      </c>
      <c r="S162" s="23">
        <f t="shared" si="144"/>
        <v>6.7141448784584362E-3</v>
      </c>
      <c r="T162" s="23">
        <f t="shared" si="145"/>
        <v>4.8746848823086976E-4</v>
      </c>
      <c r="U162" s="22">
        <v>53.39</v>
      </c>
      <c r="V162" s="23">
        <v>83.86</v>
      </c>
      <c r="W162" s="23">
        <f t="shared" si="130"/>
        <v>6.0114937869595961E-3</v>
      </c>
      <c r="X162" s="23">
        <f t="shared" si="131"/>
        <v>7.1208826294109611E-3</v>
      </c>
      <c r="Y162" s="10">
        <v>0.84420627326880482</v>
      </c>
      <c r="Z162" s="23">
        <f t="shared" si="146"/>
        <v>9.2719325505668096E-2</v>
      </c>
      <c r="AA162" s="23">
        <f t="shared" si="147"/>
        <v>0.11417357936863091</v>
      </c>
      <c r="AB162" s="23">
        <f t="shared" si="148"/>
        <v>0.17942715722437658</v>
      </c>
      <c r="AC162" s="23">
        <f t="shared" si="149"/>
        <v>7.1208826294109628E-3</v>
      </c>
      <c r="AD162" s="23">
        <f t="shared" si="150"/>
        <v>1.2776797271236528E-3</v>
      </c>
      <c r="AE162" s="22">
        <v>24.25</v>
      </c>
      <c r="AF162" s="23">
        <v>80</v>
      </c>
      <c r="AG162" s="23">
        <f t="shared" si="132"/>
        <v>3.0509438425033596E-3</v>
      </c>
      <c r="AH162" s="23">
        <f t="shared" si="133"/>
        <v>6.7931148384554841E-3</v>
      </c>
      <c r="AI162" s="10">
        <v>0.44912295979925426</v>
      </c>
      <c r="AJ162" s="23">
        <f t="shared" si="151"/>
        <v>2.6426835221353844E-2</v>
      </c>
      <c r="AK162" s="23">
        <f t="shared" si="152"/>
        <v>0.10618487631860728</v>
      </c>
      <c r="AL162" s="23">
        <f t="shared" si="153"/>
        <v>4.9802726600204329E-2</v>
      </c>
      <c r="AM162" s="23">
        <f t="shared" si="160"/>
        <v>6.7931148384554885E-3</v>
      </c>
      <c r="AN162" s="23">
        <f t="shared" si="154"/>
        <v>3.3831564106338987E-4</v>
      </c>
      <c r="AO162" s="22">
        <v>6.42</v>
      </c>
      <c r="AP162" s="23">
        <v>77.64</v>
      </c>
      <c r="AQ162" s="23">
        <f t="shared" si="134"/>
        <v>2.6907859442060092E-3</v>
      </c>
      <c r="AR162" s="23">
        <f t="shared" si="135"/>
        <v>6.5927179507210484E-3</v>
      </c>
      <c r="AS162" s="10">
        <v>0.40814516324207634</v>
      </c>
      <c r="AT162" s="23">
        <f t="shared" si="155"/>
        <v>3.036145386266095E-2</v>
      </c>
      <c r="AU162" s="23">
        <f t="shared" si="156"/>
        <v>0.11445549363442684</v>
      </c>
      <c r="AV162" s="23">
        <f t="shared" si="157"/>
        <v>5.8032121781115886E-2</v>
      </c>
      <c r="AW162" s="23">
        <f t="shared" si="158"/>
        <v>6.5927179507210415E-3</v>
      </c>
      <c r="AX162" s="23">
        <f t="shared" si="159"/>
        <v>3.8258941098479222E-4</v>
      </c>
    </row>
    <row r="163" spans="1:50" x14ac:dyDescent="0.3">
      <c r="A163" s="23">
        <v>40.19</v>
      </c>
      <c r="B163" s="23">
        <v>80.98</v>
      </c>
      <c r="C163" s="23">
        <f t="shared" si="126"/>
        <v>4.8004338187516713E-3</v>
      </c>
      <c r="D163" s="23">
        <f t="shared" si="127"/>
        <v>6.8763304952265628E-3</v>
      </c>
      <c r="E163" s="10">
        <v>0.69810981628705238</v>
      </c>
      <c r="F163" s="23">
        <f t="shared" si="136"/>
        <v>7.1607566028360645E-2</v>
      </c>
      <c r="G163" s="23">
        <f t="shared" si="137"/>
        <v>0.11127207019325562</v>
      </c>
      <c r="H163" s="23">
        <f t="shared" si="138"/>
        <v>0.13841469823796962</v>
      </c>
      <c r="I163" s="23">
        <f t="shared" si="139"/>
        <v>6.876330495226568E-3</v>
      </c>
      <c r="J163" s="23">
        <f t="shared" si="140"/>
        <v>9.5178521048133356E-4</v>
      </c>
      <c r="K163" s="22">
        <v>23.44</v>
      </c>
      <c r="L163" s="23">
        <v>67.349999999999994</v>
      </c>
      <c r="M163" s="23">
        <f t="shared" si="128"/>
        <v>3.0651260833860767E-3</v>
      </c>
      <c r="N163" s="23">
        <f t="shared" si="129"/>
        <v>5.7189535546247122E-3</v>
      </c>
      <c r="O163" s="10">
        <v>0.53595925445266468</v>
      </c>
      <c r="P163" s="23">
        <f t="shared" si="141"/>
        <v>4.1135979663463829E-2</v>
      </c>
      <c r="Q163" s="23">
        <f t="shared" si="142"/>
        <v>0.11015290452362012</v>
      </c>
      <c r="R163" s="23">
        <f t="shared" si="143"/>
        <v>7.920683324354158E-2</v>
      </c>
      <c r="S163" s="23">
        <f t="shared" si="144"/>
        <v>5.7189535546247061E-3</v>
      </c>
      <c r="T163" s="23">
        <f t="shared" si="145"/>
        <v>4.5298020052871848E-4</v>
      </c>
      <c r="U163" s="22">
        <v>47.15</v>
      </c>
      <c r="V163" s="23">
        <v>73.94</v>
      </c>
      <c r="W163" s="23">
        <f t="shared" si="130"/>
        <v>5.3088955245391449E-3</v>
      </c>
      <c r="X163" s="23">
        <f t="shared" si="131"/>
        <v>6.2785363894424812E-3</v>
      </c>
      <c r="Y163" s="10">
        <v>0.84556259536317846</v>
      </c>
      <c r="Z163" s="23">
        <f t="shared" si="146"/>
        <v>9.8028221030207238E-2</v>
      </c>
      <c r="AA163" s="23">
        <f t="shared" si="147"/>
        <v>0.12045211575807339</v>
      </c>
      <c r="AB163" s="23">
        <f t="shared" si="148"/>
        <v>0.19074754653587533</v>
      </c>
      <c r="AC163" s="23">
        <f t="shared" si="149"/>
        <v>6.2785363894424795E-3</v>
      </c>
      <c r="AD163" s="23">
        <f t="shared" si="150"/>
        <v>1.1976154121223661E-3</v>
      </c>
      <c r="AE163" s="22">
        <v>21.77</v>
      </c>
      <c r="AF163" s="23">
        <v>66.540000000000006</v>
      </c>
      <c r="AG163" s="23">
        <f t="shared" si="132"/>
        <v>2.7389297918061087E-3</v>
      </c>
      <c r="AH163" s="23">
        <f t="shared" si="133"/>
        <v>5.6501732668853494E-3</v>
      </c>
      <c r="AI163" s="10">
        <v>0.48475146910245825</v>
      </c>
      <c r="AJ163" s="23">
        <f t="shared" si="151"/>
        <v>2.9165765013159952E-2</v>
      </c>
      <c r="AK163" s="23">
        <f t="shared" si="152"/>
        <v>0.11183504958549263</v>
      </c>
      <c r="AL163" s="23">
        <f t="shared" si="153"/>
        <v>5.5592600234513796E-2</v>
      </c>
      <c r="AM163" s="23">
        <f t="shared" si="160"/>
        <v>5.6501732668853555E-3</v>
      </c>
      <c r="AN163" s="23">
        <f t="shared" si="154"/>
        <v>3.141078236816944E-4</v>
      </c>
      <c r="AO163" s="22">
        <v>5.52</v>
      </c>
      <c r="AP163" s="23">
        <v>65.94</v>
      </c>
      <c r="AQ163" s="23">
        <f t="shared" si="134"/>
        <v>2.3135729613733909E-3</v>
      </c>
      <c r="AR163" s="23">
        <f t="shared" si="135"/>
        <v>5.5992249055969332E-3</v>
      </c>
      <c r="AS163" s="10">
        <v>0.41319521904911605</v>
      </c>
      <c r="AT163" s="23">
        <f t="shared" si="155"/>
        <v>3.2675026824034344E-2</v>
      </c>
      <c r="AU163" s="23">
        <f t="shared" si="156"/>
        <v>0.12005471854002377</v>
      </c>
      <c r="AV163" s="23">
        <f t="shared" si="157"/>
        <v>6.303648068669529E-2</v>
      </c>
      <c r="AW163" s="23">
        <f t="shared" si="158"/>
        <v>5.5992249055969306E-3</v>
      </c>
      <c r="AX163" s="23">
        <f t="shared" si="159"/>
        <v>3.5295543262212417E-4</v>
      </c>
    </row>
    <row r="164" spans="1:50" x14ac:dyDescent="0.3">
      <c r="A164" s="23">
        <v>33.590000000000003</v>
      </c>
      <c r="B164" s="23">
        <v>67.52</v>
      </c>
      <c r="C164" s="23">
        <f t="shared" si="126"/>
        <v>4.0121067920345522E-3</v>
      </c>
      <c r="D164" s="23">
        <f t="shared" si="127"/>
        <v>5.7333889236564272E-3</v>
      </c>
      <c r="E164" s="10">
        <v>0.69977928332757522</v>
      </c>
      <c r="F164" s="23">
        <f t="shared" si="136"/>
        <v>7.5619672820395195E-2</v>
      </c>
      <c r="G164" s="23">
        <f t="shared" si="137"/>
        <v>0.11700545911691204</v>
      </c>
      <c r="H164" s="23">
        <f t="shared" si="138"/>
        <v>0.14722723884875583</v>
      </c>
      <c r="I164" s="23">
        <f t="shared" si="139"/>
        <v>5.7333889236564212E-3</v>
      </c>
      <c r="J164" s="23">
        <f t="shared" si="140"/>
        <v>8.4411102047597501E-4</v>
      </c>
      <c r="K164" s="22">
        <v>28.56</v>
      </c>
      <c r="L164" s="23">
        <v>80.05</v>
      </c>
      <c r="M164" s="23">
        <f t="shared" si="128"/>
        <v>3.734641678391909E-3</v>
      </c>
      <c r="N164" s="23">
        <f t="shared" si="129"/>
        <v>6.7973605352295201E-3</v>
      </c>
      <c r="O164" s="10">
        <v>0.54942527456590251</v>
      </c>
      <c r="P164" s="23">
        <f t="shared" si="141"/>
        <v>4.4870621341855738E-2</v>
      </c>
      <c r="Q164" s="23">
        <f t="shared" si="142"/>
        <v>0.11695026505884963</v>
      </c>
      <c r="R164" s="23">
        <f t="shared" si="143"/>
        <v>8.6006601005319566E-2</v>
      </c>
      <c r="S164" s="23">
        <f t="shared" si="144"/>
        <v>6.7973605352295158E-3</v>
      </c>
      <c r="T164" s="23">
        <f t="shared" si="145"/>
        <v>5.8461787544279037E-4</v>
      </c>
      <c r="U164" s="22">
        <v>46.91</v>
      </c>
      <c r="V164" s="23">
        <v>73.23</v>
      </c>
      <c r="W164" s="23">
        <f t="shared" si="130"/>
        <v>5.2818725144460508E-3</v>
      </c>
      <c r="X164" s="23">
        <f t="shared" si="131"/>
        <v>6.2182474952511887E-3</v>
      </c>
      <c r="Y164" s="10">
        <v>0.84941497077428352</v>
      </c>
      <c r="Z164" s="23">
        <f t="shared" si="146"/>
        <v>0.10331009354465329</v>
      </c>
      <c r="AA164" s="23">
        <f t="shared" si="147"/>
        <v>0.12667036325332459</v>
      </c>
      <c r="AB164" s="23">
        <f t="shared" si="148"/>
        <v>0.20133831457486051</v>
      </c>
      <c r="AC164" s="23">
        <f t="shared" si="149"/>
        <v>6.2182474952511974E-3</v>
      </c>
      <c r="AD164" s="23">
        <f t="shared" si="150"/>
        <v>1.251971470303224E-3</v>
      </c>
      <c r="AE164" s="22">
        <v>25.94</v>
      </c>
      <c r="AF164" s="23">
        <v>69.430000000000007</v>
      </c>
      <c r="AG164" s="23">
        <f t="shared" si="132"/>
        <v>3.2635663205994704E-3</v>
      </c>
      <c r="AH164" s="23">
        <f t="shared" si="133"/>
        <v>5.8955745404245538E-3</v>
      </c>
      <c r="AI164" s="10">
        <v>0.55356204865564362</v>
      </c>
      <c r="AJ164" s="23">
        <f t="shared" si="151"/>
        <v>3.2429331333759422E-2</v>
      </c>
      <c r="AK164" s="23">
        <f t="shared" si="152"/>
        <v>0.11773062412591719</v>
      </c>
      <c r="AL164" s="23">
        <f t="shared" si="153"/>
        <v>6.159509634691937E-2</v>
      </c>
      <c r="AM164" s="23">
        <f t="shared" si="160"/>
        <v>5.895574540424553E-3</v>
      </c>
      <c r="AN164" s="23">
        <f t="shared" si="154"/>
        <v>3.631384818378952E-4</v>
      </c>
      <c r="AO164" s="22">
        <v>6</v>
      </c>
      <c r="AP164" s="23">
        <v>66.540000000000006</v>
      </c>
      <c r="AQ164" s="23">
        <f t="shared" si="134"/>
        <v>2.5147532188841207E-3</v>
      </c>
      <c r="AR164" s="23">
        <f t="shared" si="135"/>
        <v>5.6501732668853503E-3</v>
      </c>
      <c r="AS164" s="10">
        <v>0.44507541629256525</v>
      </c>
      <c r="AT164" s="23">
        <f t="shared" si="155"/>
        <v>3.5189780042918464E-2</v>
      </c>
      <c r="AU164" s="23">
        <f t="shared" si="156"/>
        <v>0.12570489180690911</v>
      </c>
      <c r="AV164" s="23">
        <f t="shared" si="157"/>
        <v>6.7864806866952815E-2</v>
      </c>
      <c r="AW164" s="23">
        <f t="shared" si="158"/>
        <v>5.6501732668853416E-3</v>
      </c>
      <c r="AX164" s="23">
        <f t="shared" si="159"/>
        <v>3.8344791752199353E-4</v>
      </c>
    </row>
    <row r="165" spans="1:50" x14ac:dyDescent="0.3">
      <c r="A165" s="23">
        <v>47.19</v>
      </c>
      <c r="B165" s="23">
        <v>90.52</v>
      </c>
      <c r="C165" s="23">
        <f t="shared" si="126"/>
        <v>5.6365382410274037E-3</v>
      </c>
      <c r="D165" s="23">
        <f t="shared" si="127"/>
        <v>7.6864094397123784E-3</v>
      </c>
      <c r="E165" s="10">
        <v>0.73331225525221577</v>
      </c>
      <c r="F165" s="23">
        <f t="shared" si="136"/>
        <v>8.1256211061422598E-2</v>
      </c>
      <c r="G165" s="23">
        <f t="shared" si="137"/>
        <v>0.12469186855662442</v>
      </c>
      <c r="H165" s="23">
        <f t="shared" si="138"/>
        <v>0.15687588388181778</v>
      </c>
      <c r="I165" s="23">
        <f t="shared" si="139"/>
        <v>7.6864094397123828E-3</v>
      </c>
      <c r="J165" s="23">
        <f t="shared" si="140"/>
        <v>1.2058122747324279E-3</v>
      </c>
      <c r="K165" s="22">
        <v>22.7</v>
      </c>
      <c r="L165" s="23">
        <v>63.16</v>
      </c>
      <c r="M165" s="23">
        <f t="shared" si="128"/>
        <v>2.9683601575453897E-3</v>
      </c>
      <c r="N165" s="23">
        <f t="shared" si="129"/>
        <v>5.3631641649606061E-3</v>
      </c>
      <c r="O165" s="10">
        <v>0.5534718062405598</v>
      </c>
      <c r="P165" s="23">
        <f t="shared" si="141"/>
        <v>4.7838981499401127E-2</v>
      </c>
      <c r="Q165" s="23">
        <f t="shared" si="142"/>
        <v>0.12231342922381024</v>
      </c>
      <c r="R165" s="23">
        <f t="shared" si="143"/>
        <v>9.2709602841256872E-2</v>
      </c>
      <c r="S165" s="23">
        <f t="shared" si="144"/>
        <v>5.3631641649606043E-3</v>
      </c>
      <c r="T165" s="23">
        <f t="shared" si="145"/>
        <v>4.9721681970595869E-4</v>
      </c>
      <c r="U165" s="22">
        <v>55.18</v>
      </c>
      <c r="V165" s="23">
        <v>85.32</v>
      </c>
      <c r="W165" s="23">
        <f t="shared" si="130"/>
        <v>6.2130404039039246E-3</v>
      </c>
      <c r="X165" s="23">
        <f t="shared" si="131"/>
        <v>7.2448569752127734E-3</v>
      </c>
      <c r="Y165" s="10">
        <v>0.85757944223894822</v>
      </c>
      <c r="Z165" s="23">
        <f t="shared" si="146"/>
        <v>0.10952313394855721</v>
      </c>
      <c r="AA165" s="23">
        <f t="shared" si="147"/>
        <v>0.13391522022853736</v>
      </c>
      <c r="AB165" s="23">
        <f t="shared" si="148"/>
        <v>0.21283322749321049</v>
      </c>
      <c r="AC165" s="23">
        <f t="shared" si="149"/>
        <v>7.2448569752127656E-3</v>
      </c>
      <c r="AD165" s="23">
        <f t="shared" si="150"/>
        <v>1.5419462927612313E-3</v>
      </c>
      <c r="AE165" s="22">
        <v>25.99</v>
      </c>
      <c r="AF165" s="23">
        <v>68.52</v>
      </c>
      <c r="AG165" s="23">
        <f t="shared" si="132"/>
        <v>3.2698569264603015E-3</v>
      </c>
      <c r="AH165" s="23">
        <f t="shared" si="133"/>
        <v>5.8183028591371217E-3</v>
      </c>
      <c r="AI165" s="10">
        <v>0.56199496754028289</v>
      </c>
      <c r="AJ165" s="23">
        <f t="shared" si="151"/>
        <v>3.5699188260219721E-2</v>
      </c>
      <c r="AK165" s="23">
        <f t="shared" si="152"/>
        <v>0.12354892698505431</v>
      </c>
      <c r="AL165" s="23">
        <f t="shared" si="153"/>
        <v>6.8128519593979142E-2</v>
      </c>
      <c r="AM165" s="23">
        <f t="shared" si="160"/>
        <v>5.81830285913712E-3</v>
      </c>
      <c r="AN165" s="23">
        <f t="shared" si="154"/>
        <v>3.9639236034242812E-4</v>
      </c>
      <c r="AO165" s="22">
        <v>5.59</v>
      </c>
      <c r="AP165" s="23">
        <v>60.37</v>
      </c>
      <c r="AQ165" s="23">
        <f t="shared" si="134"/>
        <v>2.3429117489270389E-3</v>
      </c>
      <c r="AR165" s="23">
        <f t="shared" si="135"/>
        <v>5.1262542849694701E-3</v>
      </c>
      <c r="AS165" s="10">
        <v>0.4570416562823692</v>
      </c>
      <c r="AT165" s="23">
        <f t="shared" si="155"/>
        <v>3.7532691791845506E-2</v>
      </c>
      <c r="AU165" s="23">
        <f t="shared" si="156"/>
        <v>0.13083114609187857</v>
      </c>
      <c r="AV165" s="23">
        <f t="shared" si="157"/>
        <v>7.2722471834763963E-2</v>
      </c>
      <c r="AW165" s="23">
        <f t="shared" si="158"/>
        <v>5.1262542849694614E-3</v>
      </c>
      <c r="AX165" s="23">
        <f t="shared" si="159"/>
        <v>3.7279388285652975E-4</v>
      </c>
    </row>
    <row r="166" spans="1:50" x14ac:dyDescent="0.3">
      <c r="A166" s="23">
        <v>39.46</v>
      </c>
      <c r="B166" s="23">
        <v>74.650000000000006</v>
      </c>
      <c r="C166" s="23">
        <f t="shared" si="126"/>
        <v>4.7132400718572021E-3</v>
      </c>
      <c r="D166" s="23">
        <f t="shared" si="127"/>
        <v>6.3388252836337729E-3</v>
      </c>
      <c r="E166" s="10">
        <v>0.74355103050818072</v>
      </c>
      <c r="F166" s="23">
        <f t="shared" si="136"/>
        <v>8.5969451133279806E-2</v>
      </c>
      <c r="G166" s="23">
        <f t="shared" si="137"/>
        <v>0.1310306938402582</v>
      </c>
      <c r="H166" s="23">
        <f t="shared" si="138"/>
        <v>0.16722566219470242</v>
      </c>
      <c r="I166" s="23">
        <f t="shared" si="139"/>
        <v>6.3388252836337755E-3</v>
      </c>
      <c r="J166" s="23">
        <f t="shared" si="140"/>
        <v>1.0600142555921804E-3</v>
      </c>
      <c r="K166" s="22">
        <v>26.21</v>
      </c>
      <c r="L166" s="23">
        <v>72.900000000000006</v>
      </c>
      <c r="M166" s="23">
        <f t="shared" si="128"/>
        <v>3.4273444814654041E-3</v>
      </c>
      <c r="N166" s="23">
        <f t="shared" si="129"/>
        <v>6.1902258965425621E-3</v>
      </c>
      <c r="O166" s="10">
        <v>0.55367034075116472</v>
      </c>
      <c r="P166" s="23">
        <f t="shared" si="141"/>
        <v>5.1266325980866528E-2</v>
      </c>
      <c r="Q166" s="23">
        <f t="shared" si="142"/>
        <v>0.12850365512035281</v>
      </c>
      <c r="R166" s="23">
        <f t="shared" si="143"/>
        <v>9.9105307480267663E-2</v>
      </c>
      <c r="S166" s="23">
        <f t="shared" si="144"/>
        <v>6.1902258965425699E-3</v>
      </c>
      <c r="T166" s="23">
        <f t="shared" si="145"/>
        <v>6.1348424084916697E-4</v>
      </c>
      <c r="U166" s="22">
        <v>42.68</v>
      </c>
      <c r="V166" s="23">
        <v>65.94</v>
      </c>
      <c r="W166" s="23">
        <f t="shared" si="130"/>
        <v>4.8055919615552648E-3</v>
      </c>
      <c r="X166" s="23">
        <f t="shared" si="131"/>
        <v>5.5992249055969324E-3</v>
      </c>
      <c r="Y166" s="10">
        <v>0.8582602132576671</v>
      </c>
      <c r="Z166" s="23">
        <f t="shared" si="146"/>
        <v>0.11432872591011248</v>
      </c>
      <c r="AA166" s="23">
        <f t="shared" si="147"/>
        <v>0.1395144451341343</v>
      </c>
      <c r="AB166" s="23">
        <f t="shared" si="148"/>
        <v>0.22385185985866968</v>
      </c>
      <c r="AC166" s="23">
        <f t="shared" si="149"/>
        <v>5.5992249055969445E-3</v>
      </c>
      <c r="AD166" s="23">
        <f t="shared" si="150"/>
        <v>1.2533969088848601E-3</v>
      </c>
      <c r="AE166" s="22">
        <v>27.79</v>
      </c>
      <c r="AF166" s="23">
        <v>66.87</v>
      </c>
      <c r="AG166" s="23">
        <f t="shared" si="132"/>
        <v>3.4963187374502419E-3</v>
      </c>
      <c r="AH166" s="23">
        <f t="shared" si="133"/>
        <v>5.6781948655939777E-3</v>
      </c>
      <c r="AI166" s="10">
        <v>0.61574476047582827</v>
      </c>
      <c r="AJ166" s="23">
        <f t="shared" si="151"/>
        <v>3.9195506997669965E-2</v>
      </c>
      <c r="AK166" s="23">
        <f t="shared" si="152"/>
        <v>0.12922712185064827</v>
      </c>
      <c r="AL166" s="23">
        <f t="shared" si="153"/>
        <v>7.4894695257889693E-2</v>
      </c>
      <c r="AM166" s="23">
        <f t="shared" si="160"/>
        <v>5.678194865593969E-3</v>
      </c>
      <c r="AN166" s="23">
        <f t="shared" si="154"/>
        <v>4.2526667407357424E-4</v>
      </c>
      <c r="AO166" s="22">
        <v>7.29</v>
      </c>
      <c r="AP166" s="23">
        <v>74.13</v>
      </c>
      <c r="AQ166" s="23">
        <f t="shared" si="134"/>
        <v>3.0554251609442064E-3</v>
      </c>
      <c r="AR166" s="23">
        <f t="shared" si="135"/>
        <v>6.2946700371838138E-3</v>
      </c>
      <c r="AS166" s="10">
        <v>0.48539878069783299</v>
      </c>
      <c r="AT166" s="23">
        <f t="shared" si="155"/>
        <v>4.0588116952789716E-2</v>
      </c>
      <c r="AU166" s="23">
        <f t="shared" si="156"/>
        <v>0.13712581612906238</v>
      </c>
      <c r="AV166" s="23">
        <f t="shared" si="157"/>
        <v>7.8120808744635228E-2</v>
      </c>
      <c r="AW166" s="23">
        <f t="shared" si="158"/>
        <v>6.2946700371838138E-3</v>
      </c>
      <c r="AX166" s="23">
        <f t="shared" si="159"/>
        <v>4.9174471408542264E-4</v>
      </c>
    </row>
    <row r="167" spans="1:50" x14ac:dyDescent="0.3">
      <c r="A167" s="23">
        <v>36.03</v>
      </c>
      <c r="B167" s="23">
        <v>67.349999999999994</v>
      </c>
      <c r="C167" s="23">
        <f t="shared" si="126"/>
        <v>4.3035489049420934E-3</v>
      </c>
      <c r="D167" s="23">
        <f t="shared" si="127"/>
        <v>5.7189535546247087E-3</v>
      </c>
      <c r="E167" s="10">
        <v>0.7525063569474123</v>
      </c>
      <c r="F167" s="23">
        <f t="shared" si="136"/>
        <v>9.0273000038221904E-2</v>
      </c>
      <c r="G167" s="23">
        <f t="shared" si="137"/>
        <v>0.13674964739488291</v>
      </c>
      <c r="H167" s="23">
        <f t="shared" si="138"/>
        <v>0.17624245117150172</v>
      </c>
      <c r="I167" s="23">
        <f t="shared" si="139"/>
        <v>5.7189535546247061E-3</v>
      </c>
      <c r="J167" s="23">
        <f t="shared" si="140"/>
        <v>1.0079223926030309E-3</v>
      </c>
      <c r="K167" s="22">
        <v>30.22</v>
      </c>
      <c r="L167" s="23">
        <v>82.29</v>
      </c>
      <c r="M167" s="23">
        <f t="shared" si="128"/>
        <v>3.951711187710206E-3</v>
      </c>
      <c r="N167" s="23">
        <f t="shared" si="129"/>
        <v>6.987567750706275E-3</v>
      </c>
      <c r="O167" s="10">
        <v>0.56553457922619554</v>
      </c>
      <c r="P167" s="23">
        <f t="shared" si="141"/>
        <v>5.5218037168576733E-2</v>
      </c>
      <c r="Q167" s="23">
        <f t="shared" si="142"/>
        <v>0.13549122287105908</v>
      </c>
      <c r="R167" s="23">
        <f t="shared" si="143"/>
        <v>0.10648436314944326</v>
      </c>
      <c r="S167" s="23">
        <f t="shared" si="144"/>
        <v>6.987567750706275E-3</v>
      </c>
      <c r="T167" s="23">
        <f t="shared" si="145"/>
        <v>7.4406670189754544E-4</v>
      </c>
      <c r="U167" s="22">
        <v>50.63</v>
      </c>
      <c r="V167" s="23">
        <v>77.48</v>
      </c>
      <c r="W167" s="23">
        <f t="shared" si="130"/>
        <v>5.7007291708890129E-3</v>
      </c>
      <c r="X167" s="23">
        <f t="shared" si="131"/>
        <v>6.5791317210441361E-3</v>
      </c>
      <c r="Y167" s="10">
        <v>0.86648655363663729</v>
      </c>
      <c r="Z167" s="23">
        <f t="shared" si="146"/>
        <v>0.12002945508100149</v>
      </c>
      <c r="AA167" s="23">
        <f t="shared" si="147"/>
        <v>0.14609357685517843</v>
      </c>
      <c r="AB167" s="23">
        <f t="shared" si="148"/>
        <v>0.23435818099111397</v>
      </c>
      <c r="AC167" s="23">
        <f t="shared" si="149"/>
        <v>6.5791317210441291E-3</v>
      </c>
      <c r="AD167" s="23">
        <f t="shared" si="150"/>
        <v>1.5418733426448392E-3</v>
      </c>
      <c r="AE167" s="22">
        <v>29.35</v>
      </c>
      <c r="AF167" s="23">
        <v>69.989999999999995</v>
      </c>
      <c r="AG167" s="23">
        <f t="shared" si="132"/>
        <v>3.6925856403081901E-3</v>
      </c>
      <c r="AH167" s="23">
        <f t="shared" si="133"/>
        <v>5.9431263442937411E-3</v>
      </c>
      <c r="AI167" s="10">
        <v>0.62132040047467707</v>
      </c>
      <c r="AJ167" s="23">
        <f t="shared" si="151"/>
        <v>4.2888092637978159E-2</v>
      </c>
      <c r="AK167" s="23">
        <f t="shared" si="152"/>
        <v>0.13517024819494203</v>
      </c>
      <c r="AL167" s="23">
        <f t="shared" si="153"/>
        <v>8.2083599635648125E-2</v>
      </c>
      <c r="AM167" s="23">
        <f t="shared" si="160"/>
        <v>5.9431263442937532E-3</v>
      </c>
      <c r="AN167" s="23">
        <f t="shared" si="154"/>
        <v>4.8783320342908149E-4</v>
      </c>
      <c r="AO167" s="22">
        <v>8.77</v>
      </c>
      <c r="AP167" s="23">
        <v>88.74</v>
      </c>
      <c r="AQ167" s="23">
        <f t="shared" si="134"/>
        <v>3.6757309549356226E-3</v>
      </c>
      <c r="AR167" s="23">
        <f t="shared" si="135"/>
        <v>7.5352626345567466E-3</v>
      </c>
      <c r="AS167" s="10">
        <v>0.48780396028649414</v>
      </c>
      <c r="AT167" s="23">
        <f t="shared" si="155"/>
        <v>4.4263847907725341E-2</v>
      </c>
      <c r="AU167" s="23">
        <f t="shared" si="156"/>
        <v>0.14466107876361914</v>
      </c>
      <c r="AV167" s="23">
        <f t="shared" si="157"/>
        <v>8.485196486051505E-2</v>
      </c>
      <c r="AW167" s="23">
        <f t="shared" si="158"/>
        <v>7.5352626345567553E-3</v>
      </c>
      <c r="AX167" s="23">
        <f t="shared" si="159"/>
        <v>6.3938184028216184E-4</v>
      </c>
    </row>
    <row r="168" spans="1:50" x14ac:dyDescent="0.3">
      <c r="A168" s="23">
        <v>39.46</v>
      </c>
      <c r="B168" s="23">
        <v>72.75</v>
      </c>
      <c r="C168" s="23">
        <f t="shared" si="126"/>
        <v>4.7132400718572021E-3</v>
      </c>
      <c r="D168" s="23">
        <f t="shared" si="127"/>
        <v>6.1774888062204551E-3</v>
      </c>
      <c r="E168" s="10">
        <v>0.76297023267952835</v>
      </c>
      <c r="F168" s="23">
        <f t="shared" si="136"/>
        <v>9.4986240110079112E-2</v>
      </c>
      <c r="G168" s="23">
        <f t="shared" si="137"/>
        <v>0.14292713620110337</v>
      </c>
      <c r="H168" s="23">
        <f t="shared" si="138"/>
        <v>0.18525924014830103</v>
      </c>
      <c r="I168" s="23">
        <f t="shared" si="139"/>
        <v>6.1774888062204603E-3</v>
      </c>
      <c r="J168" s="23">
        <f t="shared" si="140"/>
        <v>1.1444368822650377E-3</v>
      </c>
      <c r="K168" s="22">
        <v>28.1</v>
      </c>
      <c r="L168" s="23">
        <v>76.459999999999994</v>
      </c>
      <c r="M168" s="23">
        <f t="shared" si="128"/>
        <v>3.6744898866531042E-3</v>
      </c>
      <c r="N168" s="23">
        <f t="shared" si="129"/>
        <v>6.4925195068538302E-3</v>
      </c>
      <c r="O168" s="10">
        <v>0.56595746578414252</v>
      </c>
      <c r="P168" s="23">
        <f t="shared" si="141"/>
        <v>5.8892527055229835E-2</v>
      </c>
      <c r="Q168" s="23">
        <f t="shared" si="142"/>
        <v>0.14198374237791292</v>
      </c>
      <c r="R168" s="23">
        <f t="shared" si="143"/>
        <v>0.11411056422380657</v>
      </c>
      <c r="S168" s="23">
        <f t="shared" si="144"/>
        <v>6.4925195068538388E-3</v>
      </c>
      <c r="T168" s="23">
        <f t="shared" si="145"/>
        <v>7.408650641611619E-4</v>
      </c>
      <c r="U168" s="22">
        <v>52.18</v>
      </c>
      <c r="V168" s="23">
        <v>79.72</v>
      </c>
      <c r="W168" s="23">
        <f t="shared" si="130"/>
        <v>5.8752527777402455E-3</v>
      </c>
      <c r="X168" s="23">
        <f t="shared" si="131"/>
        <v>6.7693389365208892E-3</v>
      </c>
      <c r="Y168" s="10">
        <v>0.86792120070144363</v>
      </c>
      <c r="Z168" s="23">
        <f t="shared" si="146"/>
        <v>0.12590470785874175</v>
      </c>
      <c r="AA168" s="23">
        <f t="shared" si="147"/>
        <v>0.15286291579169933</v>
      </c>
      <c r="AB168" s="23">
        <f t="shared" si="148"/>
        <v>0.24593416293974324</v>
      </c>
      <c r="AC168" s="23">
        <f t="shared" si="149"/>
        <v>6.7693389365209022E-3</v>
      </c>
      <c r="AD168" s="23">
        <f t="shared" si="150"/>
        <v>1.6648117050086799E-3</v>
      </c>
      <c r="AE168" s="22">
        <v>28.7</v>
      </c>
      <c r="AF168" s="23">
        <v>67.349999999999994</v>
      </c>
      <c r="AG168" s="23">
        <f t="shared" si="132"/>
        <v>3.610807764117378E-3</v>
      </c>
      <c r="AH168" s="23">
        <f t="shared" si="133"/>
        <v>5.7189535546247105E-3</v>
      </c>
      <c r="AI168" s="10">
        <v>0.63137560562936357</v>
      </c>
      <c r="AJ168" s="23">
        <f t="shared" si="151"/>
        <v>4.649890040209554E-2</v>
      </c>
      <c r="AK168" s="23">
        <f t="shared" si="152"/>
        <v>0.14088920174956673</v>
      </c>
      <c r="AL168" s="23">
        <f t="shared" si="153"/>
        <v>8.9386993040073692E-2</v>
      </c>
      <c r="AM168" s="23">
        <f t="shared" si="160"/>
        <v>5.7189535546247061E-3</v>
      </c>
      <c r="AN168" s="23">
        <f t="shared" si="154"/>
        <v>5.1120006158374327E-4</v>
      </c>
      <c r="AO168" s="22">
        <v>8.48</v>
      </c>
      <c r="AP168" s="23">
        <v>85.18</v>
      </c>
      <c r="AQ168" s="23">
        <f t="shared" si="134"/>
        <v>3.5541845493562239E-3</v>
      </c>
      <c r="AR168" s="23">
        <f t="shared" si="135"/>
        <v>7.2329690242454786E-3</v>
      </c>
      <c r="AS168" s="10">
        <v>0.49138666810853454</v>
      </c>
      <c r="AT168" s="23">
        <f t="shared" si="155"/>
        <v>4.7818032457081563E-2</v>
      </c>
      <c r="AU168" s="23">
        <f t="shared" si="156"/>
        <v>0.15189404778786461</v>
      </c>
      <c r="AV168" s="23">
        <f t="shared" si="157"/>
        <v>9.2081880364806912E-2</v>
      </c>
      <c r="AW168" s="23">
        <f t="shared" si="158"/>
        <v>7.2329690242454725E-3</v>
      </c>
      <c r="AX168" s="23">
        <f t="shared" si="159"/>
        <v>6.6602538837292583E-4</v>
      </c>
    </row>
    <row r="169" spans="1:50" x14ac:dyDescent="0.3">
      <c r="A169" s="23">
        <v>40.159999999999997</v>
      </c>
      <c r="B169" s="23">
        <v>72.900000000000006</v>
      </c>
      <c r="C169" s="23">
        <f t="shared" si="126"/>
        <v>4.7968505140847748E-3</v>
      </c>
      <c r="D169" s="23">
        <f t="shared" si="127"/>
        <v>6.1902258965425595E-3</v>
      </c>
      <c r="E169" s="10">
        <v>0.77490718339761566</v>
      </c>
      <c r="F169" s="23">
        <f t="shared" si="136"/>
        <v>9.9783090624163892E-2</v>
      </c>
      <c r="G169" s="23">
        <f t="shared" si="137"/>
        <v>0.14911736209764592</v>
      </c>
      <c r="H169" s="23">
        <f t="shared" si="138"/>
        <v>0.19476933073424302</v>
      </c>
      <c r="I169" s="23">
        <f t="shared" si="139"/>
        <v>6.1902258965425561E-3</v>
      </c>
      <c r="J169" s="23">
        <f t="shared" si="140"/>
        <v>1.2056661549633731E-3</v>
      </c>
      <c r="K169" s="22">
        <v>29.59</v>
      </c>
      <c r="L169" s="23">
        <v>76.37</v>
      </c>
      <c r="M169" s="23">
        <f t="shared" si="128"/>
        <v>3.8693293859809732E-3</v>
      </c>
      <c r="N169" s="23">
        <f t="shared" si="129"/>
        <v>6.4848772526605687E-3</v>
      </c>
      <c r="O169" s="10">
        <v>0.59666964157162627</v>
      </c>
      <c r="P169" s="23">
        <f t="shared" si="141"/>
        <v>6.2761856441210809E-2</v>
      </c>
      <c r="Q169" s="23">
        <f t="shared" si="142"/>
        <v>0.14846861963057348</v>
      </c>
      <c r="R169" s="23">
        <f t="shared" si="143"/>
        <v>0.12165438349644064</v>
      </c>
      <c r="S169" s="23">
        <f t="shared" si="144"/>
        <v>6.4848772526605591E-3</v>
      </c>
      <c r="T169" s="23">
        <f t="shared" si="145"/>
        <v>7.8891374422251209E-4</v>
      </c>
      <c r="U169" s="22">
        <v>50.14</v>
      </c>
      <c r="V169" s="23">
        <v>76.459999999999994</v>
      </c>
      <c r="W169" s="23">
        <f t="shared" si="130"/>
        <v>5.6455571919489444E-3</v>
      </c>
      <c r="X169" s="23">
        <f t="shared" si="131"/>
        <v>6.4925195068538284E-3</v>
      </c>
      <c r="Y169" s="10">
        <v>0.86954797532594408</v>
      </c>
      <c r="Z169" s="23">
        <f t="shared" si="146"/>
        <v>0.1315502650506907</v>
      </c>
      <c r="AA169" s="23">
        <f t="shared" si="147"/>
        <v>0.15935543529855317</v>
      </c>
      <c r="AB169" s="23">
        <f t="shared" si="148"/>
        <v>0.25745497290943242</v>
      </c>
      <c r="AC169" s="23">
        <f t="shared" si="149"/>
        <v>6.4925195068538388E-3</v>
      </c>
      <c r="AD169" s="23">
        <f t="shared" si="150"/>
        <v>1.6715314337510166E-3</v>
      </c>
      <c r="AE169" s="22">
        <v>31.36</v>
      </c>
      <c r="AF169" s="23">
        <v>72.900000000000006</v>
      </c>
      <c r="AG169" s="23">
        <f t="shared" si="132"/>
        <v>3.9454679959136226E-3</v>
      </c>
      <c r="AH169" s="23">
        <f t="shared" si="133"/>
        <v>6.1902258965425604E-3</v>
      </c>
      <c r="AI169" s="10">
        <v>0.63737060033904314</v>
      </c>
      <c r="AJ169" s="23">
        <f t="shared" si="151"/>
        <v>5.0444368398009164E-2</v>
      </c>
      <c r="AK169" s="23">
        <f t="shared" si="152"/>
        <v>0.14707942764610929</v>
      </c>
      <c r="AL169" s="23">
        <f t="shared" si="153"/>
        <v>9.6943268800104704E-2</v>
      </c>
      <c r="AM169" s="23">
        <f t="shared" si="160"/>
        <v>6.1902258965425561E-3</v>
      </c>
      <c r="AN169" s="23">
        <f t="shared" si="154"/>
        <v>6.0010073302189416E-4</v>
      </c>
      <c r="AO169" s="22">
        <v>8.7100000000000009</v>
      </c>
      <c r="AP169" s="23">
        <v>86.39</v>
      </c>
      <c r="AQ169" s="23">
        <f t="shared" si="134"/>
        <v>3.6505834227467822E-3</v>
      </c>
      <c r="AR169" s="23">
        <f t="shared" si="135"/>
        <v>7.3357148861771171E-3</v>
      </c>
      <c r="AS169" s="10">
        <v>0.49764521650448462</v>
      </c>
      <c r="AT169" s="23">
        <f t="shared" si="155"/>
        <v>5.1468615879828344E-2</v>
      </c>
      <c r="AU169" s="23">
        <f t="shared" si="156"/>
        <v>0.15922976267404174</v>
      </c>
      <c r="AV169" s="23">
        <f t="shared" si="157"/>
        <v>9.9286648336909908E-2</v>
      </c>
      <c r="AW169" s="23">
        <f t="shared" si="158"/>
        <v>7.3357148861771249E-3</v>
      </c>
      <c r="AX169" s="23">
        <f t="shared" si="159"/>
        <v>7.2833854420370329E-4</v>
      </c>
    </row>
    <row r="170" spans="1:50" x14ac:dyDescent="0.3">
      <c r="A170" s="23">
        <v>41.49</v>
      </c>
      <c r="B170" s="23">
        <v>74.790000000000006</v>
      </c>
      <c r="C170" s="23">
        <f t="shared" si="126"/>
        <v>4.9557103543171645E-3</v>
      </c>
      <c r="D170" s="23">
        <f t="shared" si="127"/>
        <v>6.3507132346010704E-3</v>
      </c>
      <c r="E170" s="10">
        <v>0.78033917943524755</v>
      </c>
      <c r="F170" s="23">
        <f t="shared" si="136"/>
        <v>0.10473880097848105</v>
      </c>
      <c r="G170" s="23">
        <f t="shared" si="137"/>
        <v>0.15546807533224699</v>
      </c>
      <c r="H170" s="23">
        <f t="shared" si="138"/>
        <v>0.20452189160264495</v>
      </c>
      <c r="I170" s="23">
        <f t="shared" si="139"/>
        <v>6.3507132346010686E-3</v>
      </c>
      <c r="J170" s="23">
        <f t="shared" si="140"/>
        <v>1.2988598837665624E-3</v>
      </c>
      <c r="K170" s="22">
        <v>26.31</v>
      </c>
      <c r="L170" s="23">
        <v>67.52</v>
      </c>
      <c r="M170" s="23">
        <f t="shared" si="128"/>
        <v>3.4404209579303614E-3</v>
      </c>
      <c r="N170" s="23">
        <f t="shared" si="129"/>
        <v>5.7333889236564298E-3</v>
      </c>
      <c r="O170" s="10">
        <v>0.60006760464738484</v>
      </c>
      <c r="P170" s="23">
        <f t="shared" si="141"/>
        <v>6.6202277399141168E-2</v>
      </c>
      <c r="Q170" s="23">
        <f t="shared" si="142"/>
        <v>0.15420200855422991</v>
      </c>
      <c r="R170" s="23">
        <f t="shared" si="143"/>
        <v>0.12896413384035199</v>
      </c>
      <c r="S170" s="23">
        <f t="shared" si="144"/>
        <v>5.733388923656435E-3</v>
      </c>
      <c r="T170" s="23">
        <f t="shared" si="145"/>
        <v>7.3940153650922018E-4</v>
      </c>
      <c r="U170" s="22">
        <v>60.95</v>
      </c>
      <c r="V170" s="23">
        <v>92.54</v>
      </c>
      <c r="W170" s="23">
        <f t="shared" si="130"/>
        <v>6.8627186048920664E-3</v>
      </c>
      <c r="X170" s="23">
        <f t="shared" si="131"/>
        <v>7.8579355893833823E-3</v>
      </c>
      <c r="Y170" s="10">
        <v>0.87334879839993562</v>
      </c>
      <c r="Z170" s="23">
        <f t="shared" si="146"/>
        <v>0.13841298365558277</v>
      </c>
      <c r="AA170" s="23">
        <f t="shared" si="147"/>
        <v>0.16721337088793656</v>
      </c>
      <c r="AB170" s="23">
        <f t="shared" si="148"/>
        <v>0.26996324870627347</v>
      </c>
      <c r="AC170" s="23">
        <f t="shared" si="149"/>
        <v>7.8579355893833858E-3</v>
      </c>
      <c r="AD170" s="23">
        <f t="shared" si="150"/>
        <v>2.1213538198345846E-3</v>
      </c>
      <c r="AE170" s="22">
        <v>37.25</v>
      </c>
      <c r="AF170" s="23">
        <v>76.459999999999994</v>
      </c>
      <c r="AG170" s="23">
        <f t="shared" si="132"/>
        <v>4.6865013663195936E-3</v>
      </c>
      <c r="AH170" s="23">
        <f t="shared" si="133"/>
        <v>6.4925195068538284E-3</v>
      </c>
      <c r="AI170" s="10">
        <v>0.72183092578655916</v>
      </c>
      <c r="AJ170" s="23">
        <f t="shared" si="151"/>
        <v>5.5130869764328759E-2</v>
      </c>
      <c r="AK170" s="23">
        <f t="shared" si="152"/>
        <v>0.15357194715296313</v>
      </c>
      <c r="AL170" s="23">
        <f t="shared" si="153"/>
        <v>0.10557523816233792</v>
      </c>
      <c r="AM170" s="23">
        <f t="shared" si="160"/>
        <v>6.4925195068538388E-3</v>
      </c>
      <c r="AN170" s="23">
        <f t="shared" si="154"/>
        <v>6.8544929320971874E-4</v>
      </c>
      <c r="AO170" s="22">
        <v>7.72</v>
      </c>
      <c r="AP170" s="23">
        <v>72.62</v>
      </c>
      <c r="AQ170" s="23">
        <f t="shared" si="134"/>
        <v>3.2356491416309016E-3</v>
      </c>
      <c r="AR170" s="23">
        <f t="shared" si="135"/>
        <v>6.1664499946079672E-3</v>
      </c>
      <c r="AS170" s="10">
        <v>0.52471829731210018</v>
      </c>
      <c r="AT170" s="23">
        <f t="shared" si="155"/>
        <v>5.4704265021459246E-2</v>
      </c>
      <c r="AU170" s="23">
        <f t="shared" si="156"/>
        <v>0.16539621266864971</v>
      </c>
      <c r="AV170" s="23">
        <f t="shared" si="157"/>
        <v>0.1061728809012876</v>
      </c>
      <c r="AW170" s="23">
        <f t="shared" si="158"/>
        <v>6.1664499946079698E-3</v>
      </c>
      <c r="AX170" s="23">
        <f t="shared" si="159"/>
        <v>6.5470976086125753E-4</v>
      </c>
    </row>
    <row r="171" spans="1:50" x14ac:dyDescent="0.3">
      <c r="A171" s="23">
        <v>37.47</v>
      </c>
      <c r="B171" s="23">
        <v>66.87</v>
      </c>
      <c r="C171" s="23">
        <f t="shared" si="126"/>
        <v>4.4755475289531008E-3</v>
      </c>
      <c r="D171" s="23">
        <f t="shared" si="127"/>
        <v>5.6781948655939768E-3</v>
      </c>
      <c r="E171" s="10">
        <v>0.78819900248085784</v>
      </c>
      <c r="F171" s="23">
        <f t="shared" si="136"/>
        <v>0.10921434850743415</v>
      </c>
      <c r="G171" s="23">
        <f t="shared" si="137"/>
        <v>0.16114627019784097</v>
      </c>
      <c r="H171" s="23">
        <f t="shared" si="138"/>
        <v>0.21395314948591521</v>
      </c>
      <c r="I171" s="23">
        <f t="shared" si="139"/>
        <v>5.6781948655939829E-3</v>
      </c>
      <c r="J171" s="23">
        <f t="shared" si="140"/>
        <v>1.2148676748885857E-3</v>
      </c>
      <c r="K171" s="22">
        <v>29.72</v>
      </c>
      <c r="L171" s="23">
        <v>73.94</v>
      </c>
      <c r="M171" s="23">
        <f t="shared" si="128"/>
        <v>3.8863288053854177E-3</v>
      </c>
      <c r="N171" s="23">
        <f t="shared" si="129"/>
        <v>6.278536389442483E-3</v>
      </c>
      <c r="O171" s="10">
        <v>0.6189864268239933</v>
      </c>
      <c r="P171" s="23">
        <f t="shared" si="141"/>
        <v>7.0088606204526588E-2</v>
      </c>
      <c r="Q171" s="23">
        <f t="shared" si="142"/>
        <v>0.16048054494367239</v>
      </c>
      <c r="R171" s="23">
        <f t="shared" si="143"/>
        <v>0.13629088360366776</v>
      </c>
      <c r="S171" s="23">
        <f t="shared" si="144"/>
        <v>6.2785363894424795E-3</v>
      </c>
      <c r="T171" s="23">
        <f t="shared" si="145"/>
        <v>8.5570727225489738E-4</v>
      </c>
      <c r="U171" s="22">
        <v>59</v>
      </c>
      <c r="V171" s="23">
        <v>89.43</v>
      </c>
      <c r="W171" s="23">
        <f t="shared" si="130"/>
        <v>6.6431566478856747E-3</v>
      </c>
      <c r="X171" s="23">
        <f t="shared" si="131"/>
        <v>7.5938532500384242E-3</v>
      </c>
      <c r="Y171" s="10">
        <v>0.87480708793682038</v>
      </c>
      <c r="Z171" s="23">
        <f t="shared" si="146"/>
        <v>0.14505614030346844</v>
      </c>
      <c r="AA171" s="23">
        <f t="shared" si="147"/>
        <v>0.17480722413797498</v>
      </c>
      <c r="AB171" s="23">
        <f t="shared" si="148"/>
        <v>0.28346912395905122</v>
      </c>
      <c r="AC171" s="23">
        <f t="shared" si="149"/>
        <v>7.5938532500384182E-3</v>
      </c>
      <c r="AD171" s="23">
        <f t="shared" si="150"/>
        <v>2.1526229282619845E-3</v>
      </c>
      <c r="AE171" s="22">
        <v>38.78</v>
      </c>
      <c r="AF171" s="23">
        <v>79.069999999999993</v>
      </c>
      <c r="AG171" s="23">
        <f t="shared" si="132"/>
        <v>4.8789939056610426E-3</v>
      </c>
      <c r="AH171" s="23">
        <f t="shared" si="133"/>
        <v>6.714144878458438E-3</v>
      </c>
      <c r="AI171" s="10">
        <v>0.72667390918458341</v>
      </c>
      <c r="AJ171" s="23">
        <f t="shared" si="151"/>
        <v>6.0009863669989803E-2</v>
      </c>
      <c r="AK171" s="23">
        <f t="shared" si="152"/>
        <v>0.16028609203142158</v>
      </c>
      <c r="AL171" s="23">
        <f t="shared" si="153"/>
        <v>0.11514073343431856</v>
      </c>
      <c r="AM171" s="23">
        <f t="shared" si="160"/>
        <v>6.7141448784584501E-3</v>
      </c>
      <c r="AN171" s="23">
        <f t="shared" si="154"/>
        <v>7.7307156568997963E-4</v>
      </c>
      <c r="AO171" s="22">
        <v>8.85</v>
      </c>
      <c r="AP171" s="23">
        <v>83.06</v>
      </c>
      <c r="AQ171" s="23">
        <f t="shared" si="134"/>
        <v>3.7092609978540778E-3</v>
      </c>
      <c r="AR171" s="23">
        <f t="shared" si="135"/>
        <v>7.0529514810264071E-3</v>
      </c>
      <c r="AS171" s="10">
        <v>0.52591613707149365</v>
      </c>
      <c r="AT171" s="23">
        <f t="shared" si="155"/>
        <v>5.8413526019313322E-2</v>
      </c>
      <c r="AU171" s="23">
        <f t="shared" si="156"/>
        <v>0.17244916414967612</v>
      </c>
      <c r="AV171" s="23">
        <f t="shared" si="157"/>
        <v>0.11311779104077258</v>
      </c>
      <c r="AW171" s="23">
        <f t="shared" si="158"/>
        <v>7.0529514810264149E-3</v>
      </c>
      <c r="AX171" s="23">
        <f t="shared" si="159"/>
        <v>7.9781429185145347E-4</v>
      </c>
    </row>
    <row r="172" spans="1:50" x14ac:dyDescent="0.3">
      <c r="A172" s="23">
        <v>50.58</v>
      </c>
      <c r="B172" s="23">
        <v>89.87</v>
      </c>
      <c r="C172" s="23">
        <f t="shared" si="126"/>
        <v>6.0414516683866513E-3</v>
      </c>
      <c r="D172" s="23">
        <f t="shared" si="127"/>
        <v>7.631215381649928E-3</v>
      </c>
      <c r="E172" s="10">
        <v>0.79167620965252372</v>
      </c>
      <c r="F172" s="23">
        <f t="shared" si="136"/>
        <v>0.11525580017582081</v>
      </c>
      <c r="G172" s="23">
        <f t="shared" si="137"/>
        <v>0.1687774855794909</v>
      </c>
      <c r="H172" s="23">
        <f t="shared" si="138"/>
        <v>0.22447014868325496</v>
      </c>
      <c r="I172" s="23">
        <f t="shared" si="139"/>
        <v>7.6312153816499306E-3</v>
      </c>
      <c r="J172" s="23">
        <f t="shared" si="140"/>
        <v>1.7129800513529022E-3</v>
      </c>
      <c r="K172" s="22">
        <v>29.44</v>
      </c>
      <c r="L172" s="23">
        <v>73.23</v>
      </c>
      <c r="M172" s="23">
        <f t="shared" si="128"/>
        <v>3.8497146712835367E-3</v>
      </c>
      <c r="N172" s="23">
        <f t="shared" si="129"/>
        <v>6.2182474952511904E-3</v>
      </c>
      <c r="O172" s="10">
        <v>0.61909962159330645</v>
      </c>
      <c r="P172" s="23">
        <f t="shared" si="141"/>
        <v>7.3938320875810121E-2</v>
      </c>
      <c r="Q172" s="23">
        <f t="shared" si="142"/>
        <v>0.16669879243892358</v>
      </c>
      <c r="R172" s="23">
        <f t="shared" si="143"/>
        <v>0.14402692708033671</v>
      </c>
      <c r="S172" s="23">
        <f t="shared" si="144"/>
        <v>6.2182474952511835E-3</v>
      </c>
      <c r="T172" s="23">
        <f t="shared" si="145"/>
        <v>8.9559507856602858E-4</v>
      </c>
      <c r="U172" s="22">
        <v>54.93</v>
      </c>
      <c r="V172" s="23">
        <v>83.06</v>
      </c>
      <c r="W172" s="23">
        <f t="shared" si="130"/>
        <v>6.1848914350569511E-3</v>
      </c>
      <c r="X172" s="23">
        <f t="shared" si="131"/>
        <v>7.0529514810264062E-3</v>
      </c>
      <c r="Y172" s="10">
        <v>0.87692244185931523</v>
      </c>
      <c r="Z172" s="23">
        <f t="shared" si="146"/>
        <v>0.15124103173852541</v>
      </c>
      <c r="AA172" s="23">
        <f t="shared" si="147"/>
        <v>0.18186017561900139</v>
      </c>
      <c r="AB172" s="23">
        <f t="shared" si="148"/>
        <v>0.29629717204199385</v>
      </c>
      <c r="AC172" s="23">
        <f t="shared" si="149"/>
        <v>7.0529514810264149E-3</v>
      </c>
      <c r="AD172" s="23">
        <f t="shared" si="150"/>
        <v>2.0897695783775191E-3</v>
      </c>
      <c r="AE172" s="22">
        <v>36.24</v>
      </c>
      <c r="AF172" s="23">
        <v>73.23</v>
      </c>
      <c r="AG172" s="23">
        <f t="shared" si="132"/>
        <v>4.5594311279307945E-3</v>
      </c>
      <c r="AH172" s="23">
        <f t="shared" si="133"/>
        <v>6.2182474952511887E-3</v>
      </c>
      <c r="AI172" s="10">
        <v>0.73323410356580132</v>
      </c>
      <c r="AJ172" s="23">
        <f t="shared" si="151"/>
        <v>6.4569294797920604E-2</v>
      </c>
      <c r="AK172" s="23">
        <f t="shared" si="152"/>
        <v>0.16650433952667276</v>
      </c>
      <c r="AL172" s="23">
        <f t="shared" si="153"/>
        <v>0.1245791584679104</v>
      </c>
      <c r="AM172" s="23">
        <f t="shared" si="160"/>
        <v>6.2182474952511835E-3</v>
      </c>
      <c r="AN172" s="23">
        <f t="shared" si="154"/>
        <v>7.7466404010358408E-4</v>
      </c>
      <c r="AO172" s="22">
        <v>8.17</v>
      </c>
      <c r="AP172" s="23">
        <v>76.37</v>
      </c>
      <c r="AQ172" s="23">
        <f t="shared" si="134"/>
        <v>3.4242556330472108E-3</v>
      </c>
      <c r="AR172" s="23">
        <f t="shared" si="135"/>
        <v>6.4848772526605678E-3</v>
      </c>
      <c r="AS172" s="10">
        <v>0.52803707759346286</v>
      </c>
      <c r="AT172" s="23">
        <f t="shared" si="155"/>
        <v>6.1837781652360535E-2</v>
      </c>
      <c r="AU172" s="23">
        <f t="shared" si="156"/>
        <v>0.17893404140233668</v>
      </c>
      <c r="AV172" s="23">
        <f t="shared" si="157"/>
        <v>0.12025130767167386</v>
      </c>
      <c r="AW172" s="23">
        <f t="shared" si="158"/>
        <v>6.4848772526605591E-3</v>
      </c>
      <c r="AX172" s="23">
        <f t="shared" si="159"/>
        <v>7.7981496972272398E-4</v>
      </c>
    </row>
    <row r="173" spans="1:50" x14ac:dyDescent="0.3">
      <c r="A173" s="23">
        <v>39.57</v>
      </c>
      <c r="B173" s="23">
        <v>69.989999999999995</v>
      </c>
      <c r="C173" s="23">
        <f t="shared" si="126"/>
        <v>4.7263788556358207E-3</v>
      </c>
      <c r="D173" s="23">
        <f t="shared" si="127"/>
        <v>5.9431263442937402E-3</v>
      </c>
      <c r="E173" s="10">
        <v>0.79526811005352893</v>
      </c>
      <c r="F173" s="23">
        <f t="shared" si="136"/>
        <v>0.11998217903145662</v>
      </c>
      <c r="G173" s="23">
        <f t="shared" si="137"/>
        <v>0.17472061192378466</v>
      </c>
      <c r="H173" s="23">
        <f t="shared" si="138"/>
        <v>0.23523797920727743</v>
      </c>
      <c r="I173" s="23">
        <f t="shared" si="139"/>
        <v>5.9431263442937532E-3</v>
      </c>
      <c r="J173" s="23">
        <f t="shared" si="140"/>
        <v>1.3980490314051968E-3</v>
      </c>
      <c r="K173" s="22">
        <v>32.07</v>
      </c>
      <c r="L173" s="23">
        <v>79.56</v>
      </c>
      <c r="M173" s="23">
        <f t="shared" si="128"/>
        <v>4.193626002311923E-3</v>
      </c>
      <c r="N173" s="23">
        <f t="shared" si="129"/>
        <v>6.7557527068439812E-3</v>
      </c>
      <c r="O173" s="10">
        <v>0.62074889124694121</v>
      </c>
      <c r="P173" s="23">
        <f t="shared" si="141"/>
        <v>7.8131946878122041E-2</v>
      </c>
      <c r="Q173" s="23">
        <f t="shared" si="142"/>
        <v>0.17345454514576755</v>
      </c>
      <c r="R173" s="23">
        <f t="shared" si="143"/>
        <v>0.15207026775393218</v>
      </c>
      <c r="S173" s="23">
        <f t="shared" si="144"/>
        <v>6.755752706843976E-3</v>
      </c>
      <c r="T173" s="23">
        <f t="shared" si="145"/>
        <v>1.0273491230091156E-3</v>
      </c>
      <c r="U173" s="22">
        <v>61.43</v>
      </c>
      <c r="V173" s="23">
        <v>92.83</v>
      </c>
      <c r="W173" s="23">
        <f t="shared" si="130"/>
        <v>6.9167646250782545E-3</v>
      </c>
      <c r="X173" s="23">
        <f t="shared" si="131"/>
        <v>7.8825606306727816E-3</v>
      </c>
      <c r="Y173" s="10">
        <v>0.87747686940251324</v>
      </c>
      <c r="Z173" s="23">
        <f t="shared" si="146"/>
        <v>0.15815779636360366</v>
      </c>
      <c r="AA173" s="23">
        <f t="shared" si="147"/>
        <v>0.18974273624967417</v>
      </c>
      <c r="AB173" s="23">
        <f t="shared" si="148"/>
        <v>0.30939882810212904</v>
      </c>
      <c r="AC173" s="23">
        <f t="shared" si="149"/>
        <v>7.8825606306727747E-3</v>
      </c>
      <c r="AD173" s="23">
        <f t="shared" si="150"/>
        <v>2.4388550215741359E-3</v>
      </c>
      <c r="AE173" s="22">
        <v>43.51</v>
      </c>
      <c r="AF173" s="23">
        <v>80.760000000000005</v>
      </c>
      <c r="AG173" s="23">
        <f t="shared" si="132"/>
        <v>5.4740852200957186E-3</v>
      </c>
      <c r="AH173" s="23">
        <f t="shared" si="133"/>
        <v>6.8576494294208118E-3</v>
      </c>
      <c r="AI173" s="10">
        <v>0.79824512413986914</v>
      </c>
      <c r="AJ173" s="23">
        <f t="shared" si="151"/>
        <v>7.0043380018016327E-2</v>
      </c>
      <c r="AK173" s="23">
        <f t="shared" si="152"/>
        <v>0.17336198895609356</v>
      </c>
      <c r="AL173" s="23">
        <f t="shared" si="153"/>
        <v>0.13461267481593692</v>
      </c>
      <c r="AM173" s="23">
        <f t="shared" si="160"/>
        <v>6.8576494294207979E-3</v>
      </c>
      <c r="AN173" s="23">
        <f t="shared" si="154"/>
        <v>9.2312653264431724E-4</v>
      </c>
      <c r="AO173" s="22">
        <v>8.7200000000000006</v>
      </c>
      <c r="AP173" s="23">
        <v>80</v>
      </c>
      <c r="AQ173" s="23">
        <f t="shared" si="134"/>
        <v>3.654774678111589E-3</v>
      </c>
      <c r="AR173" s="23">
        <f t="shared" si="135"/>
        <v>6.793114838455485E-3</v>
      </c>
      <c r="AS173" s="10">
        <v>0.53801161396861585</v>
      </c>
      <c r="AT173" s="23">
        <f t="shared" si="155"/>
        <v>6.5492556330472129E-2</v>
      </c>
      <c r="AU173" s="23">
        <f t="shared" si="156"/>
        <v>0.18572715624079217</v>
      </c>
      <c r="AV173" s="23">
        <f t="shared" si="157"/>
        <v>0.12733033798283266</v>
      </c>
      <c r="AW173" s="23">
        <f t="shared" si="158"/>
        <v>6.7931148384554885E-3</v>
      </c>
      <c r="AX173" s="23">
        <f t="shared" si="159"/>
        <v>8.6496960833673303E-4</v>
      </c>
    </row>
    <row r="174" spans="1:50" x14ac:dyDescent="0.3">
      <c r="A174" s="23">
        <v>48.13</v>
      </c>
      <c r="B174" s="23">
        <v>85</v>
      </c>
      <c r="C174" s="23">
        <f t="shared" si="126"/>
        <v>5.7488151205901455E-3</v>
      </c>
      <c r="D174" s="23">
        <f t="shared" si="127"/>
        <v>7.2176845158589504E-3</v>
      </c>
      <c r="E174" s="10">
        <v>0.79649021898347694</v>
      </c>
      <c r="F174" s="23">
        <f t="shared" si="136"/>
        <v>0.12573099415204678</v>
      </c>
      <c r="G174" s="23">
        <f t="shared" si="137"/>
        <v>0.1819382964396436</v>
      </c>
      <c r="H174" s="23">
        <f t="shared" si="138"/>
        <v>0.24571317318350339</v>
      </c>
      <c r="I174" s="23">
        <f t="shared" si="139"/>
        <v>7.2176845158589409E-3</v>
      </c>
      <c r="J174" s="23">
        <f t="shared" si="140"/>
        <v>1.7734801654291387E-3</v>
      </c>
      <c r="K174" s="22">
        <v>33.76</v>
      </c>
      <c r="L174" s="23">
        <v>82.73</v>
      </c>
      <c r="M174" s="23">
        <f t="shared" si="128"/>
        <v>4.4146184545697078E-3</v>
      </c>
      <c r="N174" s="23">
        <f t="shared" si="129"/>
        <v>7.0249298823177797E-3</v>
      </c>
      <c r="O174" s="10">
        <v>0.62842171075352649</v>
      </c>
      <c r="P174" s="23">
        <f t="shared" si="141"/>
        <v>8.2546565332691751E-2</v>
      </c>
      <c r="Q174" s="23">
        <f t="shared" si="142"/>
        <v>0.18047947502808534</v>
      </c>
      <c r="R174" s="23">
        <f t="shared" si="143"/>
        <v>0.16067851221081381</v>
      </c>
      <c r="S174" s="23">
        <f t="shared" si="144"/>
        <v>7.0249298823177875E-3</v>
      </c>
      <c r="T174" s="23">
        <f t="shared" si="145"/>
        <v>1.1287552818761094E-3</v>
      </c>
      <c r="U174" s="22">
        <v>55.36</v>
      </c>
      <c r="V174" s="23">
        <v>83.51</v>
      </c>
      <c r="W174" s="23">
        <f t="shared" si="130"/>
        <v>6.2333076614737451E-3</v>
      </c>
      <c r="X174" s="23">
        <f t="shared" si="131"/>
        <v>7.0911627519927188E-3</v>
      </c>
      <c r="Y174" s="10">
        <v>0.87902476356533987</v>
      </c>
      <c r="Z174" s="23">
        <f t="shared" si="146"/>
        <v>0.16439110402507742</v>
      </c>
      <c r="AA174" s="23">
        <f t="shared" si="147"/>
        <v>0.1968338990016669</v>
      </c>
      <c r="AB174" s="23">
        <f t="shared" si="148"/>
        <v>0.32254890038868111</v>
      </c>
      <c r="AC174" s="23">
        <f t="shared" si="149"/>
        <v>7.0911627519927301E-3</v>
      </c>
      <c r="AD174" s="23">
        <f t="shared" si="150"/>
        <v>2.287246748132429E-3</v>
      </c>
      <c r="AE174" s="22">
        <v>44.62</v>
      </c>
      <c r="AF174" s="23">
        <v>82.29</v>
      </c>
      <c r="AG174" s="23">
        <f t="shared" si="132"/>
        <v>5.6137366702061816E-3</v>
      </c>
      <c r="AH174" s="23">
        <f t="shared" si="133"/>
        <v>6.9875677507062724E-3</v>
      </c>
      <c r="AI174" s="10">
        <v>0.80338922934074875</v>
      </c>
      <c r="AJ174" s="23">
        <f t="shared" si="151"/>
        <v>7.5657116688222503E-2</v>
      </c>
      <c r="AK174" s="23">
        <f t="shared" si="152"/>
        <v>0.18034955670679984</v>
      </c>
      <c r="AL174" s="23">
        <f t="shared" si="153"/>
        <v>0.14570049670623883</v>
      </c>
      <c r="AM174" s="23">
        <f t="shared" si="160"/>
        <v>6.987567750706275E-3</v>
      </c>
      <c r="AN174" s="23">
        <f t="shared" si="154"/>
        <v>1.0180920920464002E-3</v>
      </c>
      <c r="AO174" s="22">
        <v>9.9</v>
      </c>
      <c r="AP174" s="23">
        <v>89.87</v>
      </c>
      <c r="AQ174" s="23">
        <f t="shared" si="134"/>
        <v>4.1493428111587993E-3</v>
      </c>
      <c r="AR174" s="23">
        <f t="shared" si="135"/>
        <v>7.6312153816499306E-3</v>
      </c>
      <c r="AS174" s="10">
        <v>0.54373289229083166</v>
      </c>
      <c r="AT174" s="23">
        <f t="shared" si="155"/>
        <v>6.9641899141630922E-2</v>
      </c>
      <c r="AU174" s="23">
        <f t="shared" si="156"/>
        <v>0.1933583716224421</v>
      </c>
      <c r="AV174" s="23">
        <f t="shared" si="157"/>
        <v>0.13513445547210307</v>
      </c>
      <c r="AW174" s="23">
        <f t="shared" si="158"/>
        <v>7.6312153816499306E-3</v>
      </c>
      <c r="AX174" s="23">
        <f t="shared" si="159"/>
        <v>1.0312401351896005E-3</v>
      </c>
    </row>
    <row r="175" spans="1:50" x14ac:dyDescent="0.3">
      <c r="A175" s="23">
        <v>43.46</v>
      </c>
      <c r="B175" s="23">
        <v>76.459999999999994</v>
      </c>
      <c r="C175" s="23">
        <f t="shared" si="126"/>
        <v>5.1910140274433348E-3</v>
      </c>
      <c r="D175" s="23">
        <f t="shared" si="127"/>
        <v>6.4925195068538276E-3</v>
      </c>
      <c r="E175" s="10">
        <v>0.79953768671213732</v>
      </c>
      <c r="F175" s="23">
        <f t="shared" si="136"/>
        <v>0.13092200817949012</v>
      </c>
      <c r="G175" s="23">
        <f t="shared" si="137"/>
        <v>0.18843081594649744</v>
      </c>
      <c r="H175" s="23">
        <f t="shared" si="138"/>
        <v>0.25665300233153687</v>
      </c>
      <c r="I175" s="23">
        <f t="shared" si="139"/>
        <v>6.4925195068538388E-3</v>
      </c>
      <c r="J175" s="23">
        <f t="shared" si="140"/>
        <v>1.6663246241301068E-3</v>
      </c>
      <c r="K175" s="22">
        <v>32.78</v>
      </c>
      <c r="L175" s="23">
        <v>79.27</v>
      </c>
      <c r="M175" s="23">
        <f t="shared" si="128"/>
        <v>4.2864689852131228E-3</v>
      </c>
      <c r="N175" s="23">
        <f t="shared" si="129"/>
        <v>6.7311276655545793E-3</v>
      </c>
      <c r="O175" s="10">
        <v>0.63681290835537285</v>
      </c>
      <c r="P175" s="23">
        <f t="shared" si="141"/>
        <v>8.6833034317904872E-2</v>
      </c>
      <c r="Q175" s="23">
        <f t="shared" si="142"/>
        <v>0.18721060269363993</v>
      </c>
      <c r="R175" s="23">
        <f t="shared" si="143"/>
        <v>0.16937959965059662</v>
      </c>
      <c r="S175" s="23">
        <f t="shared" si="144"/>
        <v>6.7311276655545871E-3</v>
      </c>
      <c r="T175" s="23">
        <f t="shared" si="145"/>
        <v>1.140115709188691E-3</v>
      </c>
      <c r="U175" s="22">
        <v>57.61</v>
      </c>
      <c r="V175" s="23">
        <v>86.85</v>
      </c>
      <c r="W175" s="23">
        <f t="shared" si="130"/>
        <v>6.4866483810965036E-3</v>
      </c>
      <c r="X175" s="23">
        <f t="shared" si="131"/>
        <v>7.374775296498234E-3</v>
      </c>
      <c r="Y175" s="10">
        <v>0.87957234224838798</v>
      </c>
      <c r="Z175" s="23">
        <f t="shared" si="146"/>
        <v>0.17087775240617392</v>
      </c>
      <c r="AA175" s="23">
        <f t="shared" si="147"/>
        <v>0.20420867429816514</v>
      </c>
      <c r="AB175" s="23">
        <f t="shared" si="148"/>
        <v>0.33526885643125137</v>
      </c>
      <c r="AC175" s="23">
        <f t="shared" si="149"/>
        <v>7.3747752964982427E-3</v>
      </c>
      <c r="AD175" s="23">
        <f t="shared" si="150"/>
        <v>2.4725324800944086E-3</v>
      </c>
      <c r="AE175" s="22">
        <v>42.21</v>
      </c>
      <c r="AF175" s="23">
        <v>77.84</v>
      </c>
      <c r="AG175" s="23">
        <f t="shared" si="132"/>
        <v>5.3105294677140953E-3</v>
      </c>
      <c r="AH175" s="23">
        <f t="shared" si="133"/>
        <v>6.6097007378171863E-3</v>
      </c>
      <c r="AI175" s="10">
        <v>0.80344476676985921</v>
      </c>
      <c r="AJ175" s="23">
        <f t="shared" si="151"/>
        <v>8.0967646155936601E-2</v>
      </c>
      <c r="AK175" s="23">
        <f t="shared" si="152"/>
        <v>0.18695925744461703</v>
      </c>
      <c r="AL175" s="23">
        <f t="shared" si="153"/>
        <v>0.1566247628441591</v>
      </c>
      <c r="AM175" s="23">
        <f t="shared" si="160"/>
        <v>6.6097007378171924E-3</v>
      </c>
      <c r="AN175" s="23">
        <f t="shared" si="154"/>
        <v>1.0352428105314811E-3</v>
      </c>
      <c r="AO175" s="22">
        <v>9.61</v>
      </c>
      <c r="AP175" s="23">
        <v>85.32</v>
      </c>
      <c r="AQ175" s="23">
        <f t="shared" si="134"/>
        <v>4.0277964055793992E-3</v>
      </c>
      <c r="AR175" s="23">
        <f t="shared" si="135"/>
        <v>7.2448569752127743E-3</v>
      </c>
      <c r="AS175" s="10">
        <v>0.55595250801498486</v>
      </c>
      <c r="AT175" s="23">
        <f t="shared" si="155"/>
        <v>7.3669695547210326E-2</v>
      </c>
      <c r="AU175" s="23">
        <f t="shared" si="156"/>
        <v>0.20060322859765486</v>
      </c>
      <c r="AV175" s="23">
        <f t="shared" si="157"/>
        <v>0.14331159468884125</v>
      </c>
      <c r="AW175" s="23">
        <f t="shared" si="158"/>
        <v>7.2448569752127656E-3</v>
      </c>
      <c r="AX175" s="23">
        <f t="shared" si="159"/>
        <v>1.0382720064103163E-3</v>
      </c>
    </row>
    <row r="176" spans="1:50" x14ac:dyDescent="0.3">
      <c r="A176" s="23">
        <v>44.86</v>
      </c>
      <c r="B176" s="23">
        <v>78.67</v>
      </c>
      <c r="C176" s="23">
        <f t="shared" si="126"/>
        <v>5.3582349118984811E-3</v>
      </c>
      <c r="D176" s="23">
        <f t="shared" si="127"/>
        <v>6.6801793042661605E-3</v>
      </c>
      <c r="E176" s="10">
        <v>0.80210944464867207</v>
      </c>
      <c r="F176" s="23">
        <f t="shared" si="136"/>
        <v>0.13628024309138861</v>
      </c>
      <c r="G176" s="23">
        <f t="shared" si="137"/>
        <v>0.19511099525076359</v>
      </c>
      <c r="H176" s="23">
        <f t="shared" si="138"/>
        <v>0.26720225127087871</v>
      </c>
      <c r="I176" s="23">
        <f t="shared" si="139"/>
        <v>6.6801793042661484E-3</v>
      </c>
      <c r="J176" s="23">
        <f t="shared" si="140"/>
        <v>1.784958948993047E-3</v>
      </c>
      <c r="K176" s="22">
        <v>33.380000000000003</v>
      </c>
      <c r="L176" s="23">
        <v>79.72</v>
      </c>
      <c r="M176" s="23">
        <f t="shared" si="128"/>
        <v>4.3649278440028687E-3</v>
      </c>
      <c r="N176" s="23">
        <f t="shared" si="129"/>
        <v>6.7693389365208918E-3</v>
      </c>
      <c r="O176" s="10">
        <v>0.64480858248268302</v>
      </c>
      <c r="P176" s="23">
        <f t="shared" si="141"/>
        <v>9.1197962161907745E-2</v>
      </c>
      <c r="Q176" s="23">
        <f t="shared" si="142"/>
        <v>0.19397994163016083</v>
      </c>
      <c r="R176" s="23">
        <f t="shared" si="143"/>
        <v>0.17803099647981263</v>
      </c>
      <c r="S176" s="23">
        <f t="shared" si="144"/>
        <v>6.7693389365209022E-3</v>
      </c>
      <c r="T176" s="23">
        <f t="shared" si="145"/>
        <v>1.2051521563784112E-3</v>
      </c>
      <c r="U176" s="22">
        <v>64.62</v>
      </c>
      <c r="V176" s="23">
        <v>97.39</v>
      </c>
      <c r="W176" s="23">
        <f t="shared" si="130"/>
        <v>7.2759454675656327E-3</v>
      </c>
      <c r="X176" s="23">
        <f t="shared" si="131"/>
        <v>8.2697681764647441E-3</v>
      </c>
      <c r="Y176" s="10">
        <v>0.87982459874419794</v>
      </c>
      <c r="Z176" s="23">
        <f t="shared" si="146"/>
        <v>0.17815369787373955</v>
      </c>
      <c r="AA176" s="23">
        <f t="shared" si="147"/>
        <v>0.21247844247462988</v>
      </c>
      <c r="AB176" s="23">
        <f t="shared" si="148"/>
        <v>0.34903145027991345</v>
      </c>
      <c r="AC176" s="23">
        <f t="shared" si="149"/>
        <v>8.2697681764647424E-3</v>
      </c>
      <c r="AD176" s="23">
        <f t="shared" si="150"/>
        <v>2.8864091801101641E-3</v>
      </c>
      <c r="AE176" s="22">
        <v>44.18</v>
      </c>
      <c r="AF176" s="23">
        <v>81.36</v>
      </c>
      <c r="AG176" s="23">
        <f t="shared" si="132"/>
        <v>5.5583793386308634E-3</v>
      </c>
      <c r="AH176" s="23">
        <f t="shared" si="133"/>
        <v>6.9085977907092271E-3</v>
      </c>
      <c r="AI176" s="10">
        <v>0.80455969605088962</v>
      </c>
      <c r="AJ176" s="23">
        <f t="shared" si="151"/>
        <v>8.6526025494567463E-2</v>
      </c>
      <c r="AK176" s="23">
        <f t="shared" si="152"/>
        <v>0.19386785523532626</v>
      </c>
      <c r="AL176" s="23">
        <f t="shared" si="153"/>
        <v>0.16749367165050405</v>
      </c>
      <c r="AM176" s="23">
        <f t="shared" si="160"/>
        <v>6.9085977907092366E-3</v>
      </c>
      <c r="AN176" s="23">
        <f t="shared" si="154"/>
        <v>1.1571464099224505E-3</v>
      </c>
      <c r="AO176" s="22">
        <v>7.86</v>
      </c>
      <c r="AP176" s="23">
        <v>69.430000000000007</v>
      </c>
      <c r="AQ176" s="23">
        <f t="shared" si="134"/>
        <v>3.2943267167381981E-3</v>
      </c>
      <c r="AR176" s="23">
        <f t="shared" si="135"/>
        <v>5.8955745404245547E-3</v>
      </c>
      <c r="AS176" s="10">
        <v>0.55877958868126965</v>
      </c>
      <c r="AT176" s="23">
        <f t="shared" si="155"/>
        <v>7.6964022263948523E-2</v>
      </c>
      <c r="AU176" s="23">
        <f t="shared" si="156"/>
        <v>0.20649880313807942</v>
      </c>
      <c r="AV176" s="23">
        <f t="shared" si="157"/>
        <v>0.15063371781115886</v>
      </c>
      <c r="AW176" s="23">
        <f t="shared" si="158"/>
        <v>5.895574540424553E-3</v>
      </c>
      <c r="AX176" s="23">
        <f t="shared" si="159"/>
        <v>8.8807231165696473E-4</v>
      </c>
    </row>
    <row r="177" spans="1:50" x14ac:dyDescent="0.3">
      <c r="A177" s="23">
        <v>45.8</v>
      </c>
      <c r="B177" s="23">
        <v>79.069999999999993</v>
      </c>
      <c r="C177" s="23">
        <f t="shared" si="126"/>
        <v>5.470511791461222E-3</v>
      </c>
      <c r="D177" s="23">
        <f t="shared" si="127"/>
        <v>6.7141448784584371E-3</v>
      </c>
      <c r="E177" s="10">
        <v>0.81477416565923855</v>
      </c>
      <c r="F177" s="23">
        <f t="shared" si="136"/>
        <v>0.14175075488284983</v>
      </c>
      <c r="G177" s="23">
        <f t="shared" si="137"/>
        <v>0.20182514012922204</v>
      </c>
      <c r="H177" s="23">
        <f t="shared" si="138"/>
        <v>0.27803099797423847</v>
      </c>
      <c r="I177" s="23">
        <f t="shared" si="139"/>
        <v>6.7141448784584501E-3</v>
      </c>
      <c r="J177" s="23">
        <f t="shared" si="140"/>
        <v>1.8667404011014248E-3</v>
      </c>
      <c r="K177" s="22">
        <v>34.03</v>
      </c>
      <c r="L177" s="23">
        <v>79.62</v>
      </c>
      <c r="M177" s="23">
        <f t="shared" si="128"/>
        <v>4.4499249410250939E-3</v>
      </c>
      <c r="N177" s="23">
        <f t="shared" si="129"/>
        <v>6.7608475429728225E-3</v>
      </c>
      <c r="O177" s="10">
        <v>0.65819039887244835</v>
      </c>
      <c r="P177" s="23">
        <f t="shared" si="141"/>
        <v>9.5647887102932844E-2</v>
      </c>
      <c r="Q177" s="23">
        <f t="shared" si="142"/>
        <v>0.20074078917313365</v>
      </c>
      <c r="R177" s="23">
        <f t="shared" si="143"/>
        <v>0.1868458492648406</v>
      </c>
      <c r="S177" s="23">
        <f t="shared" si="144"/>
        <v>6.7608475429728199E-3</v>
      </c>
      <c r="T177" s="23">
        <f t="shared" si="145"/>
        <v>1.2632363009168674E-3</v>
      </c>
      <c r="U177" s="22">
        <v>58.93</v>
      </c>
      <c r="V177" s="23">
        <v>88.75</v>
      </c>
      <c r="W177" s="23">
        <f t="shared" si="130"/>
        <v>6.6352749366085225E-3</v>
      </c>
      <c r="X177" s="23">
        <f t="shared" si="131"/>
        <v>7.5361117739115527E-3</v>
      </c>
      <c r="Y177" s="10">
        <v>0.88046397607562821</v>
      </c>
      <c r="Z177" s="23">
        <f t="shared" si="146"/>
        <v>0.18478897281034806</v>
      </c>
      <c r="AA177" s="23">
        <f t="shared" si="147"/>
        <v>0.22001455424854144</v>
      </c>
      <c r="AB177" s="23">
        <f t="shared" si="148"/>
        <v>0.36294267068408759</v>
      </c>
      <c r="AC177" s="23">
        <f t="shared" si="149"/>
        <v>7.536111773911558E-3</v>
      </c>
      <c r="AD177" s="23">
        <f t="shared" si="150"/>
        <v>2.7351765337972579E-3</v>
      </c>
      <c r="AE177" s="22">
        <v>45.03</v>
      </c>
      <c r="AF177" s="23">
        <v>81.41</v>
      </c>
      <c r="AG177" s="23">
        <f t="shared" si="132"/>
        <v>5.6653196382650019E-3</v>
      </c>
      <c r="AH177" s="23">
        <f t="shared" si="133"/>
        <v>6.9128434874832613E-3</v>
      </c>
      <c r="AI177" s="10">
        <v>0.81953535452132131</v>
      </c>
      <c r="AJ177" s="23">
        <f t="shared" si="151"/>
        <v>9.2191345132832461E-2</v>
      </c>
      <c r="AK177" s="23">
        <f t="shared" si="152"/>
        <v>0.20078069872280951</v>
      </c>
      <c r="AL177" s="23">
        <f t="shared" si="153"/>
        <v>0.17871737062739992</v>
      </c>
      <c r="AM177" s="23">
        <f t="shared" si="160"/>
        <v>6.9128434874832501E-3</v>
      </c>
      <c r="AN177" s="23">
        <f t="shared" si="154"/>
        <v>1.2354452116417518E-3</v>
      </c>
      <c r="AO177" s="22">
        <v>7.8</v>
      </c>
      <c r="AP177" s="23">
        <v>68.52</v>
      </c>
      <c r="AQ177" s="23">
        <f t="shared" si="134"/>
        <v>3.2691791845493568E-3</v>
      </c>
      <c r="AR177" s="23">
        <f t="shared" si="135"/>
        <v>5.8183028591371226E-3</v>
      </c>
      <c r="AS177" s="10">
        <v>0.56187848307267196</v>
      </c>
      <c r="AT177" s="23">
        <f t="shared" si="155"/>
        <v>8.0233201448497882E-2</v>
      </c>
      <c r="AU177" s="23">
        <f t="shared" si="156"/>
        <v>0.21231710599721654</v>
      </c>
      <c r="AV177" s="23">
        <f t="shared" si="157"/>
        <v>0.1571972237124464</v>
      </c>
      <c r="AW177" s="23">
        <f t="shared" si="158"/>
        <v>5.81830285913712E-3</v>
      </c>
      <c r="AX177" s="23">
        <f t="shared" si="159"/>
        <v>9.1462105617454441E-4</v>
      </c>
    </row>
    <row r="178" spans="1:50" x14ac:dyDescent="0.3">
      <c r="A178" s="23">
        <v>48.67</v>
      </c>
      <c r="B178" s="23">
        <v>82.29</v>
      </c>
      <c r="C178" s="23">
        <f t="shared" ref="C178:C209" si="161">A178/A$285</f>
        <v>5.8133146045942731E-3</v>
      </c>
      <c r="D178" s="23">
        <f t="shared" ref="D178:D209" si="162">B178/B$285</f>
        <v>6.9875677507062715E-3</v>
      </c>
      <c r="E178" s="10">
        <v>0.83195108970595533</v>
      </c>
      <c r="F178" s="23">
        <f t="shared" si="136"/>
        <v>0.14756406948744411</v>
      </c>
      <c r="G178" s="23">
        <f t="shared" si="137"/>
        <v>0.20881270787992831</v>
      </c>
      <c r="H178" s="23">
        <f t="shared" si="138"/>
        <v>0.28931482437029393</v>
      </c>
      <c r="I178" s="23">
        <f t="shared" si="139"/>
        <v>6.987567750706275E-3</v>
      </c>
      <c r="J178" s="23">
        <f t="shared" si="140"/>
        <v>2.0216069365711158E-3</v>
      </c>
      <c r="K178" s="22">
        <v>35.71</v>
      </c>
      <c r="L178" s="23">
        <v>80.760000000000005</v>
      </c>
      <c r="M178" s="23">
        <f t="shared" ref="M178:M209" si="163">K178/K$285</f>
        <v>4.6696097456363824E-3</v>
      </c>
      <c r="N178" s="23">
        <f t="shared" ref="N178:N209" si="164">L178/L$285</f>
        <v>6.8576494294208135E-3</v>
      </c>
      <c r="O178" s="10">
        <v>0.68093445045509871</v>
      </c>
      <c r="P178" s="23">
        <f t="shared" si="141"/>
        <v>0.10031749684856922</v>
      </c>
      <c r="Q178" s="23">
        <f t="shared" si="142"/>
        <v>0.20759843860255447</v>
      </c>
      <c r="R178" s="23">
        <f t="shared" si="143"/>
        <v>0.19596538395150206</v>
      </c>
      <c r="S178" s="23">
        <f t="shared" si="144"/>
        <v>6.8576494294208257E-3</v>
      </c>
      <c r="T178" s="23">
        <f t="shared" si="145"/>
        <v>1.3438619034412511E-3</v>
      </c>
      <c r="U178" s="22">
        <v>59.94</v>
      </c>
      <c r="V178" s="23">
        <v>89.93</v>
      </c>
      <c r="W178" s="23">
        <f t="shared" ref="W178:W209" si="165">U178/U$285</f>
        <v>6.7489967707502936E-3</v>
      </c>
      <c r="X178" s="23">
        <f t="shared" ref="X178:X209" si="166">V178/V$285</f>
        <v>7.636310217778771E-3</v>
      </c>
      <c r="Y178" s="10">
        <v>0.88380337863139113</v>
      </c>
      <c r="Z178" s="23">
        <f t="shared" si="146"/>
        <v>0.19153796958109837</v>
      </c>
      <c r="AA178" s="23">
        <f t="shared" si="147"/>
        <v>0.22765086446632021</v>
      </c>
      <c r="AB178" s="23">
        <f t="shared" si="148"/>
        <v>0.37632694239144643</v>
      </c>
      <c r="AC178" s="23">
        <f t="shared" si="149"/>
        <v>7.6363102177787745E-3</v>
      </c>
      <c r="AD178" s="23">
        <f t="shared" si="150"/>
        <v>2.8737492754092467E-3</v>
      </c>
      <c r="AE178" s="22">
        <v>41.18</v>
      </c>
      <c r="AF178" s="23">
        <v>74.13</v>
      </c>
      <c r="AG178" s="23">
        <f t="shared" ref="AG178:AG209" si="167">AE178/AE$285</f>
        <v>5.1809429869809631E-3</v>
      </c>
      <c r="AH178" s="23">
        <f t="shared" ref="AH178:AH209" si="168">AF178/AF$285</f>
        <v>6.2946700371838121E-3</v>
      </c>
      <c r="AI178" s="10">
        <v>0.82306823969741827</v>
      </c>
      <c r="AJ178" s="23">
        <f t="shared" si="151"/>
        <v>9.7372288119813424E-2</v>
      </c>
      <c r="AK178" s="23">
        <f t="shared" si="152"/>
        <v>0.20707536875999333</v>
      </c>
      <c r="AL178" s="23">
        <f t="shared" si="153"/>
        <v>0.18956363325264589</v>
      </c>
      <c r="AM178" s="23">
        <f t="shared" si="160"/>
        <v>6.2946700371838138E-3</v>
      </c>
      <c r="AN178" s="23">
        <f t="shared" si="154"/>
        <v>1.1932405223751314E-3</v>
      </c>
      <c r="AO178" s="22">
        <v>8.56</v>
      </c>
      <c r="AP178" s="23">
        <v>72.75</v>
      </c>
      <c r="AQ178" s="23">
        <f t="shared" ref="AQ178:AQ209" si="169">AO178/AO$285</f>
        <v>3.587714592274679E-3</v>
      </c>
      <c r="AR178" s="23">
        <f t="shared" ref="AR178:AR209" si="170">AP178/AP$285</f>
        <v>6.1774888062204568E-3</v>
      </c>
      <c r="AS178" s="10">
        <v>0.5807723340043951</v>
      </c>
      <c r="AT178" s="23">
        <f t="shared" si="155"/>
        <v>8.3820916040772561E-2</v>
      </c>
      <c r="AU178" s="23">
        <f t="shared" si="156"/>
        <v>0.218494594803437</v>
      </c>
      <c r="AV178" s="23">
        <f t="shared" si="157"/>
        <v>0.16405411748927046</v>
      </c>
      <c r="AW178" s="23">
        <f t="shared" si="158"/>
        <v>6.1774888062204603E-3</v>
      </c>
      <c r="AX178" s="23">
        <f t="shared" si="159"/>
        <v>1.0134424744043444E-3</v>
      </c>
    </row>
    <row r="179" spans="1:50" x14ac:dyDescent="0.3">
      <c r="A179" s="23">
        <v>43.85</v>
      </c>
      <c r="B179" s="23">
        <v>74.13</v>
      </c>
      <c r="C179" s="23">
        <f t="shared" si="161"/>
        <v>5.2375969881129835E-3</v>
      </c>
      <c r="D179" s="23">
        <f t="shared" si="162"/>
        <v>6.2946700371838112E-3</v>
      </c>
      <c r="E179" s="10">
        <v>0.83206855278727931</v>
      </c>
      <c r="F179" s="23">
        <f t="shared" si="136"/>
        <v>0.1528016664755571</v>
      </c>
      <c r="G179" s="23">
        <f t="shared" si="137"/>
        <v>0.21510737791711212</v>
      </c>
      <c r="H179" s="23">
        <f t="shared" si="138"/>
        <v>0.3003657359630012</v>
      </c>
      <c r="I179" s="23">
        <f t="shared" si="139"/>
        <v>6.2946700371838138E-3</v>
      </c>
      <c r="J179" s="23">
        <f t="shared" si="140"/>
        <v>1.8907031983629683E-3</v>
      </c>
      <c r="K179" s="22">
        <v>36.08</v>
      </c>
      <c r="L179" s="23">
        <v>81.180000000000007</v>
      </c>
      <c r="M179" s="23">
        <f t="shared" si="163"/>
        <v>4.7179927085567253E-3</v>
      </c>
      <c r="N179" s="23">
        <f t="shared" si="164"/>
        <v>6.893313282322705E-3</v>
      </c>
      <c r="O179" s="10">
        <v>0.68443033347339699</v>
      </c>
      <c r="P179" s="23">
        <f t="shared" si="141"/>
        <v>0.10503548955712595</v>
      </c>
      <c r="Q179" s="23">
        <f t="shared" si="142"/>
        <v>0.21449175188487718</v>
      </c>
      <c r="R179" s="23">
        <f t="shared" si="143"/>
        <v>0.20535298640569516</v>
      </c>
      <c r="S179" s="23">
        <f t="shared" si="144"/>
        <v>6.893313282322705E-3</v>
      </c>
      <c r="T179" s="23">
        <f t="shared" si="145"/>
        <v>1.4155624687550122E-3</v>
      </c>
      <c r="U179" s="22">
        <v>56.22</v>
      </c>
      <c r="V179" s="23">
        <v>83.93</v>
      </c>
      <c r="W179" s="23">
        <f t="shared" si="165"/>
        <v>6.3301401143073324E-3</v>
      </c>
      <c r="X179" s="23">
        <f t="shared" si="166"/>
        <v>7.1268266048946103E-3</v>
      </c>
      <c r="Y179" s="10">
        <v>0.888213010536818</v>
      </c>
      <c r="Z179" s="23">
        <f t="shared" si="146"/>
        <v>0.19786810969540569</v>
      </c>
      <c r="AA179" s="23">
        <f t="shared" si="147"/>
        <v>0.23477769107121482</v>
      </c>
      <c r="AB179" s="23">
        <f t="shared" si="148"/>
        <v>0.38940607927650406</v>
      </c>
      <c r="AC179" s="23">
        <f t="shared" si="149"/>
        <v>7.1268266048946094E-3</v>
      </c>
      <c r="AD179" s="23">
        <f t="shared" si="150"/>
        <v>2.7752296058954884E-3</v>
      </c>
      <c r="AE179" s="22">
        <v>44.12</v>
      </c>
      <c r="AF179" s="23">
        <v>79.27</v>
      </c>
      <c r="AG179" s="23">
        <f t="shared" si="167"/>
        <v>5.5508306115978649E-3</v>
      </c>
      <c r="AH179" s="23">
        <f t="shared" si="168"/>
        <v>6.7311276655545775E-3</v>
      </c>
      <c r="AI179" s="10">
        <v>0.8246509184491202</v>
      </c>
      <c r="AJ179" s="23">
        <f t="shared" si="151"/>
        <v>0.10292311873141129</v>
      </c>
      <c r="AK179" s="23">
        <f t="shared" si="152"/>
        <v>0.21380649642554792</v>
      </c>
      <c r="AL179" s="23">
        <f t="shared" si="153"/>
        <v>0.20029540685122471</v>
      </c>
      <c r="AM179" s="23">
        <f t="shared" si="160"/>
        <v>6.7311276655545871E-3</v>
      </c>
      <c r="AN179" s="23">
        <f t="shared" si="154"/>
        <v>1.3482139543397904E-3</v>
      </c>
      <c r="AO179" s="22">
        <v>7.72</v>
      </c>
      <c r="AP179" s="23">
        <v>64.39</v>
      </c>
      <c r="AQ179" s="23">
        <f t="shared" si="169"/>
        <v>3.2356491416309016E-3</v>
      </c>
      <c r="AR179" s="23">
        <f t="shared" si="170"/>
        <v>5.4676083056018586E-3</v>
      </c>
      <c r="AS179" s="10">
        <v>0.59178510251288574</v>
      </c>
      <c r="AT179" s="23">
        <f t="shared" si="155"/>
        <v>8.7056565182403456E-2</v>
      </c>
      <c r="AU179" s="23">
        <f t="shared" si="156"/>
        <v>0.22396220310903886</v>
      </c>
      <c r="AV179" s="23">
        <f t="shared" si="157"/>
        <v>0.17087748122317603</v>
      </c>
      <c r="AW179" s="23">
        <f t="shared" si="158"/>
        <v>5.4676083056018621E-3</v>
      </c>
      <c r="AX179" s="23">
        <f t="shared" si="159"/>
        <v>9.3429113557616354E-4</v>
      </c>
    </row>
    <row r="180" spans="1:50" x14ac:dyDescent="0.3">
      <c r="A180" s="23">
        <v>48.13</v>
      </c>
      <c r="B180" s="23">
        <v>80.760000000000005</v>
      </c>
      <c r="C180" s="23">
        <f t="shared" si="161"/>
        <v>5.7488151205901455E-3</v>
      </c>
      <c r="D180" s="23">
        <f t="shared" si="162"/>
        <v>6.8576494294208101E-3</v>
      </c>
      <c r="E180" s="10">
        <v>0.83830694172357023</v>
      </c>
      <c r="F180" s="23">
        <f t="shared" si="136"/>
        <v>0.15855048159614724</v>
      </c>
      <c r="G180" s="23">
        <f t="shared" si="137"/>
        <v>0.22196502734653292</v>
      </c>
      <c r="H180" s="23">
        <f t="shared" si="138"/>
        <v>0.3113521480717043</v>
      </c>
      <c r="I180" s="23">
        <f t="shared" si="139"/>
        <v>6.8576494294207979E-3</v>
      </c>
      <c r="J180" s="23">
        <f t="shared" si="140"/>
        <v>2.1351438805728628E-3</v>
      </c>
      <c r="K180" s="22">
        <v>38.39</v>
      </c>
      <c r="L180" s="23">
        <v>85</v>
      </c>
      <c r="M180" s="23">
        <f t="shared" si="163"/>
        <v>5.0200593148972475E-3</v>
      </c>
      <c r="N180" s="23">
        <f t="shared" si="164"/>
        <v>7.2176845158589539E-3</v>
      </c>
      <c r="O180" s="10">
        <v>0.69552213093645121</v>
      </c>
      <c r="P180" s="23">
        <f t="shared" si="141"/>
        <v>0.11005554887202321</v>
      </c>
      <c r="Q180" s="23">
        <f t="shared" si="142"/>
        <v>0.22170943640073612</v>
      </c>
      <c r="R180" s="23">
        <f t="shared" si="143"/>
        <v>0.21509103842914917</v>
      </c>
      <c r="S180" s="23">
        <f t="shared" si="144"/>
        <v>7.2176845158589409E-3</v>
      </c>
      <c r="T180" s="23">
        <f t="shared" si="145"/>
        <v>1.5524592575700904E-3</v>
      </c>
      <c r="U180" s="22">
        <v>59.75</v>
      </c>
      <c r="V180" s="23">
        <v>88.96</v>
      </c>
      <c r="W180" s="23">
        <f t="shared" si="165"/>
        <v>6.7276035544265944E-3</v>
      </c>
      <c r="X180" s="23">
        <f t="shared" si="166"/>
        <v>7.5539437003624976E-3</v>
      </c>
      <c r="Y180" s="10">
        <v>0.89060811428919573</v>
      </c>
      <c r="Z180" s="23">
        <f t="shared" si="146"/>
        <v>0.20459571324983228</v>
      </c>
      <c r="AA180" s="23">
        <f t="shared" si="147"/>
        <v>0.24233163477157732</v>
      </c>
      <c r="AB180" s="23">
        <f t="shared" si="148"/>
        <v>0.40246382294523797</v>
      </c>
      <c r="AC180" s="23">
        <f t="shared" si="149"/>
        <v>7.5539437003624976E-3</v>
      </c>
      <c r="AD180" s="23">
        <f t="shared" si="150"/>
        <v>3.040189059960988E-3</v>
      </c>
      <c r="AE180" s="22">
        <v>52.21</v>
      </c>
      <c r="AF180" s="23">
        <v>92.54</v>
      </c>
      <c r="AG180" s="23">
        <f t="shared" si="167"/>
        <v>6.5686506398804296E-3</v>
      </c>
      <c r="AH180" s="23">
        <f t="shared" si="168"/>
        <v>7.8579355893833823E-3</v>
      </c>
      <c r="AI180" s="10">
        <v>0.8359257422210401</v>
      </c>
      <c r="AJ180" s="23">
        <f t="shared" si="151"/>
        <v>0.10949176937129172</v>
      </c>
      <c r="AK180" s="23">
        <f t="shared" si="152"/>
        <v>0.2216644320149313</v>
      </c>
      <c r="AL180" s="23">
        <f t="shared" si="153"/>
        <v>0.21241488810270301</v>
      </c>
      <c r="AM180" s="23">
        <f t="shared" si="160"/>
        <v>7.8579355893833858E-3</v>
      </c>
      <c r="AN180" s="23">
        <f t="shared" si="154"/>
        <v>1.6691425089371194E-3</v>
      </c>
      <c r="AO180" s="22">
        <v>9.85</v>
      </c>
      <c r="AP180" s="23">
        <v>81.88</v>
      </c>
      <c r="AQ180" s="23">
        <f t="shared" si="169"/>
        <v>4.1283865343347643E-3</v>
      </c>
      <c r="AR180" s="23">
        <f t="shared" si="170"/>
        <v>6.9527530371591888E-3</v>
      </c>
      <c r="AS180" s="10">
        <v>0.593777243671749</v>
      </c>
      <c r="AT180" s="23">
        <f t="shared" si="155"/>
        <v>9.1184951716738225E-2</v>
      </c>
      <c r="AU180" s="23">
        <f t="shared" si="156"/>
        <v>0.23091495614619806</v>
      </c>
      <c r="AV180" s="23">
        <f t="shared" si="157"/>
        <v>0.17824151689914169</v>
      </c>
      <c r="AW180" s="23">
        <f t="shared" si="158"/>
        <v>6.9527530371591983E-3</v>
      </c>
      <c r="AX180" s="23">
        <f t="shared" si="159"/>
        <v>1.2392692479683699E-3</v>
      </c>
    </row>
    <row r="181" spans="1:50" x14ac:dyDescent="0.3">
      <c r="A181" s="23">
        <v>43.7</v>
      </c>
      <c r="B181" s="23">
        <v>73.23</v>
      </c>
      <c r="C181" s="23">
        <f t="shared" si="161"/>
        <v>5.219680464778503E-3</v>
      </c>
      <c r="D181" s="23">
        <f t="shared" si="162"/>
        <v>6.2182474952511878E-3</v>
      </c>
      <c r="E181" s="10">
        <v>0.83941343099719345</v>
      </c>
      <c r="F181" s="23">
        <f t="shared" si="136"/>
        <v>0.16377016206092573</v>
      </c>
      <c r="G181" s="23">
        <f t="shared" si="137"/>
        <v>0.22818327484178411</v>
      </c>
      <c r="H181" s="23">
        <f t="shared" si="138"/>
        <v>0.32232064365707297</v>
      </c>
      <c r="I181" s="23">
        <f t="shared" si="139"/>
        <v>6.2182474952511835E-3</v>
      </c>
      <c r="J181" s="23">
        <f t="shared" si="140"/>
        <v>2.0042695350883434E-3</v>
      </c>
      <c r="K181" s="22">
        <v>36.119999999999997</v>
      </c>
      <c r="L181" s="23">
        <v>77.48</v>
      </c>
      <c r="M181" s="23">
        <f t="shared" si="163"/>
        <v>4.7232232991427084E-3</v>
      </c>
      <c r="N181" s="23">
        <f t="shared" si="164"/>
        <v>6.5791317210441387E-3</v>
      </c>
      <c r="O181" s="10">
        <v>0.71790982448868068</v>
      </c>
      <c r="P181" s="23">
        <f t="shared" si="141"/>
        <v>0.11477877217116592</v>
      </c>
      <c r="Q181" s="23">
        <f t="shared" si="142"/>
        <v>0.22828856812178025</v>
      </c>
      <c r="R181" s="23">
        <f t="shared" si="143"/>
        <v>0.22483432104318912</v>
      </c>
      <c r="S181" s="23">
        <f t="shared" si="144"/>
        <v>6.5791317210441291E-3</v>
      </c>
      <c r="T181" s="23">
        <f t="shared" si="145"/>
        <v>1.4792146135546652E-3</v>
      </c>
      <c r="U181" s="22">
        <v>55.07</v>
      </c>
      <c r="V181" s="23">
        <v>81.88</v>
      </c>
      <c r="W181" s="23">
        <f t="shared" si="165"/>
        <v>6.2006548576112562E-3</v>
      </c>
      <c r="X181" s="23">
        <f t="shared" si="166"/>
        <v>6.9527530371591871E-3</v>
      </c>
      <c r="Y181" s="10">
        <v>0.89182728402284361</v>
      </c>
      <c r="Z181" s="23">
        <f t="shared" si="146"/>
        <v>0.21079636810744354</v>
      </c>
      <c r="AA181" s="23">
        <f t="shared" si="147"/>
        <v>0.24928438780873652</v>
      </c>
      <c r="AB181" s="23">
        <f t="shared" si="148"/>
        <v>0.41539208135727579</v>
      </c>
      <c r="AC181" s="23">
        <f t="shared" si="149"/>
        <v>6.9527530371591983E-3</v>
      </c>
      <c r="AD181" s="23">
        <f t="shared" si="150"/>
        <v>2.8881185552686798E-3</v>
      </c>
      <c r="AE181" s="22">
        <v>48.12</v>
      </c>
      <c r="AF181" s="23">
        <v>85</v>
      </c>
      <c r="AG181" s="23">
        <f t="shared" si="167"/>
        <v>6.0540790804643986E-3</v>
      </c>
      <c r="AH181" s="23">
        <f t="shared" si="168"/>
        <v>7.2176845158589513E-3</v>
      </c>
      <c r="AI181" s="10">
        <v>0.83878410966316985</v>
      </c>
      <c r="AJ181" s="23">
        <f t="shared" si="151"/>
        <v>0.11554584845175613</v>
      </c>
      <c r="AK181" s="23">
        <f t="shared" si="152"/>
        <v>0.22888211653079024</v>
      </c>
      <c r="AL181" s="23">
        <f t="shared" si="153"/>
        <v>0.22503761782304785</v>
      </c>
      <c r="AM181" s="23">
        <f t="shared" si="160"/>
        <v>7.2176845158589409E-3</v>
      </c>
      <c r="AN181" s="23">
        <f t="shared" si="154"/>
        <v>1.6242505296471944E-3</v>
      </c>
      <c r="AO181" s="22">
        <v>10.7</v>
      </c>
      <c r="AP181" s="23">
        <v>86.85</v>
      </c>
      <c r="AQ181" s="23">
        <f t="shared" si="169"/>
        <v>4.4846432403433485E-3</v>
      </c>
      <c r="AR181" s="23">
        <f t="shared" si="170"/>
        <v>7.3747752964982358E-3</v>
      </c>
      <c r="AS181" s="10">
        <v>0.60810574696056052</v>
      </c>
      <c r="AT181" s="23">
        <f t="shared" si="155"/>
        <v>9.5669594957081577E-2</v>
      </c>
      <c r="AU181" s="23">
        <f t="shared" si="156"/>
        <v>0.2382897314426963</v>
      </c>
      <c r="AV181" s="23">
        <f t="shared" si="157"/>
        <v>0.18685454667381979</v>
      </c>
      <c r="AW181" s="23">
        <f t="shared" si="158"/>
        <v>7.3747752964982427E-3</v>
      </c>
      <c r="AX181" s="23">
        <f t="shared" si="159"/>
        <v>1.378010294848464E-3</v>
      </c>
    </row>
    <row r="182" spans="1:50" x14ac:dyDescent="0.3">
      <c r="A182" s="23">
        <v>47.46</v>
      </c>
      <c r="B182" s="23">
        <v>79.27</v>
      </c>
      <c r="C182" s="23">
        <f t="shared" si="161"/>
        <v>5.6687879830294684E-3</v>
      </c>
      <c r="D182" s="23">
        <f t="shared" si="162"/>
        <v>6.7311276655545758E-3</v>
      </c>
      <c r="E182" s="10">
        <v>0.84217508041610112</v>
      </c>
      <c r="F182" s="23">
        <f t="shared" si="136"/>
        <v>0.16943895004395521</v>
      </c>
      <c r="G182" s="23">
        <f t="shared" si="137"/>
        <v>0.23491440250733869</v>
      </c>
      <c r="H182" s="23">
        <f t="shared" si="138"/>
        <v>0.33320911210488091</v>
      </c>
      <c r="I182" s="23">
        <f t="shared" si="139"/>
        <v>6.7311276655545871E-3</v>
      </c>
      <c r="J182" s="23">
        <f t="shared" si="140"/>
        <v>2.2428730729040437E-3</v>
      </c>
      <c r="K182" s="22">
        <v>38.03</v>
      </c>
      <c r="L182" s="23">
        <v>77.64</v>
      </c>
      <c r="M182" s="23">
        <f t="shared" si="163"/>
        <v>4.9729839996233999E-3</v>
      </c>
      <c r="N182" s="23">
        <f t="shared" si="164"/>
        <v>6.5927179507210493E-3</v>
      </c>
      <c r="O182" s="10">
        <v>0.75431469035915644</v>
      </c>
      <c r="P182" s="23">
        <f t="shared" si="141"/>
        <v>0.11975175617078931</v>
      </c>
      <c r="Q182" s="23">
        <f t="shared" si="142"/>
        <v>0.23488128607250131</v>
      </c>
      <c r="R182" s="23">
        <f t="shared" si="143"/>
        <v>0.23453052834195523</v>
      </c>
      <c r="S182" s="23">
        <f t="shared" si="144"/>
        <v>6.5927179507210554E-3</v>
      </c>
      <c r="T182" s="23">
        <f t="shared" si="145"/>
        <v>1.5461936241921014E-3</v>
      </c>
      <c r="U182" s="22">
        <v>58.29</v>
      </c>
      <c r="V182" s="23">
        <v>86.39</v>
      </c>
      <c r="W182" s="23">
        <f t="shared" si="165"/>
        <v>6.5632135763602712E-3</v>
      </c>
      <c r="X182" s="23">
        <f t="shared" si="166"/>
        <v>7.3357148861771153E-3</v>
      </c>
      <c r="Y182" s="10">
        <v>0.89469311146859176</v>
      </c>
      <c r="Z182" s="23">
        <f t="shared" si="146"/>
        <v>0.21735958168380382</v>
      </c>
      <c r="AA182" s="23">
        <f t="shared" si="147"/>
        <v>0.25662010269491364</v>
      </c>
      <c r="AB182" s="23">
        <f t="shared" si="148"/>
        <v>0.42815594979124738</v>
      </c>
      <c r="AC182" s="23">
        <f t="shared" si="149"/>
        <v>7.3357148861771249E-3</v>
      </c>
      <c r="AD182" s="23">
        <f t="shared" si="150"/>
        <v>3.1408299744889591E-3</v>
      </c>
      <c r="AE182" s="22">
        <v>45.78</v>
      </c>
      <c r="AF182" s="23">
        <v>79.72</v>
      </c>
      <c r="AG182" s="23">
        <f t="shared" si="167"/>
        <v>5.7596787261774765E-3</v>
      </c>
      <c r="AH182" s="23">
        <f t="shared" si="168"/>
        <v>6.7693389365208892E-3</v>
      </c>
      <c r="AI182" s="10">
        <v>0.85084803408258225</v>
      </c>
      <c r="AJ182" s="23">
        <f t="shared" si="151"/>
        <v>0.12130552717793361</v>
      </c>
      <c r="AK182" s="23">
        <f t="shared" si="152"/>
        <v>0.23565145546731114</v>
      </c>
      <c r="AL182" s="23">
        <f t="shared" si="153"/>
        <v>0.23685137562968972</v>
      </c>
      <c r="AM182" s="23">
        <f t="shared" si="160"/>
        <v>6.7693389365209022E-3</v>
      </c>
      <c r="AN182" s="23">
        <f t="shared" si="154"/>
        <v>1.6033272392185966E-3</v>
      </c>
      <c r="AO182" s="22">
        <v>10.4</v>
      </c>
      <c r="AP182" s="23">
        <v>83.51</v>
      </c>
      <c r="AQ182" s="23">
        <f t="shared" si="169"/>
        <v>4.3589055793991421E-3</v>
      </c>
      <c r="AR182" s="23">
        <f t="shared" si="170"/>
        <v>7.0911627519927196E-3</v>
      </c>
      <c r="AS182" s="10">
        <v>0.61469546417817389</v>
      </c>
      <c r="AT182" s="23">
        <f t="shared" si="155"/>
        <v>0.10002850053648071</v>
      </c>
      <c r="AU182" s="23">
        <f t="shared" si="156"/>
        <v>0.24538089419468903</v>
      </c>
      <c r="AV182" s="23">
        <f t="shared" si="157"/>
        <v>0.19569809549356229</v>
      </c>
      <c r="AW182" s="23">
        <f t="shared" si="158"/>
        <v>7.0911627519927301E-3</v>
      </c>
      <c r="AX182" s="23">
        <f t="shared" si="159"/>
        <v>1.3877270453998653E-3</v>
      </c>
    </row>
    <row r="183" spans="1:50" x14ac:dyDescent="0.3">
      <c r="A183" s="23">
        <v>56.02</v>
      </c>
      <c r="B183" s="23">
        <v>92.54</v>
      </c>
      <c r="C183" s="23">
        <f t="shared" si="161"/>
        <v>6.6912242479837932E-3</v>
      </c>
      <c r="D183" s="23">
        <f t="shared" si="162"/>
        <v>7.8579355893833806E-3</v>
      </c>
      <c r="E183" s="10">
        <v>0.85152444581298237</v>
      </c>
      <c r="F183" s="23">
        <f t="shared" si="136"/>
        <v>0.176130174291939</v>
      </c>
      <c r="G183" s="23">
        <f t="shared" si="137"/>
        <v>0.24277233809672208</v>
      </c>
      <c r="H183" s="23">
        <f t="shared" si="138"/>
        <v>0.34556912433589421</v>
      </c>
      <c r="I183" s="23">
        <f t="shared" si="139"/>
        <v>7.8579355893833858E-3</v>
      </c>
      <c r="J183" s="23">
        <f t="shared" si="140"/>
        <v>2.7154599207110755E-3</v>
      </c>
      <c r="K183" s="22">
        <v>40.729999999999997</v>
      </c>
      <c r="L183" s="23">
        <v>80.849999999999994</v>
      </c>
      <c r="M183" s="23">
        <f t="shared" si="163"/>
        <v>5.3260488641772566E-3</v>
      </c>
      <c r="N183" s="23">
        <f t="shared" si="164"/>
        <v>6.865291683614075E-3</v>
      </c>
      <c r="O183" s="10">
        <v>0.77579352919401101</v>
      </c>
      <c r="P183" s="23">
        <f t="shared" si="141"/>
        <v>0.12507780503496657</v>
      </c>
      <c r="Q183" s="23">
        <f t="shared" si="142"/>
        <v>0.24174657775611538</v>
      </c>
      <c r="R183" s="23">
        <f t="shared" si="143"/>
        <v>0.24482956120575589</v>
      </c>
      <c r="S183" s="23">
        <f t="shared" si="144"/>
        <v>6.8652916836140776E-3</v>
      </c>
      <c r="T183" s="23">
        <f t="shared" si="145"/>
        <v>1.6808263504487597E-3</v>
      </c>
      <c r="U183" s="22">
        <v>55.86</v>
      </c>
      <c r="V183" s="23">
        <v>82.29</v>
      </c>
      <c r="W183" s="23">
        <f t="shared" si="165"/>
        <v>6.2896055991676914E-3</v>
      </c>
      <c r="X183" s="23">
        <f t="shared" si="166"/>
        <v>6.9875677507062724E-3</v>
      </c>
      <c r="Y183" s="10">
        <v>0.90011371961752562</v>
      </c>
      <c r="Z183" s="23">
        <f t="shared" si="146"/>
        <v>0.22364918728297151</v>
      </c>
      <c r="AA183" s="23">
        <f t="shared" si="147"/>
        <v>0.26360767044561989</v>
      </c>
      <c r="AB183" s="23">
        <f t="shared" si="148"/>
        <v>0.44100876896677532</v>
      </c>
      <c r="AC183" s="23">
        <f t="shared" si="149"/>
        <v>6.9875677507062472E-3</v>
      </c>
      <c r="AD183" s="23">
        <f t="shared" si="150"/>
        <v>3.0815786518109014E-3</v>
      </c>
      <c r="AE183" s="22">
        <v>52.12</v>
      </c>
      <c r="AF183" s="23">
        <v>90.52</v>
      </c>
      <c r="AG183" s="23">
        <f t="shared" si="167"/>
        <v>6.5573275493309323E-3</v>
      </c>
      <c r="AH183" s="23">
        <f t="shared" si="168"/>
        <v>7.6864094397123793E-3</v>
      </c>
      <c r="AI183" s="10">
        <v>0.85310672047367575</v>
      </c>
      <c r="AJ183" s="23">
        <f t="shared" si="151"/>
        <v>0.12786285472726455</v>
      </c>
      <c r="AK183" s="23">
        <f t="shared" si="152"/>
        <v>0.24333786490702353</v>
      </c>
      <c r="AL183" s="23">
        <f t="shared" si="153"/>
        <v>0.24916838190519816</v>
      </c>
      <c r="AM183" s="23">
        <f t="shared" si="160"/>
        <v>7.6864094397123828E-3</v>
      </c>
      <c r="AN183" s="23">
        <f t="shared" si="154"/>
        <v>1.9152102027539752E-3</v>
      </c>
      <c r="AO183" s="22">
        <v>11.15</v>
      </c>
      <c r="AP183" s="23">
        <v>88.96</v>
      </c>
      <c r="AQ183" s="23">
        <f t="shared" si="169"/>
        <v>4.6732497317596572E-3</v>
      </c>
      <c r="AR183" s="23">
        <f t="shared" si="170"/>
        <v>7.5539437003624985E-3</v>
      </c>
      <c r="AS183" s="10">
        <v>0.61865032586030488</v>
      </c>
      <c r="AT183" s="23">
        <f t="shared" si="155"/>
        <v>0.10470175026824037</v>
      </c>
      <c r="AU183" s="23">
        <f t="shared" si="156"/>
        <v>0.25293483789505156</v>
      </c>
      <c r="AV183" s="23">
        <f t="shared" si="157"/>
        <v>0.20473025080472107</v>
      </c>
      <c r="AW183" s="23">
        <f t="shared" si="158"/>
        <v>7.5539437003625254E-3</v>
      </c>
      <c r="AX183" s="23">
        <f t="shared" si="159"/>
        <v>1.5465207883399625E-3</v>
      </c>
    </row>
    <row r="184" spans="1:50" x14ac:dyDescent="0.3">
      <c r="A184" s="23">
        <v>54.63</v>
      </c>
      <c r="B184" s="23">
        <v>90.11</v>
      </c>
      <c r="C184" s="23">
        <f t="shared" si="161"/>
        <v>6.5251977984176115E-3</v>
      </c>
      <c r="D184" s="23">
        <f t="shared" si="162"/>
        <v>7.6515947261652948E-3</v>
      </c>
      <c r="E184" s="10">
        <v>0.85278925922515603</v>
      </c>
      <c r="F184" s="23">
        <f t="shared" si="136"/>
        <v>0.18265537209035662</v>
      </c>
      <c r="G184" s="23">
        <f t="shared" si="137"/>
        <v>0.25042393282288739</v>
      </c>
      <c r="H184" s="23">
        <f t="shared" si="138"/>
        <v>0.35878554638229565</v>
      </c>
      <c r="I184" s="23">
        <f t="shared" si="139"/>
        <v>7.6515947261653061E-3</v>
      </c>
      <c r="J184" s="23">
        <f t="shared" si="140"/>
        <v>2.7452815945231113E-3</v>
      </c>
      <c r="K184" s="22">
        <v>40.950000000000003</v>
      </c>
      <c r="L184" s="23">
        <v>80</v>
      </c>
      <c r="M184" s="23">
        <f t="shared" si="163"/>
        <v>5.3548171124001643E-3</v>
      </c>
      <c r="N184" s="23">
        <f t="shared" si="164"/>
        <v>6.7931148384554859E-3</v>
      </c>
      <c r="O184" s="10">
        <v>0.78827124813006411</v>
      </c>
      <c r="P184" s="23">
        <f t="shared" si="141"/>
        <v>0.13043262214736673</v>
      </c>
      <c r="Q184" s="23">
        <f t="shared" si="142"/>
        <v>0.24853969259457087</v>
      </c>
      <c r="R184" s="23">
        <f t="shared" si="143"/>
        <v>0.2555104271823333</v>
      </c>
      <c r="S184" s="23">
        <f t="shared" si="144"/>
        <v>6.7931148384554885E-3</v>
      </c>
      <c r="T184" s="23">
        <f t="shared" si="145"/>
        <v>1.735711674272409E-3</v>
      </c>
      <c r="U184" s="22">
        <v>47.35</v>
      </c>
      <c r="V184" s="23">
        <v>69.430000000000007</v>
      </c>
      <c r="W184" s="23">
        <f t="shared" si="165"/>
        <v>5.3314146996167244E-3</v>
      </c>
      <c r="X184" s="23">
        <f t="shared" si="166"/>
        <v>5.8955745404245538E-3</v>
      </c>
      <c r="Y184" s="10">
        <v>0.90430791147842837</v>
      </c>
      <c r="Z184" s="23">
        <f t="shared" si="146"/>
        <v>0.22898060198258824</v>
      </c>
      <c r="AA184" s="23">
        <f t="shared" si="147"/>
        <v>0.26950324498604444</v>
      </c>
      <c r="AB184" s="23">
        <f t="shared" si="148"/>
        <v>0.45262978926555975</v>
      </c>
      <c r="AC184" s="23">
        <f t="shared" si="149"/>
        <v>5.895574540424553E-3</v>
      </c>
      <c r="AD184" s="23">
        <f t="shared" si="150"/>
        <v>2.6685126618317648E-3</v>
      </c>
      <c r="AE184" s="22">
        <v>43.37</v>
      </c>
      <c r="AF184" s="23">
        <v>74.790000000000006</v>
      </c>
      <c r="AG184" s="23">
        <f t="shared" si="167"/>
        <v>5.4564715236853894E-3</v>
      </c>
      <c r="AH184" s="23">
        <f t="shared" si="168"/>
        <v>6.3507132346010712E-3</v>
      </c>
      <c r="AI184" s="10">
        <v>0.85919034951168693</v>
      </c>
      <c r="AJ184" s="23">
        <f t="shared" si="151"/>
        <v>0.13331932625094994</v>
      </c>
      <c r="AK184" s="23">
        <f t="shared" si="152"/>
        <v>0.2496885781416246</v>
      </c>
      <c r="AL184" s="23">
        <f t="shared" si="153"/>
        <v>0.2611821809782145</v>
      </c>
      <c r="AM184" s="23">
        <f t="shared" si="160"/>
        <v>6.3507132346010686E-3</v>
      </c>
      <c r="AN184" s="23">
        <f t="shared" si="154"/>
        <v>1.6586931333803182E-3</v>
      </c>
      <c r="AO184" s="22">
        <v>9.27</v>
      </c>
      <c r="AP184" s="23">
        <v>73.23</v>
      </c>
      <c r="AQ184" s="23">
        <f t="shared" si="169"/>
        <v>3.8852937231759659E-3</v>
      </c>
      <c r="AR184" s="23">
        <f t="shared" si="170"/>
        <v>6.2182474952511895E-3</v>
      </c>
      <c r="AS184" s="10">
        <v>0.62482133851107147</v>
      </c>
      <c r="AT184" s="23">
        <f t="shared" si="155"/>
        <v>0.10858704399141633</v>
      </c>
      <c r="AU184" s="23">
        <f t="shared" si="156"/>
        <v>0.25915308539030274</v>
      </c>
      <c r="AV184" s="23">
        <f t="shared" si="157"/>
        <v>0.21328879425965669</v>
      </c>
      <c r="AW184" s="23">
        <f t="shared" si="158"/>
        <v>6.2182474952511835E-3</v>
      </c>
      <c r="AX184" s="23">
        <f t="shared" si="159"/>
        <v>1.3262825106702552E-3</v>
      </c>
    </row>
    <row r="185" spans="1:50" x14ac:dyDescent="0.3">
      <c r="A185" s="23">
        <v>44.76</v>
      </c>
      <c r="B185" s="23">
        <v>72.62</v>
      </c>
      <c r="C185" s="23">
        <f t="shared" si="161"/>
        <v>5.346290563008828E-3</v>
      </c>
      <c r="D185" s="23">
        <f t="shared" si="162"/>
        <v>6.1664499946079646E-3</v>
      </c>
      <c r="E185" s="10">
        <v>0.8669965000419535</v>
      </c>
      <c r="F185" s="23">
        <f t="shared" si="136"/>
        <v>0.18800166265336546</v>
      </c>
      <c r="G185" s="23">
        <f t="shared" si="137"/>
        <v>0.25659038281749535</v>
      </c>
      <c r="H185" s="23">
        <f t="shared" si="138"/>
        <v>0.37065703474372208</v>
      </c>
      <c r="I185" s="23">
        <f t="shared" si="139"/>
        <v>6.1664499946079698E-3</v>
      </c>
      <c r="J185" s="23">
        <f t="shared" si="140"/>
        <v>2.2856380698968309E-3</v>
      </c>
      <c r="K185" s="22">
        <v>40.21</v>
      </c>
      <c r="L185" s="23">
        <v>78.22</v>
      </c>
      <c r="M185" s="23">
        <f t="shared" si="163"/>
        <v>5.2580511865594776E-3</v>
      </c>
      <c r="N185" s="23">
        <f t="shared" si="164"/>
        <v>6.6419680332998514E-3</v>
      </c>
      <c r="O185" s="10">
        <v>0.79164054391679783</v>
      </c>
      <c r="P185" s="23">
        <f t="shared" si="141"/>
        <v>0.1356906733339262</v>
      </c>
      <c r="Q185" s="23">
        <f t="shared" si="142"/>
        <v>0.25518166062787073</v>
      </c>
      <c r="R185" s="23">
        <f t="shared" si="143"/>
        <v>0.26612329548129293</v>
      </c>
      <c r="S185" s="23">
        <f t="shared" si="144"/>
        <v>6.641968033299861E-3</v>
      </c>
      <c r="T185" s="23">
        <f t="shared" si="145"/>
        <v>1.7675824215031609E-3</v>
      </c>
      <c r="U185" s="22">
        <v>61.63</v>
      </c>
      <c r="V185" s="23">
        <v>90.33</v>
      </c>
      <c r="W185" s="23">
        <f t="shared" si="165"/>
        <v>6.9392838001558332E-3</v>
      </c>
      <c r="X185" s="23">
        <f t="shared" si="166"/>
        <v>7.6702757919710485E-3</v>
      </c>
      <c r="Y185" s="10">
        <v>0.90469808235834359</v>
      </c>
      <c r="Z185" s="23">
        <f t="shared" si="146"/>
        <v>0.23591988578274406</v>
      </c>
      <c r="AA185" s="23">
        <f t="shared" si="147"/>
        <v>0.27717352077801549</v>
      </c>
      <c r="AB185" s="23">
        <f t="shared" si="148"/>
        <v>0.46490048776533233</v>
      </c>
      <c r="AC185" s="23">
        <f t="shared" si="149"/>
        <v>7.6702757919710485E-3</v>
      </c>
      <c r="AD185" s="23">
        <f t="shared" si="150"/>
        <v>3.565914956981961E-3</v>
      </c>
      <c r="AE185" s="22">
        <v>42.45</v>
      </c>
      <c r="AF185" s="23">
        <v>72.75</v>
      </c>
      <c r="AG185" s="23">
        <f t="shared" si="167"/>
        <v>5.3407243758460876E-3</v>
      </c>
      <c r="AH185" s="23">
        <f t="shared" si="168"/>
        <v>6.1774888062204559E-3</v>
      </c>
      <c r="AI185" s="10">
        <v>0.86454618427931706</v>
      </c>
      <c r="AJ185" s="23">
        <f t="shared" si="151"/>
        <v>0.13866005062679604</v>
      </c>
      <c r="AK185" s="23">
        <f t="shared" si="152"/>
        <v>0.25586606694784503</v>
      </c>
      <c r="AL185" s="23">
        <f t="shared" si="153"/>
        <v>0.27197937687774598</v>
      </c>
      <c r="AM185" s="23">
        <f t="shared" si="160"/>
        <v>6.1774888062204325E-3</v>
      </c>
      <c r="AN185" s="23">
        <f t="shared" si="154"/>
        <v>1.680149556185084E-3</v>
      </c>
      <c r="AO185" s="22">
        <v>10.24</v>
      </c>
      <c r="AP185" s="23">
        <v>80.760000000000005</v>
      </c>
      <c r="AQ185" s="23">
        <f t="shared" si="169"/>
        <v>4.2918454935622326E-3</v>
      </c>
      <c r="AR185" s="23">
        <f t="shared" si="170"/>
        <v>6.8576494294208127E-3</v>
      </c>
      <c r="AS185" s="10">
        <v>0.62584789988669864</v>
      </c>
      <c r="AT185" s="23">
        <f t="shared" si="155"/>
        <v>0.11287888948497857</v>
      </c>
      <c r="AU185" s="23">
        <f t="shared" si="156"/>
        <v>0.26601073481972354</v>
      </c>
      <c r="AV185" s="23">
        <f t="shared" si="157"/>
        <v>0.2214659334763949</v>
      </c>
      <c r="AW185" s="23">
        <f t="shared" si="158"/>
        <v>6.8576494294207979E-3</v>
      </c>
      <c r="AX185" s="23">
        <f t="shared" si="159"/>
        <v>1.5187357323405439E-3</v>
      </c>
    </row>
    <row r="186" spans="1:50" x14ac:dyDescent="0.3">
      <c r="A186" s="23">
        <v>49.29</v>
      </c>
      <c r="B186" s="23">
        <v>79.62</v>
      </c>
      <c r="C186" s="23">
        <f t="shared" si="161"/>
        <v>5.8873695677101236E-3</v>
      </c>
      <c r="D186" s="23">
        <f t="shared" si="162"/>
        <v>6.7608475429728199E-3</v>
      </c>
      <c r="E186" s="10">
        <v>0.87080347993195284</v>
      </c>
      <c r="F186" s="23">
        <f t="shared" si="136"/>
        <v>0.19388903222107559</v>
      </c>
      <c r="G186" s="23">
        <f t="shared" si="137"/>
        <v>0.26335123036046815</v>
      </c>
      <c r="H186" s="23">
        <f t="shared" si="138"/>
        <v>0.38189069487444105</v>
      </c>
      <c r="I186" s="23">
        <f t="shared" si="139"/>
        <v>6.7608475429727921E-3</v>
      </c>
      <c r="J186" s="23">
        <f t="shared" si="140"/>
        <v>2.5819047661260371E-3</v>
      </c>
      <c r="K186" s="22">
        <v>44.16</v>
      </c>
      <c r="L186" s="23">
        <v>85.32</v>
      </c>
      <c r="M186" s="23">
        <f t="shared" si="163"/>
        <v>5.7745720069253045E-3</v>
      </c>
      <c r="N186" s="23">
        <f t="shared" si="164"/>
        <v>7.2448569752127752E-3</v>
      </c>
      <c r="O186" s="10">
        <v>0.79705810986775361</v>
      </c>
      <c r="P186" s="23">
        <f t="shared" si="141"/>
        <v>0.1414652453408515</v>
      </c>
      <c r="Q186" s="23">
        <f t="shared" si="142"/>
        <v>0.2624265176030835</v>
      </c>
      <c r="R186" s="23">
        <f t="shared" si="143"/>
        <v>0.27715591867477773</v>
      </c>
      <c r="S186" s="23">
        <f t="shared" si="144"/>
        <v>7.2448569752127656E-3</v>
      </c>
      <c r="T186" s="23">
        <f t="shared" si="145"/>
        <v>2.0079549906324655E-3</v>
      </c>
      <c r="U186" s="22">
        <v>53.53</v>
      </c>
      <c r="V186" s="23">
        <v>78.22</v>
      </c>
      <c r="W186" s="23">
        <f t="shared" si="165"/>
        <v>6.0272572095139013E-3</v>
      </c>
      <c r="X186" s="23">
        <f t="shared" si="166"/>
        <v>6.6419680332998497E-3</v>
      </c>
      <c r="Y186" s="10">
        <v>0.90745049950495627</v>
      </c>
      <c r="Z186" s="23">
        <f t="shared" si="146"/>
        <v>0.24194714299225797</v>
      </c>
      <c r="AA186" s="23">
        <f t="shared" si="147"/>
        <v>0.28381548881131535</v>
      </c>
      <c r="AB186" s="23">
        <f t="shared" si="148"/>
        <v>0.47786702877500203</v>
      </c>
      <c r="AC186" s="23">
        <f t="shared" si="149"/>
        <v>6.641968033299861E-3</v>
      </c>
      <c r="AD186" s="23">
        <f t="shared" si="150"/>
        <v>3.1739775292915482E-3</v>
      </c>
      <c r="AE186" s="22">
        <v>48.5</v>
      </c>
      <c r="AF186" s="23">
        <v>82.73</v>
      </c>
      <c r="AG186" s="23">
        <f t="shared" si="167"/>
        <v>6.1018876850067192E-3</v>
      </c>
      <c r="AH186" s="23">
        <f t="shared" si="168"/>
        <v>7.0249298823177779E-3</v>
      </c>
      <c r="AI186" s="10">
        <v>0.86860478143213682</v>
      </c>
      <c r="AJ186" s="23">
        <f t="shared" si="151"/>
        <v>0.14476193831180276</v>
      </c>
      <c r="AK186" s="23">
        <f t="shared" si="152"/>
        <v>0.26289099683016282</v>
      </c>
      <c r="AL186" s="23">
        <f t="shared" si="153"/>
        <v>0.28342198893859882</v>
      </c>
      <c r="AM186" s="23">
        <f t="shared" si="160"/>
        <v>7.0249298823177875E-3</v>
      </c>
      <c r="AN186" s="23">
        <f t="shared" si="154"/>
        <v>1.9910195994007041E-3</v>
      </c>
      <c r="AO186" s="22">
        <v>11.87</v>
      </c>
      <c r="AP186" s="23">
        <v>93.13</v>
      </c>
      <c r="AQ186" s="23">
        <f t="shared" si="169"/>
        <v>4.9750201180257516E-3</v>
      </c>
      <c r="AR186" s="23">
        <f t="shared" si="170"/>
        <v>7.9080348113169906E-3</v>
      </c>
      <c r="AS186" s="10">
        <v>0.62910953691125959</v>
      </c>
      <c r="AT186" s="23">
        <f t="shared" si="155"/>
        <v>0.11785390960300432</v>
      </c>
      <c r="AU186" s="23">
        <f t="shared" si="156"/>
        <v>0.2739187696310405</v>
      </c>
      <c r="AV186" s="23">
        <f t="shared" si="157"/>
        <v>0.23073279908798289</v>
      </c>
      <c r="AW186" s="23">
        <f t="shared" si="158"/>
        <v>7.9080348113169663E-3</v>
      </c>
      <c r="AX186" s="23">
        <f t="shared" si="159"/>
        <v>1.8246430073003723E-3</v>
      </c>
    </row>
    <row r="187" spans="1:50" x14ac:dyDescent="0.3">
      <c r="A187" s="23">
        <v>51.99</v>
      </c>
      <c r="B187" s="23">
        <v>83.84</v>
      </c>
      <c r="C187" s="23">
        <f t="shared" si="161"/>
        <v>6.209866987730764E-3</v>
      </c>
      <c r="D187" s="23">
        <f t="shared" si="162"/>
        <v>7.1191843507013462E-3</v>
      </c>
      <c r="E187" s="10">
        <v>0.87227225505390926</v>
      </c>
      <c r="F187" s="23">
        <f t="shared" si="136"/>
        <v>0.20009889920880636</v>
      </c>
      <c r="G187" s="23">
        <f t="shared" si="137"/>
        <v>0.2704704147111695</v>
      </c>
      <c r="H187" s="23">
        <f t="shared" si="138"/>
        <v>0.39398793142988198</v>
      </c>
      <c r="I187" s="23">
        <f t="shared" si="139"/>
        <v>7.1191843507013575E-3</v>
      </c>
      <c r="J187" s="23">
        <f t="shared" si="140"/>
        <v>2.8048727158008152E-3</v>
      </c>
      <c r="K187" s="22">
        <v>39.39</v>
      </c>
      <c r="L187" s="23">
        <v>74.790000000000006</v>
      </c>
      <c r="M187" s="23">
        <f t="shared" si="163"/>
        <v>5.150824079546824E-3</v>
      </c>
      <c r="N187" s="23">
        <f t="shared" si="164"/>
        <v>6.350713234601073E-3</v>
      </c>
      <c r="O187" s="10">
        <v>0.81106229950412478</v>
      </c>
      <c r="P187" s="23">
        <f t="shared" si="141"/>
        <v>0.14661606942039832</v>
      </c>
      <c r="Q187" s="23">
        <f t="shared" si="142"/>
        <v>0.26877723083768457</v>
      </c>
      <c r="R187" s="23">
        <f t="shared" si="143"/>
        <v>0.28808131476124982</v>
      </c>
      <c r="S187" s="23">
        <f t="shared" si="144"/>
        <v>6.3507132346010686E-3</v>
      </c>
      <c r="T187" s="23">
        <f t="shared" si="145"/>
        <v>1.8295218182955454E-3</v>
      </c>
      <c r="U187" s="22">
        <v>56.3</v>
      </c>
      <c r="V187" s="23">
        <v>81.89</v>
      </c>
      <c r="W187" s="23">
        <f t="shared" si="165"/>
        <v>6.3391477843383641E-3</v>
      </c>
      <c r="X187" s="23">
        <f t="shared" si="166"/>
        <v>6.953602176513995E-3</v>
      </c>
      <c r="Y187" s="10">
        <v>0.91163509551193911</v>
      </c>
      <c r="Z187" s="23">
        <f t="shared" si="146"/>
        <v>0.24828629077659634</v>
      </c>
      <c r="AA187" s="23">
        <f t="shared" si="147"/>
        <v>0.29076909098782933</v>
      </c>
      <c r="AB187" s="23">
        <f t="shared" si="148"/>
        <v>0.49023343376885431</v>
      </c>
      <c r="AC187" s="23">
        <f t="shared" si="149"/>
        <v>6.9536021765139733E-3</v>
      </c>
      <c r="AD187" s="23">
        <f t="shared" si="150"/>
        <v>3.408888272055024E-3</v>
      </c>
      <c r="AE187" s="22">
        <v>47.62</v>
      </c>
      <c r="AF187" s="23">
        <v>81.180000000000007</v>
      </c>
      <c r="AG187" s="23">
        <f t="shared" si="167"/>
        <v>5.9911730218560819E-3</v>
      </c>
      <c r="AH187" s="23">
        <f t="shared" si="168"/>
        <v>6.8933132823227033E-3</v>
      </c>
      <c r="AI187" s="10">
        <v>0.86912820823332071</v>
      </c>
      <c r="AJ187" s="23">
        <f t="shared" si="151"/>
        <v>0.15075311133365885</v>
      </c>
      <c r="AK187" s="23">
        <f t="shared" si="152"/>
        <v>0.26978431011248549</v>
      </c>
      <c r="AL187" s="23">
        <f t="shared" si="153"/>
        <v>0.2955150496454616</v>
      </c>
      <c r="AM187" s="23">
        <f t="shared" si="160"/>
        <v>6.8933132823226773E-3</v>
      </c>
      <c r="AN187" s="23">
        <f t="shared" si="154"/>
        <v>2.0370778168473059E-3</v>
      </c>
      <c r="AO187" s="22">
        <v>11.51</v>
      </c>
      <c r="AP187" s="23">
        <v>89.93</v>
      </c>
      <c r="AQ187" s="23">
        <f t="shared" si="169"/>
        <v>4.8241349248927048E-3</v>
      </c>
      <c r="AR187" s="23">
        <f t="shared" si="170"/>
        <v>7.6363102177787728E-3</v>
      </c>
      <c r="AS187" s="10">
        <v>0.63173637362992496</v>
      </c>
      <c r="AT187" s="23">
        <f t="shared" si="155"/>
        <v>0.12267804452789702</v>
      </c>
      <c r="AU187" s="23">
        <f t="shared" si="156"/>
        <v>0.28155507984881928</v>
      </c>
      <c r="AV187" s="23">
        <f t="shared" si="157"/>
        <v>0.24053195413090134</v>
      </c>
      <c r="AW187" s="23">
        <f t="shared" si="158"/>
        <v>7.6363102177787745E-3</v>
      </c>
      <c r="AX187" s="23">
        <f t="shared" si="159"/>
        <v>1.8367766190320973E-3</v>
      </c>
    </row>
    <row r="188" spans="1:50" x14ac:dyDescent="0.3">
      <c r="A188" s="23">
        <v>51.42</v>
      </c>
      <c r="B188" s="23">
        <v>82.73</v>
      </c>
      <c r="C188" s="23">
        <f t="shared" si="161"/>
        <v>6.14178419905974E-3</v>
      </c>
      <c r="D188" s="23">
        <f t="shared" si="162"/>
        <v>7.0249298823177762E-3</v>
      </c>
      <c r="E188" s="10">
        <v>0.87428405720020452</v>
      </c>
      <c r="F188" s="23">
        <f t="shared" si="136"/>
        <v>0.20624068340786611</v>
      </c>
      <c r="G188" s="23">
        <f t="shared" si="137"/>
        <v>0.27749534459348729</v>
      </c>
      <c r="H188" s="23">
        <f t="shared" si="138"/>
        <v>0.40633958261667247</v>
      </c>
      <c r="I188" s="23">
        <f t="shared" si="139"/>
        <v>7.0249298823177875E-3</v>
      </c>
      <c r="J188" s="23">
        <f t="shared" si="140"/>
        <v>2.8545070762924E-3</v>
      </c>
      <c r="K188" s="22">
        <v>45.47</v>
      </c>
      <c r="L188" s="23">
        <v>81.89</v>
      </c>
      <c r="M188" s="23">
        <f t="shared" si="163"/>
        <v>5.9458738486162501E-3</v>
      </c>
      <c r="N188" s="23">
        <f t="shared" si="164"/>
        <v>6.9536021765139967E-3</v>
      </c>
      <c r="O188" s="10">
        <v>0.85507823106398306</v>
      </c>
      <c r="P188" s="23">
        <f t="shared" si="141"/>
        <v>0.15256194326901457</v>
      </c>
      <c r="Q188" s="23">
        <f t="shared" si="142"/>
        <v>0.27573083301419854</v>
      </c>
      <c r="R188" s="23">
        <f t="shared" si="143"/>
        <v>0.29917801268941291</v>
      </c>
      <c r="S188" s="23">
        <f t="shared" si="144"/>
        <v>6.9536021765139733E-3</v>
      </c>
      <c r="T188" s="23">
        <f t="shared" si="145"/>
        <v>2.0803648802022266E-3</v>
      </c>
      <c r="U188" s="22">
        <v>62.11</v>
      </c>
      <c r="V188" s="23">
        <v>89.87</v>
      </c>
      <c r="W188" s="23">
        <f t="shared" si="165"/>
        <v>6.9933298203420213E-3</v>
      </c>
      <c r="X188" s="23">
        <f t="shared" si="166"/>
        <v>7.6312153816499298E-3</v>
      </c>
      <c r="Y188" s="10">
        <v>0.91641101326509888</v>
      </c>
      <c r="Z188" s="23">
        <f t="shared" si="146"/>
        <v>0.25527962059693837</v>
      </c>
      <c r="AA188" s="23">
        <f t="shared" si="147"/>
        <v>0.29840030636947923</v>
      </c>
      <c r="AB188" s="23">
        <f t="shared" si="148"/>
        <v>0.50356591137353468</v>
      </c>
      <c r="AC188" s="23">
        <f t="shared" si="149"/>
        <v>7.6312153816499029E-3</v>
      </c>
      <c r="AD188" s="23">
        <f t="shared" si="150"/>
        <v>3.8428199285482694E-3</v>
      </c>
      <c r="AE188" s="22">
        <v>47.07</v>
      </c>
      <c r="AF188" s="23">
        <v>79.62</v>
      </c>
      <c r="AG188" s="23">
        <f t="shared" si="167"/>
        <v>5.9219763573869332E-3</v>
      </c>
      <c r="AH188" s="23">
        <f t="shared" si="168"/>
        <v>6.7608475429728207E-3</v>
      </c>
      <c r="AI188" s="10">
        <v>0.87592218575350012</v>
      </c>
      <c r="AJ188" s="23">
        <f t="shared" si="151"/>
        <v>0.15667508769104577</v>
      </c>
      <c r="AK188" s="23">
        <f t="shared" si="152"/>
        <v>0.27654515765545834</v>
      </c>
      <c r="AL188" s="23">
        <f t="shared" si="153"/>
        <v>0.30742819902470464</v>
      </c>
      <c r="AM188" s="23">
        <f t="shared" si="160"/>
        <v>6.7608475429728476E-3</v>
      </c>
      <c r="AN188" s="23">
        <f t="shared" si="154"/>
        <v>2.0784751840167421E-3</v>
      </c>
      <c r="AO188" s="22">
        <v>8.58</v>
      </c>
      <c r="AP188" s="23">
        <v>66.87</v>
      </c>
      <c r="AQ188" s="23">
        <f t="shared" si="169"/>
        <v>3.5960971030042925E-3</v>
      </c>
      <c r="AR188" s="23">
        <f t="shared" si="170"/>
        <v>5.6781948655939786E-3</v>
      </c>
      <c r="AS188" s="10">
        <v>0.63331695866836302</v>
      </c>
      <c r="AT188" s="23">
        <f t="shared" si="155"/>
        <v>0.12627414163090131</v>
      </c>
      <c r="AU188" s="23">
        <f t="shared" si="156"/>
        <v>0.28723327471441323</v>
      </c>
      <c r="AV188" s="23">
        <f t="shared" si="157"/>
        <v>0.24895218615879833</v>
      </c>
      <c r="AW188" s="23">
        <f t="shared" si="158"/>
        <v>5.6781948655939551E-3</v>
      </c>
      <c r="AX188" s="23">
        <f t="shared" si="159"/>
        <v>1.4135990252252791E-3</v>
      </c>
    </row>
    <row r="189" spans="1:50" x14ac:dyDescent="0.3">
      <c r="A189" s="23">
        <v>49.73</v>
      </c>
      <c r="B189" s="23">
        <v>79.56</v>
      </c>
      <c r="C189" s="23">
        <f t="shared" si="161"/>
        <v>5.9399247028245981E-3</v>
      </c>
      <c r="D189" s="23">
        <f t="shared" si="162"/>
        <v>6.7557527068439777E-3</v>
      </c>
      <c r="E189" s="10">
        <v>0.87923951047040294</v>
      </c>
      <c r="F189" s="23">
        <f t="shared" si="136"/>
        <v>0.2121806081106907</v>
      </c>
      <c r="G189" s="23">
        <f t="shared" si="137"/>
        <v>0.28425109730033127</v>
      </c>
      <c r="H189" s="23">
        <f t="shared" si="138"/>
        <v>0.41842129151855678</v>
      </c>
      <c r="I189" s="23">
        <f t="shared" si="139"/>
        <v>6.755752706843976E-3</v>
      </c>
      <c r="J189" s="23">
        <f t="shared" si="140"/>
        <v>2.8267507727776425E-3</v>
      </c>
      <c r="K189" s="22">
        <v>41.64</v>
      </c>
      <c r="L189" s="23">
        <v>74.13</v>
      </c>
      <c r="M189" s="23">
        <f t="shared" si="163"/>
        <v>5.4450448000083716E-3</v>
      </c>
      <c r="N189" s="23">
        <f t="shared" si="164"/>
        <v>6.2946700371838147E-3</v>
      </c>
      <c r="O189" s="10">
        <v>0.86502465861490052</v>
      </c>
      <c r="P189" s="23">
        <f t="shared" si="141"/>
        <v>0.15800698806902294</v>
      </c>
      <c r="Q189" s="23">
        <f t="shared" si="142"/>
        <v>0.28202550305138235</v>
      </c>
      <c r="R189" s="23">
        <f t="shared" si="143"/>
        <v>0.31056893133803753</v>
      </c>
      <c r="S189" s="23">
        <f t="shared" si="144"/>
        <v>6.2946700371838138E-3</v>
      </c>
      <c r="T189" s="23">
        <f t="shared" si="145"/>
        <v>1.954928946573742E-3</v>
      </c>
      <c r="U189" s="22">
        <v>46.66</v>
      </c>
      <c r="V189" s="23">
        <v>67.349999999999994</v>
      </c>
      <c r="W189" s="23">
        <f t="shared" si="165"/>
        <v>5.2537235455990773E-3</v>
      </c>
      <c r="X189" s="23">
        <f t="shared" si="166"/>
        <v>5.7189535546247105E-3</v>
      </c>
      <c r="Y189" s="10">
        <v>0.91865119998230804</v>
      </c>
      <c r="Z189" s="23">
        <f t="shared" si="146"/>
        <v>0.26053334414253743</v>
      </c>
      <c r="AA189" s="23">
        <f t="shared" si="147"/>
        <v>0.30411925992410394</v>
      </c>
      <c r="AB189" s="23">
        <f t="shared" si="148"/>
        <v>0.5158129647394758</v>
      </c>
      <c r="AC189" s="23">
        <f t="shared" si="149"/>
        <v>5.7189535546247061E-3</v>
      </c>
      <c r="AD189" s="23">
        <f t="shared" si="150"/>
        <v>2.9499103882183334E-3</v>
      </c>
      <c r="AE189" s="22">
        <v>51.28</v>
      </c>
      <c r="AF189" s="23">
        <v>85.91</v>
      </c>
      <c r="AG189" s="23">
        <f t="shared" si="167"/>
        <v>6.4516453708689603E-3</v>
      </c>
      <c r="AH189" s="23">
        <f t="shared" si="168"/>
        <v>7.2949561971463826E-3</v>
      </c>
      <c r="AI189" s="10">
        <v>0.88439809596015051</v>
      </c>
      <c r="AJ189" s="23">
        <f t="shared" si="151"/>
        <v>0.16312673306191472</v>
      </c>
      <c r="AK189" s="23">
        <f t="shared" si="152"/>
        <v>0.28384011385260471</v>
      </c>
      <c r="AL189" s="23">
        <f t="shared" si="153"/>
        <v>0.31980182075296049</v>
      </c>
      <c r="AM189" s="23">
        <f t="shared" si="160"/>
        <v>7.2949561971463739E-3</v>
      </c>
      <c r="AN189" s="23">
        <f t="shared" si="154"/>
        <v>2.3329402741605028E-3</v>
      </c>
      <c r="AO189" s="22">
        <v>10.199999999999999</v>
      </c>
      <c r="AP189" s="23">
        <v>79.27</v>
      </c>
      <c r="AQ189" s="23">
        <f t="shared" si="169"/>
        <v>4.2750804721030048E-3</v>
      </c>
      <c r="AR189" s="23">
        <f t="shared" si="170"/>
        <v>6.7311276655545784E-3</v>
      </c>
      <c r="AS189" s="10">
        <v>0.63512099079326856</v>
      </c>
      <c r="AT189" s="23">
        <f t="shared" si="155"/>
        <v>0.13054922210300432</v>
      </c>
      <c r="AU189" s="23">
        <f t="shared" si="156"/>
        <v>0.29396440237996779</v>
      </c>
      <c r="AV189" s="23">
        <f t="shared" si="157"/>
        <v>0.25682336373390563</v>
      </c>
      <c r="AW189" s="23">
        <f t="shared" si="158"/>
        <v>6.7311276655545593E-3</v>
      </c>
      <c r="AX189" s="23">
        <f t="shared" si="159"/>
        <v>1.7287108487900737E-3</v>
      </c>
    </row>
    <row r="190" spans="1:50" x14ac:dyDescent="0.3">
      <c r="A190" s="23">
        <v>50.32</v>
      </c>
      <c r="B190" s="23">
        <v>80.34</v>
      </c>
      <c r="C190" s="23">
        <f t="shared" si="161"/>
        <v>6.0103963612735531E-3</v>
      </c>
      <c r="D190" s="23">
        <f t="shared" si="162"/>
        <v>6.8219855765189186E-3</v>
      </c>
      <c r="E190" s="10">
        <v>0.88103328479045273</v>
      </c>
      <c r="F190" s="23">
        <f t="shared" si="136"/>
        <v>0.21819100447196424</v>
      </c>
      <c r="G190" s="23">
        <f t="shared" si="137"/>
        <v>0.29107308287685019</v>
      </c>
      <c r="H190" s="23">
        <f t="shared" si="138"/>
        <v>0.43037161258265494</v>
      </c>
      <c r="I190" s="23">
        <f t="shared" si="139"/>
        <v>6.8219855765189186E-3</v>
      </c>
      <c r="J190" s="23">
        <f t="shared" si="140"/>
        <v>2.9359889335820598E-3</v>
      </c>
      <c r="K190" s="22">
        <v>41.07</v>
      </c>
      <c r="L190" s="23">
        <v>72.75</v>
      </c>
      <c r="M190" s="23">
        <f t="shared" si="163"/>
        <v>5.3705088841581134E-3</v>
      </c>
      <c r="N190" s="23">
        <f t="shared" si="164"/>
        <v>6.1774888062204577E-3</v>
      </c>
      <c r="O190" s="10">
        <v>0.86936764316760062</v>
      </c>
      <c r="P190" s="23">
        <f t="shared" si="141"/>
        <v>0.16337749695318105</v>
      </c>
      <c r="Q190" s="23">
        <f t="shared" si="142"/>
        <v>0.28820299185760279</v>
      </c>
      <c r="R190" s="23">
        <f t="shared" si="143"/>
        <v>0.32138448502220396</v>
      </c>
      <c r="S190" s="23">
        <f t="shared" si="144"/>
        <v>6.1774888062204325E-3</v>
      </c>
      <c r="T190" s="23">
        <f t="shared" si="145"/>
        <v>1.9853490587175833E-3</v>
      </c>
      <c r="U190" s="22">
        <v>61.16</v>
      </c>
      <c r="V190" s="23">
        <v>88.27</v>
      </c>
      <c r="W190" s="23">
        <f t="shared" si="165"/>
        <v>6.8863637387235228E-3</v>
      </c>
      <c r="X190" s="23">
        <f t="shared" si="166"/>
        <v>7.4953530848808191E-3</v>
      </c>
      <c r="Y190" s="10">
        <v>0.91875107960081104</v>
      </c>
      <c r="Z190" s="23">
        <f t="shared" si="146"/>
        <v>0.26741970788126096</v>
      </c>
      <c r="AA190" s="23">
        <f t="shared" si="147"/>
        <v>0.31161461300898474</v>
      </c>
      <c r="AB190" s="23">
        <f t="shared" si="148"/>
        <v>0.52795305202379839</v>
      </c>
      <c r="AC190" s="23">
        <f t="shared" si="149"/>
        <v>7.495353084880807E-3</v>
      </c>
      <c r="AD190" s="23">
        <f t="shared" si="150"/>
        <v>3.9571945371588146E-3</v>
      </c>
      <c r="AE190" s="22">
        <v>47.57</v>
      </c>
      <c r="AF190" s="23">
        <v>79.56</v>
      </c>
      <c r="AG190" s="23">
        <f t="shared" si="167"/>
        <v>5.9848824159952499E-3</v>
      </c>
      <c r="AH190" s="23">
        <f t="shared" si="168"/>
        <v>6.7557527068439786E-3</v>
      </c>
      <c r="AI190" s="10">
        <v>0.88589424090852364</v>
      </c>
      <c r="AJ190" s="23">
        <f t="shared" si="151"/>
        <v>0.16911161547790998</v>
      </c>
      <c r="AK190" s="23">
        <f t="shared" si="152"/>
        <v>0.29059586655944869</v>
      </c>
      <c r="AL190" s="23">
        <f t="shared" si="153"/>
        <v>0.3322383485398247</v>
      </c>
      <c r="AM190" s="23">
        <f t="shared" si="160"/>
        <v>6.755752706843976E-3</v>
      </c>
      <c r="AN190" s="23">
        <f t="shared" si="154"/>
        <v>2.244520122465293E-3</v>
      </c>
      <c r="AO190" s="22">
        <v>11.66</v>
      </c>
      <c r="AP190" s="23">
        <v>90.33</v>
      </c>
      <c r="AQ190" s="23">
        <f t="shared" si="169"/>
        <v>4.887003755364808E-3</v>
      </c>
      <c r="AR190" s="23">
        <f t="shared" si="170"/>
        <v>7.6702757919710493E-3</v>
      </c>
      <c r="AS190" s="10">
        <v>0.63713533749077655</v>
      </c>
      <c r="AT190" s="23">
        <f t="shared" si="155"/>
        <v>0.13543622585836912</v>
      </c>
      <c r="AU190" s="23">
        <f t="shared" si="156"/>
        <v>0.30163467817193884</v>
      </c>
      <c r="AV190" s="23">
        <f t="shared" si="157"/>
        <v>0.26598544796137347</v>
      </c>
      <c r="AW190" s="23">
        <f t="shared" si="158"/>
        <v>7.6702757919710485E-3</v>
      </c>
      <c r="AX190" s="23">
        <f t="shared" si="159"/>
        <v>2.040181742514698E-3</v>
      </c>
    </row>
    <row r="191" spans="1:50" x14ac:dyDescent="0.3">
      <c r="A191" s="23">
        <v>50.15</v>
      </c>
      <c r="B191" s="23">
        <v>79.72</v>
      </c>
      <c r="C191" s="23">
        <f t="shared" si="161"/>
        <v>5.9900909681611424E-3</v>
      </c>
      <c r="D191" s="23">
        <f t="shared" si="162"/>
        <v>6.7693389365208884E-3</v>
      </c>
      <c r="E191" s="10">
        <v>0.88488566229773669</v>
      </c>
      <c r="F191" s="23">
        <f t="shared" si="136"/>
        <v>0.22418109544012538</v>
      </c>
      <c r="G191" s="23">
        <f t="shared" si="137"/>
        <v>0.29784242181337106</v>
      </c>
      <c r="H191" s="23">
        <f t="shared" si="138"/>
        <v>0.44237209991208959</v>
      </c>
      <c r="I191" s="23">
        <f t="shared" si="139"/>
        <v>6.7693389365208745E-3</v>
      </c>
      <c r="J191" s="23">
        <f t="shared" si="140"/>
        <v>2.9945666803654104E-3</v>
      </c>
      <c r="K191" s="22">
        <v>42.13</v>
      </c>
      <c r="L191" s="23">
        <v>72.62</v>
      </c>
      <c r="M191" s="23">
        <f t="shared" si="163"/>
        <v>5.5091195346866646E-3</v>
      </c>
      <c r="N191" s="23">
        <f t="shared" si="164"/>
        <v>6.1664499946079681E-3</v>
      </c>
      <c r="O191" s="10">
        <v>0.89340212594019541</v>
      </c>
      <c r="P191" s="23">
        <f t="shared" si="141"/>
        <v>0.16888661648786771</v>
      </c>
      <c r="Q191" s="23">
        <f t="shared" si="142"/>
        <v>0.29436944185221076</v>
      </c>
      <c r="R191" s="23">
        <f t="shared" si="143"/>
        <v>0.33226411344104878</v>
      </c>
      <c r="S191" s="23">
        <f t="shared" si="144"/>
        <v>6.1664499946079698E-3</v>
      </c>
      <c r="T191" s="23">
        <f t="shared" si="145"/>
        <v>2.0488900405369772E-3</v>
      </c>
      <c r="U191" s="22">
        <v>62.61</v>
      </c>
      <c r="V191" s="23">
        <v>90.32</v>
      </c>
      <c r="W191" s="23">
        <f t="shared" si="165"/>
        <v>7.0496277580359675E-3</v>
      </c>
      <c r="X191" s="23">
        <f t="shared" si="166"/>
        <v>7.6694266526162406E-3</v>
      </c>
      <c r="Y191" s="10">
        <v>0.91918575890300158</v>
      </c>
      <c r="Z191" s="23">
        <f t="shared" si="146"/>
        <v>0.27446933563929693</v>
      </c>
      <c r="AA191" s="23">
        <f t="shared" si="147"/>
        <v>0.31928403966160096</v>
      </c>
      <c r="AB191" s="23">
        <f t="shared" si="148"/>
        <v>0.54188904352055789</v>
      </c>
      <c r="AC191" s="23">
        <f t="shared" si="149"/>
        <v>7.669426652616218E-3</v>
      </c>
      <c r="AD191" s="23">
        <f t="shared" si="150"/>
        <v>4.1559782731372761E-3</v>
      </c>
      <c r="AE191" s="22">
        <v>52.76</v>
      </c>
      <c r="AF191" s="23">
        <v>87.94</v>
      </c>
      <c r="AG191" s="23">
        <f t="shared" si="167"/>
        <v>6.6378473043495773E-3</v>
      </c>
      <c r="AH191" s="23">
        <f t="shared" si="168"/>
        <v>7.4673314861721908E-3</v>
      </c>
      <c r="AI191" s="10">
        <v>0.88891825903823474</v>
      </c>
      <c r="AJ191" s="23">
        <f t="shared" si="151"/>
        <v>0.17574946278225956</v>
      </c>
      <c r="AK191" s="23">
        <f t="shared" si="152"/>
        <v>0.29806319804562087</v>
      </c>
      <c r="AL191" s="23">
        <f t="shared" si="153"/>
        <v>0.34486107826016954</v>
      </c>
      <c r="AM191" s="23">
        <f t="shared" si="160"/>
        <v>7.4673314861721796E-3</v>
      </c>
      <c r="AN191" s="23">
        <f t="shared" si="154"/>
        <v>2.5751919880474521E-3</v>
      </c>
      <c r="AO191" s="22">
        <v>10.64</v>
      </c>
      <c r="AP191" s="23">
        <v>82.29</v>
      </c>
      <c r="AQ191" s="23">
        <f t="shared" si="169"/>
        <v>4.4594957081545072E-3</v>
      </c>
      <c r="AR191" s="23">
        <f t="shared" si="170"/>
        <v>6.9875677507062741E-3</v>
      </c>
      <c r="AS191" s="10">
        <v>0.6382042889965196</v>
      </c>
      <c r="AT191" s="23">
        <f t="shared" si="155"/>
        <v>0.13989572156652363</v>
      </c>
      <c r="AU191" s="23">
        <f t="shared" si="156"/>
        <v>0.30862224592264509</v>
      </c>
      <c r="AV191" s="23">
        <f t="shared" si="157"/>
        <v>0.27533194742489275</v>
      </c>
      <c r="AW191" s="23">
        <f t="shared" si="158"/>
        <v>6.9875677507062472E-3</v>
      </c>
      <c r="AX191" s="23">
        <f t="shared" si="159"/>
        <v>1.9239006365653285E-3</v>
      </c>
    </row>
    <row r="192" spans="1:50" x14ac:dyDescent="0.3">
      <c r="A192" s="23">
        <v>51.2</v>
      </c>
      <c r="B192" s="23">
        <v>81.180000000000007</v>
      </c>
      <c r="C192" s="23">
        <f t="shared" si="161"/>
        <v>6.1155066315025028E-3</v>
      </c>
      <c r="D192" s="23">
        <f t="shared" si="162"/>
        <v>6.8933132823227015E-3</v>
      </c>
      <c r="E192" s="10">
        <v>0.8871650512657222</v>
      </c>
      <c r="F192" s="23">
        <f t="shared" si="136"/>
        <v>0.23029660207162789</v>
      </c>
      <c r="G192" s="23">
        <f t="shared" si="137"/>
        <v>0.30473573509569374</v>
      </c>
      <c r="H192" s="23">
        <f t="shared" si="138"/>
        <v>0.45447769751175326</v>
      </c>
      <c r="I192" s="23">
        <f t="shared" si="139"/>
        <v>6.8933132823226773E-3</v>
      </c>
      <c r="J192" s="23">
        <f t="shared" si="140"/>
        <v>3.1328571487771969E-3</v>
      </c>
      <c r="K192" s="22">
        <v>45.99</v>
      </c>
      <c r="L192" s="23">
        <v>78.67</v>
      </c>
      <c r="M192" s="23">
        <f t="shared" si="163"/>
        <v>6.0138715262340308E-3</v>
      </c>
      <c r="N192" s="23">
        <f t="shared" si="164"/>
        <v>6.680179304266164E-3</v>
      </c>
      <c r="O192" s="10">
        <v>0.90025600396585048</v>
      </c>
      <c r="P192" s="23">
        <f t="shared" si="141"/>
        <v>0.17490048801410174</v>
      </c>
      <c r="Q192" s="23">
        <f t="shared" si="142"/>
        <v>0.30104962115647693</v>
      </c>
      <c r="R192" s="23">
        <f t="shared" si="143"/>
        <v>0.34378710450196948</v>
      </c>
      <c r="S192" s="23">
        <f t="shared" si="144"/>
        <v>6.6801793042661761E-3</v>
      </c>
      <c r="T192" s="23">
        <f t="shared" si="145"/>
        <v>2.2965595005676495E-3</v>
      </c>
      <c r="U192" s="22">
        <v>59.51</v>
      </c>
      <c r="V192" s="23">
        <v>85.72</v>
      </c>
      <c r="W192" s="23">
        <f t="shared" si="165"/>
        <v>6.7005805443335004E-3</v>
      </c>
      <c r="X192" s="23">
        <f t="shared" si="166"/>
        <v>7.2788225494050509E-3</v>
      </c>
      <c r="Y192" s="10">
        <v>0.9205583044308705</v>
      </c>
      <c r="Z192" s="23">
        <f t="shared" si="146"/>
        <v>0.28116991618363041</v>
      </c>
      <c r="AA192" s="23">
        <f t="shared" si="147"/>
        <v>0.326562862211006</v>
      </c>
      <c r="AB192" s="23">
        <f t="shared" si="148"/>
        <v>0.55563925182292739</v>
      </c>
      <c r="AC192" s="23">
        <f t="shared" si="149"/>
        <v>7.2788225494050396E-3</v>
      </c>
      <c r="AD192" s="23">
        <f t="shared" si="150"/>
        <v>4.0443995155032691E-3</v>
      </c>
      <c r="AE192" s="22">
        <v>46.66</v>
      </c>
      <c r="AF192" s="23">
        <v>77.64</v>
      </c>
      <c r="AG192" s="23">
        <f t="shared" si="167"/>
        <v>5.8703933893281138E-3</v>
      </c>
      <c r="AH192" s="23">
        <f t="shared" si="168"/>
        <v>6.5927179507210476E-3</v>
      </c>
      <c r="AI192" s="10">
        <v>0.89043599820405894</v>
      </c>
      <c r="AJ192" s="23">
        <f t="shared" si="151"/>
        <v>0.18161985617158768</v>
      </c>
      <c r="AK192" s="23">
        <f t="shared" si="152"/>
        <v>0.3046559159963419</v>
      </c>
      <c r="AL192" s="23">
        <f t="shared" si="153"/>
        <v>0.35736931895384727</v>
      </c>
      <c r="AM192" s="23">
        <f t="shared" si="160"/>
        <v>6.5927179507210276E-3</v>
      </c>
      <c r="AN192" s="23">
        <f t="shared" si="154"/>
        <v>2.3560351241039773E-3</v>
      </c>
      <c r="AO192" s="22">
        <v>10.31</v>
      </c>
      <c r="AP192" s="23">
        <v>79.72</v>
      </c>
      <c r="AQ192" s="23">
        <f t="shared" si="169"/>
        <v>4.3211842811158811E-3</v>
      </c>
      <c r="AR192" s="23">
        <f t="shared" si="170"/>
        <v>6.769338936520891E-3</v>
      </c>
      <c r="AS192" s="10">
        <v>0.63834656849620808</v>
      </c>
      <c r="AT192" s="23">
        <f t="shared" si="155"/>
        <v>0.14421690584763952</v>
      </c>
      <c r="AU192" s="23">
        <f t="shared" si="156"/>
        <v>0.31539158485916596</v>
      </c>
      <c r="AV192" s="23">
        <f t="shared" si="157"/>
        <v>0.28411262741416315</v>
      </c>
      <c r="AW192" s="23">
        <f t="shared" si="158"/>
        <v>6.7693389365208745E-3</v>
      </c>
      <c r="AX192" s="23">
        <f t="shared" si="159"/>
        <v>1.9232546711119426E-3</v>
      </c>
    </row>
    <row r="193" spans="1:50" x14ac:dyDescent="0.3">
      <c r="A193" s="23">
        <v>57.45</v>
      </c>
      <c r="B193" s="23">
        <v>90.32</v>
      </c>
      <c r="C193" s="23">
        <f t="shared" si="161"/>
        <v>6.8620284371058351E-3</v>
      </c>
      <c r="D193" s="23">
        <f t="shared" si="162"/>
        <v>7.6694266526162397E-3</v>
      </c>
      <c r="E193" s="10">
        <v>0.89472508805661777</v>
      </c>
      <c r="F193" s="23">
        <f t="shared" si="136"/>
        <v>0.23715863050873373</v>
      </c>
      <c r="G193" s="23">
        <f t="shared" si="137"/>
        <v>0.31240516174830996</v>
      </c>
      <c r="H193" s="23">
        <f t="shared" si="138"/>
        <v>0.46745523258036159</v>
      </c>
      <c r="I193" s="23">
        <f t="shared" si="139"/>
        <v>7.669426652616218E-3</v>
      </c>
      <c r="J193" s="23">
        <f t="shared" si="140"/>
        <v>3.5851136196567383E-3</v>
      </c>
      <c r="K193" s="22">
        <v>53.34</v>
      </c>
      <c r="L193" s="23">
        <v>90.52</v>
      </c>
      <c r="M193" s="23">
        <f t="shared" si="163"/>
        <v>6.9749925464084187E-3</v>
      </c>
      <c r="N193" s="23">
        <f t="shared" si="164"/>
        <v>7.6864094397123819E-3</v>
      </c>
      <c r="O193" s="10">
        <v>0.90744483508406715</v>
      </c>
      <c r="P193" s="23">
        <f t="shared" si="141"/>
        <v>0.18187548056051017</v>
      </c>
      <c r="Q193" s="23">
        <f t="shared" si="142"/>
        <v>0.30873603059618931</v>
      </c>
      <c r="R193" s="23">
        <f t="shared" si="143"/>
        <v>0.35677596857461191</v>
      </c>
      <c r="S193" s="23">
        <f t="shared" si="144"/>
        <v>7.6864094397123828E-3</v>
      </c>
      <c r="T193" s="23">
        <f t="shared" si="145"/>
        <v>2.7423261727144255E-3</v>
      </c>
      <c r="U193" s="22">
        <v>60.06</v>
      </c>
      <c r="V193" s="23">
        <v>86.45</v>
      </c>
      <c r="W193" s="23">
        <f t="shared" si="165"/>
        <v>6.7625082757968415E-3</v>
      </c>
      <c r="X193" s="23">
        <f t="shared" si="166"/>
        <v>7.3408097223059575E-3</v>
      </c>
      <c r="Y193" s="10">
        <v>0.9212210275997379</v>
      </c>
      <c r="Z193" s="23">
        <f t="shared" si="146"/>
        <v>0.28793242445942724</v>
      </c>
      <c r="AA193" s="23">
        <f t="shared" si="147"/>
        <v>0.33390367193331194</v>
      </c>
      <c r="AB193" s="23">
        <f t="shared" si="148"/>
        <v>0.56910234064305765</v>
      </c>
      <c r="AC193" s="23">
        <f t="shared" si="149"/>
        <v>7.340809722305941E-3</v>
      </c>
      <c r="AD193" s="23">
        <f t="shared" si="150"/>
        <v>4.1776719951796253E-3</v>
      </c>
      <c r="AE193" s="22">
        <v>47.66</v>
      </c>
      <c r="AF193" s="23">
        <v>78.67</v>
      </c>
      <c r="AG193" s="23">
        <f t="shared" si="167"/>
        <v>5.9962055065447472E-3</v>
      </c>
      <c r="AH193" s="23">
        <f t="shared" si="168"/>
        <v>6.6801793042661614E-3</v>
      </c>
      <c r="AI193" s="10">
        <v>0.89761146122460989</v>
      </c>
      <c r="AJ193" s="23">
        <f t="shared" si="151"/>
        <v>0.18761606167813244</v>
      </c>
      <c r="AK193" s="23">
        <f t="shared" si="152"/>
        <v>0.31133609530060807</v>
      </c>
      <c r="AL193" s="23">
        <f t="shared" si="153"/>
        <v>0.3692359178497201</v>
      </c>
      <c r="AM193" s="23">
        <f t="shared" si="160"/>
        <v>6.6801793042661761E-3</v>
      </c>
      <c r="AN193" s="23">
        <f t="shared" si="154"/>
        <v>2.4665621368114262E-3</v>
      </c>
      <c r="AO193" s="22">
        <v>10.3</v>
      </c>
      <c r="AP193" s="23">
        <v>79.56</v>
      </c>
      <c r="AQ193" s="23">
        <f t="shared" si="169"/>
        <v>4.3169930257510739E-3</v>
      </c>
      <c r="AR193" s="23">
        <f t="shared" si="170"/>
        <v>6.7557527068439803E-3</v>
      </c>
      <c r="AS193" s="10">
        <v>0.63900992429425407</v>
      </c>
      <c r="AT193" s="23">
        <f t="shared" si="155"/>
        <v>0.14853389887339061</v>
      </c>
      <c r="AU193" s="23">
        <f t="shared" si="156"/>
        <v>0.32214733756600994</v>
      </c>
      <c r="AV193" s="23">
        <f t="shared" si="157"/>
        <v>0.2927508047210301</v>
      </c>
      <c r="AW193" s="23">
        <f t="shared" si="158"/>
        <v>6.755752706843976E-3</v>
      </c>
      <c r="AX193" s="23">
        <f t="shared" si="159"/>
        <v>1.9777520414248511E-3</v>
      </c>
    </row>
    <row r="194" spans="1:50" x14ac:dyDescent="0.3">
      <c r="A194" s="23">
        <v>57.95</v>
      </c>
      <c r="B194" s="23">
        <v>90.87</v>
      </c>
      <c r="C194" s="23">
        <f t="shared" si="161"/>
        <v>6.9217501815541024E-3</v>
      </c>
      <c r="D194" s="23">
        <f t="shared" si="162"/>
        <v>7.7161293171306216E-3</v>
      </c>
      <c r="E194" s="10">
        <v>0.89704953054468473</v>
      </c>
      <c r="F194" s="23">
        <f t="shared" si="136"/>
        <v>0.24408038069028784</v>
      </c>
      <c r="G194" s="23">
        <f t="shared" si="137"/>
        <v>0.32012129106544057</v>
      </c>
      <c r="H194" s="23">
        <f t="shared" si="138"/>
        <v>0.48123901119902157</v>
      </c>
      <c r="I194" s="23">
        <f t="shared" si="139"/>
        <v>7.7161293171306156E-3</v>
      </c>
      <c r="J194" s="23">
        <f t="shared" si="140"/>
        <v>3.7133024428597189E-3</v>
      </c>
      <c r="K194" s="22">
        <v>54.2</v>
      </c>
      <c r="L194" s="23">
        <v>90.32</v>
      </c>
      <c r="M194" s="23">
        <f t="shared" si="163"/>
        <v>7.0874502440070545E-3</v>
      </c>
      <c r="N194" s="23">
        <f t="shared" si="164"/>
        <v>7.6694266526162432E-3</v>
      </c>
      <c r="O194" s="10">
        <v>0.92411735127414507</v>
      </c>
      <c r="P194" s="23">
        <f t="shared" si="141"/>
        <v>0.18896293080451723</v>
      </c>
      <c r="Q194" s="23">
        <f t="shared" si="142"/>
        <v>0.31640545724880553</v>
      </c>
      <c r="R194" s="23">
        <f t="shared" si="143"/>
        <v>0.37083841136502738</v>
      </c>
      <c r="S194" s="23">
        <f t="shared" si="144"/>
        <v>7.669426652616218E-3</v>
      </c>
      <c r="T194" s="23">
        <f t="shared" si="145"/>
        <v>2.844117995936798E-3</v>
      </c>
      <c r="U194" s="22">
        <v>64.209999999999994</v>
      </c>
      <c r="V194" s="23">
        <v>91.24</v>
      </c>
      <c r="W194" s="23">
        <f t="shared" si="165"/>
        <v>7.2297811586565959E-3</v>
      </c>
      <c r="X194" s="23">
        <f t="shared" si="166"/>
        <v>7.7475474732584789E-3</v>
      </c>
      <c r="Y194" s="10">
        <v>0.93317029467854029</v>
      </c>
      <c r="Z194" s="23">
        <f t="shared" si="146"/>
        <v>0.29516220561808382</v>
      </c>
      <c r="AA194" s="23">
        <f t="shared" si="147"/>
        <v>0.34165121940657039</v>
      </c>
      <c r="AB194" s="23">
        <f t="shared" si="148"/>
        <v>0.58309463007751106</v>
      </c>
      <c r="AC194" s="23">
        <f t="shared" si="149"/>
        <v>7.7475474732584537E-3</v>
      </c>
      <c r="AD194" s="23">
        <f t="shared" si="150"/>
        <v>4.5175533279275936E-3</v>
      </c>
      <c r="AE194" s="22">
        <v>48.75</v>
      </c>
      <c r="AF194" s="23">
        <v>80</v>
      </c>
      <c r="AG194" s="23">
        <f t="shared" si="167"/>
        <v>6.133340714310878E-3</v>
      </c>
      <c r="AH194" s="23">
        <f t="shared" si="168"/>
        <v>6.7931148384554841E-3</v>
      </c>
      <c r="AI194" s="10">
        <v>0.90287605320468634</v>
      </c>
      <c r="AJ194" s="23">
        <f t="shared" si="151"/>
        <v>0.19374940239244332</v>
      </c>
      <c r="AK194" s="23">
        <f t="shared" si="152"/>
        <v>0.31812921013906353</v>
      </c>
      <c r="AL194" s="23">
        <f t="shared" si="153"/>
        <v>0.38136546407057575</v>
      </c>
      <c r="AM194" s="23">
        <f t="shared" si="160"/>
        <v>6.7931148384554607E-3</v>
      </c>
      <c r="AN194" s="23">
        <f t="shared" si="154"/>
        <v>2.590659392852281E-3</v>
      </c>
      <c r="AO194" s="22">
        <v>11.77</v>
      </c>
      <c r="AP194" s="23">
        <v>90.32</v>
      </c>
      <c r="AQ194" s="23">
        <f t="shared" si="169"/>
        <v>4.9331075643776834E-3</v>
      </c>
      <c r="AR194" s="23">
        <f t="shared" si="170"/>
        <v>7.6694266526162423E-3</v>
      </c>
      <c r="AS194" s="10">
        <v>0.64321725571166022</v>
      </c>
      <c r="AT194" s="23">
        <f t="shared" si="155"/>
        <v>0.15346700643776828</v>
      </c>
      <c r="AU194" s="23">
        <f t="shared" si="156"/>
        <v>0.32981676421862616</v>
      </c>
      <c r="AV194" s="23">
        <f t="shared" si="157"/>
        <v>0.30200090531115886</v>
      </c>
      <c r="AW194" s="23">
        <f t="shared" si="158"/>
        <v>7.669426652616218E-3</v>
      </c>
      <c r="AX194" s="23">
        <f t="shared" si="159"/>
        <v>2.3161737923076287E-3</v>
      </c>
    </row>
    <row r="195" spans="1:50" x14ac:dyDescent="0.3">
      <c r="A195" s="23">
        <v>56.22</v>
      </c>
      <c r="B195" s="23">
        <v>86.88</v>
      </c>
      <c r="C195" s="23">
        <f t="shared" si="161"/>
        <v>6.7151129457630994E-3</v>
      </c>
      <c r="D195" s="23">
        <f t="shared" si="162"/>
        <v>7.3773227145626542E-3</v>
      </c>
      <c r="E195" s="10">
        <v>0.91023711522170936</v>
      </c>
      <c r="F195" s="23">
        <f t="shared" si="136"/>
        <v>0.25079549363605091</v>
      </c>
      <c r="G195" s="23">
        <f t="shared" si="137"/>
        <v>0.32749861378000322</v>
      </c>
      <c r="H195" s="23">
        <f t="shared" si="138"/>
        <v>0.49487587432633873</v>
      </c>
      <c r="I195" s="23">
        <f t="shared" si="139"/>
        <v>7.3773227145626508E-3</v>
      </c>
      <c r="J195" s="23">
        <f t="shared" si="140"/>
        <v>3.6508590285567505E-3</v>
      </c>
      <c r="K195" s="22">
        <v>52.68</v>
      </c>
      <c r="L195" s="23">
        <v>87.41</v>
      </c>
      <c r="M195" s="23">
        <f t="shared" si="163"/>
        <v>6.8886878017396982E-3</v>
      </c>
      <c r="N195" s="23">
        <f t="shared" si="164"/>
        <v>7.4223271003674247E-3</v>
      </c>
      <c r="O195" s="10">
        <v>0.92810350562409072</v>
      </c>
      <c r="P195" s="23">
        <f t="shared" si="141"/>
        <v>0.19585161860625694</v>
      </c>
      <c r="Q195" s="23">
        <f t="shared" si="142"/>
        <v>0.32382778434917298</v>
      </c>
      <c r="R195" s="23">
        <f t="shared" si="143"/>
        <v>0.3848145494107742</v>
      </c>
      <c r="S195" s="23">
        <f t="shared" si="144"/>
        <v>7.4223271003674429E-3</v>
      </c>
      <c r="T195" s="23">
        <f t="shared" si="145"/>
        <v>2.8562194587072758E-3</v>
      </c>
      <c r="U195" s="22">
        <v>63.1</v>
      </c>
      <c r="V195" s="23">
        <v>89.28</v>
      </c>
      <c r="W195" s="23">
        <f t="shared" si="165"/>
        <v>7.1047997369760351E-3</v>
      </c>
      <c r="X195" s="23">
        <f t="shared" si="166"/>
        <v>7.5811161597163198E-3</v>
      </c>
      <c r="Y195" s="10">
        <v>0.93717067345949889</v>
      </c>
      <c r="Z195" s="23">
        <f t="shared" si="146"/>
        <v>0.30226700535505985</v>
      </c>
      <c r="AA195" s="23">
        <f t="shared" si="147"/>
        <v>0.34923233556628669</v>
      </c>
      <c r="AB195" s="23">
        <f t="shared" si="148"/>
        <v>0.59742921097314361</v>
      </c>
      <c r="AC195" s="23">
        <f t="shared" si="149"/>
        <v>7.5811161597162946E-3</v>
      </c>
      <c r="AD195" s="23">
        <f t="shared" si="150"/>
        <v>4.5291802455950545E-3</v>
      </c>
      <c r="AE195" s="22">
        <v>53.93</v>
      </c>
      <c r="AF195" s="23">
        <v>88.21</v>
      </c>
      <c r="AG195" s="23">
        <f t="shared" si="167"/>
        <v>6.7850474814930388E-3</v>
      </c>
      <c r="AH195" s="23">
        <f t="shared" si="168"/>
        <v>7.490258248751977E-3</v>
      </c>
      <c r="AI195" s="10">
        <v>0.9058496057360319</v>
      </c>
      <c r="AJ195" s="23">
        <f t="shared" si="151"/>
        <v>0.20053444987393634</v>
      </c>
      <c r="AK195" s="23">
        <f t="shared" si="152"/>
        <v>0.32561946838781552</v>
      </c>
      <c r="AL195" s="23">
        <f t="shared" si="153"/>
        <v>0.39428385226637963</v>
      </c>
      <c r="AM195" s="23">
        <f t="shared" si="160"/>
        <v>7.4902582487519909E-3</v>
      </c>
      <c r="AN195" s="23">
        <f t="shared" si="154"/>
        <v>2.9532878767879614E-3</v>
      </c>
      <c r="AO195" s="22">
        <v>10.36</v>
      </c>
      <c r="AP195" s="23">
        <v>79.069999999999993</v>
      </c>
      <c r="AQ195" s="23">
        <f t="shared" si="169"/>
        <v>4.3421405579399143E-3</v>
      </c>
      <c r="AR195" s="23">
        <f t="shared" si="170"/>
        <v>6.7141448784584397E-3</v>
      </c>
      <c r="AS195" s="10">
        <v>0.6467153504344495</v>
      </c>
      <c r="AT195" s="23">
        <f t="shared" si="155"/>
        <v>0.15780914699570819</v>
      </c>
      <c r="AU195" s="23">
        <f t="shared" si="156"/>
        <v>0.33653090909708461</v>
      </c>
      <c r="AV195" s="23">
        <f t="shared" si="157"/>
        <v>0.31127615343347648</v>
      </c>
      <c r="AW195" s="23">
        <f t="shared" si="158"/>
        <v>6.7141448784584501E-3</v>
      </c>
      <c r="AX195" s="23">
        <f t="shared" si="159"/>
        <v>2.0899531913616226E-3</v>
      </c>
    </row>
    <row r="196" spans="1:50" x14ac:dyDescent="0.3">
      <c r="A196" s="23">
        <v>53.5</v>
      </c>
      <c r="B196" s="23">
        <v>81.36</v>
      </c>
      <c r="C196" s="23">
        <f t="shared" si="161"/>
        <v>6.3902266559645289E-3</v>
      </c>
      <c r="D196" s="23">
        <f t="shared" si="162"/>
        <v>6.9085977907092262E-3</v>
      </c>
      <c r="E196" s="10">
        <v>0.9249672436508305</v>
      </c>
      <c r="F196" s="23">
        <f t="shared" si="136"/>
        <v>0.25718572029201542</v>
      </c>
      <c r="G196" s="23">
        <f t="shared" si="137"/>
        <v>0.33440721157071246</v>
      </c>
      <c r="H196" s="23">
        <f t="shared" si="138"/>
        <v>0.50798121392806639</v>
      </c>
      <c r="I196" s="23">
        <f t="shared" si="139"/>
        <v>6.9085977907092366E-3</v>
      </c>
      <c r="J196" s="23">
        <f t="shared" si="140"/>
        <v>3.5094378922652355E-3</v>
      </c>
      <c r="K196" s="22">
        <v>53.77</v>
      </c>
      <c r="L196" s="23">
        <v>88.21</v>
      </c>
      <c r="M196" s="23">
        <f t="shared" si="163"/>
        <v>7.031221395207737E-3</v>
      </c>
      <c r="N196" s="23">
        <f t="shared" si="164"/>
        <v>7.4902582487519796E-3</v>
      </c>
      <c r="O196" s="10">
        <v>0.93871548372571456</v>
      </c>
      <c r="P196" s="23">
        <f t="shared" si="141"/>
        <v>0.20288284000146467</v>
      </c>
      <c r="Q196" s="23">
        <f t="shared" si="142"/>
        <v>0.33131804259792497</v>
      </c>
      <c r="R196" s="23">
        <f t="shared" si="143"/>
        <v>0.39873445860772161</v>
      </c>
      <c r="S196" s="23">
        <f t="shared" si="144"/>
        <v>7.4902582487519909E-3</v>
      </c>
      <c r="T196" s="23">
        <f t="shared" si="145"/>
        <v>2.986624067648146E-3</v>
      </c>
      <c r="U196" s="22">
        <v>66.17</v>
      </c>
      <c r="V196" s="23">
        <v>93.53</v>
      </c>
      <c r="W196" s="23">
        <f t="shared" si="165"/>
        <v>7.4504690744168663E-3</v>
      </c>
      <c r="X196" s="23">
        <f t="shared" si="166"/>
        <v>7.942000385509268E-3</v>
      </c>
      <c r="Y196" s="10">
        <v>0.93810988576766674</v>
      </c>
      <c r="Z196" s="23">
        <f t="shared" si="146"/>
        <v>0.30971747442947672</v>
      </c>
      <c r="AA196" s="23">
        <f t="shared" si="147"/>
        <v>0.35717433595179593</v>
      </c>
      <c r="AB196" s="23">
        <f t="shared" si="148"/>
        <v>0.61198447978453663</v>
      </c>
      <c r="AC196" s="23">
        <f t="shared" si="149"/>
        <v>7.9420003855092403E-3</v>
      </c>
      <c r="AD196" s="23">
        <f t="shared" si="150"/>
        <v>4.8603809743744614E-3</v>
      </c>
      <c r="AE196" s="22">
        <v>51.56</v>
      </c>
      <c r="AF196" s="23">
        <v>84.26</v>
      </c>
      <c r="AG196" s="23">
        <f t="shared" si="167"/>
        <v>6.4868727636896179E-3</v>
      </c>
      <c r="AH196" s="23">
        <f t="shared" si="168"/>
        <v>7.1548482036032385E-3</v>
      </c>
      <c r="AI196" s="10">
        <v>0.90664016609363951</v>
      </c>
      <c r="AJ196" s="23">
        <f t="shared" si="151"/>
        <v>0.20702132263762596</v>
      </c>
      <c r="AK196" s="23">
        <f t="shared" si="152"/>
        <v>0.33277431659141876</v>
      </c>
      <c r="AL196" s="23">
        <f t="shared" si="153"/>
        <v>0.40755577251156228</v>
      </c>
      <c r="AM196" s="23">
        <f t="shared" si="160"/>
        <v>7.1548482036032368E-3</v>
      </c>
      <c r="AN196" s="23">
        <f t="shared" si="154"/>
        <v>2.9159996868224807E-3</v>
      </c>
      <c r="AO196" s="22">
        <v>11.26</v>
      </c>
      <c r="AP196" s="23">
        <v>83.84</v>
      </c>
      <c r="AQ196" s="23">
        <f t="shared" si="169"/>
        <v>4.7193535407725326E-3</v>
      </c>
      <c r="AR196" s="23">
        <f t="shared" si="170"/>
        <v>7.1191843507013488E-3</v>
      </c>
      <c r="AS196" s="10">
        <v>0.66290649438058225</v>
      </c>
      <c r="AT196" s="23">
        <f t="shared" si="155"/>
        <v>0.16252850053648071</v>
      </c>
      <c r="AU196" s="23">
        <f t="shared" si="156"/>
        <v>0.34365009344778596</v>
      </c>
      <c r="AV196" s="23">
        <f t="shared" si="157"/>
        <v>0.32033764753218891</v>
      </c>
      <c r="AW196" s="23">
        <f t="shared" si="158"/>
        <v>7.1191843507013575E-3</v>
      </c>
      <c r="AX196" s="23">
        <f t="shared" si="159"/>
        <v>2.2805427672516468E-3</v>
      </c>
    </row>
    <row r="197" spans="1:50" x14ac:dyDescent="0.3">
      <c r="A197" s="23">
        <v>59.55</v>
      </c>
      <c r="B197" s="23">
        <v>89.93</v>
      </c>
      <c r="C197" s="23">
        <f t="shared" si="161"/>
        <v>7.112859763788555E-3</v>
      </c>
      <c r="D197" s="23">
        <f t="shared" si="162"/>
        <v>7.6363102177787702E-3</v>
      </c>
      <c r="E197" s="10">
        <v>0.93145243722923621</v>
      </c>
      <c r="F197" s="23">
        <f t="shared" si="136"/>
        <v>0.26429858005580398</v>
      </c>
      <c r="G197" s="23">
        <f t="shared" si="137"/>
        <v>0.34204352178849123</v>
      </c>
      <c r="H197" s="23">
        <f t="shared" si="138"/>
        <v>0.52148430034781934</v>
      </c>
      <c r="I197" s="23">
        <f t="shared" si="139"/>
        <v>7.6363102177787745E-3</v>
      </c>
      <c r="J197" s="23">
        <f t="shared" si="140"/>
        <v>3.9822158911572685E-3</v>
      </c>
      <c r="K197" s="22">
        <v>51.93</v>
      </c>
      <c r="L197" s="23">
        <v>84.91</v>
      </c>
      <c r="M197" s="23">
        <f t="shared" si="163"/>
        <v>6.7906142282525154E-3</v>
      </c>
      <c r="N197" s="23">
        <f t="shared" si="164"/>
        <v>7.2100422616656916E-3</v>
      </c>
      <c r="O197" s="10">
        <v>0.94182724342086221</v>
      </c>
      <c r="P197" s="23">
        <f t="shared" si="141"/>
        <v>0.2096734542297172</v>
      </c>
      <c r="Q197" s="23">
        <f t="shared" si="142"/>
        <v>0.33852808485959068</v>
      </c>
      <c r="R197" s="23">
        <f t="shared" si="143"/>
        <v>0.4125562942311819</v>
      </c>
      <c r="S197" s="23">
        <f t="shared" si="144"/>
        <v>7.2100422616657167E-3</v>
      </c>
      <c r="T197" s="23">
        <f t="shared" si="145"/>
        <v>2.9745483167230176E-3</v>
      </c>
      <c r="U197" s="22">
        <v>67.11</v>
      </c>
      <c r="V197" s="23">
        <v>94.24</v>
      </c>
      <c r="W197" s="23">
        <f t="shared" si="165"/>
        <v>7.5563091972814852E-3</v>
      </c>
      <c r="X197" s="23">
        <f t="shared" si="166"/>
        <v>8.0022892797005588E-3</v>
      </c>
      <c r="Y197" s="10">
        <v>0.94426843783935743</v>
      </c>
      <c r="Z197" s="23">
        <f t="shared" si="146"/>
        <v>0.31727378362675823</v>
      </c>
      <c r="AA197" s="23">
        <f t="shared" si="147"/>
        <v>0.36517662523149647</v>
      </c>
      <c r="AB197" s="23">
        <f t="shared" si="148"/>
        <v>0.6269912580562349</v>
      </c>
      <c r="AC197" s="23">
        <f t="shared" si="149"/>
        <v>8.0022892797005363E-3</v>
      </c>
      <c r="AD197" s="23">
        <f t="shared" si="150"/>
        <v>5.0173654228093606E-3</v>
      </c>
      <c r="AE197" s="22">
        <v>55.32</v>
      </c>
      <c r="AF197" s="23">
        <v>90.33</v>
      </c>
      <c r="AG197" s="23">
        <f t="shared" si="167"/>
        <v>6.9599263244241594E-3</v>
      </c>
      <c r="AH197" s="23">
        <f t="shared" si="168"/>
        <v>7.6702757919710485E-3</v>
      </c>
      <c r="AI197" s="10">
        <v>0.90738931860957917</v>
      </c>
      <c r="AJ197" s="23">
        <f t="shared" si="151"/>
        <v>0.21398124896205012</v>
      </c>
      <c r="AK197" s="23">
        <f t="shared" si="152"/>
        <v>0.34044459238338981</v>
      </c>
      <c r="AL197" s="23">
        <f t="shared" si="153"/>
        <v>0.42100257159967608</v>
      </c>
      <c r="AM197" s="23">
        <f t="shared" si="160"/>
        <v>7.6702757919710485E-3</v>
      </c>
      <c r="AN197" s="23">
        <f t="shared" si="154"/>
        <v>3.2292058332985536E-3</v>
      </c>
      <c r="AO197" s="22">
        <v>9.2200000000000006</v>
      </c>
      <c r="AP197" s="23">
        <v>67.349999999999994</v>
      </c>
      <c r="AQ197" s="23">
        <f t="shared" si="169"/>
        <v>3.8643374463519322E-3</v>
      </c>
      <c r="AR197" s="23">
        <f t="shared" si="170"/>
        <v>5.7189535546247113E-3</v>
      </c>
      <c r="AS197" s="10">
        <v>0.67570708687203485</v>
      </c>
      <c r="AT197" s="23">
        <f t="shared" si="155"/>
        <v>0.16639283798283264</v>
      </c>
      <c r="AU197" s="23">
        <f t="shared" si="156"/>
        <v>0.34936904700241067</v>
      </c>
      <c r="AV197" s="23">
        <f t="shared" si="157"/>
        <v>0.32892133851931338</v>
      </c>
      <c r="AW197" s="23">
        <f t="shared" si="158"/>
        <v>5.7189535546247061E-3</v>
      </c>
      <c r="AX197" s="23">
        <f t="shared" si="159"/>
        <v>1.8810858581169436E-3</v>
      </c>
    </row>
    <row r="198" spans="1:50" x14ac:dyDescent="0.3">
      <c r="A198" s="23">
        <v>55.34</v>
      </c>
      <c r="B198" s="23">
        <v>83.51</v>
      </c>
      <c r="C198" s="23">
        <f t="shared" si="161"/>
        <v>6.6100026755341506E-3</v>
      </c>
      <c r="D198" s="23">
        <f t="shared" si="162"/>
        <v>7.0911627519927179E-3</v>
      </c>
      <c r="E198" s="10">
        <v>0.93214651908484913</v>
      </c>
      <c r="F198" s="23">
        <f t="shared" si="136"/>
        <v>0.27090858273133811</v>
      </c>
      <c r="G198" s="23">
        <f t="shared" si="137"/>
        <v>0.34913468454048396</v>
      </c>
      <c r="H198" s="23">
        <f t="shared" si="138"/>
        <v>0.53520716278714209</v>
      </c>
      <c r="I198" s="23">
        <f t="shared" si="139"/>
        <v>7.0911627519927301E-3</v>
      </c>
      <c r="J198" s="23">
        <f t="shared" si="140"/>
        <v>3.7952410973558916E-3</v>
      </c>
      <c r="K198" s="22">
        <v>57.83</v>
      </c>
      <c r="L198" s="23">
        <v>93.13</v>
      </c>
      <c r="M198" s="23">
        <f t="shared" si="163"/>
        <v>7.5621263396850177E-3</v>
      </c>
      <c r="N198" s="23">
        <f t="shared" si="164"/>
        <v>7.9080348113169923E-3</v>
      </c>
      <c r="O198" s="10">
        <v>0.95625860534440843</v>
      </c>
      <c r="P198" s="23">
        <f t="shared" si="141"/>
        <v>0.2172355805694022</v>
      </c>
      <c r="Q198" s="23">
        <f t="shared" si="142"/>
        <v>0.34643611967090765</v>
      </c>
      <c r="R198" s="23">
        <f t="shared" si="143"/>
        <v>0.4269090347991194</v>
      </c>
      <c r="S198" s="23">
        <f t="shared" si="144"/>
        <v>7.9080348113169663E-3</v>
      </c>
      <c r="T198" s="23">
        <f t="shared" si="145"/>
        <v>3.3760115084571626E-3</v>
      </c>
      <c r="U198" s="22">
        <v>58.08</v>
      </c>
      <c r="V198" s="23">
        <v>81.5</v>
      </c>
      <c r="W198" s="23">
        <f t="shared" si="165"/>
        <v>6.539568442528813E-3</v>
      </c>
      <c r="X198" s="23">
        <f t="shared" si="166"/>
        <v>6.9204857416765245E-3</v>
      </c>
      <c r="Y198" s="10">
        <v>0.9449580111329825</v>
      </c>
      <c r="Z198" s="23">
        <f t="shared" si="146"/>
        <v>0.32381335206928702</v>
      </c>
      <c r="AA198" s="23">
        <f t="shared" si="147"/>
        <v>0.372097110973173</v>
      </c>
      <c r="AB198" s="23">
        <f t="shared" si="148"/>
        <v>0.64108713569604525</v>
      </c>
      <c r="AC198" s="23">
        <f t="shared" si="149"/>
        <v>6.9204857416765297E-3</v>
      </c>
      <c r="AD198" s="23">
        <f t="shared" si="150"/>
        <v>4.4366343817567279E-3</v>
      </c>
      <c r="AE198" s="22">
        <v>50.94</v>
      </c>
      <c r="AF198" s="23">
        <v>83.08</v>
      </c>
      <c r="AG198" s="23">
        <f t="shared" si="167"/>
        <v>6.4088692510153042E-3</v>
      </c>
      <c r="AH198" s="23">
        <f t="shared" si="168"/>
        <v>7.0546497597360203E-3</v>
      </c>
      <c r="AI198" s="10">
        <v>0.90846030196899819</v>
      </c>
      <c r="AJ198" s="23">
        <f t="shared" si="151"/>
        <v>0.22039011821306542</v>
      </c>
      <c r="AK198" s="23">
        <f t="shared" si="152"/>
        <v>0.34749924214312583</v>
      </c>
      <c r="AL198" s="23">
        <f t="shared" si="153"/>
        <v>0.43437136717511554</v>
      </c>
      <c r="AM198" s="23">
        <f t="shared" si="160"/>
        <v>7.0546497597360203E-3</v>
      </c>
      <c r="AN198" s="23">
        <f t="shared" si="154"/>
        <v>3.0643378610781353E-3</v>
      </c>
      <c r="AO198" s="22">
        <v>10.02</v>
      </c>
      <c r="AP198" s="23">
        <v>72.900000000000006</v>
      </c>
      <c r="AQ198" s="23">
        <f t="shared" si="169"/>
        <v>4.199637875536481E-3</v>
      </c>
      <c r="AR198" s="23">
        <f t="shared" si="170"/>
        <v>6.1902258965425613E-3</v>
      </c>
      <c r="AS198" s="10">
        <v>0.67843047179943994</v>
      </c>
      <c r="AT198" s="23">
        <f t="shared" si="155"/>
        <v>0.17059247585836912</v>
      </c>
      <c r="AU198" s="23">
        <f t="shared" si="156"/>
        <v>0.35555927289895323</v>
      </c>
      <c r="AV198" s="23">
        <f t="shared" si="157"/>
        <v>0.33698531384120178</v>
      </c>
      <c r="AW198" s="23">
        <f t="shared" si="158"/>
        <v>6.1902258965425561E-3</v>
      </c>
      <c r="AX198" s="23">
        <f t="shared" si="159"/>
        <v>2.0860152164943278E-3</v>
      </c>
    </row>
    <row r="199" spans="1:50" x14ac:dyDescent="0.3">
      <c r="A199" s="23">
        <v>51.49</v>
      </c>
      <c r="B199" s="23">
        <v>77.48</v>
      </c>
      <c r="C199" s="23">
        <f t="shared" si="161"/>
        <v>6.1501452432824975E-3</v>
      </c>
      <c r="D199" s="23">
        <f t="shared" si="162"/>
        <v>6.5791317210441352E-3</v>
      </c>
      <c r="E199" s="10">
        <v>0.93479588250384571</v>
      </c>
      <c r="F199" s="23">
        <f t="shared" si="136"/>
        <v>0.27705872797462061</v>
      </c>
      <c r="G199" s="23">
        <f t="shared" si="137"/>
        <v>0.35571381626152809</v>
      </c>
      <c r="H199" s="23">
        <f t="shared" si="138"/>
        <v>0.54796731070595872</v>
      </c>
      <c r="I199" s="23">
        <f t="shared" si="139"/>
        <v>6.5791317210441291E-3</v>
      </c>
      <c r="J199" s="23">
        <f t="shared" si="140"/>
        <v>3.6051491159608171E-3</v>
      </c>
      <c r="K199" s="22">
        <v>50.62</v>
      </c>
      <c r="L199" s="23">
        <v>81.36</v>
      </c>
      <c r="M199" s="23">
        <f t="shared" si="163"/>
        <v>6.6193123865615697E-3</v>
      </c>
      <c r="N199" s="23">
        <f t="shared" si="164"/>
        <v>6.9085977907092288E-3</v>
      </c>
      <c r="O199" s="10">
        <v>0.95812675554268145</v>
      </c>
      <c r="P199" s="23">
        <f t="shared" si="141"/>
        <v>0.22385489295596378</v>
      </c>
      <c r="Q199" s="23">
        <f t="shared" si="142"/>
        <v>0.35334471746161689</v>
      </c>
      <c r="R199" s="23">
        <f t="shared" si="143"/>
        <v>0.44109047352536601</v>
      </c>
      <c r="S199" s="23">
        <f t="shared" si="144"/>
        <v>6.9085977907092366E-3</v>
      </c>
      <c r="T199" s="23">
        <f t="shared" si="145"/>
        <v>3.0473166709002347E-3</v>
      </c>
      <c r="U199" s="22">
        <v>64.77</v>
      </c>
      <c r="V199" s="23">
        <v>90.87</v>
      </c>
      <c r="W199" s="23">
        <f t="shared" si="165"/>
        <v>7.2928348488738156E-3</v>
      </c>
      <c r="X199" s="23">
        <f t="shared" si="166"/>
        <v>7.7161293171306234E-3</v>
      </c>
      <c r="Y199" s="10">
        <v>0.94514160521946544</v>
      </c>
      <c r="Z199" s="23">
        <f t="shared" si="146"/>
        <v>0.33110618691816085</v>
      </c>
      <c r="AA199" s="23">
        <f t="shared" si="147"/>
        <v>0.37981324029030361</v>
      </c>
      <c r="AB199" s="23">
        <f t="shared" si="148"/>
        <v>0.65491953898744781</v>
      </c>
      <c r="AC199" s="23">
        <f t="shared" si="149"/>
        <v>7.7161293171306156E-3</v>
      </c>
      <c r="AD199" s="23">
        <f t="shared" si="150"/>
        <v>5.0534438551427131E-3</v>
      </c>
      <c r="AE199" s="22">
        <v>50.9</v>
      </c>
      <c r="AF199" s="23">
        <v>82.16</v>
      </c>
      <c r="AG199" s="23">
        <f t="shared" si="167"/>
        <v>6.4038367663266389E-3</v>
      </c>
      <c r="AH199" s="23">
        <f t="shared" si="168"/>
        <v>6.976528939093782E-3</v>
      </c>
      <c r="AI199" s="10">
        <v>0.9179115893065396</v>
      </c>
      <c r="AJ199" s="23">
        <f t="shared" si="151"/>
        <v>0.22679395497939206</v>
      </c>
      <c r="AK199" s="23">
        <f t="shared" si="152"/>
        <v>0.35447577108221962</v>
      </c>
      <c r="AL199" s="23">
        <f t="shared" si="153"/>
        <v>0.44718407319245745</v>
      </c>
      <c r="AM199" s="23">
        <f t="shared" si="160"/>
        <v>6.9765289390937846E-3</v>
      </c>
      <c r="AN199" s="23">
        <f t="shared" si="154"/>
        <v>3.1197926277290126E-3</v>
      </c>
      <c r="AO199" s="22">
        <v>10.96</v>
      </c>
      <c r="AP199" s="23">
        <v>79.62</v>
      </c>
      <c r="AQ199" s="23">
        <f t="shared" si="169"/>
        <v>4.5936158798283271E-3</v>
      </c>
      <c r="AR199" s="23">
        <f t="shared" si="170"/>
        <v>6.7608475429728216E-3</v>
      </c>
      <c r="AS199" s="10">
        <v>0.67944379023942048</v>
      </c>
      <c r="AT199" s="23">
        <f t="shared" si="155"/>
        <v>0.17518609173819744</v>
      </c>
      <c r="AU199" s="23">
        <f t="shared" si="156"/>
        <v>0.36232012044192607</v>
      </c>
      <c r="AV199" s="23">
        <f t="shared" si="157"/>
        <v>0.34577856759656656</v>
      </c>
      <c r="AW199" s="23">
        <f t="shared" si="158"/>
        <v>6.7608475429728476E-3</v>
      </c>
      <c r="AX199" s="23">
        <f t="shared" si="159"/>
        <v>2.3377561791479177E-3</v>
      </c>
    </row>
    <row r="200" spans="1:50" x14ac:dyDescent="0.3">
      <c r="A200" s="23">
        <v>59.14</v>
      </c>
      <c r="B200" s="23">
        <v>88.96</v>
      </c>
      <c r="C200" s="23">
        <f t="shared" si="161"/>
        <v>7.0638879333409762E-3</v>
      </c>
      <c r="D200" s="23">
        <f t="shared" si="162"/>
        <v>7.5539437003624968E-3</v>
      </c>
      <c r="E200" s="10">
        <v>0.93512583804430494</v>
      </c>
      <c r="F200" s="23">
        <f t="shared" si="136"/>
        <v>0.28412261590796156</v>
      </c>
      <c r="G200" s="23">
        <f t="shared" si="137"/>
        <v>0.36326775996189059</v>
      </c>
      <c r="H200" s="23">
        <f t="shared" si="138"/>
        <v>0.56118134388258212</v>
      </c>
      <c r="I200" s="23">
        <f t="shared" si="139"/>
        <v>7.5539437003624976E-3</v>
      </c>
      <c r="J200" s="23">
        <f t="shared" si="140"/>
        <v>4.2391322773827917E-3</v>
      </c>
      <c r="K200" s="22">
        <v>56.99</v>
      </c>
      <c r="L200" s="23">
        <v>91.49</v>
      </c>
      <c r="M200" s="23">
        <f t="shared" si="163"/>
        <v>7.4522839373793734E-3</v>
      </c>
      <c r="N200" s="23">
        <f t="shared" si="164"/>
        <v>7.7687759571286544E-3</v>
      </c>
      <c r="O200" s="10">
        <v>0.95926101853164314</v>
      </c>
      <c r="P200" s="23">
        <f t="shared" si="141"/>
        <v>0.23130717689334315</v>
      </c>
      <c r="Q200" s="23">
        <f t="shared" si="142"/>
        <v>0.36111349341874555</v>
      </c>
      <c r="R200" s="23">
        <f t="shared" si="143"/>
        <v>0.45516206984930696</v>
      </c>
      <c r="S200" s="23">
        <f t="shared" si="144"/>
        <v>7.7687759571286596E-3</v>
      </c>
      <c r="T200" s="23">
        <f t="shared" si="145"/>
        <v>3.5360521448422116E-3</v>
      </c>
      <c r="U200" s="22">
        <v>67.739999999999995</v>
      </c>
      <c r="V200" s="23">
        <v>94.81</v>
      </c>
      <c r="W200" s="23">
        <f t="shared" si="165"/>
        <v>7.6272445987758571E-3</v>
      </c>
      <c r="X200" s="23">
        <f t="shared" si="166"/>
        <v>8.0506902229245548E-3</v>
      </c>
      <c r="Y200" s="10">
        <v>0.94740256891975216</v>
      </c>
      <c r="Z200" s="23">
        <f t="shared" si="146"/>
        <v>0.33873343151693669</v>
      </c>
      <c r="AA200" s="23">
        <f t="shared" si="147"/>
        <v>0.38786393051322815</v>
      </c>
      <c r="AB200" s="23">
        <f t="shared" si="148"/>
        <v>0.66983961843509754</v>
      </c>
      <c r="AC200" s="23">
        <f t="shared" si="149"/>
        <v>8.0506902229245392E-3</v>
      </c>
      <c r="AD200" s="23">
        <f t="shared" si="150"/>
        <v>5.3926712670629437E-3</v>
      </c>
      <c r="AE200" s="22">
        <v>48.74</v>
      </c>
      <c r="AF200" s="23">
        <v>78.22</v>
      </c>
      <c r="AG200" s="23">
        <f t="shared" si="167"/>
        <v>6.1320825931387114E-3</v>
      </c>
      <c r="AH200" s="23">
        <f t="shared" si="168"/>
        <v>6.6419680332998497E-3</v>
      </c>
      <c r="AI200" s="10">
        <v>0.92323277715207297</v>
      </c>
      <c r="AJ200" s="23">
        <f t="shared" si="151"/>
        <v>0.23292603757253078</v>
      </c>
      <c r="AK200" s="23">
        <f t="shared" si="152"/>
        <v>0.36111773911551948</v>
      </c>
      <c r="AL200" s="23">
        <f t="shared" si="153"/>
        <v>0.45971999255192286</v>
      </c>
      <c r="AM200" s="23">
        <f t="shared" si="160"/>
        <v>6.641968033299861E-3</v>
      </c>
      <c r="AN200" s="23">
        <f t="shared" si="154"/>
        <v>3.0534454947987216E-3</v>
      </c>
      <c r="AO200" s="22">
        <v>12.72</v>
      </c>
      <c r="AP200" s="23">
        <v>90.87</v>
      </c>
      <c r="AQ200" s="23">
        <f t="shared" si="169"/>
        <v>5.3312768240343358E-3</v>
      </c>
      <c r="AR200" s="23">
        <f t="shared" si="170"/>
        <v>7.7161293171306242E-3</v>
      </c>
      <c r="AS200" s="10">
        <v>0.69092631874356181</v>
      </c>
      <c r="AT200" s="23">
        <f t="shared" si="155"/>
        <v>0.18051736856223177</v>
      </c>
      <c r="AU200" s="23">
        <f t="shared" si="156"/>
        <v>0.37003624975905669</v>
      </c>
      <c r="AV200" s="23">
        <f t="shared" si="157"/>
        <v>0.35570346030042921</v>
      </c>
      <c r="AW200" s="23">
        <f t="shared" si="158"/>
        <v>7.7161293171306156E-3</v>
      </c>
      <c r="AX200" s="23">
        <f t="shared" si="159"/>
        <v>2.7446538982289479E-3</v>
      </c>
    </row>
    <row r="201" spans="1:50" x14ac:dyDescent="0.3">
      <c r="A201" s="23">
        <v>57.13</v>
      </c>
      <c r="B201" s="23">
        <v>85.91</v>
      </c>
      <c r="C201" s="23">
        <f t="shared" si="161"/>
        <v>6.8238065206589447E-3</v>
      </c>
      <c r="D201" s="23">
        <f t="shared" si="162"/>
        <v>7.2949561971463817E-3</v>
      </c>
      <c r="E201" s="10">
        <v>0.93541432412277692</v>
      </c>
      <c r="F201" s="23">
        <f t="shared" si="136"/>
        <v>0.29094642242862051</v>
      </c>
      <c r="G201" s="23">
        <f t="shared" si="137"/>
        <v>0.37056271615903696</v>
      </c>
      <c r="H201" s="23">
        <f t="shared" si="138"/>
        <v>0.57506903833658207</v>
      </c>
      <c r="I201" s="23">
        <f t="shared" si="139"/>
        <v>7.2949561971463739E-3</v>
      </c>
      <c r="J201" s="23">
        <f t="shared" si="140"/>
        <v>4.1951034450004553E-3</v>
      </c>
      <c r="K201" s="22">
        <v>54.55</v>
      </c>
      <c r="L201" s="23">
        <v>86.85</v>
      </c>
      <c r="M201" s="23">
        <f t="shared" si="163"/>
        <v>7.1332179116344058E-3</v>
      </c>
      <c r="N201" s="23">
        <f t="shared" si="164"/>
        <v>7.3747752964982366E-3</v>
      </c>
      <c r="O201" s="10">
        <v>0.96724545831538367</v>
      </c>
      <c r="P201" s="23">
        <f t="shared" si="141"/>
        <v>0.23844039480497756</v>
      </c>
      <c r="Q201" s="23">
        <f t="shared" si="142"/>
        <v>0.36848826871524376</v>
      </c>
      <c r="R201" s="23">
        <f t="shared" si="143"/>
        <v>0.46974757169832071</v>
      </c>
      <c r="S201" s="23">
        <f t="shared" si="144"/>
        <v>7.3747752964982149E-3</v>
      </c>
      <c r="T201" s="23">
        <f t="shared" si="145"/>
        <v>3.4642827873507995E-3</v>
      </c>
      <c r="U201" s="22">
        <v>60.86</v>
      </c>
      <c r="V201" s="23">
        <v>85.18</v>
      </c>
      <c r="W201" s="23">
        <f t="shared" si="165"/>
        <v>6.8525849761071553E-3</v>
      </c>
      <c r="X201" s="23">
        <f t="shared" si="166"/>
        <v>7.2329690242454768E-3</v>
      </c>
      <c r="Y201" s="10">
        <v>0.94740969484823645</v>
      </c>
      <c r="Z201" s="23">
        <f t="shared" si="146"/>
        <v>0.34558601649304382</v>
      </c>
      <c r="AA201" s="23">
        <f t="shared" si="147"/>
        <v>0.39509689953747362</v>
      </c>
      <c r="AB201" s="23">
        <f t="shared" si="148"/>
        <v>0.68431944800998057</v>
      </c>
      <c r="AC201" s="23">
        <f t="shared" si="149"/>
        <v>7.2329690242454725E-3</v>
      </c>
      <c r="AD201" s="23">
        <f t="shared" si="150"/>
        <v>4.9496613701449496E-3</v>
      </c>
      <c r="AE201" s="22">
        <v>55.46</v>
      </c>
      <c r="AF201" s="23">
        <v>88.29</v>
      </c>
      <c r="AG201" s="23">
        <f t="shared" si="167"/>
        <v>6.9775400208344877E-3</v>
      </c>
      <c r="AH201" s="23">
        <f t="shared" si="168"/>
        <v>7.497051363590434E-3</v>
      </c>
      <c r="AI201" s="10">
        <v>0.93070457736504764</v>
      </c>
      <c r="AJ201" s="23">
        <f t="shared" si="151"/>
        <v>0.23990357759336525</v>
      </c>
      <c r="AK201" s="23">
        <f t="shared" si="152"/>
        <v>0.36861479047910989</v>
      </c>
      <c r="AL201" s="23">
        <f t="shared" si="153"/>
        <v>0.47282961516589606</v>
      </c>
      <c r="AM201" s="23">
        <f t="shared" si="160"/>
        <v>7.4970513635904124E-3</v>
      </c>
      <c r="AN201" s="23">
        <f t="shared" si="154"/>
        <v>3.5448279111254108E-3</v>
      </c>
      <c r="AO201" s="22">
        <v>12.84</v>
      </c>
      <c r="AP201" s="23">
        <v>91.49</v>
      </c>
      <c r="AQ201" s="23">
        <f t="shared" si="169"/>
        <v>5.3815718884120184E-3</v>
      </c>
      <c r="AR201" s="23">
        <f t="shared" si="170"/>
        <v>7.7687759571286536E-3</v>
      </c>
      <c r="AS201" s="10">
        <v>0.69271812163328905</v>
      </c>
      <c r="AT201" s="23">
        <f t="shared" si="155"/>
        <v>0.18589894045064378</v>
      </c>
      <c r="AU201" s="23">
        <f t="shared" si="156"/>
        <v>0.37780502571618535</v>
      </c>
      <c r="AV201" s="23">
        <f t="shared" si="157"/>
        <v>0.36641630901287559</v>
      </c>
      <c r="AW201" s="23">
        <f t="shared" si="158"/>
        <v>7.7687759571286596E-3</v>
      </c>
      <c r="AX201" s="23">
        <f t="shared" si="159"/>
        <v>2.8466062117590532E-3</v>
      </c>
    </row>
    <row r="202" spans="1:50" x14ac:dyDescent="0.3">
      <c r="A202" s="23">
        <v>60.27</v>
      </c>
      <c r="B202" s="23">
        <v>90.33</v>
      </c>
      <c r="C202" s="23">
        <f t="shared" si="161"/>
        <v>7.1988590757940596E-3</v>
      </c>
      <c r="D202" s="23">
        <f t="shared" si="162"/>
        <v>7.6702757919710467E-3</v>
      </c>
      <c r="E202" s="10">
        <v>0.9385397958349232</v>
      </c>
      <c r="F202" s="23">
        <f t="shared" si="136"/>
        <v>0.29814528150441455</v>
      </c>
      <c r="G202" s="23">
        <f t="shared" si="137"/>
        <v>0.37823299195100801</v>
      </c>
      <c r="H202" s="23">
        <f t="shared" si="138"/>
        <v>0.589091703933035</v>
      </c>
      <c r="I202" s="23">
        <f t="shared" si="139"/>
        <v>7.6702757919710485E-3</v>
      </c>
      <c r="J202" s="23">
        <f t="shared" si="140"/>
        <v>4.5184958359285347E-3</v>
      </c>
      <c r="K202" s="22">
        <v>55.96</v>
      </c>
      <c r="L202" s="23">
        <v>88.96</v>
      </c>
      <c r="M202" s="23">
        <f t="shared" si="163"/>
        <v>7.3175962297903092E-3</v>
      </c>
      <c r="N202" s="23">
        <f t="shared" si="164"/>
        <v>7.5539437003625002E-3</v>
      </c>
      <c r="O202" s="10">
        <v>0.96871204235201702</v>
      </c>
      <c r="P202" s="23">
        <f t="shared" si="141"/>
        <v>0.24575799103476786</v>
      </c>
      <c r="Q202" s="23">
        <f t="shared" si="142"/>
        <v>0.37604221241560626</v>
      </c>
      <c r="R202" s="23">
        <f t="shared" si="143"/>
        <v>0.48419838583974539</v>
      </c>
      <c r="S202" s="23">
        <f t="shared" si="144"/>
        <v>7.5539437003624976E-3</v>
      </c>
      <c r="T202" s="23">
        <f t="shared" si="145"/>
        <v>3.6576073464398345E-3</v>
      </c>
      <c r="U202" s="22">
        <v>60.18</v>
      </c>
      <c r="V202" s="23">
        <v>84.03</v>
      </c>
      <c r="W202" s="23">
        <f t="shared" si="165"/>
        <v>6.7760197808433885E-3</v>
      </c>
      <c r="X202" s="23">
        <f t="shared" si="166"/>
        <v>7.1353179984426788E-3</v>
      </c>
      <c r="Y202" s="10">
        <v>0.94964510093625676</v>
      </c>
      <c r="Z202" s="23">
        <f t="shared" si="146"/>
        <v>0.35236203627388724</v>
      </c>
      <c r="AA202" s="23">
        <f t="shared" si="147"/>
        <v>0.40223221753591631</v>
      </c>
      <c r="AB202" s="23">
        <f t="shared" si="148"/>
        <v>0.69794805276693106</v>
      </c>
      <c r="AC202" s="23">
        <f t="shared" si="149"/>
        <v>7.1353179984426918E-3</v>
      </c>
      <c r="AD202" s="23">
        <f t="shared" si="150"/>
        <v>4.9800813028859124E-3</v>
      </c>
      <c r="AE202" s="22">
        <v>56.78</v>
      </c>
      <c r="AF202" s="23">
        <v>89.93</v>
      </c>
      <c r="AG202" s="23">
        <f t="shared" si="167"/>
        <v>7.1436120155604441E-3</v>
      </c>
      <c r="AH202" s="23">
        <f t="shared" si="168"/>
        <v>7.636310217778771E-3</v>
      </c>
      <c r="AI202" s="10">
        <v>0.93547954598920924</v>
      </c>
      <c r="AJ202" s="23">
        <f t="shared" si="151"/>
        <v>0.24704718960892569</v>
      </c>
      <c r="AK202" s="23">
        <f t="shared" si="152"/>
        <v>0.37625110069688866</v>
      </c>
      <c r="AL202" s="23">
        <f t="shared" si="153"/>
        <v>0.48695076720229091</v>
      </c>
      <c r="AM202" s="23">
        <f t="shared" si="160"/>
        <v>7.6363102177787745E-3</v>
      </c>
      <c r="AN202" s="23">
        <f t="shared" si="154"/>
        <v>3.7185071191420675E-3</v>
      </c>
      <c r="AO202" s="22">
        <v>12.21</v>
      </c>
      <c r="AP202" s="23">
        <v>86.88</v>
      </c>
      <c r="AQ202" s="23">
        <f t="shared" si="169"/>
        <v>5.1175228004291858E-3</v>
      </c>
      <c r="AR202" s="23">
        <f t="shared" si="170"/>
        <v>7.377322714562656E-3</v>
      </c>
      <c r="AS202" s="10">
        <v>0.69368292515214491</v>
      </c>
      <c r="AT202" s="23">
        <f t="shared" si="155"/>
        <v>0.19101646325107297</v>
      </c>
      <c r="AU202" s="23">
        <f t="shared" si="156"/>
        <v>0.385182348430748</v>
      </c>
      <c r="AV202" s="23">
        <f t="shared" si="157"/>
        <v>0.37691540370171672</v>
      </c>
      <c r="AW202" s="23">
        <f t="shared" si="158"/>
        <v>7.3773227145626508E-3</v>
      </c>
      <c r="AX202" s="23">
        <f t="shared" si="159"/>
        <v>2.7806265691972263E-3</v>
      </c>
    </row>
    <row r="203" spans="1:50" x14ac:dyDescent="0.3">
      <c r="A203" s="23">
        <v>60.99</v>
      </c>
      <c r="B203" s="23">
        <v>90.93</v>
      </c>
      <c r="C203" s="23">
        <f t="shared" si="161"/>
        <v>7.2848583877995633E-3</v>
      </c>
      <c r="D203" s="23">
        <f t="shared" si="162"/>
        <v>7.7212241532594638E-3</v>
      </c>
      <c r="E203" s="10">
        <v>0.94348489866393903</v>
      </c>
      <c r="F203" s="23">
        <f t="shared" si="136"/>
        <v>0.30543013989221413</v>
      </c>
      <c r="G203" s="23">
        <f t="shared" si="137"/>
        <v>0.3859542161042675</v>
      </c>
      <c r="H203" s="23">
        <f t="shared" si="138"/>
        <v>0.60357542139662868</v>
      </c>
      <c r="I203" s="23">
        <f t="shared" si="139"/>
        <v>7.7212241532594872E-3</v>
      </c>
      <c r="J203" s="23">
        <f t="shared" si="140"/>
        <v>4.6603411220014221E-3</v>
      </c>
      <c r="K203" s="22">
        <v>56.85</v>
      </c>
      <c r="L203" s="23">
        <v>90.33</v>
      </c>
      <c r="M203" s="23">
        <f t="shared" si="163"/>
        <v>7.4339768703284327E-3</v>
      </c>
      <c r="N203" s="23">
        <f t="shared" si="164"/>
        <v>7.6702757919710502E-3</v>
      </c>
      <c r="O203" s="10">
        <v>0.96919290413390802</v>
      </c>
      <c r="P203" s="23">
        <f t="shared" si="141"/>
        <v>0.25319196790509629</v>
      </c>
      <c r="Q203" s="23">
        <f t="shared" si="142"/>
        <v>0.38371248820757731</v>
      </c>
      <c r="R203" s="23">
        <f t="shared" si="143"/>
        <v>0.49894995893986416</v>
      </c>
      <c r="S203" s="23">
        <f t="shared" si="144"/>
        <v>7.6702757919710485E-3</v>
      </c>
      <c r="T203" s="23">
        <f t="shared" si="145"/>
        <v>3.8270837914613888E-3</v>
      </c>
      <c r="U203" s="22">
        <v>64.14</v>
      </c>
      <c r="V203" s="23">
        <v>88.74</v>
      </c>
      <c r="W203" s="23">
        <f t="shared" si="165"/>
        <v>7.2218994473794438E-3</v>
      </c>
      <c r="X203" s="23">
        <f t="shared" si="166"/>
        <v>7.5352626345567449E-3</v>
      </c>
      <c r="Y203" s="10">
        <v>0.95841376706098902</v>
      </c>
      <c r="Z203" s="23">
        <f t="shared" si="146"/>
        <v>0.35958393572126668</v>
      </c>
      <c r="AA203" s="23">
        <f t="shared" si="147"/>
        <v>0.40976748017047304</v>
      </c>
      <c r="AB203" s="23">
        <f t="shared" si="148"/>
        <v>0.71194597199515397</v>
      </c>
      <c r="AC203" s="23">
        <f t="shared" si="149"/>
        <v>7.5352626345567275E-3</v>
      </c>
      <c r="AD203" s="23">
        <f t="shared" si="150"/>
        <v>5.3646998805982537E-3</v>
      </c>
      <c r="AE203" s="22">
        <v>57.68</v>
      </c>
      <c r="AF203" s="23">
        <v>90.87</v>
      </c>
      <c r="AG203" s="23">
        <f t="shared" si="167"/>
        <v>7.2568429210554137E-3</v>
      </c>
      <c r="AH203" s="23">
        <f t="shared" si="168"/>
        <v>7.7161293171306234E-3</v>
      </c>
      <c r="AI203" s="10">
        <v>0.94047709969614635</v>
      </c>
      <c r="AJ203" s="23">
        <f t="shared" si="151"/>
        <v>0.25430403252998113</v>
      </c>
      <c r="AK203" s="23">
        <f t="shared" si="152"/>
        <v>0.38396723001401928</v>
      </c>
      <c r="AL203" s="23">
        <f t="shared" si="153"/>
        <v>0.50135122213890682</v>
      </c>
      <c r="AM203" s="23">
        <f t="shared" si="160"/>
        <v>7.7161293171306156E-3</v>
      </c>
      <c r="AN203" s="23">
        <f t="shared" si="154"/>
        <v>3.8684908633252824E-3</v>
      </c>
      <c r="AO203" s="22">
        <v>9.69</v>
      </c>
      <c r="AP203" s="23">
        <v>67.52</v>
      </c>
      <c r="AQ203" s="23">
        <f t="shared" si="169"/>
        <v>4.0613264484978548E-3</v>
      </c>
      <c r="AR203" s="23">
        <f t="shared" si="170"/>
        <v>5.733388923656429E-3</v>
      </c>
      <c r="AS203" s="10">
        <v>0.70836402389178443</v>
      </c>
      <c r="AT203" s="23">
        <f t="shared" si="155"/>
        <v>0.19507778969957082</v>
      </c>
      <c r="AU203" s="23">
        <f t="shared" si="156"/>
        <v>0.39091573735440444</v>
      </c>
      <c r="AV203" s="23">
        <f t="shared" si="157"/>
        <v>0.38609425295064381</v>
      </c>
      <c r="AW203" s="23">
        <f t="shared" si="158"/>
        <v>5.733388923656435E-3</v>
      </c>
      <c r="AX203" s="23">
        <f t="shared" si="159"/>
        <v>2.2136285133546271E-3</v>
      </c>
    </row>
    <row r="204" spans="1:50" x14ac:dyDescent="0.3">
      <c r="A204" s="23">
        <v>61.49</v>
      </c>
      <c r="B204" s="23">
        <v>91.27</v>
      </c>
      <c r="C204" s="23">
        <f t="shared" si="161"/>
        <v>7.3445801322478297E-3</v>
      </c>
      <c r="D204" s="23">
        <f t="shared" si="162"/>
        <v>7.7500948913228991E-3</v>
      </c>
      <c r="E204" s="10">
        <v>0.94767615561338647</v>
      </c>
      <c r="F204" s="23">
        <f t="shared" si="136"/>
        <v>0.31277472002446194</v>
      </c>
      <c r="G204" s="23">
        <f t="shared" si="137"/>
        <v>0.39370431099559039</v>
      </c>
      <c r="H204" s="23">
        <f t="shared" si="138"/>
        <v>0.61820485991667606</v>
      </c>
      <c r="I204" s="23">
        <f t="shared" si="139"/>
        <v>7.7500948913228895E-3</v>
      </c>
      <c r="J204" s="23">
        <f t="shared" si="140"/>
        <v>4.7911463266312139E-3</v>
      </c>
      <c r="K204" s="22">
        <v>51.49</v>
      </c>
      <c r="L204" s="23">
        <v>81.41</v>
      </c>
      <c r="M204" s="23">
        <f t="shared" si="163"/>
        <v>6.7330777318067017E-3</v>
      </c>
      <c r="N204" s="23">
        <f t="shared" si="164"/>
        <v>6.9128434874832639E-3</v>
      </c>
      <c r="O204" s="10">
        <v>0.97399539625017506</v>
      </c>
      <c r="P204" s="23">
        <f t="shared" si="141"/>
        <v>0.259925045636903</v>
      </c>
      <c r="Q204" s="23">
        <f t="shared" si="142"/>
        <v>0.39062533169506058</v>
      </c>
      <c r="R204" s="23">
        <f t="shared" si="143"/>
        <v>0.51311701354199934</v>
      </c>
      <c r="S204" s="23">
        <f t="shared" si="144"/>
        <v>6.9128434874832778E-3</v>
      </c>
      <c r="T204" s="23">
        <f t="shared" si="145"/>
        <v>3.5470976053806791E-3</v>
      </c>
      <c r="U204" s="22">
        <v>62.42</v>
      </c>
      <c r="V204" s="23">
        <v>86.29</v>
      </c>
      <c r="W204" s="23">
        <f t="shared" si="165"/>
        <v>7.0282345417122683E-3</v>
      </c>
      <c r="X204" s="23">
        <f t="shared" si="166"/>
        <v>7.3272234926290468E-3</v>
      </c>
      <c r="Y204" s="10">
        <v>0.95919478214120901</v>
      </c>
      <c r="Z204" s="23">
        <f t="shared" si="146"/>
        <v>0.36661217026297893</v>
      </c>
      <c r="AA204" s="23">
        <f t="shared" si="147"/>
        <v>0.41709470366310208</v>
      </c>
      <c r="AB204" s="23">
        <f t="shared" si="148"/>
        <v>0.72619610598424567</v>
      </c>
      <c r="AC204" s="23">
        <f t="shared" si="149"/>
        <v>7.3272234926290425E-3</v>
      </c>
      <c r="AD204" s="23">
        <f t="shared" si="150"/>
        <v>5.321001168023495E-3</v>
      </c>
      <c r="AE204" s="22">
        <v>46.21</v>
      </c>
      <c r="AF204" s="23">
        <v>72.62</v>
      </c>
      <c r="AG204" s="23">
        <f t="shared" si="167"/>
        <v>5.813777936580629E-3</v>
      </c>
      <c r="AH204" s="23">
        <f t="shared" si="168"/>
        <v>6.1664499946079655E-3</v>
      </c>
      <c r="AI204" s="10">
        <v>0.94280792703488736</v>
      </c>
      <c r="AJ204" s="23">
        <f t="shared" si="151"/>
        <v>0.26011781046656174</v>
      </c>
      <c r="AK204" s="23">
        <f t="shared" si="152"/>
        <v>0.39013368000862725</v>
      </c>
      <c r="AL204" s="23">
        <f t="shared" si="153"/>
        <v>0.51442184299654281</v>
      </c>
      <c r="AM204" s="23">
        <f t="shared" si="160"/>
        <v>6.1664499946079698E-3</v>
      </c>
      <c r="AN204" s="23">
        <f t="shared" si="154"/>
        <v>3.1721565709722532E-3</v>
      </c>
      <c r="AO204" s="22">
        <v>12.89</v>
      </c>
      <c r="AP204" s="23">
        <v>89.43</v>
      </c>
      <c r="AQ204" s="23">
        <f t="shared" si="169"/>
        <v>5.4025281652360525E-3</v>
      </c>
      <c r="AR204" s="23">
        <f t="shared" si="170"/>
        <v>7.593853250038426E-3</v>
      </c>
      <c r="AS204" s="10">
        <v>0.71143436505159152</v>
      </c>
      <c r="AT204" s="23">
        <f t="shared" si="155"/>
        <v>0.20048031786480688</v>
      </c>
      <c r="AU204" s="23">
        <f t="shared" si="156"/>
        <v>0.39850959060444285</v>
      </c>
      <c r="AV204" s="23">
        <f t="shared" si="157"/>
        <v>0.3955581075643777</v>
      </c>
      <c r="AW204" s="23">
        <f t="shared" si="158"/>
        <v>7.5938532500384182E-3</v>
      </c>
      <c r="AX204" s="23">
        <f t="shared" si="159"/>
        <v>3.0038102207067957E-3</v>
      </c>
    </row>
    <row r="205" spans="1:50" x14ac:dyDescent="0.3">
      <c r="A205" s="23">
        <v>54.71</v>
      </c>
      <c r="B205" s="23">
        <v>80.849999999999994</v>
      </c>
      <c r="C205" s="23">
        <f t="shared" si="161"/>
        <v>6.5347532775293345E-3</v>
      </c>
      <c r="D205" s="23">
        <f t="shared" si="162"/>
        <v>6.8652916836140715E-3</v>
      </c>
      <c r="E205" s="10">
        <v>0.9518536980921497</v>
      </c>
      <c r="F205" s="23">
        <f t="shared" si="136"/>
        <v>0.31930947330199128</v>
      </c>
      <c r="G205" s="23">
        <f t="shared" si="137"/>
        <v>0.40056960267920444</v>
      </c>
      <c r="H205" s="23">
        <f t="shared" si="138"/>
        <v>0.63208419332645316</v>
      </c>
      <c r="I205" s="23">
        <f t="shared" si="139"/>
        <v>6.8652916836140498E-3</v>
      </c>
      <c r="J205" s="23">
        <f t="shared" si="140"/>
        <v>4.3394423557879943E-3</v>
      </c>
      <c r="K205" s="22">
        <v>53.05</v>
      </c>
      <c r="L205" s="23">
        <v>83.86</v>
      </c>
      <c r="M205" s="23">
        <f t="shared" si="163"/>
        <v>6.9370707646600411E-3</v>
      </c>
      <c r="N205" s="23">
        <f t="shared" si="164"/>
        <v>7.1208826294109628E-3</v>
      </c>
      <c r="O205" s="10">
        <v>0.97418692677341234</v>
      </c>
      <c r="P205" s="23">
        <f t="shared" si="141"/>
        <v>0.26686211640156304</v>
      </c>
      <c r="Q205" s="23">
        <f t="shared" si="142"/>
        <v>0.39774621432447155</v>
      </c>
      <c r="R205" s="23">
        <f t="shared" si="143"/>
        <v>0.52678716203846609</v>
      </c>
      <c r="S205" s="23">
        <f t="shared" si="144"/>
        <v>7.1208826294109628E-3</v>
      </c>
      <c r="T205" s="23">
        <f t="shared" si="145"/>
        <v>3.7511895515564115E-3</v>
      </c>
      <c r="U205" s="22">
        <v>66.14</v>
      </c>
      <c r="V205" s="23">
        <v>91.27</v>
      </c>
      <c r="W205" s="23">
        <f t="shared" si="165"/>
        <v>7.4470911981552295E-3</v>
      </c>
      <c r="X205" s="23">
        <f t="shared" si="166"/>
        <v>7.7500948913228999E-3</v>
      </c>
      <c r="Y205" s="10">
        <v>0.96090322797119321</v>
      </c>
      <c r="Z205" s="23">
        <f t="shared" si="146"/>
        <v>0.37405926146113416</v>
      </c>
      <c r="AA205" s="23">
        <f t="shared" si="147"/>
        <v>0.42484479855442497</v>
      </c>
      <c r="AB205" s="23">
        <f t="shared" si="148"/>
        <v>0.74067143172411309</v>
      </c>
      <c r="AC205" s="23">
        <f t="shared" si="149"/>
        <v>7.7500948913228895E-3</v>
      </c>
      <c r="AD205" s="23">
        <f t="shared" si="150"/>
        <v>5.7402738791538597E-3</v>
      </c>
      <c r="AE205" s="22">
        <v>57.05</v>
      </c>
      <c r="AF205" s="23">
        <v>88.96</v>
      </c>
      <c r="AG205" s="23">
        <f t="shared" si="167"/>
        <v>7.1775812872089343E-3</v>
      </c>
      <c r="AH205" s="23">
        <f t="shared" si="168"/>
        <v>7.5539437003624976E-3</v>
      </c>
      <c r="AI205" s="10">
        <v>0.95017669867787058</v>
      </c>
      <c r="AJ205" s="23">
        <f t="shared" si="151"/>
        <v>0.26729539175377065</v>
      </c>
      <c r="AK205" s="23">
        <f t="shared" si="152"/>
        <v>0.39768762370898975</v>
      </c>
      <c r="AL205" s="23">
        <f t="shared" si="153"/>
        <v>0.52741320222033239</v>
      </c>
      <c r="AM205" s="23">
        <f t="shared" si="160"/>
        <v>7.5539437003624976E-3</v>
      </c>
      <c r="AN205" s="23">
        <f t="shared" si="154"/>
        <v>3.9840496364002918E-3</v>
      </c>
      <c r="AO205" s="22">
        <v>12.8</v>
      </c>
      <c r="AP205" s="23">
        <v>88.29</v>
      </c>
      <c r="AQ205" s="23">
        <f t="shared" si="169"/>
        <v>5.3648068669527905E-3</v>
      </c>
      <c r="AR205" s="23">
        <f t="shared" si="170"/>
        <v>7.4970513635904349E-3</v>
      </c>
      <c r="AS205" s="10">
        <v>0.71558891713175021</v>
      </c>
      <c r="AT205" s="23">
        <f t="shared" si="155"/>
        <v>0.20584512473175967</v>
      </c>
      <c r="AU205" s="23">
        <f t="shared" si="156"/>
        <v>0.40600664196803327</v>
      </c>
      <c r="AV205" s="23">
        <f t="shared" si="157"/>
        <v>0.40632544259656656</v>
      </c>
      <c r="AW205" s="23">
        <f t="shared" si="158"/>
        <v>7.4970513635904124E-3</v>
      </c>
      <c r="AX205" s="23">
        <f t="shared" si="159"/>
        <v>3.0462427134800669E-3</v>
      </c>
    </row>
    <row r="206" spans="1:50" x14ac:dyDescent="0.3">
      <c r="A206" s="23">
        <v>60.75</v>
      </c>
      <c r="B206" s="23">
        <v>89.28</v>
      </c>
      <c r="C206" s="23">
        <f t="shared" si="161"/>
        <v>7.2561919504643951E-3</v>
      </c>
      <c r="D206" s="23">
        <f t="shared" si="162"/>
        <v>7.5811161597163189E-3</v>
      </c>
      <c r="E206" s="10">
        <v>0.9571403204480009</v>
      </c>
      <c r="F206" s="23">
        <f t="shared" si="136"/>
        <v>0.32656566525245567</v>
      </c>
      <c r="G206" s="23">
        <f t="shared" si="137"/>
        <v>0.40815071883892073</v>
      </c>
      <c r="H206" s="23">
        <f t="shared" si="138"/>
        <v>0.645875138554447</v>
      </c>
      <c r="I206" s="23">
        <f t="shared" si="139"/>
        <v>7.5811161597162946E-3</v>
      </c>
      <c r="J206" s="23">
        <f t="shared" si="140"/>
        <v>4.8964544500541187E-3</v>
      </c>
      <c r="K206" s="22">
        <v>56.87</v>
      </c>
      <c r="L206" s="23">
        <v>89.42</v>
      </c>
      <c r="M206" s="23">
        <f t="shared" si="163"/>
        <v>7.4365921656214234E-3</v>
      </c>
      <c r="N206" s="23">
        <f t="shared" si="164"/>
        <v>7.5930041106836198E-3</v>
      </c>
      <c r="O206" s="10">
        <v>0.97940051884838075</v>
      </c>
      <c r="P206" s="23">
        <f t="shared" si="141"/>
        <v>0.27429870856718447</v>
      </c>
      <c r="Q206" s="23">
        <f t="shared" si="142"/>
        <v>0.40533921843515519</v>
      </c>
      <c r="R206" s="23">
        <f t="shared" si="143"/>
        <v>0.54116082496874751</v>
      </c>
      <c r="S206" s="23">
        <f t="shared" si="144"/>
        <v>7.5930041106836432E-3</v>
      </c>
      <c r="T206" s="23">
        <f t="shared" si="145"/>
        <v>4.1090363685286511E-3</v>
      </c>
      <c r="U206" s="22">
        <v>64.19</v>
      </c>
      <c r="V206" s="23">
        <v>88.29</v>
      </c>
      <c r="W206" s="23">
        <f t="shared" si="165"/>
        <v>7.2275292411488386E-3</v>
      </c>
      <c r="X206" s="23">
        <f t="shared" si="166"/>
        <v>7.497051363590434E-3</v>
      </c>
      <c r="Y206" s="10">
        <v>0.96404958304667143</v>
      </c>
      <c r="Z206" s="23">
        <f t="shared" si="146"/>
        <v>0.381286790702283</v>
      </c>
      <c r="AA206" s="23">
        <f t="shared" si="147"/>
        <v>0.43234184991801539</v>
      </c>
      <c r="AB206" s="23">
        <f t="shared" si="148"/>
        <v>0.75534605216341721</v>
      </c>
      <c r="AC206" s="23">
        <f t="shared" si="149"/>
        <v>7.4970513635904124E-3</v>
      </c>
      <c r="AD206" s="23">
        <f t="shared" si="150"/>
        <v>5.6628681503543814E-3</v>
      </c>
      <c r="AE206" s="22">
        <v>58.43</v>
      </c>
      <c r="AF206" s="23">
        <v>90.32</v>
      </c>
      <c r="AG206" s="23">
        <f t="shared" si="167"/>
        <v>7.3512020089678892E-3</v>
      </c>
      <c r="AH206" s="23">
        <f t="shared" si="168"/>
        <v>7.6694266526162406E-3</v>
      </c>
      <c r="AI206" s="10">
        <v>0.95850737505393624</v>
      </c>
      <c r="AJ206" s="23">
        <f t="shared" si="151"/>
        <v>0.27464659376273853</v>
      </c>
      <c r="AK206" s="23">
        <f t="shared" si="152"/>
        <v>0.40535705036160596</v>
      </c>
      <c r="AL206" s="23">
        <f t="shared" si="153"/>
        <v>0.54194198551650918</v>
      </c>
      <c r="AM206" s="23">
        <f t="shared" si="160"/>
        <v>7.669426652616218E-3</v>
      </c>
      <c r="AN206" s="23">
        <f t="shared" si="154"/>
        <v>4.1563843078920677E-3</v>
      </c>
      <c r="AO206" s="22">
        <v>11.77</v>
      </c>
      <c r="AP206" s="23">
        <v>81.180000000000007</v>
      </c>
      <c r="AQ206" s="23">
        <f t="shared" si="169"/>
        <v>4.9331075643776834E-3</v>
      </c>
      <c r="AR206" s="23">
        <f t="shared" si="170"/>
        <v>6.8933132823227041E-3</v>
      </c>
      <c r="AS206" s="10">
        <v>0.71563664124017168</v>
      </c>
      <c r="AT206" s="23">
        <f t="shared" si="155"/>
        <v>0.21077823229613735</v>
      </c>
      <c r="AU206" s="23">
        <f t="shared" si="156"/>
        <v>0.41289995525035594</v>
      </c>
      <c r="AV206" s="23">
        <f t="shared" si="157"/>
        <v>0.41662335702789699</v>
      </c>
      <c r="AW206" s="23">
        <f t="shared" si="158"/>
        <v>6.8933132823226773E-3</v>
      </c>
      <c r="AX206" s="23">
        <f t="shared" si="159"/>
        <v>2.871915320726265E-3</v>
      </c>
    </row>
    <row r="207" spans="1:50" x14ac:dyDescent="0.3">
      <c r="A207" s="23">
        <v>60.29</v>
      </c>
      <c r="B207" s="23">
        <v>88.27</v>
      </c>
      <c r="C207" s="23">
        <f t="shared" si="161"/>
        <v>7.2012479455719897E-3</v>
      </c>
      <c r="D207" s="23">
        <f t="shared" si="162"/>
        <v>7.4953530848808183E-3</v>
      </c>
      <c r="E207" s="10">
        <v>0.96076166980017541</v>
      </c>
      <c r="F207" s="23">
        <f t="shared" si="136"/>
        <v>0.33376691319802765</v>
      </c>
      <c r="G207" s="23">
        <f t="shared" si="137"/>
        <v>0.41564607192380154</v>
      </c>
      <c r="H207" s="23">
        <f t="shared" si="138"/>
        <v>0.66033257845048332</v>
      </c>
      <c r="I207" s="23">
        <f t="shared" si="139"/>
        <v>7.495353084880807E-3</v>
      </c>
      <c r="J207" s="23">
        <f t="shared" si="140"/>
        <v>4.9494258289361276E-3</v>
      </c>
      <c r="K207" s="22">
        <v>55.26</v>
      </c>
      <c r="L207" s="23">
        <v>86.43</v>
      </c>
      <c r="M207" s="23">
        <f t="shared" si="163"/>
        <v>7.2260608945356056E-3</v>
      </c>
      <c r="N207" s="23">
        <f t="shared" si="164"/>
        <v>7.339111443596346E-3</v>
      </c>
      <c r="O207" s="10">
        <v>0.98459615309978965</v>
      </c>
      <c r="P207" s="23">
        <f t="shared" si="141"/>
        <v>0.28152476946172006</v>
      </c>
      <c r="Q207" s="23">
        <f t="shared" si="142"/>
        <v>0.41267832987875153</v>
      </c>
      <c r="R207" s="23">
        <f t="shared" si="143"/>
        <v>0.55582347802890453</v>
      </c>
      <c r="S207" s="23">
        <f t="shared" si="144"/>
        <v>7.3391114435963356E-3</v>
      </c>
      <c r="T207" s="23">
        <f t="shared" si="145"/>
        <v>4.0792504482214499E-3</v>
      </c>
      <c r="U207" s="22">
        <v>66.739999999999995</v>
      </c>
      <c r="V207" s="23">
        <v>91.75</v>
      </c>
      <c r="W207" s="23">
        <f t="shared" si="165"/>
        <v>7.5146487233879646E-3</v>
      </c>
      <c r="X207" s="23">
        <f t="shared" si="166"/>
        <v>7.7908535803536327E-3</v>
      </c>
      <c r="Y207" s="10">
        <v>0.96454754872275084</v>
      </c>
      <c r="Z207" s="23">
        <f t="shared" si="146"/>
        <v>0.38880143942567097</v>
      </c>
      <c r="AA207" s="23">
        <f t="shared" si="147"/>
        <v>0.44013270349836903</v>
      </c>
      <c r="AB207" s="23">
        <f t="shared" si="148"/>
        <v>0.77008823012795391</v>
      </c>
      <c r="AC207" s="23">
        <f t="shared" si="149"/>
        <v>7.7908535803536405E-3</v>
      </c>
      <c r="AD207" s="23">
        <f t="shared" si="150"/>
        <v>5.9996446448805684E-3</v>
      </c>
      <c r="AE207" s="22">
        <v>52.49</v>
      </c>
      <c r="AF207" s="23">
        <v>80.849999999999994</v>
      </c>
      <c r="AG207" s="23">
        <f t="shared" si="167"/>
        <v>6.6038780327010872E-3</v>
      </c>
      <c r="AH207" s="23">
        <f t="shared" si="168"/>
        <v>6.8652916836140733E-3</v>
      </c>
      <c r="AI207" s="10">
        <v>0.96192242617499812</v>
      </c>
      <c r="AJ207" s="23">
        <f t="shared" si="151"/>
        <v>0.2812504717954396</v>
      </c>
      <c r="AK207" s="23">
        <f t="shared" si="152"/>
        <v>0.41222234204522001</v>
      </c>
      <c r="AL207" s="23">
        <f t="shared" si="153"/>
        <v>0.55589706555817808</v>
      </c>
      <c r="AM207" s="23">
        <f t="shared" si="160"/>
        <v>6.8652916836140498E-3</v>
      </c>
      <c r="AN207" s="23">
        <f t="shared" si="154"/>
        <v>3.8163955011220143E-3</v>
      </c>
      <c r="AO207" s="22">
        <v>13.41</v>
      </c>
      <c r="AP207" s="23">
        <v>90.93</v>
      </c>
      <c r="AQ207" s="23">
        <f t="shared" si="169"/>
        <v>5.6204734442060096E-3</v>
      </c>
      <c r="AR207" s="23">
        <f t="shared" si="170"/>
        <v>7.7212241532594664E-3</v>
      </c>
      <c r="AS207" s="10">
        <v>0.72792517515935107</v>
      </c>
      <c r="AT207" s="23">
        <f t="shared" si="155"/>
        <v>0.21639870574034337</v>
      </c>
      <c r="AU207" s="23">
        <f t="shared" si="156"/>
        <v>0.42062117940361543</v>
      </c>
      <c r="AV207" s="23">
        <f t="shared" si="157"/>
        <v>0.42717693803648071</v>
      </c>
      <c r="AW207" s="23">
        <f t="shared" si="158"/>
        <v>7.7212241532594872E-3</v>
      </c>
      <c r="AX207" s="23">
        <f t="shared" si="159"/>
        <v>3.2983288916827061E-3</v>
      </c>
    </row>
    <row r="208" spans="1:50" x14ac:dyDescent="0.3">
      <c r="A208" s="23">
        <v>59.17</v>
      </c>
      <c r="B208" s="23">
        <v>86.29</v>
      </c>
      <c r="C208" s="23">
        <f t="shared" si="161"/>
        <v>7.0674712380078726E-3</v>
      </c>
      <c r="D208" s="23">
        <f t="shared" si="162"/>
        <v>7.327223492629046E-3</v>
      </c>
      <c r="E208" s="10">
        <v>0.9645497022327113</v>
      </c>
      <c r="F208" s="23">
        <f t="shared" si="136"/>
        <v>0.34083438443603553</v>
      </c>
      <c r="G208" s="23">
        <f t="shared" si="137"/>
        <v>0.42297329541643058</v>
      </c>
      <c r="H208" s="23">
        <f t="shared" si="138"/>
        <v>0.67460129763406318</v>
      </c>
      <c r="I208" s="23">
        <f t="shared" si="139"/>
        <v>7.3272234926290425E-3</v>
      </c>
      <c r="J208" s="23">
        <f t="shared" si="140"/>
        <v>4.9429544761823447E-3</v>
      </c>
      <c r="K208" s="22">
        <v>57.91</v>
      </c>
      <c r="L208" s="23">
        <v>90.2</v>
      </c>
      <c r="M208" s="23">
        <f t="shared" si="163"/>
        <v>7.5725875208569838E-3</v>
      </c>
      <c r="N208" s="23">
        <f t="shared" si="164"/>
        <v>7.6592369803585606E-3</v>
      </c>
      <c r="O208" s="10">
        <v>0.9886869332123055</v>
      </c>
      <c r="P208" s="23">
        <f t="shared" si="141"/>
        <v>0.28909735698257705</v>
      </c>
      <c r="Q208" s="23">
        <f t="shared" si="142"/>
        <v>0.42033756685911011</v>
      </c>
      <c r="R208" s="23">
        <f t="shared" si="143"/>
        <v>0.57062212644429711</v>
      </c>
      <c r="S208" s="23">
        <f t="shared" si="144"/>
        <v>7.6592369803585858E-3</v>
      </c>
      <c r="T208" s="23">
        <f t="shared" si="145"/>
        <v>4.3705300926730134E-3</v>
      </c>
      <c r="U208" s="22">
        <v>68.03</v>
      </c>
      <c r="V208" s="23">
        <v>93.13</v>
      </c>
      <c r="W208" s="23">
        <f t="shared" si="165"/>
        <v>7.6598974026383469E-3</v>
      </c>
      <c r="X208" s="23">
        <f t="shared" si="166"/>
        <v>7.9080348113169906E-3</v>
      </c>
      <c r="Y208" s="10">
        <v>0.96862211477325055</v>
      </c>
      <c r="Z208" s="23">
        <f t="shared" si="146"/>
        <v>0.39646133682830931</v>
      </c>
      <c r="AA208" s="23">
        <f t="shared" si="147"/>
        <v>0.44804073830968599</v>
      </c>
      <c r="AB208" s="23">
        <f t="shared" si="148"/>
        <v>0.78526277625398033</v>
      </c>
      <c r="AC208" s="23">
        <f t="shared" si="149"/>
        <v>7.9080348113169663E-3</v>
      </c>
      <c r="AD208" s="23">
        <f t="shared" si="150"/>
        <v>6.2098853706478822E-3</v>
      </c>
      <c r="AE208" s="22">
        <v>57.73</v>
      </c>
      <c r="AF208" s="23">
        <v>88.27</v>
      </c>
      <c r="AG208" s="23">
        <f t="shared" si="167"/>
        <v>7.2631335269162448E-3</v>
      </c>
      <c r="AH208" s="23">
        <f t="shared" si="168"/>
        <v>7.4953530848808191E-3</v>
      </c>
      <c r="AI208" s="10">
        <v>0.96901819629645025</v>
      </c>
      <c r="AJ208" s="23">
        <f t="shared" si="151"/>
        <v>0.28851360532235587</v>
      </c>
      <c r="AK208" s="23">
        <f t="shared" si="152"/>
        <v>0.41971769513010082</v>
      </c>
      <c r="AL208" s="23">
        <f t="shared" si="153"/>
        <v>0.56976407711779542</v>
      </c>
      <c r="AM208" s="23">
        <f t="shared" si="160"/>
        <v>7.495353084880807E-3</v>
      </c>
      <c r="AN208" s="23">
        <f t="shared" si="154"/>
        <v>4.2705829330791341E-3</v>
      </c>
      <c r="AO208" s="22">
        <v>11.18</v>
      </c>
      <c r="AP208" s="23">
        <v>74.790000000000006</v>
      </c>
      <c r="AQ208" s="23">
        <f t="shared" si="169"/>
        <v>4.6858234978540778E-3</v>
      </c>
      <c r="AR208" s="23">
        <f t="shared" si="170"/>
        <v>6.3507132346010721E-3</v>
      </c>
      <c r="AS208" s="10">
        <v>0.73784208556669673</v>
      </c>
      <c r="AT208" s="23">
        <f t="shared" si="155"/>
        <v>0.22108452923819744</v>
      </c>
      <c r="AU208" s="23">
        <f t="shared" si="156"/>
        <v>0.4269718926382165</v>
      </c>
      <c r="AV208" s="23">
        <f t="shared" si="157"/>
        <v>0.4374832349785408</v>
      </c>
      <c r="AW208" s="23">
        <f t="shared" si="158"/>
        <v>6.3507132346010686E-3</v>
      </c>
      <c r="AX208" s="23">
        <f t="shared" si="159"/>
        <v>2.7783305702943082E-3</v>
      </c>
    </row>
    <row r="209" spans="1:50" x14ac:dyDescent="0.3">
      <c r="A209" s="23">
        <v>60.75</v>
      </c>
      <c r="B209" s="23">
        <v>88.29</v>
      </c>
      <c r="C209" s="23">
        <f t="shared" si="161"/>
        <v>7.2561919504643951E-3</v>
      </c>
      <c r="D209" s="23">
        <f t="shared" si="162"/>
        <v>7.4970513635904332E-3</v>
      </c>
      <c r="E209" s="10">
        <v>0.96787278071806004</v>
      </c>
      <c r="F209" s="23">
        <f t="shared" si="136"/>
        <v>0.34809057638649993</v>
      </c>
      <c r="G209" s="23">
        <f t="shared" si="137"/>
        <v>0.430470346780021</v>
      </c>
      <c r="H209" s="23">
        <f t="shared" si="138"/>
        <v>0.6889249608225354</v>
      </c>
      <c r="I209" s="23">
        <f t="shared" si="139"/>
        <v>7.4970513635904124E-3</v>
      </c>
      <c r="J209" s="23">
        <f t="shared" si="140"/>
        <v>5.1649058169460603E-3</v>
      </c>
      <c r="K209" s="22">
        <v>51.44</v>
      </c>
      <c r="L209" s="23">
        <v>80</v>
      </c>
      <c r="M209" s="23">
        <f t="shared" si="163"/>
        <v>6.7265394935742224E-3</v>
      </c>
      <c r="N209" s="23">
        <f t="shared" si="164"/>
        <v>6.7931148384554859E-3</v>
      </c>
      <c r="O209" s="10">
        <v>0.99019958495263716</v>
      </c>
      <c r="P209" s="23">
        <f t="shared" si="141"/>
        <v>0.29582389647615126</v>
      </c>
      <c r="Q209" s="23">
        <f t="shared" si="142"/>
        <v>0.42713068169756557</v>
      </c>
      <c r="R209" s="23">
        <f t="shared" si="143"/>
        <v>0.58492125345872825</v>
      </c>
      <c r="S209" s="23">
        <f t="shared" si="144"/>
        <v>6.7931148384554607E-3</v>
      </c>
      <c r="T209" s="23">
        <f t="shared" si="145"/>
        <v>3.9734372461984547E-3</v>
      </c>
      <c r="U209" s="22">
        <v>65.11</v>
      </c>
      <c r="V209" s="23">
        <v>88.86</v>
      </c>
      <c r="W209" s="23">
        <f t="shared" si="165"/>
        <v>7.3311174465056994E-3</v>
      </c>
      <c r="X209" s="23">
        <f t="shared" si="166"/>
        <v>7.5454523068144291E-3</v>
      </c>
      <c r="Y209" s="10">
        <v>0.97159416671215837</v>
      </c>
      <c r="Z209" s="23">
        <f t="shared" si="146"/>
        <v>0.40379245427481503</v>
      </c>
      <c r="AA209" s="23">
        <f t="shared" si="147"/>
        <v>0.45558619061650041</v>
      </c>
      <c r="AB209" s="23">
        <f t="shared" si="148"/>
        <v>0.80025379110312433</v>
      </c>
      <c r="AC209" s="23">
        <f t="shared" si="149"/>
        <v>7.5454523068144153E-3</v>
      </c>
      <c r="AD209" s="23">
        <f t="shared" si="150"/>
        <v>6.038276814116051E-3</v>
      </c>
      <c r="AE209" s="22">
        <v>58.47</v>
      </c>
      <c r="AF209" s="23">
        <v>89.28</v>
      </c>
      <c r="AG209" s="23">
        <f t="shared" si="167"/>
        <v>7.3562344936565537E-3</v>
      </c>
      <c r="AH209" s="23">
        <f t="shared" si="168"/>
        <v>7.5811161597163198E-3</v>
      </c>
      <c r="AI209" s="10">
        <v>0.97033660198286942</v>
      </c>
      <c r="AJ209" s="23">
        <f t="shared" si="151"/>
        <v>0.29586983981601245</v>
      </c>
      <c r="AK209" s="23">
        <f t="shared" si="152"/>
        <v>0.42729881128981712</v>
      </c>
      <c r="AL209" s="23">
        <f t="shared" si="153"/>
        <v>0.58438344513836826</v>
      </c>
      <c r="AM209" s="23">
        <f t="shared" si="160"/>
        <v>7.5811161597162946E-3</v>
      </c>
      <c r="AN209" s="23">
        <f t="shared" si="154"/>
        <v>4.4302787794091641E-3</v>
      </c>
      <c r="AO209" s="22">
        <v>11.47</v>
      </c>
      <c r="AP209" s="23">
        <v>76.459999999999994</v>
      </c>
      <c r="AQ209" s="23">
        <f t="shared" si="169"/>
        <v>4.807369903433477E-3</v>
      </c>
      <c r="AR209" s="23">
        <f t="shared" si="170"/>
        <v>6.4925195068538293E-3</v>
      </c>
      <c r="AS209" s="10">
        <v>0.74044751014742061</v>
      </c>
      <c r="AT209" s="23">
        <f t="shared" si="155"/>
        <v>0.22589189914163091</v>
      </c>
      <c r="AU209" s="23">
        <f t="shared" si="156"/>
        <v>0.43346441214507031</v>
      </c>
      <c r="AV209" s="23">
        <f t="shared" si="157"/>
        <v>0.44697642837982832</v>
      </c>
      <c r="AW209" s="23">
        <f t="shared" si="158"/>
        <v>6.4925195068538111E-3</v>
      </c>
      <c r="AX209" s="23">
        <f t="shared" si="159"/>
        <v>2.9020031803598809E-3</v>
      </c>
    </row>
    <row r="210" spans="1:50" x14ac:dyDescent="0.3">
      <c r="A210" s="23">
        <v>61.09</v>
      </c>
      <c r="B210" s="23">
        <v>88.21</v>
      </c>
      <c r="C210" s="23">
        <f t="shared" ref="C210:C241" si="171">A210/A$285</f>
        <v>7.2968027366892164E-3</v>
      </c>
      <c r="D210" s="23">
        <f t="shared" ref="D210:D241" si="172">B210/B$285</f>
        <v>7.4902582487519761E-3</v>
      </c>
      <c r="E210" s="10">
        <v>0.97417238423054475</v>
      </c>
      <c r="F210" s="23">
        <f t="shared" si="136"/>
        <v>0.35538737912318913</v>
      </c>
      <c r="G210" s="23">
        <f t="shared" si="137"/>
        <v>0.43796060502877299</v>
      </c>
      <c r="H210" s="23">
        <f t="shared" si="138"/>
        <v>0.70347795550968906</v>
      </c>
      <c r="I210" s="23">
        <f t="shared" si="139"/>
        <v>7.4902582487519909E-3</v>
      </c>
      <c r="J210" s="23">
        <f t="shared" si="140"/>
        <v>5.2692315590716346E-3</v>
      </c>
      <c r="K210" s="22">
        <v>58.61</v>
      </c>
      <c r="L210" s="23">
        <v>90.87</v>
      </c>
      <c r="M210" s="23">
        <f t="shared" ref="M210:M241" si="173">K210/K$285</f>
        <v>7.6641228561116874E-3</v>
      </c>
      <c r="N210" s="23">
        <f t="shared" ref="N210:N241" si="174">L210/L$285</f>
        <v>7.716129317130626E-3</v>
      </c>
      <c r="O210" s="10">
        <v>0.99326003247464023</v>
      </c>
      <c r="P210" s="23">
        <f t="shared" si="141"/>
        <v>0.30348801933226294</v>
      </c>
      <c r="Q210" s="23">
        <f t="shared" si="142"/>
        <v>0.43484681101469619</v>
      </c>
      <c r="R210" s="23">
        <f t="shared" si="143"/>
        <v>0.59931191580841414</v>
      </c>
      <c r="S210" s="23">
        <f t="shared" si="144"/>
        <v>7.7161293171306156E-3</v>
      </c>
      <c r="T210" s="23">
        <f t="shared" si="145"/>
        <v>4.6243682436750196E-3</v>
      </c>
      <c r="U210" s="22">
        <v>66.33</v>
      </c>
      <c r="V210" s="23">
        <v>89.97</v>
      </c>
      <c r="W210" s="23">
        <f t="shared" ref="W210:W241" si="175">U210/U$285</f>
        <v>7.4684844144789287E-3</v>
      </c>
      <c r="X210" s="23">
        <f t="shared" ref="X210:X241" si="176">V210/V$285</f>
        <v>7.6397067751979983E-3</v>
      </c>
      <c r="Y210" s="10">
        <v>0.97758783605740762</v>
      </c>
      <c r="Z210" s="23">
        <f t="shared" si="146"/>
        <v>0.41126093868929398</v>
      </c>
      <c r="AA210" s="23">
        <f t="shared" si="147"/>
        <v>0.46322589739169839</v>
      </c>
      <c r="AB210" s="23">
        <f t="shared" si="148"/>
        <v>0.81505339296410906</v>
      </c>
      <c r="AC210" s="23">
        <f t="shared" si="149"/>
        <v>7.6397067751979852E-3</v>
      </c>
      <c r="AD210" s="23">
        <f t="shared" si="150"/>
        <v>6.2267689283760095E-3</v>
      </c>
      <c r="AE210" s="22">
        <v>56.89</v>
      </c>
      <c r="AF210" s="23">
        <v>86.29</v>
      </c>
      <c r="AG210" s="23">
        <f t="shared" ref="AG210:AG241" si="177">AE210/AE$285</f>
        <v>7.1574513484542737E-3</v>
      </c>
      <c r="AH210" s="23">
        <f t="shared" ref="AH210:AH241" si="178">AF210/AF$285</f>
        <v>7.3272234926290468E-3</v>
      </c>
      <c r="AI210" s="10">
        <v>0.97682994870491424</v>
      </c>
      <c r="AJ210" s="23">
        <f t="shared" si="151"/>
        <v>0.30302729116446669</v>
      </c>
      <c r="AK210" s="23">
        <f t="shared" si="152"/>
        <v>0.43462603478244616</v>
      </c>
      <c r="AL210" s="23">
        <f t="shared" si="153"/>
        <v>0.59889713098047914</v>
      </c>
      <c r="AM210" s="23">
        <f t="shared" si="160"/>
        <v>7.3272234926290425E-3</v>
      </c>
      <c r="AN210" s="23">
        <f t="shared" si="154"/>
        <v>4.3882531277882999E-3</v>
      </c>
      <c r="AO210" s="22">
        <v>14.1</v>
      </c>
      <c r="AP210" s="23">
        <v>92.83</v>
      </c>
      <c r="AQ210" s="23">
        <f t="shared" ref="AQ210:AQ241" si="179">AO210/AO$285</f>
        <v>5.9096700643776834E-3</v>
      </c>
      <c r="AR210" s="23">
        <f t="shared" ref="AR210:AR241" si="180">AP210/AP$285</f>
        <v>7.8825606306727834E-3</v>
      </c>
      <c r="AS210" s="10">
        <v>0.74971450792041516</v>
      </c>
      <c r="AT210" s="23">
        <f t="shared" si="155"/>
        <v>0.23180156920600858</v>
      </c>
      <c r="AU210" s="23">
        <f t="shared" si="156"/>
        <v>0.44134697277574308</v>
      </c>
      <c r="AV210" s="23">
        <f t="shared" si="157"/>
        <v>0.45769346834763946</v>
      </c>
      <c r="AW210" s="23">
        <f t="shared" si="158"/>
        <v>7.8825606306727747E-3</v>
      </c>
      <c r="AX210" s="23">
        <f t="shared" si="159"/>
        <v>3.6077965145131785E-3</v>
      </c>
    </row>
    <row r="211" spans="1:50" x14ac:dyDescent="0.3">
      <c r="A211" s="23">
        <v>55.44</v>
      </c>
      <c r="B211" s="23">
        <v>80</v>
      </c>
      <c r="C211" s="23">
        <f t="shared" si="171"/>
        <v>6.6219470244238028E-3</v>
      </c>
      <c r="D211" s="23">
        <f t="shared" si="172"/>
        <v>6.7931148384554833E-3</v>
      </c>
      <c r="E211" s="10">
        <v>0.97480274982800141</v>
      </c>
      <c r="F211" s="23">
        <f t="shared" ref="F211:F274" si="181">C211+F210</f>
        <v>0.36200932614761294</v>
      </c>
      <c r="G211" s="23">
        <f t="shared" ref="G211:G274" si="182">D211+G210</f>
        <v>0.44475371986722845</v>
      </c>
      <c r="H211" s="23">
        <f t="shared" ref="H211:H274" si="183">F211+F210</f>
        <v>0.71739670527080213</v>
      </c>
      <c r="I211" s="23">
        <f t="shared" ref="I211:I274" si="184">G211-G210</f>
        <v>6.7931148384554607E-3</v>
      </c>
      <c r="J211" s="23">
        <f t="shared" ref="J211:J274" si="185">H211*I211</f>
        <v>4.8733582036341446E-3</v>
      </c>
      <c r="K211" s="22">
        <v>58.98</v>
      </c>
      <c r="L211" s="23">
        <v>90.93</v>
      </c>
      <c r="M211" s="23">
        <f t="shared" si="173"/>
        <v>7.7125058190320303E-3</v>
      </c>
      <c r="N211" s="23">
        <f t="shared" si="174"/>
        <v>7.7212241532594672E-3</v>
      </c>
      <c r="O211" s="10">
        <v>0.99887086114139612</v>
      </c>
      <c r="P211" s="23">
        <f t="shared" ref="P211:P274" si="186">M211+P210</f>
        <v>0.31120052515129498</v>
      </c>
      <c r="Q211" s="23">
        <f t="shared" ref="Q211:Q274" si="187">N211+Q210</f>
        <v>0.44256803516795568</v>
      </c>
      <c r="R211" s="23">
        <f t="shared" ref="R211:R274" si="188">P211+P210</f>
        <v>0.61468854448355792</v>
      </c>
      <c r="S211" s="23">
        <f t="shared" ref="S211:S274" si="189">Q211-Q210</f>
        <v>7.7212241532594872E-3</v>
      </c>
      <c r="T211" s="23">
        <f t="shared" ref="T211:T274" si="190">R211*S211</f>
        <v>4.7461480363983665E-3</v>
      </c>
      <c r="U211" s="22">
        <v>69.64</v>
      </c>
      <c r="V211" s="23">
        <v>94.27</v>
      </c>
      <c r="W211" s="23">
        <f t="shared" si="175"/>
        <v>7.8411767620128539E-3</v>
      </c>
      <c r="X211" s="23">
        <f t="shared" si="176"/>
        <v>8.0048366977649808E-3</v>
      </c>
      <c r="Y211" s="10">
        <v>0.97955486889597343</v>
      </c>
      <c r="Z211" s="23">
        <f t="shared" ref="Z211:Z274" si="191">W211+Z210</f>
        <v>0.41910211545130682</v>
      </c>
      <c r="AA211" s="23">
        <f t="shared" ref="AA211:AA274" si="192">X211+AA210</f>
        <v>0.47123073408946337</v>
      </c>
      <c r="AB211" s="23">
        <f t="shared" ref="AB211:AB274" si="193">Z211+Z210</f>
        <v>0.83036305414060085</v>
      </c>
      <c r="AC211" s="23">
        <f t="shared" ref="AC211:AC274" si="194">AA211-AA210</f>
        <v>8.0048366977649721E-3</v>
      </c>
      <c r="AD211" s="23">
        <f t="shared" ref="AD211:AD274" si="195">AB211*AC211</f>
        <v>6.6469206482528843E-3</v>
      </c>
      <c r="AE211" s="22">
        <v>55.57</v>
      </c>
      <c r="AF211" s="23">
        <v>83.84</v>
      </c>
      <c r="AG211" s="23">
        <f t="shared" si="177"/>
        <v>6.9913793537283173E-3</v>
      </c>
      <c r="AH211" s="23">
        <f t="shared" si="178"/>
        <v>7.1191843507013471E-3</v>
      </c>
      <c r="AI211" s="10">
        <v>0.98204780341719355</v>
      </c>
      <c r="AJ211" s="23">
        <f t="shared" ref="AJ211:AJ274" si="196">AG211+AJ210</f>
        <v>0.31001867051819504</v>
      </c>
      <c r="AK211" s="23">
        <f t="shared" ref="AK211:AK274" si="197">AH211+AK210</f>
        <v>0.44174521913314752</v>
      </c>
      <c r="AL211" s="23">
        <f t="shared" ref="AL211:AL274" si="198">AJ211+AJ210</f>
        <v>0.61304596168266179</v>
      </c>
      <c r="AM211" s="23">
        <f t="shared" ref="AM211:AM274" si="199">AK211-AK210</f>
        <v>7.1191843507013575E-3</v>
      </c>
      <c r="AN211" s="23">
        <f t="shared" ref="AN211:AN274" si="200">AL211*AM211</f>
        <v>4.3643872166718696E-3</v>
      </c>
      <c r="AO211" s="22">
        <v>13.64</v>
      </c>
      <c r="AP211" s="23">
        <v>89.28</v>
      </c>
      <c r="AQ211" s="23">
        <f t="shared" si="179"/>
        <v>5.7168723175965675E-3</v>
      </c>
      <c r="AR211" s="23">
        <f t="shared" si="180"/>
        <v>7.5811161597163215E-3</v>
      </c>
      <c r="AS211" s="10">
        <v>0.75409375046569493</v>
      </c>
      <c r="AT211" s="23">
        <f t="shared" ref="AT211:AT274" si="201">AQ211+AT210</f>
        <v>0.23751844152360516</v>
      </c>
      <c r="AU211" s="23">
        <f t="shared" ref="AU211:AU274" si="202">AR211+AU210</f>
        <v>0.44892808893545938</v>
      </c>
      <c r="AV211" s="23">
        <f t="shared" ref="AV211:AV274" si="203">AT211+AT210</f>
        <v>0.46932001072961371</v>
      </c>
      <c r="AW211" s="23">
        <f t="shared" ref="AW211:AW274" si="204">AU211-AU210</f>
        <v>7.5811161597162946E-3</v>
      </c>
      <c r="AX211" s="23">
        <f t="shared" ref="AX211:AX274" si="205">AV211*AW211</f>
        <v>3.5579695174204995E-3</v>
      </c>
    </row>
    <row r="212" spans="1:50" x14ac:dyDescent="0.3">
      <c r="A212" s="23">
        <v>63.85</v>
      </c>
      <c r="B212" s="23">
        <v>91.49</v>
      </c>
      <c r="C212" s="23">
        <f t="shared" si="171"/>
        <v>7.6264667660436479E-3</v>
      </c>
      <c r="D212" s="23">
        <f t="shared" si="172"/>
        <v>7.768775957128651E-3</v>
      </c>
      <c r="E212" s="10">
        <v>0.98168190306036318</v>
      </c>
      <c r="F212" s="23">
        <f t="shared" si="181"/>
        <v>0.36963579291365661</v>
      </c>
      <c r="G212" s="23">
        <f t="shared" si="182"/>
        <v>0.45252249582435711</v>
      </c>
      <c r="H212" s="23">
        <f t="shared" si="183"/>
        <v>0.73164511906126961</v>
      </c>
      <c r="I212" s="23">
        <f t="shared" si="184"/>
        <v>7.7687759571286596E-3</v>
      </c>
      <c r="J212" s="23">
        <f t="shared" si="185"/>
        <v>5.6839870101137273E-3</v>
      </c>
      <c r="K212" s="22">
        <v>62.9</v>
      </c>
      <c r="L212" s="23">
        <v>96.37</v>
      </c>
      <c r="M212" s="23">
        <f t="shared" si="173"/>
        <v>8.2251036964583711E-3</v>
      </c>
      <c r="N212" s="23">
        <f t="shared" si="174"/>
        <v>8.1831559622744399E-3</v>
      </c>
      <c r="O212" s="10">
        <v>1.0051261071373097</v>
      </c>
      <c r="P212" s="23">
        <f t="shared" si="186"/>
        <v>0.31942562884775333</v>
      </c>
      <c r="Q212" s="23">
        <f t="shared" si="187"/>
        <v>0.4507511911302301</v>
      </c>
      <c r="R212" s="23">
        <f t="shared" si="188"/>
        <v>0.63062615399904831</v>
      </c>
      <c r="S212" s="23">
        <f t="shared" si="189"/>
        <v>8.1831559622744243E-3</v>
      </c>
      <c r="T212" s="23">
        <f t="shared" si="190"/>
        <v>5.1605121720635014E-3</v>
      </c>
      <c r="U212" s="22">
        <v>69.680000000000007</v>
      </c>
      <c r="V212" s="23">
        <v>94.22</v>
      </c>
      <c r="W212" s="23">
        <f t="shared" si="175"/>
        <v>7.8456805970283702E-3</v>
      </c>
      <c r="X212" s="23">
        <f t="shared" si="176"/>
        <v>8.0005910009909465E-3</v>
      </c>
      <c r="Y212" s="10">
        <v>0.9806376299021673</v>
      </c>
      <c r="Z212" s="23">
        <f t="shared" si="191"/>
        <v>0.42694779604833522</v>
      </c>
      <c r="AA212" s="23">
        <f t="shared" si="192"/>
        <v>0.4792313250904543</v>
      </c>
      <c r="AB212" s="23">
        <f t="shared" si="193"/>
        <v>0.84604991149964204</v>
      </c>
      <c r="AC212" s="23">
        <f t="shared" si="194"/>
        <v>8.0005910009909309E-3</v>
      </c>
      <c r="AD212" s="23">
        <f t="shared" si="195"/>
        <v>6.7688993083332098E-3</v>
      </c>
      <c r="AE212" s="22">
        <v>59.71</v>
      </c>
      <c r="AF212" s="23">
        <v>89.87</v>
      </c>
      <c r="AG212" s="23">
        <f t="shared" si="177"/>
        <v>7.5122415190051793E-3</v>
      </c>
      <c r="AH212" s="23">
        <f t="shared" si="178"/>
        <v>7.6312153816499298E-3</v>
      </c>
      <c r="AI212" s="10">
        <v>0.98440957872440149</v>
      </c>
      <c r="AJ212" s="23">
        <f t="shared" si="196"/>
        <v>0.31753091203720024</v>
      </c>
      <c r="AK212" s="23">
        <f t="shared" si="197"/>
        <v>0.44937643451479742</v>
      </c>
      <c r="AL212" s="23">
        <f t="shared" si="198"/>
        <v>0.62754958255539528</v>
      </c>
      <c r="AM212" s="23">
        <f t="shared" si="199"/>
        <v>7.6312153816499029E-3</v>
      </c>
      <c r="AN212" s="23">
        <f t="shared" si="200"/>
        <v>4.7889660271447079E-3</v>
      </c>
      <c r="AO212" s="22">
        <v>14.01</v>
      </c>
      <c r="AP212" s="23">
        <v>91.27</v>
      </c>
      <c r="AQ212" s="23">
        <f t="shared" si="179"/>
        <v>5.8719487660944215E-3</v>
      </c>
      <c r="AR212" s="23">
        <f t="shared" si="180"/>
        <v>7.7500948913229008E-3</v>
      </c>
      <c r="AS212" s="10">
        <v>0.75766153168895078</v>
      </c>
      <c r="AT212" s="23">
        <f t="shared" si="201"/>
        <v>0.24339039028969958</v>
      </c>
      <c r="AU212" s="23">
        <f t="shared" si="202"/>
        <v>0.45667818382678227</v>
      </c>
      <c r="AV212" s="23">
        <f t="shared" si="203"/>
        <v>0.48090883181330474</v>
      </c>
      <c r="AW212" s="23">
        <f t="shared" si="204"/>
        <v>7.7500948913228895E-3</v>
      </c>
      <c r="AX212" s="23">
        <f t="shared" si="205"/>
        <v>3.7270890806283519E-3</v>
      </c>
    </row>
    <row r="213" spans="1:50" x14ac:dyDescent="0.3">
      <c r="A213" s="23">
        <v>61.69</v>
      </c>
      <c r="B213" s="23">
        <v>88.38</v>
      </c>
      <c r="C213" s="23">
        <f t="shared" si="171"/>
        <v>7.368468830027136E-3</v>
      </c>
      <c r="D213" s="23">
        <f t="shared" si="172"/>
        <v>7.5046936177836946E-3</v>
      </c>
      <c r="E213" s="10">
        <v>0.98184805473820436</v>
      </c>
      <c r="F213" s="23">
        <f t="shared" si="181"/>
        <v>0.37700426174368373</v>
      </c>
      <c r="G213" s="23">
        <f t="shared" si="182"/>
        <v>0.46002718944214083</v>
      </c>
      <c r="H213" s="23">
        <f t="shared" si="183"/>
        <v>0.7466400546573404</v>
      </c>
      <c r="I213" s="23">
        <f t="shared" si="184"/>
        <v>7.5046936177837198E-3</v>
      </c>
      <c r="J213" s="23">
        <f t="shared" si="185"/>
        <v>5.6033048529686305E-3</v>
      </c>
      <c r="K213" s="22">
        <v>55.06</v>
      </c>
      <c r="L213" s="23">
        <v>83.84</v>
      </c>
      <c r="M213" s="23">
        <f t="shared" si="173"/>
        <v>7.1999079416056903E-3</v>
      </c>
      <c r="N213" s="23">
        <f t="shared" si="174"/>
        <v>7.1191843507013497E-3</v>
      </c>
      <c r="O213" s="10">
        <v>1.0113388819459899</v>
      </c>
      <c r="P213" s="23">
        <f t="shared" si="186"/>
        <v>0.32662553678935902</v>
      </c>
      <c r="Q213" s="23">
        <f t="shared" si="187"/>
        <v>0.45787037548093146</v>
      </c>
      <c r="R213" s="23">
        <f t="shared" si="188"/>
        <v>0.6460511656371124</v>
      </c>
      <c r="S213" s="23">
        <f t="shared" si="189"/>
        <v>7.1191843507013575E-3</v>
      </c>
      <c r="T213" s="23">
        <f t="shared" si="190"/>
        <v>4.5993573481561013E-3</v>
      </c>
      <c r="U213" s="22">
        <v>65.2</v>
      </c>
      <c r="V213" s="23">
        <v>87.95</v>
      </c>
      <c r="W213" s="23">
        <f t="shared" si="175"/>
        <v>7.3412510752906106E-3</v>
      </c>
      <c r="X213" s="23">
        <f t="shared" si="176"/>
        <v>7.4681806255269979E-3</v>
      </c>
      <c r="Y213" s="10">
        <v>0.98300395282319097</v>
      </c>
      <c r="Z213" s="23">
        <f t="shared" si="191"/>
        <v>0.43428904712362582</v>
      </c>
      <c r="AA213" s="23">
        <f t="shared" si="192"/>
        <v>0.48669950571598131</v>
      </c>
      <c r="AB213" s="23">
        <f t="shared" si="193"/>
        <v>0.86123684317196103</v>
      </c>
      <c r="AC213" s="23">
        <f t="shared" si="194"/>
        <v>7.46818062552701E-3</v>
      </c>
      <c r="AD213" s="23">
        <f t="shared" si="195"/>
        <v>6.4318723061668834E-3</v>
      </c>
      <c r="AE213" s="22">
        <v>61.1</v>
      </c>
      <c r="AF213" s="23">
        <v>91.27</v>
      </c>
      <c r="AG213" s="23">
        <f t="shared" si="177"/>
        <v>7.6871203619362999E-3</v>
      </c>
      <c r="AH213" s="23">
        <f t="shared" si="178"/>
        <v>7.7500948913228999E-3</v>
      </c>
      <c r="AI213" s="10">
        <v>0.9918743537634479</v>
      </c>
      <c r="AJ213" s="23">
        <f t="shared" si="196"/>
        <v>0.32521803239913655</v>
      </c>
      <c r="AK213" s="23">
        <f t="shared" si="197"/>
        <v>0.45712652940612031</v>
      </c>
      <c r="AL213" s="23">
        <f t="shared" si="198"/>
        <v>0.64274894443633679</v>
      </c>
      <c r="AM213" s="23">
        <f t="shared" si="199"/>
        <v>7.7500948913228895E-3</v>
      </c>
      <c r="AN213" s="23">
        <f t="shared" si="200"/>
        <v>4.9813653106792338E-3</v>
      </c>
      <c r="AO213" s="22">
        <v>13</v>
      </c>
      <c r="AP213" s="23">
        <v>84.03</v>
      </c>
      <c r="AQ213" s="23">
        <f t="shared" si="179"/>
        <v>5.4486319742489278E-3</v>
      </c>
      <c r="AR213" s="23">
        <f t="shared" si="180"/>
        <v>7.1353179984426805E-3</v>
      </c>
      <c r="AS213" s="10">
        <v>0.76361445634772263</v>
      </c>
      <c r="AT213" s="23">
        <f t="shared" si="201"/>
        <v>0.24883902226394852</v>
      </c>
      <c r="AU213" s="23">
        <f t="shared" si="202"/>
        <v>0.46381350182522496</v>
      </c>
      <c r="AV213" s="23">
        <f t="shared" si="203"/>
        <v>0.4922294125536481</v>
      </c>
      <c r="AW213" s="23">
        <f t="shared" si="204"/>
        <v>7.1353179984426918E-3</v>
      </c>
      <c r="AX213" s="23">
        <f t="shared" si="205"/>
        <v>3.5122133867569183E-3</v>
      </c>
    </row>
    <row r="214" spans="1:50" x14ac:dyDescent="0.3">
      <c r="A214" s="23">
        <v>56.41</v>
      </c>
      <c r="B214" s="23">
        <v>80.05</v>
      </c>
      <c r="C214" s="23">
        <f t="shared" si="171"/>
        <v>6.7378072086534402E-3</v>
      </c>
      <c r="D214" s="23">
        <f t="shared" si="172"/>
        <v>6.7973605352295175E-3</v>
      </c>
      <c r="E214" s="10">
        <v>0.99123875712235332</v>
      </c>
      <c r="F214" s="23">
        <f t="shared" si="181"/>
        <v>0.3837420689523372</v>
      </c>
      <c r="G214" s="23">
        <f t="shared" si="182"/>
        <v>0.46682454997737033</v>
      </c>
      <c r="H214" s="23">
        <f t="shared" si="183"/>
        <v>0.76074633069602093</v>
      </c>
      <c r="I214" s="23">
        <f t="shared" si="184"/>
        <v>6.7973605352295019E-3</v>
      </c>
      <c r="J214" s="23">
        <f t="shared" si="185"/>
        <v>5.1710670855937843E-3</v>
      </c>
      <c r="K214" s="22">
        <v>58.46</v>
      </c>
      <c r="L214" s="23">
        <v>88.38</v>
      </c>
      <c r="M214" s="23">
        <f t="shared" si="173"/>
        <v>7.6445081414142513E-3</v>
      </c>
      <c r="N214" s="23">
        <f t="shared" si="174"/>
        <v>7.5046936177836981E-3</v>
      </c>
      <c r="O214" s="10">
        <v>1.0186302773639206</v>
      </c>
      <c r="P214" s="23">
        <f t="shared" si="186"/>
        <v>0.33427004493077328</v>
      </c>
      <c r="Q214" s="23">
        <f t="shared" si="187"/>
        <v>0.46537506909871518</v>
      </c>
      <c r="R214" s="23">
        <f t="shared" si="188"/>
        <v>0.6608955817201323</v>
      </c>
      <c r="S214" s="23">
        <f t="shared" si="189"/>
        <v>7.5046936177837198E-3</v>
      </c>
      <c r="T214" s="23">
        <f t="shared" si="190"/>
        <v>4.9598188541565358E-3</v>
      </c>
      <c r="U214" s="22">
        <v>69.59</v>
      </c>
      <c r="V214" s="23">
        <v>93.4</v>
      </c>
      <c r="W214" s="23">
        <f t="shared" si="175"/>
        <v>7.8355469682434599E-3</v>
      </c>
      <c r="X214" s="23">
        <f t="shared" si="176"/>
        <v>7.9309615738967776E-3</v>
      </c>
      <c r="Y214" s="10">
        <v>0.98796935216943205</v>
      </c>
      <c r="Z214" s="23">
        <f t="shared" si="191"/>
        <v>0.44212459409186927</v>
      </c>
      <c r="AA214" s="23">
        <f t="shared" si="192"/>
        <v>0.49463046728987808</v>
      </c>
      <c r="AB214" s="23">
        <f t="shared" si="193"/>
        <v>0.87641364121549503</v>
      </c>
      <c r="AC214" s="23">
        <f t="shared" si="194"/>
        <v>7.9309615738967776E-3</v>
      </c>
      <c r="AD214" s="23">
        <f t="shared" si="195"/>
        <v>6.9508029113190479E-3</v>
      </c>
      <c r="AE214" s="22">
        <v>62.38</v>
      </c>
      <c r="AF214" s="23">
        <v>92.83</v>
      </c>
      <c r="AG214" s="23">
        <f t="shared" si="177"/>
        <v>7.8481598719735909E-3</v>
      </c>
      <c r="AH214" s="23">
        <f t="shared" si="178"/>
        <v>7.8825606306727816E-3</v>
      </c>
      <c r="AI214" s="10">
        <v>0.99563583963245017</v>
      </c>
      <c r="AJ214" s="23">
        <f t="shared" si="196"/>
        <v>0.33306619227111012</v>
      </c>
      <c r="AK214" s="23">
        <f t="shared" si="197"/>
        <v>0.46500909003679308</v>
      </c>
      <c r="AL214" s="23">
        <f t="shared" si="198"/>
        <v>0.65828422467024672</v>
      </c>
      <c r="AM214" s="23">
        <f t="shared" si="199"/>
        <v>7.8825606306727747E-3</v>
      </c>
      <c r="AN214" s="23">
        <f t="shared" si="200"/>
        <v>5.1889653131786386E-3</v>
      </c>
      <c r="AO214" s="22">
        <v>12.43</v>
      </c>
      <c r="AP214" s="23">
        <v>80.34</v>
      </c>
      <c r="AQ214" s="23">
        <f t="shared" si="179"/>
        <v>5.2097304184549366E-3</v>
      </c>
      <c r="AR214" s="23">
        <f t="shared" si="180"/>
        <v>6.8219855765189212E-3</v>
      </c>
      <c r="AS214" s="10">
        <v>0.76366775625950889</v>
      </c>
      <c r="AT214" s="23">
        <f t="shared" si="201"/>
        <v>0.25404875268240346</v>
      </c>
      <c r="AU214" s="23">
        <f t="shared" si="202"/>
        <v>0.47063548740174388</v>
      </c>
      <c r="AV214" s="23">
        <f t="shared" si="203"/>
        <v>0.50288777494635195</v>
      </c>
      <c r="AW214" s="23">
        <f t="shared" si="204"/>
        <v>6.8219855765189186E-3</v>
      </c>
      <c r="AX214" s="23">
        <f t="shared" si="205"/>
        <v>3.4306931472917052E-3</v>
      </c>
    </row>
    <row r="215" spans="1:50" x14ac:dyDescent="0.3">
      <c r="A215" s="23">
        <v>54.86</v>
      </c>
      <c r="B215" s="23">
        <v>77.84</v>
      </c>
      <c r="C215" s="23">
        <f t="shared" si="171"/>
        <v>6.5526698008638142E-3</v>
      </c>
      <c r="D215" s="23">
        <f t="shared" si="172"/>
        <v>6.6097007378171854E-3</v>
      </c>
      <c r="E215" s="10">
        <v>0.9913716309988031</v>
      </c>
      <c r="F215" s="23">
        <f t="shared" si="181"/>
        <v>0.39029473875320103</v>
      </c>
      <c r="G215" s="23">
        <f t="shared" si="182"/>
        <v>0.47343425071518752</v>
      </c>
      <c r="H215" s="23">
        <f t="shared" si="183"/>
        <v>0.77403680770553818</v>
      </c>
      <c r="I215" s="23">
        <f t="shared" si="184"/>
        <v>6.6097007378171924E-3</v>
      </c>
      <c r="J215" s="23">
        <f t="shared" si="185"/>
        <v>5.11615165898896E-3</v>
      </c>
      <c r="K215" s="22">
        <v>59.51</v>
      </c>
      <c r="L215" s="23">
        <v>89.28</v>
      </c>
      <c r="M215" s="23">
        <f t="shared" si="173"/>
        <v>7.7818111442963063E-3</v>
      </c>
      <c r="N215" s="23">
        <f t="shared" si="174"/>
        <v>7.5811161597163224E-3</v>
      </c>
      <c r="O215" s="10">
        <v>1.0264730127268613</v>
      </c>
      <c r="P215" s="23">
        <f t="shared" si="186"/>
        <v>0.3420518560750696</v>
      </c>
      <c r="Q215" s="23">
        <f t="shared" si="187"/>
        <v>0.47295618525843153</v>
      </c>
      <c r="R215" s="23">
        <f t="shared" si="188"/>
        <v>0.67632190100584288</v>
      </c>
      <c r="S215" s="23">
        <f t="shared" si="189"/>
        <v>7.5811161597163501E-3</v>
      </c>
      <c r="T215" s="23">
        <f t="shared" si="190"/>
        <v>5.1272748928854767E-3</v>
      </c>
      <c r="U215" s="22">
        <v>67.849999999999994</v>
      </c>
      <c r="V215" s="23">
        <v>90.93</v>
      </c>
      <c r="W215" s="23">
        <f t="shared" si="175"/>
        <v>7.6396301450685255E-3</v>
      </c>
      <c r="X215" s="23">
        <f t="shared" si="176"/>
        <v>7.7212241532594646E-3</v>
      </c>
      <c r="Y215" s="10">
        <v>0.98943250363266599</v>
      </c>
      <c r="Z215" s="23">
        <f t="shared" si="191"/>
        <v>0.44976422423693779</v>
      </c>
      <c r="AA215" s="23">
        <f t="shared" si="192"/>
        <v>0.50235169144313752</v>
      </c>
      <c r="AB215" s="23">
        <f t="shared" si="193"/>
        <v>0.89188881832880706</v>
      </c>
      <c r="AC215" s="23">
        <f t="shared" si="194"/>
        <v>7.7212241532594317E-3</v>
      </c>
      <c r="AD215" s="23">
        <f t="shared" si="195"/>
        <v>6.8864734861023985E-3</v>
      </c>
      <c r="AE215" s="22">
        <v>61.46</v>
      </c>
      <c r="AF215" s="23">
        <v>90.93</v>
      </c>
      <c r="AG215" s="23">
        <f t="shared" si="177"/>
        <v>7.7324127241342883E-3</v>
      </c>
      <c r="AH215" s="23">
        <f t="shared" si="178"/>
        <v>7.7212241532594646E-3</v>
      </c>
      <c r="AI215" s="10">
        <v>1.0014490669682345</v>
      </c>
      <c r="AJ215" s="23">
        <f t="shared" si="196"/>
        <v>0.34079860499524439</v>
      </c>
      <c r="AK215" s="23">
        <f t="shared" si="197"/>
        <v>0.47273031419005257</v>
      </c>
      <c r="AL215" s="23">
        <f t="shared" si="198"/>
        <v>0.67386479726635451</v>
      </c>
      <c r="AM215" s="23">
        <f t="shared" si="199"/>
        <v>7.7212241532594872E-3</v>
      </c>
      <c r="AN215" s="23">
        <f t="shared" si="200"/>
        <v>5.2030611486842838E-3</v>
      </c>
      <c r="AO215" s="22">
        <v>12.09</v>
      </c>
      <c r="AP215" s="23">
        <v>77.48</v>
      </c>
      <c r="AQ215" s="23">
        <f t="shared" si="179"/>
        <v>5.0672277360515033E-3</v>
      </c>
      <c r="AR215" s="23">
        <f t="shared" si="180"/>
        <v>6.5791317210441378E-3</v>
      </c>
      <c r="AS215" s="10">
        <v>0.7701970337276226</v>
      </c>
      <c r="AT215" s="23">
        <f t="shared" si="201"/>
        <v>0.25911598041845496</v>
      </c>
      <c r="AU215" s="23">
        <f t="shared" si="202"/>
        <v>0.47721461912278801</v>
      </c>
      <c r="AV215" s="23">
        <f t="shared" si="203"/>
        <v>0.51316473310085842</v>
      </c>
      <c r="AW215" s="23">
        <f t="shared" si="204"/>
        <v>6.5791317210441291E-3</v>
      </c>
      <c r="AX215" s="23">
        <f t="shared" si="205"/>
        <v>3.3761783736650018E-3</v>
      </c>
    </row>
    <row r="216" spans="1:50" x14ac:dyDescent="0.3">
      <c r="A216" s="23">
        <v>63.35</v>
      </c>
      <c r="B216" s="23">
        <v>88.86</v>
      </c>
      <c r="C216" s="23">
        <f t="shared" si="171"/>
        <v>7.5667450215953815E-3</v>
      </c>
      <c r="D216" s="23">
        <f t="shared" si="172"/>
        <v>7.5454523068144274E-3</v>
      </c>
      <c r="E216" s="10">
        <v>1.0028219268925369</v>
      </c>
      <c r="F216" s="23">
        <f t="shared" si="181"/>
        <v>0.39786148377479641</v>
      </c>
      <c r="G216" s="23">
        <f t="shared" si="182"/>
        <v>0.48097970302200194</v>
      </c>
      <c r="H216" s="23">
        <f t="shared" si="183"/>
        <v>0.78815622252799744</v>
      </c>
      <c r="I216" s="23">
        <f t="shared" si="184"/>
        <v>7.5454523068144153E-3</v>
      </c>
      <c r="J216" s="23">
        <f t="shared" si="185"/>
        <v>5.9469951874040142E-3</v>
      </c>
      <c r="K216" s="22">
        <v>56.25</v>
      </c>
      <c r="L216" s="23">
        <v>84.31</v>
      </c>
      <c r="M216" s="23">
        <f t="shared" si="173"/>
        <v>7.3555180115386868E-3</v>
      </c>
      <c r="N216" s="23">
        <f t="shared" si="174"/>
        <v>7.1590939003772754E-3</v>
      </c>
      <c r="O216" s="10">
        <v>1.0274370072378938</v>
      </c>
      <c r="P216" s="23">
        <f t="shared" si="186"/>
        <v>0.34940737408660827</v>
      </c>
      <c r="Q216" s="23">
        <f t="shared" si="187"/>
        <v>0.48011527915880881</v>
      </c>
      <c r="R216" s="23">
        <f t="shared" si="188"/>
        <v>0.69145923016167787</v>
      </c>
      <c r="S216" s="23">
        <f t="shared" si="189"/>
        <v>7.159093900377278E-3</v>
      </c>
      <c r="T216" s="23">
        <f t="shared" si="190"/>
        <v>4.9502215570100365E-3</v>
      </c>
      <c r="U216" s="22">
        <v>59.99</v>
      </c>
      <c r="V216" s="23">
        <v>80.34</v>
      </c>
      <c r="W216" s="23">
        <f t="shared" si="175"/>
        <v>6.7546265645196894E-3</v>
      </c>
      <c r="X216" s="23">
        <f t="shared" si="176"/>
        <v>6.8219855765189203E-3</v>
      </c>
      <c r="Y216" s="10">
        <v>0.99012618668806929</v>
      </c>
      <c r="Z216" s="23">
        <f t="shared" si="191"/>
        <v>0.45651885080145749</v>
      </c>
      <c r="AA216" s="23">
        <f t="shared" si="192"/>
        <v>0.50917367701965643</v>
      </c>
      <c r="AB216" s="23">
        <f t="shared" si="193"/>
        <v>0.90628307503839522</v>
      </c>
      <c r="AC216" s="23">
        <f t="shared" si="194"/>
        <v>6.8219855765189186E-3</v>
      </c>
      <c r="AD216" s="23">
        <f t="shared" si="195"/>
        <v>6.1826500661551452E-3</v>
      </c>
      <c r="AE216" s="22">
        <v>61.07</v>
      </c>
      <c r="AF216" s="23">
        <v>88.86</v>
      </c>
      <c r="AG216" s="23">
        <f t="shared" si="177"/>
        <v>7.6833459984198011E-3</v>
      </c>
      <c r="AH216" s="23">
        <f t="shared" si="178"/>
        <v>7.5454523068144291E-3</v>
      </c>
      <c r="AI216" s="10">
        <v>1.018275072984139</v>
      </c>
      <c r="AJ216" s="23">
        <f t="shared" si="196"/>
        <v>0.34848195099366419</v>
      </c>
      <c r="AK216" s="23">
        <f t="shared" si="197"/>
        <v>0.48027576649686698</v>
      </c>
      <c r="AL216" s="23">
        <f t="shared" si="198"/>
        <v>0.68928055598890858</v>
      </c>
      <c r="AM216" s="23">
        <f t="shared" si="199"/>
        <v>7.5454523068144153E-3</v>
      </c>
      <c r="AN216" s="23">
        <f t="shared" si="200"/>
        <v>5.200933561228833E-3</v>
      </c>
      <c r="AO216" s="22">
        <v>14.1</v>
      </c>
      <c r="AP216" s="23">
        <v>90.11</v>
      </c>
      <c r="AQ216" s="23">
        <f t="shared" si="179"/>
        <v>5.9096700643776834E-3</v>
      </c>
      <c r="AR216" s="23">
        <f t="shared" si="180"/>
        <v>7.6515947261652966E-3</v>
      </c>
      <c r="AS216" s="10">
        <v>0.77234488702976523</v>
      </c>
      <c r="AT216" s="23">
        <f t="shared" si="201"/>
        <v>0.26502565048283266</v>
      </c>
      <c r="AU216" s="23">
        <f t="shared" si="202"/>
        <v>0.48486621384895329</v>
      </c>
      <c r="AV216" s="23">
        <f t="shared" si="203"/>
        <v>0.52414163090128763</v>
      </c>
      <c r="AW216" s="23">
        <f t="shared" si="204"/>
        <v>7.6515947261652784E-3</v>
      </c>
      <c r="AX216" s="23">
        <f t="shared" si="205"/>
        <v>4.0105193387679604E-3</v>
      </c>
    </row>
    <row r="217" spans="1:50" x14ac:dyDescent="0.3">
      <c r="A217" s="23">
        <v>62.12</v>
      </c>
      <c r="B217" s="23">
        <v>86.12</v>
      </c>
      <c r="C217" s="23">
        <f t="shared" si="171"/>
        <v>7.4198295302526449E-3</v>
      </c>
      <c r="D217" s="23">
        <f t="shared" si="172"/>
        <v>7.3127881235973274E-3</v>
      </c>
      <c r="E217" s="10">
        <v>1.0146375643388206</v>
      </c>
      <c r="F217" s="23">
        <f t="shared" si="181"/>
        <v>0.40528131330504907</v>
      </c>
      <c r="G217" s="23">
        <f t="shared" si="182"/>
        <v>0.48829249114559925</v>
      </c>
      <c r="H217" s="23">
        <f t="shared" si="183"/>
        <v>0.80314279707984548</v>
      </c>
      <c r="I217" s="23">
        <f t="shared" si="184"/>
        <v>7.3127881235973136E-3</v>
      </c>
      <c r="J217" s="23">
        <f t="shared" si="185"/>
        <v>5.8732131080382211E-3</v>
      </c>
      <c r="K217" s="22">
        <v>65.209999999999994</v>
      </c>
      <c r="L217" s="23">
        <v>97.39</v>
      </c>
      <c r="M217" s="23">
        <f t="shared" si="173"/>
        <v>8.5271703027988924E-3</v>
      </c>
      <c r="N217" s="23">
        <f t="shared" si="174"/>
        <v>8.2697681764647476E-3</v>
      </c>
      <c r="O217" s="10">
        <v>1.0311256761787708</v>
      </c>
      <c r="P217" s="23">
        <f t="shared" si="186"/>
        <v>0.35793454438940714</v>
      </c>
      <c r="Q217" s="23">
        <f t="shared" si="187"/>
        <v>0.48838504733527355</v>
      </c>
      <c r="R217" s="23">
        <f t="shared" si="188"/>
        <v>0.70734191847601546</v>
      </c>
      <c r="S217" s="23">
        <f t="shared" si="189"/>
        <v>8.2697681764647424E-3</v>
      </c>
      <c r="T217" s="23">
        <f t="shared" si="190"/>
        <v>5.8495536872924707E-3</v>
      </c>
      <c r="U217" s="22">
        <v>59.74</v>
      </c>
      <c r="V217" s="23">
        <v>80</v>
      </c>
      <c r="W217" s="23">
        <f t="shared" si="175"/>
        <v>6.7264775956727158E-3</v>
      </c>
      <c r="X217" s="23">
        <f t="shared" si="176"/>
        <v>6.7931148384554841E-3</v>
      </c>
      <c r="Y217" s="10">
        <v>0.99019047309408947</v>
      </c>
      <c r="Z217" s="23">
        <f t="shared" si="191"/>
        <v>0.46324532839713023</v>
      </c>
      <c r="AA217" s="23">
        <f t="shared" si="192"/>
        <v>0.5159667918581119</v>
      </c>
      <c r="AB217" s="23">
        <f t="shared" si="193"/>
        <v>0.91976417919858777</v>
      </c>
      <c r="AC217" s="23">
        <f t="shared" si="194"/>
        <v>6.7931148384554607E-3</v>
      </c>
      <c r="AD217" s="23">
        <f t="shared" si="195"/>
        <v>6.2480636935937344E-3</v>
      </c>
      <c r="AE217" s="22">
        <v>58.14</v>
      </c>
      <c r="AF217" s="23">
        <v>83.51</v>
      </c>
      <c r="AG217" s="23">
        <f t="shared" si="177"/>
        <v>7.314716494975065E-3</v>
      </c>
      <c r="AH217" s="23">
        <f t="shared" si="178"/>
        <v>7.0911627519927188E-3</v>
      </c>
      <c r="AI217" s="10">
        <v>1.0315256821484637</v>
      </c>
      <c r="AJ217" s="23">
        <f t="shared" si="196"/>
        <v>0.35579666748863925</v>
      </c>
      <c r="AK217" s="23">
        <f t="shared" si="197"/>
        <v>0.48736692924885971</v>
      </c>
      <c r="AL217" s="23">
        <f t="shared" si="198"/>
        <v>0.70427861848230344</v>
      </c>
      <c r="AM217" s="23">
        <f t="shared" si="199"/>
        <v>7.0911627519927301E-3</v>
      </c>
      <c r="AN217" s="23">
        <f t="shared" si="200"/>
        <v>4.9941543064066091E-3</v>
      </c>
      <c r="AO217" s="22">
        <v>13.27</v>
      </c>
      <c r="AP217" s="23">
        <v>83.86</v>
      </c>
      <c r="AQ217" s="23">
        <f t="shared" si="179"/>
        <v>5.5617958690987136E-3</v>
      </c>
      <c r="AR217" s="23">
        <f t="shared" si="180"/>
        <v>7.120882629410962E-3</v>
      </c>
      <c r="AS217" s="10">
        <v>0.78105428196880478</v>
      </c>
      <c r="AT217" s="23">
        <f t="shared" si="201"/>
        <v>0.27058744635193138</v>
      </c>
      <c r="AU217" s="23">
        <f t="shared" si="202"/>
        <v>0.49198709647836425</v>
      </c>
      <c r="AV217" s="23">
        <f t="shared" si="203"/>
        <v>0.5356130968347641</v>
      </c>
      <c r="AW217" s="23">
        <f t="shared" si="204"/>
        <v>7.1208826294109628E-3</v>
      </c>
      <c r="AX217" s="23">
        <f t="shared" si="205"/>
        <v>3.8140379973356838E-3</v>
      </c>
    </row>
    <row r="218" spans="1:50" x14ac:dyDescent="0.3">
      <c r="A218" s="23">
        <v>59.61</v>
      </c>
      <c r="B218" s="23">
        <v>82.16</v>
      </c>
      <c r="C218" s="23">
        <f t="shared" si="171"/>
        <v>7.120026373122347E-3</v>
      </c>
      <c r="D218" s="23">
        <f t="shared" si="172"/>
        <v>6.9765289390937802E-3</v>
      </c>
      <c r="E218" s="10">
        <v>1.0205686001278462</v>
      </c>
      <c r="F218" s="23">
        <f t="shared" si="181"/>
        <v>0.41240133967817144</v>
      </c>
      <c r="G218" s="23">
        <f t="shared" si="182"/>
        <v>0.49526902008469303</v>
      </c>
      <c r="H218" s="23">
        <f t="shared" si="183"/>
        <v>0.81768265298322051</v>
      </c>
      <c r="I218" s="23">
        <f t="shared" si="184"/>
        <v>6.9765289390937846E-3</v>
      </c>
      <c r="J218" s="23">
        <f t="shared" si="185"/>
        <v>5.7045866915324183E-3</v>
      </c>
      <c r="K218" s="22">
        <v>63.97</v>
      </c>
      <c r="L218" s="23">
        <v>94.95</v>
      </c>
      <c r="M218" s="23">
        <f t="shared" si="173"/>
        <v>8.3650219946334176E-3</v>
      </c>
      <c r="N218" s="23">
        <f t="shared" si="174"/>
        <v>8.0625781738918548E-3</v>
      </c>
      <c r="O218" s="10">
        <v>1.0375120481586069</v>
      </c>
      <c r="P218" s="23">
        <f t="shared" si="186"/>
        <v>0.36629956638404054</v>
      </c>
      <c r="Q218" s="23">
        <f t="shared" si="187"/>
        <v>0.49644762550916538</v>
      </c>
      <c r="R218" s="23">
        <f t="shared" si="188"/>
        <v>0.72423411077344768</v>
      </c>
      <c r="S218" s="23">
        <f t="shared" si="189"/>
        <v>8.0625781738918323E-3</v>
      </c>
      <c r="T218" s="23">
        <f t="shared" si="190"/>
        <v>5.8391941343099588E-3</v>
      </c>
      <c r="U218" s="22">
        <v>65.930000000000007</v>
      </c>
      <c r="V218" s="23">
        <v>88.21</v>
      </c>
      <c r="W218" s="23">
        <f t="shared" si="175"/>
        <v>7.4234460643237731E-3</v>
      </c>
      <c r="X218" s="23">
        <f t="shared" si="176"/>
        <v>7.490258248751977E-3</v>
      </c>
      <c r="Y218" s="10">
        <v>0.99108012271281332</v>
      </c>
      <c r="Z218" s="23">
        <f t="shared" si="191"/>
        <v>0.470668774461454</v>
      </c>
      <c r="AA218" s="23">
        <f t="shared" si="192"/>
        <v>0.52345705010686383</v>
      </c>
      <c r="AB218" s="23">
        <f t="shared" si="193"/>
        <v>0.93391410285858423</v>
      </c>
      <c r="AC218" s="23">
        <f t="shared" si="194"/>
        <v>7.4902582487519354E-3</v>
      </c>
      <c r="AD218" s="23">
        <f t="shared" si="195"/>
        <v>6.9952578125622739E-3</v>
      </c>
      <c r="AE218" s="22">
        <v>60.32</v>
      </c>
      <c r="AF218" s="23">
        <v>86.43</v>
      </c>
      <c r="AG218" s="23">
        <f t="shared" si="177"/>
        <v>7.5889869105073256E-3</v>
      </c>
      <c r="AH218" s="23">
        <f t="shared" si="178"/>
        <v>7.3391114435963443E-3</v>
      </c>
      <c r="AI218" s="10">
        <v>1.0340471007738965</v>
      </c>
      <c r="AJ218" s="23">
        <f t="shared" si="196"/>
        <v>0.36338565439914655</v>
      </c>
      <c r="AK218" s="23">
        <f t="shared" si="197"/>
        <v>0.49470604069245605</v>
      </c>
      <c r="AL218" s="23">
        <f t="shared" si="198"/>
        <v>0.71918232188778575</v>
      </c>
      <c r="AM218" s="23">
        <f t="shared" si="199"/>
        <v>7.3391114435963356E-3</v>
      </c>
      <c r="AN218" s="23">
        <f t="shared" si="200"/>
        <v>5.2781592085988319E-3</v>
      </c>
      <c r="AO218" s="22">
        <v>13.99</v>
      </c>
      <c r="AP218" s="23">
        <v>88.27</v>
      </c>
      <c r="AQ218" s="23">
        <f t="shared" si="179"/>
        <v>5.863566255364808E-3</v>
      </c>
      <c r="AR218" s="23">
        <f t="shared" si="180"/>
        <v>7.49535308488082E-3</v>
      </c>
      <c r="AS218" s="10">
        <v>0.78229353426891191</v>
      </c>
      <c r="AT218" s="23">
        <f t="shared" si="201"/>
        <v>0.27645101260729621</v>
      </c>
      <c r="AU218" s="23">
        <f t="shared" si="202"/>
        <v>0.49948244956324506</v>
      </c>
      <c r="AV218" s="23">
        <f t="shared" si="203"/>
        <v>0.54703845895922765</v>
      </c>
      <c r="AW218" s="23">
        <f t="shared" si="204"/>
        <v>7.495353084880807E-3</v>
      </c>
      <c r="AX218" s="23">
        <f t="shared" si="205"/>
        <v>4.1002464009084897E-3</v>
      </c>
    </row>
    <row r="219" spans="1:50" x14ac:dyDescent="0.3">
      <c r="A219" s="23">
        <v>59.11</v>
      </c>
      <c r="B219" s="23">
        <v>81.41</v>
      </c>
      <c r="C219" s="23">
        <f t="shared" si="171"/>
        <v>7.0603046286740806E-3</v>
      </c>
      <c r="D219" s="23">
        <f t="shared" si="172"/>
        <v>6.9128434874832605E-3</v>
      </c>
      <c r="E219" s="10">
        <v>1.0213314740103434</v>
      </c>
      <c r="F219" s="23">
        <f t="shared" si="181"/>
        <v>0.41946164430684552</v>
      </c>
      <c r="G219" s="23">
        <f t="shared" si="182"/>
        <v>0.50218186357217631</v>
      </c>
      <c r="H219" s="23">
        <f t="shared" si="183"/>
        <v>0.8318629839850169</v>
      </c>
      <c r="I219" s="23">
        <f t="shared" si="184"/>
        <v>6.9128434874832778E-3</v>
      </c>
      <c r="J219" s="23">
        <f t="shared" si="185"/>
        <v>5.75053861131923E-3</v>
      </c>
      <c r="K219" s="22">
        <v>54.39</v>
      </c>
      <c r="L219" s="23">
        <v>80.34</v>
      </c>
      <c r="M219" s="23">
        <f t="shared" si="173"/>
        <v>7.1122955492904745E-3</v>
      </c>
      <c r="N219" s="23">
        <f t="shared" si="174"/>
        <v>6.821985576518922E-3</v>
      </c>
      <c r="O219" s="10">
        <v>1.0425550551984148</v>
      </c>
      <c r="P219" s="23">
        <f t="shared" si="186"/>
        <v>0.37341186193333104</v>
      </c>
      <c r="Q219" s="23">
        <f t="shared" si="187"/>
        <v>0.50326961108568435</v>
      </c>
      <c r="R219" s="23">
        <f t="shared" si="188"/>
        <v>0.73971142831737158</v>
      </c>
      <c r="S219" s="23">
        <f t="shared" si="189"/>
        <v>6.8219855765189741E-3</v>
      </c>
      <c r="T219" s="23">
        <f t="shared" si="190"/>
        <v>5.0463006947673583E-3</v>
      </c>
      <c r="U219" s="22">
        <v>70.37</v>
      </c>
      <c r="V219" s="23">
        <v>93.96</v>
      </c>
      <c r="W219" s="23">
        <f t="shared" si="175"/>
        <v>7.9233717510460173E-3</v>
      </c>
      <c r="X219" s="23">
        <f t="shared" si="176"/>
        <v>7.9785133777659657E-3</v>
      </c>
      <c r="Y219" s="10">
        <v>0.99308873419030474</v>
      </c>
      <c r="Z219" s="23">
        <f t="shared" si="191"/>
        <v>0.47859214621250001</v>
      </c>
      <c r="AA219" s="23">
        <f t="shared" si="192"/>
        <v>0.53143556348462984</v>
      </c>
      <c r="AB219" s="23">
        <f t="shared" si="193"/>
        <v>0.94926092067395396</v>
      </c>
      <c r="AC219" s="23">
        <f t="shared" si="194"/>
        <v>7.9785133777660056E-3</v>
      </c>
      <c r="AD219" s="23">
        <f t="shared" si="195"/>
        <v>7.5736909545876165E-3</v>
      </c>
      <c r="AE219" s="22">
        <v>54.53</v>
      </c>
      <c r="AF219" s="23">
        <v>77.48</v>
      </c>
      <c r="AG219" s="23">
        <f t="shared" si="177"/>
        <v>6.8605347518230185E-3</v>
      </c>
      <c r="AH219" s="23">
        <f t="shared" si="178"/>
        <v>6.5791317210441361E-3</v>
      </c>
      <c r="AI219" s="10">
        <v>1.042772062136829</v>
      </c>
      <c r="AJ219" s="23">
        <f t="shared" si="196"/>
        <v>0.37024618915096957</v>
      </c>
      <c r="AK219" s="23">
        <f t="shared" si="197"/>
        <v>0.50128517241350024</v>
      </c>
      <c r="AL219" s="23">
        <f t="shared" si="198"/>
        <v>0.73363184355011613</v>
      </c>
      <c r="AM219" s="23">
        <f t="shared" si="199"/>
        <v>6.5791317210441846E-3</v>
      </c>
      <c r="AN219" s="23">
        <f t="shared" si="200"/>
        <v>4.8266605334686937E-3</v>
      </c>
      <c r="AO219" s="22">
        <v>13.07</v>
      </c>
      <c r="AP219" s="23">
        <v>81.5</v>
      </c>
      <c r="AQ219" s="23">
        <f t="shared" si="179"/>
        <v>5.4779707618025763E-3</v>
      </c>
      <c r="AR219" s="23">
        <f t="shared" si="180"/>
        <v>6.9204857416765254E-3</v>
      </c>
      <c r="AS219" s="10">
        <v>0.79155870935665107</v>
      </c>
      <c r="AT219" s="23">
        <f t="shared" si="201"/>
        <v>0.28192898336909877</v>
      </c>
      <c r="AU219" s="23">
        <f t="shared" si="202"/>
        <v>0.50640293530492153</v>
      </c>
      <c r="AV219" s="23">
        <f t="shared" si="203"/>
        <v>0.55837999597639498</v>
      </c>
      <c r="AW219" s="23">
        <f t="shared" si="204"/>
        <v>6.9204857416764742E-3</v>
      </c>
      <c r="AX219" s="23">
        <f t="shared" si="205"/>
        <v>3.8642608005920085E-3</v>
      </c>
    </row>
    <row r="220" spans="1:50" x14ac:dyDescent="0.3">
      <c r="A220" s="23">
        <v>62.81</v>
      </c>
      <c r="B220" s="23">
        <v>86.43</v>
      </c>
      <c r="C220" s="23">
        <f t="shared" si="171"/>
        <v>7.5022455375912539E-3</v>
      </c>
      <c r="D220" s="23">
        <f t="shared" si="172"/>
        <v>7.3391114435963425E-3</v>
      </c>
      <c r="E220" s="10">
        <v>1.0222280442596701</v>
      </c>
      <c r="F220" s="23">
        <f t="shared" si="181"/>
        <v>0.42696388984443678</v>
      </c>
      <c r="G220" s="23">
        <f t="shared" si="182"/>
        <v>0.50952097501577265</v>
      </c>
      <c r="H220" s="23">
        <f t="shared" si="183"/>
        <v>0.8464255341512823</v>
      </c>
      <c r="I220" s="23">
        <f t="shared" si="184"/>
        <v>7.3391114435963356E-3</v>
      </c>
      <c r="J220" s="23">
        <f t="shared" si="185"/>
        <v>6.212011323841817E-3</v>
      </c>
      <c r="K220" s="22">
        <v>62.75</v>
      </c>
      <c r="L220" s="23">
        <v>92.54</v>
      </c>
      <c r="M220" s="23">
        <f t="shared" si="173"/>
        <v>8.2054889817609351E-3</v>
      </c>
      <c r="N220" s="23">
        <f t="shared" si="174"/>
        <v>7.857935589383384E-3</v>
      </c>
      <c r="O220" s="10">
        <v>1.0442296056545846</v>
      </c>
      <c r="P220" s="23">
        <f t="shared" si="186"/>
        <v>0.38161735091509197</v>
      </c>
      <c r="Q220" s="23">
        <f t="shared" si="187"/>
        <v>0.51112754667506777</v>
      </c>
      <c r="R220" s="23">
        <f t="shared" si="188"/>
        <v>0.75502921284842306</v>
      </c>
      <c r="S220" s="23">
        <f t="shared" si="189"/>
        <v>7.8579355893834135E-3</v>
      </c>
      <c r="T220" s="23">
        <f t="shared" si="190"/>
        <v>5.9329709226657677E-3</v>
      </c>
      <c r="U220" s="22">
        <v>69.77</v>
      </c>
      <c r="V220" s="23">
        <v>92.76</v>
      </c>
      <c r="W220" s="23">
        <f t="shared" si="175"/>
        <v>7.8558142258132804E-3</v>
      </c>
      <c r="X220" s="23">
        <f t="shared" si="176"/>
        <v>7.8766166551891333E-3</v>
      </c>
      <c r="Y220" s="10">
        <v>0.9973589638436765</v>
      </c>
      <c r="Z220" s="23">
        <f t="shared" si="191"/>
        <v>0.48644796043831329</v>
      </c>
      <c r="AA220" s="23">
        <f t="shared" si="192"/>
        <v>0.53931218013981896</v>
      </c>
      <c r="AB220" s="23">
        <f t="shared" si="193"/>
        <v>0.9650401066508133</v>
      </c>
      <c r="AC220" s="23">
        <f t="shared" si="194"/>
        <v>7.8766166551891281E-3</v>
      </c>
      <c r="AD220" s="23">
        <f t="shared" si="195"/>
        <v>7.601250976971289E-3</v>
      </c>
      <c r="AE220" s="22">
        <v>65.55</v>
      </c>
      <c r="AF220" s="23">
        <v>93.13</v>
      </c>
      <c r="AG220" s="23">
        <f t="shared" si="177"/>
        <v>8.2469842835503175E-3</v>
      </c>
      <c r="AH220" s="23">
        <f t="shared" si="178"/>
        <v>7.9080348113169906E-3</v>
      </c>
      <c r="AI220" s="10">
        <v>1.0428614036635584</v>
      </c>
      <c r="AJ220" s="23">
        <f t="shared" si="196"/>
        <v>0.37849317343451988</v>
      </c>
      <c r="AK220" s="23">
        <f t="shared" si="197"/>
        <v>0.5091932072248172</v>
      </c>
      <c r="AL220" s="23">
        <f t="shared" si="198"/>
        <v>0.74873936258548945</v>
      </c>
      <c r="AM220" s="23">
        <f t="shared" si="199"/>
        <v>7.9080348113169663E-3</v>
      </c>
      <c r="AN220" s="23">
        <f t="shared" si="200"/>
        <v>5.9210569439293271E-3</v>
      </c>
      <c r="AO220" s="22">
        <v>15.38</v>
      </c>
      <c r="AP220" s="23">
        <v>95.02</v>
      </c>
      <c r="AQ220" s="23">
        <f t="shared" si="179"/>
        <v>6.4461507510729628E-3</v>
      </c>
      <c r="AR220" s="23">
        <f t="shared" si="180"/>
        <v>8.0685221493755014E-3</v>
      </c>
      <c r="AS220" s="10">
        <v>0.79892582950545543</v>
      </c>
      <c r="AT220" s="23">
        <f t="shared" si="201"/>
        <v>0.28837513412017174</v>
      </c>
      <c r="AU220" s="23">
        <f t="shared" si="202"/>
        <v>0.51447145745429701</v>
      </c>
      <c r="AV220" s="23">
        <f t="shared" si="203"/>
        <v>0.57030411748927046</v>
      </c>
      <c r="AW220" s="23">
        <f t="shared" si="204"/>
        <v>8.0685221493754788E-3</v>
      </c>
      <c r="AX220" s="23">
        <f t="shared" si="205"/>
        <v>4.601511403842214E-3</v>
      </c>
    </row>
    <row r="221" spans="1:50" x14ac:dyDescent="0.3">
      <c r="A221" s="23">
        <v>67.48</v>
      </c>
      <c r="B221" s="23">
        <v>92.83</v>
      </c>
      <c r="C221" s="23">
        <f t="shared" si="171"/>
        <v>8.0600466307380637E-3</v>
      </c>
      <c r="D221" s="23">
        <f t="shared" si="172"/>
        <v>7.8825606306727816E-3</v>
      </c>
      <c r="E221" s="10">
        <v>1.0225162873311302</v>
      </c>
      <c r="F221" s="23">
        <f t="shared" si="181"/>
        <v>0.43502393647517484</v>
      </c>
      <c r="G221" s="23">
        <f t="shared" si="182"/>
        <v>0.51740353564644548</v>
      </c>
      <c r="H221" s="23">
        <f t="shared" si="183"/>
        <v>0.86198782631961168</v>
      </c>
      <c r="I221" s="23">
        <f t="shared" si="184"/>
        <v>7.8825606306728302E-3</v>
      </c>
      <c r="J221" s="23">
        <f t="shared" si="185"/>
        <v>6.7946713038662199E-3</v>
      </c>
      <c r="K221" s="22">
        <v>61.16</v>
      </c>
      <c r="L221" s="23">
        <v>89.93</v>
      </c>
      <c r="M221" s="23">
        <f t="shared" si="173"/>
        <v>7.9975730059681071E-3</v>
      </c>
      <c r="N221" s="23">
        <f t="shared" si="174"/>
        <v>7.6363102177787736E-3</v>
      </c>
      <c r="O221" s="10">
        <v>1.0473085531999795</v>
      </c>
      <c r="P221" s="23">
        <f t="shared" si="186"/>
        <v>0.38961492392106006</v>
      </c>
      <c r="Q221" s="23">
        <f t="shared" si="187"/>
        <v>0.51876385689284654</v>
      </c>
      <c r="R221" s="23">
        <f t="shared" si="188"/>
        <v>0.77123227483615198</v>
      </c>
      <c r="S221" s="23">
        <f t="shared" si="189"/>
        <v>7.6363102177787745E-3</v>
      </c>
      <c r="T221" s="23">
        <f t="shared" si="190"/>
        <v>5.8893689006120752E-3</v>
      </c>
      <c r="U221" s="22">
        <v>71.63</v>
      </c>
      <c r="V221" s="23">
        <v>95.02</v>
      </c>
      <c r="W221" s="23">
        <f t="shared" si="175"/>
        <v>8.065242554034761E-3</v>
      </c>
      <c r="X221" s="23">
        <f t="shared" si="176"/>
        <v>8.0685221493755014E-3</v>
      </c>
      <c r="Y221" s="10">
        <v>0.99959353208926938</v>
      </c>
      <c r="Z221" s="23">
        <f t="shared" si="191"/>
        <v>0.49451320299234802</v>
      </c>
      <c r="AA221" s="23">
        <f t="shared" si="192"/>
        <v>0.54738070228919444</v>
      </c>
      <c r="AB221" s="23">
        <f t="shared" si="193"/>
        <v>0.98096116343066131</v>
      </c>
      <c r="AC221" s="23">
        <f t="shared" si="194"/>
        <v>8.0685221493754788E-3</v>
      </c>
      <c r="AD221" s="23">
        <f t="shared" si="195"/>
        <v>7.9149068748174296E-3</v>
      </c>
      <c r="AE221" s="22">
        <v>66.45</v>
      </c>
      <c r="AF221" s="23">
        <v>94.24</v>
      </c>
      <c r="AG221" s="23">
        <f t="shared" si="177"/>
        <v>8.3602151890452888E-3</v>
      </c>
      <c r="AH221" s="23">
        <f t="shared" si="178"/>
        <v>8.0022892797005588E-3</v>
      </c>
      <c r="AI221" s="10">
        <v>1.0447279393226487</v>
      </c>
      <c r="AJ221" s="23">
        <f t="shared" si="196"/>
        <v>0.38685338862356516</v>
      </c>
      <c r="AK221" s="23">
        <f t="shared" si="197"/>
        <v>0.51719549650451779</v>
      </c>
      <c r="AL221" s="23">
        <f t="shared" si="198"/>
        <v>0.76534656205808504</v>
      </c>
      <c r="AM221" s="23">
        <f t="shared" si="199"/>
        <v>8.0022892797005918E-3</v>
      </c>
      <c r="AN221" s="23">
        <f t="shared" si="200"/>
        <v>6.1245245888131173E-3</v>
      </c>
      <c r="AO221" s="22">
        <v>13.96</v>
      </c>
      <c r="AP221" s="23">
        <v>82.73</v>
      </c>
      <c r="AQ221" s="23">
        <f t="shared" si="179"/>
        <v>5.8509924892703874E-3</v>
      </c>
      <c r="AR221" s="23">
        <f t="shared" si="180"/>
        <v>7.0249298823177788E-3</v>
      </c>
      <c r="AS221" s="10">
        <v>0.83288980634493293</v>
      </c>
      <c r="AT221" s="23">
        <f t="shared" si="201"/>
        <v>0.29422612660944214</v>
      </c>
      <c r="AU221" s="23">
        <f t="shared" si="202"/>
        <v>0.52149638733661474</v>
      </c>
      <c r="AV221" s="23">
        <f t="shared" si="203"/>
        <v>0.58260126072961382</v>
      </c>
      <c r="AW221" s="23">
        <f t="shared" si="204"/>
        <v>7.024929882317732E-3</v>
      </c>
      <c r="AX221" s="23">
        <f t="shared" si="205"/>
        <v>4.0927330059754487E-3</v>
      </c>
    </row>
    <row r="222" spans="1:50" x14ac:dyDescent="0.3">
      <c r="A222" s="23">
        <v>60.6</v>
      </c>
      <c r="B222" s="23">
        <v>83.08</v>
      </c>
      <c r="C222" s="23">
        <f t="shared" si="171"/>
        <v>7.2382754271299154E-3</v>
      </c>
      <c r="D222" s="23">
        <f t="shared" si="172"/>
        <v>7.0546497597360185E-3</v>
      </c>
      <c r="E222" s="10">
        <v>1.0260290267621688</v>
      </c>
      <c r="F222" s="23">
        <f t="shared" si="181"/>
        <v>0.44226221190230475</v>
      </c>
      <c r="G222" s="23">
        <f t="shared" si="182"/>
        <v>0.5244581854061815</v>
      </c>
      <c r="H222" s="23">
        <f t="shared" si="183"/>
        <v>0.87728614837747965</v>
      </c>
      <c r="I222" s="23">
        <f t="shared" si="184"/>
        <v>7.0546497597360203E-3</v>
      </c>
      <c r="J222" s="23">
        <f t="shared" si="185"/>
        <v>6.1889465158709257E-3</v>
      </c>
      <c r="K222" s="22">
        <v>57.22</v>
      </c>
      <c r="L222" s="23">
        <v>84.03</v>
      </c>
      <c r="M222" s="23">
        <f t="shared" si="173"/>
        <v>7.4823598332487756E-3</v>
      </c>
      <c r="N222" s="23">
        <f t="shared" si="174"/>
        <v>7.1353179984426814E-3</v>
      </c>
      <c r="O222" s="10">
        <v>1.048637192467363</v>
      </c>
      <c r="P222" s="23">
        <f t="shared" si="186"/>
        <v>0.39709728375430886</v>
      </c>
      <c r="Q222" s="23">
        <f t="shared" si="187"/>
        <v>0.52589917489128923</v>
      </c>
      <c r="R222" s="23">
        <f t="shared" si="188"/>
        <v>0.78671220767536898</v>
      </c>
      <c r="S222" s="23">
        <f t="shared" si="189"/>
        <v>7.1353179984426918E-3</v>
      </c>
      <c r="T222" s="23">
        <f t="shared" si="190"/>
        <v>5.6134417750206451E-3</v>
      </c>
      <c r="U222" s="22">
        <v>64.959999999999994</v>
      </c>
      <c r="V222" s="23">
        <v>86.12</v>
      </c>
      <c r="W222" s="23">
        <f t="shared" si="175"/>
        <v>7.3142280651975148E-3</v>
      </c>
      <c r="X222" s="23">
        <f t="shared" si="176"/>
        <v>7.3127881235973292E-3</v>
      </c>
      <c r="Y222" s="10">
        <v>1.0001969073321759</v>
      </c>
      <c r="Z222" s="23">
        <f t="shared" si="191"/>
        <v>0.50182743105754557</v>
      </c>
      <c r="AA222" s="23">
        <f t="shared" si="192"/>
        <v>0.55469349041279181</v>
      </c>
      <c r="AB222" s="23">
        <f t="shared" si="193"/>
        <v>0.99634063404989359</v>
      </c>
      <c r="AC222" s="23">
        <f t="shared" si="194"/>
        <v>7.3127881235973691E-3</v>
      </c>
      <c r="AD222" s="23">
        <f t="shared" si="195"/>
        <v>7.2860279557375347E-3</v>
      </c>
      <c r="AE222" s="22">
        <v>57.98</v>
      </c>
      <c r="AF222" s="23">
        <v>81.5</v>
      </c>
      <c r="AG222" s="23">
        <f t="shared" si="177"/>
        <v>7.2945865562204035E-3</v>
      </c>
      <c r="AH222" s="23">
        <f t="shared" si="178"/>
        <v>6.9204857416765245E-3</v>
      </c>
      <c r="AI222" s="10">
        <v>1.0540570168783054</v>
      </c>
      <c r="AJ222" s="23">
        <f t="shared" si="196"/>
        <v>0.39414797517978556</v>
      </c>
      <c r="AK222" s="23">
        <f t="shared" si="197"/>
        <v>0.52411598224619427</v>
      </c>
      <c r="AL222" s="23">
        <f t="shared" si="198"/>
        <v>0.78100136380335072</v>
      </c>
      <c r="AM222" s="23">
        <f t="shared" si="199"/>
        <v>6.9204857416764742E-3</v>
      </c>
      <c r="AN222" s="23">
        <f t="shared" si="200"/>
        <v>5.4049088024309697E-3</v>
      </c>
      <c r="AO222" s="22">
        <v>14.61</v>
      </c>
      <c r="AP222" s="23">
        <v>86.45</v>
      </c>
      <c r="AQ222" s="23">
        <f t="shared" si="179"/>
        <v>6.1234240879828334E-3</v>
      </c>
      <c r="AR222" s="23">
        <f t="shared" si="180"/>
        <v>7.3408097223059583E-3</v>
      </c>
      <c r="AS222" s="10">
        <v>0.8341619412060296</v>
      </c>
      <c r="AT222" s="23">
        <f t="shared" si="201"/>
        <v>0.30034955069742497</v>
      </c>
      <c r="AU222" s="23">
        <f t="shared" si="202"/>
        <v>0.52883719705892074</v>
      </c>
      <c r="AV222" s="23">
        <f t="shared" si="203"/>
        <v>0.59457567730686711</v>
      </c>
      <c r="AW222" s="23">
        <f t="shared" si="204"/>
        <v>7.3408097223059965E-3</v>
      </c>
      <c r="AX222" s="23">
        <f t="shared" si="205"/>
        <v>4.364666912620923E-3</v>
      </c>
    </row>
    <row r="223" spans="1:50" x14ac:dyDescent="0.3">
      <c r="A223" s="23">
        <v>57.43</v>
      </c>
      <c r="B223" s="23">
        <v>78.22</v>
      </c>
      <c r="C223" s="23">
        <f t="shared" si="171"/>
        <v>6.8596395673279041E-3</v>
      </c>
      <c r="D223" s="23">
        <f t="shared" si="172"/>
        <v>6.641968033299848E-3</v>
      </c>
      <c r="E223" s="10">
        <v>1.0327721441802715</v>
      </c>
      <c r="F223" s="23">
        <f t="shared" si="181"/>
        <v>0.44912185146963263</v>
      </c>
      <c r="G223" s="23">
        <f t="shared" si="182"/>
        <v>0.53110015343948136</v>
      </c>
      <c r="H223" s="23">
        <f t="shared" si="183"/>
        <v>0.89138406337193743</v>
      </c>
      <c r="I223" s="23">
        <f t="shared" si="184"/>
        <v>6.641968033299861E-3</v>
      </c>
      <c r="J223" s="23">
        <f t="shared" si="185"/>
        <v>5.920544454309346E-3</v>
      </c>
      <c r="K223" s="22">
        <v>61.23</v>
      </c>
      <c r="L223" s="23">
        <v>88.65</v>
      </c>
      <c r="M223" s="23">
        <f t="shared" si="173"/>
        <v>8.0067265394935788E-3</v>
      </c>
      <c r="N223" s="23">
        <f t="shared" si="174"/>
        <v>7.527620380363486E-3</v>
      </c>
      <c r="O223" s="10">
        <v>1.0636464294054848</v>
      </c>
      <c r="P223" s="23">
        <f t="shared" si="186"/>
        <v>0.40510401029380244</v>
      </c>
      <c r="Q223" s="23">
        <f t="shared" si="187"/>
        <v>0.53342679527165271</v>
      </c>
      <c r="R223" s="23">
        <f t="shared" si="188"/>
        <v>0.80220129404811136</v>
      </c>
      <c r="S223" s="23">
        <f t="shared" si="189"/>
        <v>7.5276203803634756E-3</v>
      </c>
      <c r="T223" s="23">
        <f t="shared" si="190"/>
        <v>6.0386668102305162E-3</v>
      </c>
      <c r="U223" s="22">
        <v>69.900000000000006</v>
      </c>
      <c r="V223" s="23">
        <v>92.38</v>
      </c>
      <c r="W223" s="23">
        <f t="shared" si="175"/>
        <v>7.8704516896137069E-3</v>
      </c>
      <c r="X223" s="23">
        <f t="shared" si="176"/>
        <v>7.8443493597064699E-3</v>
      </c>
      <c r="Y223" s="10">
        <v>1.0033275328150622</v>
      </c>
      <c r="Z223" s="23">
        <f t="shared" si="191"/>
        <v>0.50969788274715933</v>
      </c>
      <c r="AA223" s="23">
        <f t="shared" si="192"/>
        <v>0.56253783977249827</v>
      </c>
      <c r="AB223" s="23">
        <f t="shared" si="193"/>
        <v>1.0115253138047049</v>
      </c>
      <c r="AC223" s="23">
        <f t="shared" si="194"/>
        <v>7.8443493597064595E-3</v>
      </c>
      <c r="AD223" s="23">
        <f t="shared" si="195"/>
        <v>7.9347579476708122E-3</v>
      </c>
      <c r="AE223" s="22">
        <v>65.89</v>
      </c>
      <c r="AF223" s="23">
        <v>91.49</v>
      </c>
      <c r="AG223" s="23">
        <f t="shared" si="177"/>
        <v>8.2897604034039736E-3</v>
      </c>
      <c r="AH223" s="23">
        <f t="shared" si="178"/>
        <v>7.7687759571286527E-3</v>
      </c>
      <c r="AI223" s="10">
        <v>1.0670613297577805</v>
      </c>
      <c r="AJ223" s="23">
        <f t="shared" si="196"/>
        <v>0.40243773558318952</v>
      </c>
      <c r="AK223" s="23">
        <f t="shared" si="197"/>
        <v>0.53188475820332293</v>
      </c>
      <c r="AL223" s="23">
        <f t="shared" si="198"/>
        <v>0.79658571076297502</v>
      </c>
      <c r="AM223" s="23">
        <f t="shared" si="199"/>
        <v>7.7687759571286596E-3</v>
      </c>
      <c r="AN223" s="23">
        <f t="shared" si="200"/>
        <v>6.1884959175676447E-3</v>
      </c>
      <c r="AO223" s="22">
        <v>13.72</v>
      </c>
      <c r="AP223" s="23">
        <v>80.849999999999994</v>
      </c>
      <c r="AQ223" s="23">
        <f t="shared" si="179"/>
        <v>5.7504023605150223E-3</v>
      </c>
      <c r="AR223" s="23">
        <f t="shared" si="180"/>
        <v>6.8652916836140741E-3</v>
      </c>
      <c r="AS223" s="10">
        <v>0.83760495919495381</v>
      </c>
      <c r="AT223" s="23">
        <f t="shared" si="201"/>
        <v>0.30609995305794002</v>
      </c>
      <c r="AU223" s="23">
        <f t="shared" si="202"/>
        <v>0.53570248874253479</v>
      </c>
      <c r="AV223" s="23">
        <f t="shared" si="203"/>
        <v>0.60644950375536499</v>
      </c>
      <c r="AW223" s="23">
        <f t="shared" si="204"/>
        <v>6.8652916836140498E-3</v>
      </c>
      <c r="AX223" s="23">
        <f t="shared" si="205"/>
        <v>4.1634527346635745E-3</v>
      </c>
    </row>
    <row r="224" spans="1:50" x14ac:dyDescent="0.3">
      <c r="A224" s="23">
        <v>69.239999999999995</v>
      </c>
      <c r="B224" s="23">
        <v>93.96</v>
      </c>
      <c r="C224" s="23">
        <f t="shared" si="171"/>
        <v>8.2702671711959615E-3</v>
      </c>
      <c r="D224" s="23">
        <f t="shared" si="172"/>
        <v>7.9785133777659639E-3</v>
      </c>
      <c r="E224" s="10">
        <v>1.0365674380195988</v>
      </c>
      <c r="F224" s="23">
        <f t="shared" si="181"/>
        <v>0.45739211864082857</v>
      </c>
      <c r="G224" s="23">
        <f t="shared" si="182"/>
        <v>0.53907866681724737</v>
      </c>
      <c r="H224" s="23">
        <f t="shared" si="183"/>
        <v>0.9065139701104612</v>
      </c>
      <c r="I224" s="23">
        <f t="shared" si="184"/>
        <v>7.9785133777660056E-3</v>
      </c>
      <c r="J224" s="23">
        <f t="shared" si="185"/>
        <v>7.2326338376580875E-3</v>
      </c>
      <c r="K224" s="22">
        <v>57.9</v>
      </c>
      <c r="L224" s="23">
        <v>83.51</v>
      </c>
      <c r="M224" s="23">
        <f t="shared" si="173"/>
        <v>7.5712798732104876E-3</v>
      </c>
      <c r="N224" s="23">
        <f t="shared" si="174"/>
        <v>7.0911627519927205E-3</v>
      </c>
      <c r="O224" s="10">
        <v>1.0677064027451419</v>
      </c>
      <c r="P224" s="23">
        <f t="shared" si="186"/>
        <v>0.41267529016701293</v>
      </c>
      <c r="Q224" s="23">
        <f t="shared" si="187"/>
        <v>0.54051795802364544</v>
      </c>
      <c r="R224" s="23">
        <f t="shared" si="188"/>
        <v>0.81777930046081537</v>
      </c>
      <c r="S224" s="23">
        <f t="shared" si="189"/>
        <v>7.0911627519927301E-3</v>
      </c>
      <c r="T224" s="23">
        <f t="shared" si="190"/>
        <v>5.7990061147784053E-3</v>
      </c>
      <c r="U224" s="22">
        <v>60.23</v>
      </c>
      <c r="V224" s="23">
        <v>78.67</v>
      </c>
      <c r="W224" s="23">
        <f t="shared" si="175"/>
        <v>6.7816495746127825E-3</v>
      </c>
      <c r="X224" s="23">
        <f t="shared" si="176"/>
        <v>6.6801793042661614E-3</v>
      </c>
      <c r="Y224" s="10">
        <v>1.0151897525088613</v>
      </c>
      <c r="Z224" s="23">
        <f t="shared" si="191"/>
        <v>0.51647953232177213</v>
      </c>
      <c r="AA224" s="23">
        <f t="shared" si="192"/>
        <v>0.56921801907676439</v>
      </c>
      <c r="AB224" s="23">
        <f t="shared" si="193"/>
        <v>1.0261774150689313</v>
      </c>
      <c r="AC224" s="23">
        <f t="shared" si="194"/>
        <v>6.6801793042661206E-3</v>
      </c>
      <c r="AD224" s="23">
        <f t="shared" si="195"/>
        <v>6.8550491306487802E-3</v>
      </c>
      <c r="AE224" s="22">
        <v>68.12</v>
      </c>
      <c r="AF224" s="23">
        <v>93.15</v>
      </c>
      <c r="AG224" s="23">
        <f t="shared" si="177"/>
        <v>8.5703214247970661E-3</v>
      </c>
      <c r="AH224" s="23">
        <f t="shared" si="178"/>
        <v>7.9097330900266046E-3</v>
      </c>
      <c r="AI224" s="10">
        <v>1.0835158819206427</v>
      </c>
      <c r="AJ224" s="23">
        <f t="shared" si="196"/>
        <v>0.41100805700798659</v>
      </c>
      <c r="AK224" s="23">
        <f t="shared" si="197"/>
        <v>0.53979449129334955</v>
      </c>
      <c r="AL224" s="23">
        <f t="shared" si="198"/>
        <v>0.81344579259117611</v>
      </c>
      <c r="AM224" s="23">
        <f t="shared" si="199"/>
        <v>7.9097330900266272E-3</v>
      </c>
      <c r="AN224" s="23">
        <f t="shared" si="200"/>
        <v>6.4341391026013625E-3</v>
      </c>
      <c r="AO224" s="22">
        <v>13.39</v>
      </c>
      <c r="AP224" s="23">
        <v>78.67</v>
      </c>
      <c r="AQ224" s="23">
        <f t="shared" si="179"/>
        <v>5.6120909334763961E-3</v>
      </c>
      <c r="AR224" s="23">
        <f t="shared" si="180"/>
        <v>6.6801793042661622E-3</v>
      </c>
      <c r="AS224" s="10">
        <v>0.84011082305715168</v>
      </c>
      <c r="AT224" s="23">
        <f t="shared" si="201"/>
        <v>0.31171204399141644</v>
      </c>
      <c r="AU224" s="23">
        <f t="shared" si="202"/>
        <v>0.54238266804680091</v>
      </c>
      <c r="AV224" s="23">
        <f t="shared" si="203"/>
        <v>0.61781199704935652</v>
      </c>
      <c r="AW224" s="23">
        <f t="shared" si="204"/>
        <v>6.6801793042661206E-3</v>
      </c>
      <c r="AX224" s="23">
        <f t="shared" si="205"/>
        <v>4.1270949166164334E-3</v>
      </c>
    </row>
    <row r="225" spans="1:50" x14ac:dyDescent="0.3">
      <c r="A225" s="23">
        <v>68.81</v>
      </c>
      <c r="B225" s="23">
        <v>93.13</v>
      </c>
      <c r="C225" s="23">
        <f t="shared" si="171"/>
        <v>8.2189064709704534E-3</v>
      </c>
      <c r="D225" s="23">
        <f t="shared" si="172"/>
        <v>7.9080348113169888E-3</v>
      </c>
      <c r="E225" s="10">
        <v>1.0393108613038204</v>
      </c>
      <c r="F225" s="23">
        <f t="shared" si="181"/>
        <v>0.46561102511179903</v>
      </c>
      <c r="G225" s="23">
        <f t="shared" si="182"/>
        <v>0.54698670162856433</v>
      </c>
      <c r="H225" s="23">
        <f t="shared" si="183"/>
        <v>0.9230031437526276</v>
      </c>
      <c r="I225" s="23">
        <f t="shared" si="184"/>
        <v>7.9080348113169663E-3</v>
      </c>
      <c r="J225" s="23">
        <f t="shared" si="185"/>
        <v>7.299140991750777E-3</v>
      </c>
      <c r="K225" s="22">
        <v>61.24</v>
      </c>
      <c r="L225" s="23">
        <v>88.29</v>
      </c>
      <c r="M225" s="23">
        <f t="shared" si="173"/>
        <v>8.0080341871400749E-3</v>
      </c>
      <c r="N225" s="23">
        <f t="shared" si="174"/>
        <v>7.4970513635904366E-3</v>
      </c>
      <c r="O225" s="10">
        <v>1.0681578394982376</v>
      </c>
      <c r="P225" s="23">
        <f t="shared" si="186"/>
        <v>0.42068332435415301</v>
      </c>
      <c r="Q225" s="23">
        <f t="shared" si="187"/>
        <v>0.54801500938723591</v>
      </c>
      <c r="R225" s="23">
        <f t="shared" si="188"/>
        <v>0.833358614521166</v>
      </c>
      <c r="S225" s="23">
        <f t="shared" si="189"/>
        <v>7.4970513635904679E-3</v>
      </c>
      <c r="T225" s="23">
        <f t="shared" si="190"/>
        <v>6.2477323373557707E-3</v>
      </c>
      <c r="U225" s="22">
        <v>72.459999999999994</v>
      </c>
      <c r="V225" s="23">
        <v>94.55</v>
      </c>
      <c r="W225" s="23">
        <f t="shared" si="175"/>
        <v>8.1586971306067107E-3</v>
      </c>
      <c r="X225" s="23">
        <f t="shared" si="176"/>
        <v>8.0286125996995757E-3</v>
      </c>
      <c r="Y225" s="10">
        <v>1.0162026164909244</v>
      </c>
      <c r="Z225" s="23">
        <f t="shared" si="191"/>
        <v>0.52463822945237881</v>
      </c>
      <c r="AA225" s="23">
        <f t="shared" si="192"/>
        <v>0.57724663167646395</v>
      </c>
      <c r="AB225" s="23">
        <f t="shared" si="193"/>
        <v>1.0411177617741509</v>
      </c>
      <c r="AC225" s="23">
        <f t="shared" si="194"/>
        <v>8.0286125996995583E-3</v>
      </c>
      <c r="AD225" s="23">
        <f t="shared" si="195"/>
        <v>8.3587311799509512E-3</v>
      </c>
      <c r="AE225" s="22">
        <v>70.63</v>
      </c>
      <c r="AF225" s="23">
        <v>96.37</v>
      </c>
      <c r="AG225" s="23">
        <f t="shared" si="177"/>
        <v>8.8861098390108154E-3</v>
      </c>
      <c r="AH225" s="23">
        <f t="shared" si="178"/>
        <v>8.1831559622744382E-3</v>
      </c>
      <c r="AI225" s="10">
        <v>1.0859025393108845</v>
      </c>
      <c r="AJ225" s="23">
        <f t="shared" si="196"/>
        <v>0.41989416684699743</v>
      </c>
      <c r="AK225" s="23">
        <f t="shared" si="197"/>
        <v>0.54797764725562403</v>
      </c>
      <c r="AL225" s="23">
        <f t="shared" si="198"/>
        <v>0.83090222385498402</v>
      </c>
      <c r="AM225" s="23">
        <f t="shared" si="199"/>
        <v>8.1831559622744798E-3</v>
      </c>
      <c r="AN225" s="23">
        <f t="shared" si="200"/>
        <v>6.7994024872060372E-3</v>
      </c>
      <c r="AO225" s="22">
        <v>12.11</v>
      </c>
      <c r="AP225" s="23">
        <v>69.989999999999995</v>
      </c>
      <c r="AQ225" s="23">
        <f t="shared" si="179"/>
        <v>5.0756102467811167E-3</v>
      </c>
      <c r="AR225" s="23">
        <f t="shared" si="180"/>
        <v>5.9431263442937419E-3</v>
      </c>
      <c r="AS225" s="10">
        <v>0.85403034577153725</v>
      </c>
      <c r="AT225" s="23">
        <f t="shared" si="201"/>
        <v>0.31678765423819755</v>
      </c>
      <c r="AU225" s="23">
        <f t="shared" si="202"/>
        <v>0.54832579439109463</v>
      </c>
      <c r="AV225" s="23">
        <f t="shared" si="203"/>
        <v>0.62849969822961405</v>
      </c>
      <c r="AW225" s="23">
        <f t="shared" si="204"/>
        <v>5.9431263442937254E-3</v>
      </c>
      <c r="AX225" s="23">
        <f t="shared" si="205"/>
        <v>3.7352531139290758E-3</v>
      </c>
    </row>
    <row r="226" spans="1:50" x14ac:dyDescent="0.3">
      <c r="A226" s="23">
        <v>62.47</v>
      </c>
      <c r="B226" s="23">
        <v>84.26</v>
      </c>
      <c r="C226" s="23">
        <f t="shared" si="171"/>
        <v>7.4616347513664317E-3</v>
      </c>
      <c r="D226" s="23">
        <f t="shared" si="172"/>
        <v>7.1548482036032377E-3</v>
      </c>
      <c r="E226" s="10">
        <v>1.0428781350817051</v>
      </c>
      <c r="F226" s="23">
        <f t="shared" si="181"/>
        <v>0.47307265986316543</v>
      </c>
      <c r="G226" s="23">
        <f t="shared" si="182"/>
        <v>0.55414154983216757</v>
      </c>
      <c r="H226" s="23">
        <f t="shared" si="183"/>
        <v>0.93868368497496446</v>
      </c>
      <c r="I226" s="23">
        <f t="shared" si="184"/>
        <v>7.1548482036032368E-3</v>
      </c>
      <c r="J226" s="23">
        <f t="shared" si="185"/>
        <v>6.7161392771947909E-3</v>
      </c>
      <c r="K226" s="22">
        <v>63.35</v>
      </c>
      <c r="L226" s="23">
        <v>91.27</v>
      </c>
      <c r="M226" s="23">
        <f t="shared" si="173"/>
        <v>8.283947840550681E-3</v>
      </c>
      <c r="N226" s="23">
        <f t="shared" si="174"/>
        <v>7.7500948913229025E-3</v>
      </c>
      <c r="O226" s="10">
        <v>1.0688834081019432</v>
      </c>
      <c r="P226" s="23">
        <f t="shared" si="186"/>
        <v>0.42896727219470371</v>
      </c>
      <c r="Q226" s="23">
        <f t="shared" si="187"/>
        <v>0.55576510427855885</v>
      </c>
      <c r="R226" s="23">
        <f t="shared" si="188"/>
        <v>0.84965059654885677</v>
      </c>
      <c r="S226" s="23">
        <f t="shared" si="189"/>
        <v>7.750094891322945E-3</v>
      </c>
      <c r="T226" s="23">
        <f t="shared" si="190"/>
        <v>6.5848727477227876E-3</v>
      </c>
      <c r="U226" s="22">
        <v>70.209999999999994</v>
      </c>
      <c r="V226" s="23">
        <v>91.06</v>
      </c>
      <c r="W226" s="23">
        <f t="shared" si="175"/>
        <v>7.9053564109839523E-3</v>
      </c>
      <c r="X226" s="23">
        <f t="shared" si="176"/>
        <v>7.7322629648719551E-3</v>
      </c>
      <c r="Y226" s="10">
        <v>1.0223858716262455</v>
      </c>
      <c r="Z226" s="23">
        <f t="shared" si="191"/>
        <v>0.53254358586336281</v>
      </c>
      <c r="AA226" s="23">
        <f t="shared" si="192"/>
        <v>0.5849788946413359</v>
      </c>
      <c r="AB226" s="23">
        <f t="shared" si="193"/>
        <v>1.0571818153157415</v>
      </c>
      <c r="AC226" s="23">
        <f t="shared" si="194"/>
        <v>7.7322629648719499E-3</v>
      </c>
      <c r="AD226" s="23">
        <f t="shared" si="195"/>
        <v>8.174407797702005E-3</v>
      </c>
      <c r="AE226" s="22">
        <v>63.37</v>
      </c>
      <c r="AF226" s="23">
        <v>86.45</v>
      </c>
      <c r="AG226" s="23">
        <f t="shared" si="177"/>
        <v>7.9727138680180578E-3</v>
      </c>
      <c r="AH226" s="23">
        <f t="shared" si="178"/>
        <v>7.3408097223059575E-3</v>
      </c>
      <c r="AI226" s="10">
        <v>1.0860809869232793</v>
      </c>
      <c r="AJ226" s="23">
        <f t="shared" si="196"/>
        <v>0.4278668807150155</v>
      </c>
      <c r="AK226" s="23">
        <f t="shared" si="197"/>
        <v>0.55531845697793003</v>
      </c>
      <c r="AL226" s="23">
        <f t="shared" si="198"/>
        <v>0.84776104756201298</v>
      </c>
      <c r="AM226" s="23">
        <f t="shared" si="199"/>
        <v>7.3408097223059965E-3</v>
      </c>
      <c r="AN226" s="23">
        <f t="shared" si="200"/>
        <v>6.2232525401355416E-3</v>
      </c>
      <c r="AO226" s="22">
        <v>15.69</v>
      </c>
      <c r="AP226" s="23">
        <v>88.75</v>
      </c>
      <c r="AQ226" s="23">
        <f t="shared" si="179"/>
        <v>6.5760796673819755E-3</v>
      </c>
      <c r="AR226" s="23">
        <f t="shared" si="180"/>
        <v>7.5361117739115536E-3</v>
      </c>
      <c r="AS226" s="10">
        <v>0.87260909400879527</v>
      </c>
      <c r="AT226" s="23">
        <f t="shared" si="201"/>
        <v>0.32336373390557954</v>
      </c>
      <c r="AU226" s="23">
        <f t="shared" si="202"/>
        <v>0.55586190616500619</v>
      </c>
      <c r="AV226" s="23">
        <f t="shared" si="203"/>
        <v>0.64015138814377703</v>
      </c>
      <c r="AW226" s="23">
        <f t="shared" si="204"/>
        <v>7.536111773911558E-3</v>
      </c>
      <c r="AX226" s="23">
        <f t="shared" si="205"/>
        <v>4.8242524132761462E-3</v>
      </c>
    </row>
    <row r="227" spans="1:50" x14ac:dyDescent="0.3">
      <c r="A227" s="23">
        <v>65.489999999999995</v>
      </c>
      <c r="B227" s="23">
        <v>87.94</v>
      </c>
      <c r="C227" s="23">
        <f t="shared" si="171"/>
        <v>7.8223540878339624E-3</v>
      </c>
      <c r="D227" s="23">
        <f t="shared" si="172"/>
        <v>7.4673314861721891E-3</v>
      </c>
      <c r="E227" s="10">
        <v>1.0475434366773722</v>
      </c>
      <c r="F227" s="23">
        <f t="shared" si="181"/>
        <v>0.48089501395099937</v>
      </c>
      <c r="G227" s="23">
        <f t="shared" si="182"/>
        <v>0.56160888131833975</v>
      </c>
      <c r="H227" s="23">
        <f t="shared" si="183"/>
        <v>0.95396767381416481</v>
      </c>
      <c r="I227" s="23">
        <f t="shared" si="184"/>
        <v>7.4673314861721796E-3</v>
      </c>
      <c r="J227" s="23">
        <f t="shared" si="185"/>
        <v>7.1235928474629442E-3</v>
      </c>
      <c r="K227" s="22">
        <v>64.95</v>
      </c>
      <c r="L227" s="23">
        <v>93.3</v>
      </c>
      <c r="M227" s="23">
        <f t="shared" si="173"/>
        <v>8.4931714639900034E-3</v>
      </c>
      <c r="N227" s="23">
        <f t="shared" si="174"/>
        <v>7.9224701803487108E-3</v>
      </c>
      <c r="O227" s="10">
        <v>1.072035775540928</v>
      </c>
      <c r="P227" s="23">
        <f t="shared" si="186"/>
        <v>0.43746044365869369</v>
      </c>
      <c r="Q227" s="23">
        <f t="shared" si="187"/>
        <v>0.5636875744589076</v>
      </c>
      <c r="R227" s="23">
        <f t="shared" si="188"/>
        <v>0.8664277158533974</v>
      </c>
      <c r="S227" s="23">
        <f t="shared" si="189"/>
        <v>7.9224701803487507E-3</v>
      </c>
      <c r="T227" s="23">
        <f t="shared" si="190"/>
        <v>6.8642477422762218E-3</v>
      </c>
      <c r="U227" s="22">
        <v>67.09</v>
      </c>
      <c r="V227" s="23">
        <v>86.88</v>
      </c>
      <c r="W227" s="23">
        <f t="shared" si="175"/>
        <v>7.5540572797737279E-3</v>
      </c>
      <c r="X227" s="23">
        <f t="shared" si="176"/>
        <v>7.3773227145626551E-3</v>
      </c>
      <c r="Y227" s="10">
        <v>1.0239564638892917</v>
      </c>
      <c r="Z227" s="23">
        <f t="shared" si="191"/>
        <v>0.54009764314313657</v>
      </c>
      <c r="AA227" s="23">
        <f t="shared" si="192"/>
        <v>0.59235621735589861</v>
      </c>
      <c r="AB227" s="23">
        <f t="shared" si="193"/>
        <v>1.0726412290064995</v>
      </c>
      <c r="AC227" s="23">
        <f t="shared" si="194"/>
        <v>7.3773227145627063E-3</v>
      </c>
      <c r="AD227" s="23">
        <f t="shared" si="195"/>
        <v>7.9132205033261068E-3</v>
      </c>
      <c r="AE227" s="22">
        <v>48.35</v>
      </c>
      <c r="AF227" s="23">
        <v>65.94</v>
      </c>
      <c r="AG227" s="23">
        <f t="shared" si="177"/>
        <v>6.0830158674242242E-3</v>
      </c>
      <c r="AH227" s="23">
        <f t="shared" si="178"/>
        <v>5.5992249055969324E-3</v>
      </c>
      <c r="AI227" s="10">
        <v>1.0864032022260259</v>
      </c>
      <c r="AJ227" s="23">
        <f t="shared" si="196"/>
        <v>0.43394989658243971</v>
      </c>
      <c r="AK227" s="23">
        <f t="shared" si="197"/>
        <v>0.56091768188352698</v>
      </c>
      <c r="AL227" s="23">
        <f t="shared" si="198"/>
        <v>0.86181677729745521</v>
      </c>
      <c r="AM227" s="23">
        <f t="shared" si="199"/>
        <v>5.5992249055969445E-3</v>
      </c>
      <c r="AN227" s="23">
        <f t="shared" si="200"/>
        <v>4.8255059635052069E-3</v>
      </c>
      <c r="AO227" s="22">
        <v>16.68</v>
      </c>
      <c r="AP227" s="23">
        <v>93.96</v>
      </c>
      <c r="AQ227" s="23">
        <f t="shared" si="179"/>
        <v>6.9910139484978548E-3</v>
      </c>
      <c r="AR227" s="23">
        <f t="shared" si="180"/>
        <v>7.9785133777659674E-3</v>
      </c>
      <c r="AS227" s="10">
        <v>0.87623014683161204</v>
      </c>
      <c r="AT227" s="23">
        <f t="shared" si="201"/>
        <v>0.33035474785407742</v>
      </c>
      <c r="AU227" s="23">
        <f t="shared" si="202"/>
        <v>0.5638404195427722</v>
      </c>
      <c r="AV227" s="23">
        <f t="shared" si="203"/>
        <v>0.65371848175965697</v>
      </c>
      <c r="AW227" s="23">
        <f t="shared" si="204"/>
        <v>7.9785133777660056E-3</v>
      </c>
      <c r="AX227" s="23">
        <f t="shared" si="205"/>
        <v>5.2157016520123058E-3</v>
      </c>
    </row>
    <row r="228" spans="1:50" x14ac:dyDescent="0.3">
      <c r="A228" s="23">
        <v>61.13</v>
      </c>
      <c r="B228" s="23">
        <v>81.5</v>
      </c>
      <c r="C228" s="23">
        <f t="shared" si="171"/>
        <v>7.3015804762450775E-3</v>
      </c>
      <c r="D228" s="23">
        <f t="shared" si="172"/>
        <v>6.9204857416765228E-3</v>
      </c>
      <c r="E228" s="10">
        <v>1.0550676280240747</v>
      </c>
      <c r="F228" s="23">
        <f t="shared" si="181"/>
        <v>0.48819659442724445</v>
      </c>
      <c r="G228" s="23">
        <f t="shared" si="182"/>
        <v>0.56852936706001622</v>
      </c>
      <c r="H228" s="23">
        <f t="shared" si="183"/>
        <v>0.96909160837824382</v>
      </c>
      <c r="I228" s="23">
        <f t="shared" si="184"/>
        <v>6.9204857416764742E-3</v>
      </c>
      <c r="J228" s="23">
        <f t="shared" si="185"/>
        <v>6.7065846581599578E-3</v>
      </c>
      <c r="K228" s="22">
        <v>61.46</v>
      </c>
      <c r="L228" s="23">
        <v>88.27</v>
      </c>
      <c r="M228" s="23">
        <f t="shared" si="173"/>
        <v>8.0368024353629809E-3</v>
      </c>
      <c r="N228" s="23">
        <f t="shared" si="174"/>
        <v>7.4953530848808217E-3</v>
      </c>
      <c r="O228" s="10">
        <v>1.0722380045810438</v>
      </c>
      <c r="P228" s="23">
        <f t="shared" si="186"/>
        <v>0.44549724609405666</v>
      </c>
      <c r="Q228" s="23">
        <f t="shared" si="187"/>
        <v>0.57118292754378841</v>
      </c>
      <c r="R228" s="23">
        <f t="shared" si="188"/>
        <v>0.88295768975275035</v>
      </c>
      <c r="S228" s="23">
        <f t="shared" si="189"/>
        <v>7.495353084880807E-3</v>
      </c>
      <c r="T228" s="23">
        <f t="shared" si="190"/>
        <v>6.6180796437075081E-3</v>
      </c>
      <c r="U228" s="22">
        <v>73.84</v>
      </c>
      <c r="V228" s="23">
        <v>95.46</v>
      </c>
      <c r="W228" s="23">
        <f t="shared" si="175"/>
        <v>8.3140794386420049E-3</v>
      </c>
      <c r="X228" s="23">
        <f t="shared" si="176"/>
        <v>8.1058842809870052E-3</v>
      </c>
      <c r="Y228" s="10">
        <v>1.0256844473024782</v>
      </c>
      <c r="Z228" s="23">
        <f t="shared" si="191"/>
        <v>0.54841172258177862</v>
      </c>
      <c r="AA228" s="23">
        <f t="shared" si="192"/>
        <v>0.60046210163688563</v>
      </c>
      <c r="AB228" s="23">
        <f t="shared" si="193"/>
        <v>1.0885093657249152</v>
      </c>
      <c r="AC228" s="23">
        <f t="shared" si="194"/>
        <v>8.1058842809870191E-3</v>
      </c>
      <c r="AD228" s="23">
        <f t="shared" si="195"/>
        <v>8.8233309573367402E-3</v>
      </c>
      <c r="AE228" s="22">
        <v>61.12</v>
      </c>
      <c r="AF228" s="23">
        <v>83.06</v>
      </c>
      <c r="AG228" s="23">
        <f t="shared" si="177"/>
        <v>7.6896366042806322E-3</v>
      </c>
      <c r="AH228" s="23">
        <f t="shared" si="178"/>
        <v>7.0529514810264062E-3</v>
      </c>
      <c r="AI228" s="10">
        <v>1.0902721541424203</v>
      </c>
      <c r="AJ228" s="23">
        <f t="shared" si="196"/>
        <v>0.44163953318672033</v>
      </c>
      <c r="AK228" s="23">
        <f t="shared" si="197"/>
        <v>0.56797063336455333</v>
      </c>
      <c r="AL228" s="23">
        <f t="shared" si="198"/>
        <v>0.87558942976915999</v>
      </c>
      <c r="AM228" s="23">
        <f t="shared" si="199"/>
        <v>7.0529514810263594E-3</v>
      </c>
      <c r="AN228" s="23">
        <f t="shared" si="200"/>
        <v>6.1754897654614227E-3</v>
      </c>
      <c r="AO228" s="22">
        <v>16.18</v>
      </c>
      <c r="AP228" s="23">
        <v>89.97</v>
      </c>
      <c r="AQ228" s="23">
        <f t="shared" si="179"/>
        <v>6.781451180257512E-3</v>
      </c>
      <c r="AR228" s="23">
        <f t="shared" si="180"/>
        <v>7.639706775198E-3</v>
      </c>
      <c r="AS228" s="10">
        <v>0.88765856855569636</v>
      </c>
      <c r="AT228" s="23">
        <f t="shared" si="201"/>
        <v>0.33713619903433495</v>
      </c>
      <c r="AU228" s="23">
        <f t="shared" si="202"/>
        <v>0.57148012631797018</v>
      </c>
      <c r="AV228" s="23">
        <f t="shared" si="203"/>
        <v>0.66749094688841237</v>
      </c>
      <c r="AW228" s="23">
        <f t="shared" si="204"/>
        <v>7.6397067751979852E-3</v>
      </c>
      <c r="AX228" s="23">
        <f t="shared" si="205"/>
        <v>5.0994351093267224E-3</v>
      </c>
    </row>
    <row r="229" spans="1:50" x14ac:dyDescent="0.3">
      <c r="A229" s="23">
        <v>67.150000000000006</v>
      </c>
      <c r="B229" s="23">
        <v>89.43</v>
      </c>
      <c r="C229" s="23">
        <f t="shared" si="171"/>
        <v>8.0206302794022088E-3</v>
      </c>
      <c r="D229" s="23">
        <f t="shared" si="172"/>
        <v>7.5938532500384234E-3</v>
      </c>
      <c r="E229" s="10">
        <v>1.0562003261468909</v>
      </c>
      <c r="F229" s="23">
        <f t="shared" si="181"/>
        <v>0.49621722470664664</v>
      </c>
      <c r="G229" s="23">
        <f t="shared" si="182"/>
        <v>0.5761232203100547</v>
      </c>
      <c r="H229" s="23">
        <f t="shared" si="183"/>
        <v>0.98441381913389114</v>
      </c>
      <c r="I229" s="23">
        <f t="shared" si="184"/>
        <v>7.5938532500384737E-3</v>
      </c>
      <c r="J229" s="23">
        <f t="shared" si="185"/>
        <v>7.4754940798126852E-3</v>
      </c>
      <c r="K229" s="22">
        <v>65.37</v>
      </c>
      <c r="L229" s="23">
        <v>92.83</v>
      </c>
      <c r="M229" s="23">
        <f t="shared" si="173"/>
        <v>8.5480926651428264E-3</v>
      </c>
      <c r="N229" s="23">
        <f t="shared" si="174"/>
        <v>7.8825606306727851E-3</v>
      </c>
      <c r="O229" s="10">
        <v>1.0844309439093067</v>
      </c>
      <c r="P229" s="23">
        <f t="shared" si="186"/>
        <v>0.4540453387591995</v>
      </c>
      <c r="Q229" s="23">
        <f t="shared" si="187"/>
        <v>0.57906548817446124</v>
      </c>
      <c r="R229" s="23">
        <f t="shared" si="188"/>
        <v>0.89954258485325611</v>
      </c>
      <c r="S229" s="23">
        <f t="shared" si="189"/>
        <v>7.8825606306728302E-3</v>
      </c>
      <c r="T229" s="23">
        <f t="shared" si="190"/>
        <v>7.0906989649779503E-3</v>
      </c>
      <c r="U229" s="22">
        <v>50.66</v>
      </c>
      <c r="V229" s="23">
        <v>65.400000000000006</v>
      </c>
      <c r="W229" s="23">
        <f t="shared" si="175"/>
        <v>5.7041070471506488E-3</v>
      </c>
      <c r="X229" s="23">
        <f t="shared" si="176"/>
        <v>5.5533713804373584E-3</v>
      </c>
      <c r="Y229" s="10">
        <v>1.0271430913560509</v>
      </c>
      <c r="Z229" s="23">
        <f t="shared" si="191"/>
        <v>0.55411582962892925</v>
      </c>
      <c r="AA229" s="23">
        <f t="shared" si="192"/>
        <v>0.60601547301732295</v>
      </c>
      <c r="AB229" s="23">
        <f t="shared" si="193"/>
        <v>1.1025275522107079</v>
      </c>
      <c r="AC229" s="23">
        <f t="shared" si="194"/>
        <v>5.5533713804373219E-3</v>
      </c>
      <c r="AD229" s="23">
        <f t="shared" si="195"/>
        <v>6.1227449545905605E-3</v>
      </c>
      <c r="AE229" s="22">
        <v>67.61</v>
      </c>
      <c r="AF229" s="23">
        <v>91.24</v>
      </c>
      <c r="AG229" s="23">
        <f t="shared" si="177"/>
        <v>8.5061572450165837E-3</v>
      </c>
      <c r="AH229" s="23">
        <f t="shared" si="178"/>
        <v>7.7475474732584789E-3</v>
      </c>
      <c r="AI229" s="10">
        <v>1.0979161178910528</v>
      </c>
      <c r="AJ229" s="23">
        <f t="shared" si="196"/>
        <v>0.45014569043173691</v>
      </c>
      <c r="AK229" s="23">
        <f t="shared" si="197"/>
        <v>0.57571818083781179</v>
      </c>
      <c r="AL229" s="23">
        <f t="shared" si="198"/>
        <v>0.89178522361845725</v>
      </c>
      <c r="AM229" s="23">
        <f t="shared" si="199"/>
        <v>7.7475474732584537E-3</v>
      </c>
      <c r="AN229" s="23">
        <f t="shared" si="200"/>
        <v>6.9091483559344039E-3</v>
      </c>
      <c r="AO229" s="22">
        <v>16.079999999999998</v>
      </c>
      <c r="AP229" s="23">
        <v>87.94</v>
      </c>
      <c r="AQ229" s="23">
        <f t="shared" si="179"/>
        <v>6.7395386266094421E-3</v>
      </c>
      <c r="AR229" s="23">
        <f t="shared" si="180"/>
        <v>7.4673314861721917E-3</v>
      </c>
      <c r="AS229" s="10">
        <v>0.90253642001691536</v>
      </c>
      <c r="AT229" s="23">
        <f t="shared" si="201"/>
        <v>0.34387573766094437</v>
      </c>
      <c r="AU229" s="23">
        <f t="shared" si="202"/>
        <v>0.57894745780414236</v>
      </c>
      <c r="AV229" s="23">
        <f t="shared" si="203"/>
        <v>0.68101193669527937</v>
      </c>
      <c r="AW229" s="23">
        <f t="shared" si="204"/>
        <v>7.4673314861721796E-3</v>
      </c>
      <c r="AX229" s="23">
        <f t="shared" si="205"/>
        <v>5.0853418773437551E-3</v>
      </c>
    </row>
    <row r="230" spans="1:50" x14ac:dyDescent="0.3">
      <c r="A230" s="23">
        <v>67.83</v>
      </c>
      <c r="B230" s="23">
        <v>89.97</v>
      </c>
      <c r="C230" s="23">
        <f t="shared" si="171"/>
        <v>8.1018518518518497E-3</v>
      </c>
      <c r="D230" s="23">
        <f t="shared" si="172"/>
        <v>7.6397067751979974E-3</v>
      </c>
      <c r="E230" s="10">
        <v>1.06049251499471</v>
      </c>
      <c r="F230" s="23">
        <f t="shared" si="181"/>
        <v>0.5043190765584985</v>
      </c>
      <c r="G230" s="23">
        <f t="shared" si="182"/>
        <v>0.58376292708525268</v>
      </c>
      <c r="H230" s="23">
        <f t="shared" si="183"/>
        <v>1.0005363012651451</v>
      </c>
      <c r="I230" s="23">
        <f t="shared" si="184"/>
        <v>7.6397067751979852E-3</v>
      </c>
      <c r="J230" s="23">
        <f t="shared" si="185"/>
        <v>7.6438039596068621E-3</v>
      </c>
      <c r="K230" s="22">
        <v>66.97</v>
      </c>
      <c r="L230" s="23">
        <v>94.81</v>
      </c>
      <c r="M230" s="23">
        <f t="shared" si="173"/>
        <v>8.7573162885821489E-3</v>
      </c>
      <c r="N230" s="23">
        <f t="shared" si="174"/>
        <v>8.0506902229245583E-3</v>
      </c>
      <c r="O230" s="10">
        <v>1.0877721097310955</v>
      </c>
      <c r="P230" s="23">
        <f t="shared" si="186"/>
        <v>0.46280265504778167</v>
      </c>
      <c r="Q230" s="23">
        <f t="shared" si="187"/>
        <v>0.58711617839738584</v>
      </c>
      <c r="R230" s="23">
        <f t="shared" si="188"/>
        <v>0.91684799380698112</v>
      </c>
      <c r="S230" s="23">
        <f t="shared" si="189"/>
        <v>8.0506902229245947E-3</v>
      </c>
      <c r="T230" s="23">
        <f t="shared" si="190"/>
        <v>7.3812591796498924E-3</v>
      </c>
      <c r="U230" s="22">
        <v>59.24</v>
      </c>
      <c r="V230" s="23">
        <v>76.37</v>
      </c>
      <c r="W230" s="23">
        <f t="shared" si="175"/>
        <v>6.6701796579787696E-3</v>
      </c>
      <c r="X230" s="23">
        <f t="shared" si="176"/>
        <v>6.484877252660567E-3</v>
      </c>
      <c r="Y230" s="10">
        <v>1.0285745432177884</v>
      </c>
      <c r="Z230" s="23">
        <f t="shared" si="191"/>
        <v>0.56078600928690803</v>
      </c>
      <c r="AA230" s="23">
        <f t="shared" si="192"/>
        <v>0.61250035026998351</v>
      </c>
      <c r="AB230" s="23">
        <f t="shared" si="193"/>
        <v>1.1149018389158374</v>
      </c>
      <c r="AC230" s="23">
        <f t="shared" si="194"/>
        <v>6.4848772526605591E-3</v>
      </c>
      <c r="AD230" s="23">
        <f t="shared" si="195"/>
        <v>7.2300015741347404E-3</v>
      </c>
      <c r="AE230" s="22">
        <v>70.28</v>
      </c>
      <c r="AF230" s="23">
        <v>93.96</v>
      </c>
      <c r="AG230" s="23">
        <f t="shared" si="177"/>
        <v>8.8420755979849944E-3</v>
      </c>
      <c r="AH230" s="23">
        <f t="shared" si="178"/>
        <v>7.9785133777659657E-3</v>
      </c>
      <c r="AI230" s="10">
        <v>1.108235980731141</v>
      </c>
      <c r="AJ230" s="23">
        <f t="shared" si="196"/>
        <v>0.45898776602972191</v>
      </c>
      <c r="AK230" s="23">
        <f t="shared" si="197"/>
        <v>0.58369669421557779</v>
      </c>
      <c r="AL230" s="23">
        <f t="shared" si="198"/>
        <v>0.90913345646145882</v>
      </c>
      <c r="AM230" s="23">
        <f t="shared" si="199"/>
        <v>7.9785133777660056E-3</v>
      </c>
      <c r="AN230" s="23">
        <f t="shared" si="200"/>
        <v>7.2535334445523979E-3</v>
      </c>
      <c r="AO230" s="22">
        <v>16.18</v>
      </c>
      <c r="AP230" s="23">
        <v>86.12</v>
      </c>
      <c r="AQ230" s="23">
        <f t="shared" si="179"/>
        <v>6.781451180257512E-3</v>
      </c>
      <c r="AR230" s="23">
        <f t="shared" si="180"/>
        <v>7.31278812359733E-3</v>
      </c>
      <c r="AS230" s="10">
        <v>0.92734140052201575</v>
      </c>
      <c r="AT230" s="23">
        <f t="shared" si="201"/>
        <v>0.35065718884120189</v>
      </c>
      <c r="AU230" s="23">
        <f t="shared" si="202"/>
        <v>0.58626024592773973</v>
      </c>
      <c r="AV230" s="23">
        <f t="shared" si="203"/>
        <v>0.69453292650214626</v>
      </c>
      <c r="AW230" s="23">
        <f t="shared" si="204"/>
        <v>7.3127881235973691E-3</v>
      </c>
      <c r="AX230" s="23">
        <f t="shared" si="205"/>
        <v>5.0789721363722192E-3</v>
      </c>
    </row>
    <row r="231" spans="1:50" x14ac:dyDescent="0.3">
      <c r="A231" s="23">
        <v>71.09</v>
      </c>
      <c r="B231" s="23">
        <v>94.24</v>
      </c>
      <c r="C231" s="23">
        <f t="shared" si="171"/>
        <v>8.4912376256545494E-3</v>
      </c>
      <c r="D231" s="23">
        <f t="shared" si="172"/>
        <v>8.0022892797005588E-3</v>
      </c>
      <c r="E231" s="10">
        <v>1.0611010585676164</v>
      </c>
      <c r="F231" s="23">
        <f t="shared" si="181"/>
        <v>0.51281031418415302</v>
      </c>
      <c r="G231" s="23">
        <f t="shared" si="182"/>
        <v>0.59176521636495327</v>
      </c>
      <c r="H231" s="23">
        <f t="shared" si="183"/>
        <v>1.0171293907426515</v>
      </c>
      <c r="I231" s="23">
        <f t="shared" si="184"/>
        <v>8.0022892797005918E-3</v>
      </c>
      <c r="J231" s="23">
        <f t="shared" si="185"/>
        <v>8.1393636196083145E-3</v>
      </c>
      <c r="K231" s="22">
        <v>63.59</v>
      </c>
      <c r="L231" s="23">
        <v>89.87</v>
      </c>
      <c r="M231" s="23">
        <f t="shared" si="173"/>
        <v>8.3153313840665793E-3</v>
      </c>
      <c r="N231" s="23">
        <f t="shared" si="174"/>
        <v>7.6312153816499324E-3</v>
      </c>
      <c r="O231" s="10">
        <v>1.0896470572776229</v>
      </c>
      <c r="P231" s="23">
        <f t="shared" si="186"/>
        <v>0.47111798643184827</v>
      </c>
      <c r="Q231" s="23">
        <f t="shared" si="187"/>
        <v>0.59474739377903574</v>
      </c>
      <c r="R231" s="23">
        <f t="shared" si="188"/>
        <v>0.93392064147962994</v>
      </c>
      <c r="S231" s="23">
        <f t="shared" si="189"/>
        <v>7.6312153816499029E-3</v>
      </c>
      <c r="T231" s="23">
        <f t="shared" si="190"/>
        <v>7.1269495644996966E-3</v>
      </c>
      <c r="U231" s="22">
        <v>72.89</v>
      </c>
      <c r="V231" s="23">
        <v>93.39</v>
      </c>
      <c r="W231" s="23">
        <f t="shared" si="175"/>
        <v>8.2071133570235065E-3</v>
      </c>
      <c r="X231" s="23">
        <f t="shared" si="176"/>
        <v>7.9301124345419714E-3</v>
      </c>
      <c r="Y231" s="10">
        <v>1.0349302642009179</v>
      </c>
      <c r="Z231" s="23">
        <f t="shared" si="191"/>
        <v>0.56899312264393154</v>
      </c>
      <c r="AA231" s="23">
        <f t="shared" si="192"/>
        <v>0.62043046270452551</v>
      </c>
      <c r="AB231" s="23">
        <f t="shared" si="193"/>
        <v>1.1297791319308397</v>
      </c>
      <c r="AC231" s="23">
        <f t="shared" si="194"/>
        <v>7.9301124345420027E-3</v>
      </c>
      <c r="AD231" s="23">
        <f t="shared" si="195"/>
        <v>8.959275542410822E-3</v>
      </c>
      <c r="AE231" s="22">
        <v>67.12</v>
      </c>
      <c r="AF231" s="23">
        <v>89.43</v>
      </c>
      <c r="AG231" s="23">
        <f t="shared" si="177"/>
        <v>8.4445093075804344E-3</v>
      </c>
      <c r="AH231" s="23">
        <f t="shared" si="178"/>
        <v>7.5938532500384242E-3</v>
      </c>
      <c r="AI231" s="10">
        <v>1.1120190276968687</v>
      </c>
      <c r="AJ231" s="23">
        <f t="shared" si="196"/>
        <v>0.46743227533730236</v>
      </c>
      <c r="AK231" s="23">
        <f t="shared" si="197"/>
        <v>0.59129054746561627</v>
      </c>
      <c r="AL231" s="23">
        <f t="shared" si="198"/>
        <v>0.92642004136702427</v>
      </c>
      <c r="AM231" s="23">
        <f t="shared" si="199"/>
        <v>7.5938532500384737E-3</v>
      </c>
      <c r="AN231" s="23">
        <f t="shared" si="200"/>
        <v>7.0350978420357542E-3</v>
      </c>
      <c r="AO231" s="22">
        <v>18.149999999999999</v>
      </c>
      <c r="AP231" s="23">
        <v>96.37</v>
      </c>
      <c r="AQ231" s="23">
        <f t="shared" si="179"/>
        <v>7.6071284871244644E-3</v>
      </c>
      <c r="AR231" s="23">
        <f t="shared" si="180"/>
        <v>8.1831559622744382E-3</v>
      </c>
      <c r="AS231" s="10">
        <v>0.9296081514509138</v>
      </c>
      <c r="AT231" s="23">
        <f t="shared" si="201"/>
        <v>0.35826431732832636</v>
      </c>
      <c r="AU231" s="23">
        <f t="shared" si="202"/>
        <v>0.59444340189001421</v>
      </c>
      <c r="AV231" s="23">
        <f t="shared" si="203"/>
        <v>0.7089215061695282</v>
      </c>
      <c r="AW231" s="23">
        <f t="shared" si="204"/>
        <v>8.1831559622744798E-3</v>
      </c>
      <c r="AX231" s="23">
        <f t="shared" si="205"/>
        <v>5.8012152499957795E-3</v>
      </c>
    </row>
    <row r="232" spans="1:50" x14ac:dyDescent="0.3">
      <c r="A232" s="23">
        <v>67.599999999999994</v>
      </c>
      <c r="B232" s="23">
        <v>88.65</v>
      </c>
      <c r="C232" s="23">
        <f t="shared" si="171"/>
        <v>8.0743798494056461E-3</v>
      </c>
      <c r="D232" s="23">
        <f t="shared" si="172"/>
        <v>7.5276203803634825E-3</v>
      </c>
      <c r="E232" s="10">
        <v>1.0726337728810607</v>
      </c>
      <c r="F232" s="23">
        <f t="shared" si="181"/>
        <v>0.52088469403355864</v>
      </c>
      <c r="G232" s="23">
        <f t="shared" si="182"/>
        <v>0.59929283674531675</v>
      </c>
      <c r="H232" s="23">
        <f t="shared" si="183"/>
        <v>1.0336950082177117</v>
      </c>
      <c r="I232" s="23">
        <f t="shared" si="184"/>
        <v>7.5276203803634756E-3</v>
      </c>
      <c r="J232" s="23">
        <f t="shared" si="185"/>
        <v>7.7812636109396366E-3</v>
      </c>
      <c r="K232" s="22">
        <v>60.72</v>
      </c>
      <c r="L232" s="23">
        <v>85.18</v>
      </c>
      <c r="M232" s="23">
        <f t="shared" si="173"/>
        <v>7.9400365095222934E-3</v>
      </c>
      <c r="N232" s="23">
        <f t="shared" si="174"/>
        <v>7.2329690242454794E-3</v>
      </c>
      <c r="O232" s="10">
        <v>1.097756188766559</v>
      </c>
      <c r="P232" s="23">
        <f t="shared" si="186"/>
        <v>0.47905802294137056</v>
      </c>
      <c r="Q232" s="23">
        <f t="shared" si="187"/>
        <v>0.60198036280328127</v>
      </c>
      <c r="R232" s="23">
        <f t="shared" si="188"/>
        <v>0.95017600937321878</v>
      </c>
      <c r="S232" s="23">
        <f t="shared" si="189"/>
        <v>7.232969024245528E-3</v>
      </c>
      <c r="T232" s="23">
        <f t="shared" si="190"/>
        <v>6.8725936433777198E-3</v>
      </c>
      <c r="U232" s="22">
        <v>73.45</v>
      </c>
      <c r="V232" s="23">
        <v>93.97</v>
      </c>
      <c r="W232" s="23">
        <f t="shared" si="175"/>
        <v>8.2701670472407254E-3</v>
      </c>
      <c r="X232" s="23">
        <f t="shared" si="176"/>
        <v>7.9793625171207735E-3</v>
      </c>
      <c r="Y232" s="10">
        <v>1.0364445818191608</v>
      </c>
      <c r="Z232" s="23">
        <f t="shared" si="191"/>
        <v>0.57726328969117224</v>
      </c>
      <c r="AA232" s="23">
        <f t="shared" si="192"/>
        <v>0.62840982522164623</v>
      </c>
      <c r="AB232" s="23">
        <f t="shared" si="193"/>
        <v>1.1462564123351038</v>
      </c>
      <c r="AC232" s="23">
        <f t="shared" si="194"/>
        <v>7.979362517120725E-3</v>
      </c>
      <c r="AD232" s="23">
        <f t="shared" si="195"/>
        <v>9.1463954515960053E-3</v>
      </c>
      <c r="AE232" s="22">
        <v>71.180000000000007</v>
      </c>
      <c r="AF232" s="23">
        <v>94.81</v>
      </c>
      <c r="AG232" s="23">
        <f t="shared" si="177"/>
        <v>8.9553065034799657E-3</v>
      </c>
      <c r="AH232" s="23">
        <f t="shared" si="178"/>
        <v>8.0506902229245548E-3</v>
      </c>
      <c r="AI232" s="10">
        <v>1.1123650588342713</v>
      </c>
      <c r="AJ232" s="23">
        <f t="shared" si="196"/>
        <v>0.47638758184078234</v>
      </c>
      <c r="AK232" s="23">
        <f t="shared" si="197"/>
        <v>0.59934123768854086</v>
      </c>
      <c r="AL232" s="23">
        <f t="shared" si="198"/>
        <v>0.9438198571780847</v>
      </c>
      <c r="AM232" s="23">
        <f t="shared" si="199"/>
        <v>8.0506902229245947E-3</v>
      </c>
      <c r="AN232" s="23">
        <f t="shared" si="200"/>
        <v>7.5984012963856941E-3</v>
      </c>
      <c r="AO232" s="22">
        <v>17.989999999999998</v>
      </c>
      <c r="AP232" s="23">
        <v>94.24</v>
      </c>
      <c r="AQ232" s="23">
        <f t="shared" si="179"/>
        <v>7.540068401287554E-3</v>
      </c>
      <c r="AR232" s="23">
        <f t="shared" si="180"/>
        <v>8.0022892797005606E-3</v>
      </c>
      <c r="AS232" s="10">
        <v>0.94223891910712054</v>
      </c>
      <c r="AT232" s="23">
        <f t="shared" si="201"/>
        <v>0.36580438572961393</v>
      </c>
      <c r="AU232" s="23">
        <f t="shared" si="202"/>
        <v>0.6024456911697148</v>
      </c>
      <c r="AV232" s="23">
        <f t="shared" si="203"/>
        <v>0.72406870305794024</v>
      </c>
      <c r="AW232" s="23">
        <f t="shared" si="204"/>
        <v>8.0022892797005918E-3</v>
      </c>
      <c r="AX232" s="23">
        <f t="shared" si="205"/>
        <v>5.7942072202472666E-3</v>
      </c>
    </row>
    <row r="233" spans="1:50" x14ac:dyDescent="0.3">
      <c r="A233" s="23">
        <v>63.99</v>
      </c>
      <c r="B233" s="23">
        <v>83.06</v>
      </c>
      <c r="C233" s="23">
        <f t="shared" si="171"/>
        <v>7.643188854489163E-3</v>
      </c>
      <c r="D233" s="23">
        <f t="shared" si="172"/>
        <v>7.0529514810264054E-3</v>
      </c>
      <c r="E233" s="10">
        <v>1.0836865778887881</v>
      </c>
      <c r="F233" s="23">
        <f t="shared" si="181"/>
        <v>0.52852788288804775</v>
      </c>
      <c r="G233" s="23">
        <f t="shared" si="182"/>
        <v>0.60634578822634311</v>
      </c>
      <c r="H233" s="23">
        <f t="shared" si="183"/>
        <v>1.0494125769216063</v>
      </c>
      <c r="I233" s="23">
        <f t="shared" si="184"/>
        <v>7.0529514810263594E-3</v>
      </c>
      <c r="J233" s="23">
        <f t="shared" si="185"/>
        <v>7.4014559886069311E-3</v>
      </c>
      <c r="K233" s="22">
        <v>47.05</v>
      </c>
      <c r="L233" s="23">
        <v>65.94</v>
      </c>
      <c r="M233" s="23">
        <f t="shared" si="173"/>
        <v>6.1524821767625811E-3</v>
      </c>
      <c r="N233" s="23">
        <f t="shared" si="174"/>
        <v>5.5992249055969341E-3</v>
      </c>
      <c r="O233" s="10">
        <v>1.0988096174905597</v>
      </c>
      <c r="P233" s="23">
        <f t="shared" si="186"/>
        <v>0.48521050511813313</v>
      </c>
      <c r="Q233" s="23">
        <f t="shared" si="187"/>
        <v>0.60757958770887821</v>
      </c>
      <c r="R233" s="23">
        <f t="shared" si="188"/>
        <v>0.96426852805950369</v>
      </c>
      <c r="S233" s="23">
        <f t="shared" si="189"/>
        <v>5.5992249055969445E-3</v>
      </c>
      <c r="T233" s="23">
        <f t="shared" si="190"/>
        <v>5.3991563579940793E-3</v>
      </c>
      <c r="U233" s="22">
        <v>49.41</v>
      </c>
      <c r="V233" s="23">
        <v>63.16</v>
      </c>
      <c r="W233" s="23">
        <f t="shared" si="175"/>
        <v>5.5633622029157828E-3</v>
      </c>
      <c r="X233" s="23">
        <f t="shared" si="176"/>
        <v>5.3631641649606043E-3</v>
      </c>
      <c r="Y233" s="10">
        <v>1.0373283442008245</v>
      </c>
      <c r="Z233" s="23">
        <f t="shared" si="191"/>
        <v>0.582826651894088</v>
      </c>
      <c r="AA233" s="23">
        <f t="shared" si="192"/>
        <v>0.63377298938660687</v>
      </c>
      <c r="AB233" s="23">
        <f t="shared" si="193"/>
        <v>1.1600899415852601</v>
      </c>
      <c r="AC233" s="23">
        <f t="shared" si="194"/>
        <v>5.3631641649606321E-3</v>
      </c>
      <c r="AD233" s="23">
        <f t="shared" si="195"/>
        <v>6.2217528028413399E-3</v>
      </c>
      <c r="AE233" s="22">
        <v>65.39</v>
      </c>
      <c r="AF233" s="23">
        <v>85.72</v>
      </c>
      <c r="AG233" s="23">
        <f t="shared" si="177"/>
        <v>8.2268543447956578E-3</v>
      </c>
      <c r="AH233" s="23">
        <f t="shared" si="178"/>
        <v>7.2788225494050509E-3</v>
      </c>
      <c r="AI233" s="10">
        <v>1.1302452132822083</v>
      </c>
      <c r="AJ233" s="23">
        <f t="shared" si="196"/>
        <v>0.48461443618557798</v>
      </c>
      <c r="AK233" s="23">
        <f t="shared" si="197"/>
        <v>0.6066200602379459</v>
      </c>
      <c r="AL233" s="23">
        <f t="shared" si="198"/>
        <v>0.96100201802636032</v>
      </c>
      <c r="AM233" s="23">
        <f t="shared" si="199"/>
        <v>7.2788225494050396E-3</v>
      </c>
      <c r="AN233" s="23">
        <f t="shared" si="200"/>
        <v>6.9949631588340196E-3</v>
      </c>
      <c r="AO233" s="22">
        <v>16.84</v>
      </c>
      <c r="AP233" s="23">
        <v>85.72</v>
      </c>
      <c r="AQ233" s="23">
        <f t="shared" si="179"/>
        <v>7.0580740343347652E-3</v>
      </c>
      <c r="AR233" s="23">
        <f t="shared" si="180"/>
        <v>7.2788225494050517E-3</v>
      </c>
      <c r="AS233" s="10">
        <v>0.96967249667484612</v>
      </c>
      <c r="AT233" s="23">
        <f t="shared" si="201"/>
        <v>0.37286245976394872</v>
      </c>
      <c r="AU233" s="23">
        <f t="shared" si="202"/>
        <v>0.60972451371911984</v>
      </c>
      <c r="AV233" s="23">
        <f t="shared" si="203"/>
        <v>0.73866684549356265</v>
      </c>
      <c r="AW233" s="23">
        <f t="shared" si="204"/>
        <v>7.2788225494050396E-3</v>
      </c>
      <c r="AX233" s="23">
        <f t="shared" si="205"/>
        <v>5.3766248914764326E-3</v>
      </c>
    </row>
    <row r="234" spans="1:50" x14ac:dyDescent="0.3">
      <c r="A234" s="23">
        <v>73.56</v>
      </c>
      <c r="B234" s="23">
        <v>95.46</v>
      </c>
      <c r="C234" s="23">
        <f t="shared" si="171"/>
        <v>8.7862630432289854E-3</v>
      </c>
      <c r="D234" s="23">
        <f t="shared" si="172"/>
        <v>8.1058842809870052E-3</v>
      </c>
      <c r="E234" s="10">
        <v>1.0839364020823572</v>
      </c>
      <c r="F234" s="23">
        <f t="shared" si="181"/>
        <v>0.53731414593127669</v>
      </c>
      <c r="G234" s="23">
        <f t="shared" si="182"/>
        <v>0.61445167250733013</v>
      </c>
      <c r="H234" s="23">
        <f t="shared" si="183"/>
        <v>1.0658420288193244</v>
      </c>
      <c r="I234" s="23">
        <f t="shared" si="184"/>
        <v>8.1058842809870191E-3</v>
      </c>
      <c r="J234" s="23">
        <f t="shared" si="185"/>
        <v>8.6395921474218748E-3</v>
      </c>
      <c r="K234" s="22">
        <v>55.86</v>
      </c>
      <c r="L234" s="23">
        <v>77.84</v>
      </c>
      <c r="M234" s="23">
        <f t="shared" si="173"/>
        <v>7.3045197533253515E-3</v>
      </c>
      <c r="N234" s="23">
        <f t="shared" si="174"/>
        <v>6.609700737817188E-3</v>
      </c>
      <c r="O234" s="10">
        <v>1.1051211004959391</v>
      </c>
      <c r="P234" s="23">
        <f t="shared" si="186"/>
        <v>0.49251502487145848</v>
      </c>
      <c r="Q234" s="23">
        <f t="shared" si="187"/>
        <v>0.6141892884466954</v>
      </c>
      <c r="R234" s="23">
        <f t="shared" si="188"/>
        <v>0.97772552998959161</v>
      </c>
      <c r="S234" s="23">
        <f t="shared" si="189"/>
        <v>6.6097007378171924E-3</v>
      </c>
      <c r="T234" s="23">
        <f t="shared" si="190"/>
        <v>6.462473156954909E-3</v>
      </c>
      <c r="U234" s="22">
        <v>69</v>
      </c>
      <c r="V234" s="23">
        <v>87.94</v>
      </c>
      <c r="W234" s="23">
        <f t="shared" si="175"/>
        <v>7.7691154017646025E-3</v>
      </c>
      <c r="X234" s="23">
        <f t="shared" si="176"/>
        <v>7.4673314861721908E-3</v>
      </c>
      <c r="Y234" s="10">
        <v>1.0404138903102462</v>
      </c>
      <c r="Z234" s="23">
        <f t="shared" si="191"/>
        <v>0.59059576729585261</v>
      </c>
      <c r="AA234" s="23">
        <f t="shared" si="192"/>
        <v>0.64124032087277905</v>
      </c>
      <c r="AB234" s="23">
        <f t="shared" si="193"/>
        <v>1.1734224191899405</v>
      </c>
      <c r="AC234" s="23">
        <f t="shared" si="194"/>
        <v>7.4673314861721796E-3</v>
      </c>
      <c r="AD234" s="23">
        <f t="shared" si="195"/>
        <v>8.7623341773973729E-3</v>
      </c>
      <c r="AE234" s="22">
        <v>62.6</v>
      </c>
      <c r="AF234" s="23">
        <v>81.88</v>
      </c>
      <c r="AG234" s="23">
        <f t="shared" si="177"/>
        <v>7.87583853776125E-3</v>
      </c>
      <c r="AH234" s="23">
        <f t="shared" si="178"/>
        <v>6.9527530371591871E-3</v>
      </c>
      <c r="AI234" s="10">
        <v>1.1327654665236355</v>
      </c>
      <c r="AJ234" s="23">
        <f t="shared" si="196"/>
        <v>0.49249027472333923</v>
      </c>
      <c r="AK234" s="23">
        <f t="shared" si="197"/>
        <v>0.61357281327510504</v>
      </c>
      <c r="AL234" s="23">
        <f t="shared" si="198"/>
        <v>0.97710471090891726</v>
      </c>
      <c r="AM234" s="23">
        <f t="shared" si="199"/>
        <v>6.9527530371591428E-3</v>
      </c>
      <c r="AN234" s="23">
        <f t="shared" si="200"/>
        <v>6.7935677463944804E-3</v>
      </c>
      <c r="AO234" s="22">
        <v>16.899999999999999</v>
      </c>
      <c r="AP234" s="23">
        <v>85</v>
      </c>
      <c r="AQ234" s="23">
        <f t="shared" si="179"/>
        <v>7.0832215665236056E-3</v>
      </c>
      <c r="AR234" s="23">
        <f t="shared" si="180"/>
        <v>7.217684515858953E-3</v>
      </c>
      <c r="AS234" s="10">
        <v>0.98137034819963376</v>
      </c>
      <c r="AT234" s="23">
        <f t="shared" si="201"/>
        <v>0.3799456813304723</v>
      </c>
      <c r="AU234" s="23">
        <f t="shared" si="202"/>
        <v>0.61694219823497876</v>
      </c>
      <c r="AV234" s="23">
        <f t="shared" si="203"/>
        <v>0.75280814109442096</v>
      </c>
      <c r="AW234" s="23">
        <f t="shared" si="204"/>
        <v>7.2176845158589131E-3</v>
      </c>
      <c r="AX234" s="23">
        <f t="shared" si="205"/>
        <v>5.4335316633897339E-3</v>
      </c>
    </row>
    <row r="235" spans="1:50" x14ac:dyDescent="0.3">
      <c r="A235" s="23">
        <v>64.989999999999995</v>
      </c>
      <c r="B235" s="23">
        <v>84.31</v>
      </c>
      <c r="C235" s="23">
        <f t="shared" si="171"/>
        <v>7.7626323433856951E-3</v>
      </c>
      <c r="D235" s="23">
        <f t="shared" si="172"/>
        <v>7.1590939003772719E-3</v>
      </c>
      <c r="E235" s="10">
        <v>1.0843037472907875</v>
      </c>
      <c r="F235" s="23">
        <f t="shared" si="181"/>
        <v>0.54507677827466239</v>
      </c>
      <c r="G235" s="23">
        <f t="shared" si="182"/>
        <v>0.6216107664077074</v>
      </c>
      <c r="H235" s="23">
        <f t="shared" si="183"/>
        <v>1.0823909242059391</v>
      </c>
      <c r="I235" s="23">
        <f t="shared" si="184"/>
        <v>7.159093900377278E-3</v>
      </c>
      <c r="J235" s="23">
        <f t="shared" si="185"/>
        <v>7.7489382633064629E-3</v>
      </c>
      <c r="K235" s="22">
        <v>59.16</v>
      </c>
      <c r="L235" s="23">
        <v>82.16</v>
      </c>
      <c r="M235" s="23">
        <f t="shared" si="173"/>
        <v>7.736043476668954E-3</v>
      </c>
      <c r="N235" s="23">
        <f t="shared" si="174"/>
        <v>6.9765289390937837E-3</v>
      </c>
      <c r="O235" s="10">
        <v>1.1088671091607094</v>
      </c>
      <c r="P235" s="23">
        <f t="shared" si="186"/>
        <v>0.50025106834812749</v>
      </c>
      <c r="Q235" s="23">
        <f t="shared" si="187"/>
        <v>0.62116581738578913</v>
      </c>
      <c r="R235" s="23">
        <f t="shared" si="188"/>
        <v>0.99276609321958598</v>
      </c>
      <c r="S235" s="23">
        <f t="shared" si="189"/>
        <v>6.9765289390937291E-3</v>
      </c>
      <c r="T235" s="23">
        <f t="shared" si="190"/>
        <v>6.9260613790974642E-3</v>
      </c>
      <c r="U235" s="22">
        <v>65.349999999999994</v>
      </c>
      <c r="V235" s="23">
        <v>83.08</v>
      </c>
      <c r="W235" s="23">
        <f t="shared" si="175"/>
        <v>7.3581404565987935E-3</v>
      </c>
      <c r="X235" s="23">
        <f t="shared" si="176"/>
        <v>7.0546497597360203E-3</v>
      </c>
      <c r="Y235" s="10">
        <v>1.0430199524000365</v>
      </c>
      <c r="Z235" s="23">
        <f t="shared" si="191"/>
        <v>0.59795390775245139</v>
      </c>
      <c r="AA235" s="23">
        <f t="shared" si="192"/>
        <v>0.64829497063251507</v>
      </c>
      <c r="AB235" s="23">
        <f t="shared" si="193"/>
        <v>1.188549675048304</v>
      </c>
      <c r="AC235" s="23">
        <f t="shared" si="194"/>
        <v>7.0546497597360203E-3</v>
      </c>
      <c r="AD235" s="23">
        <f t="shared" si="195"/>
        <v>8.3848016795138435E-3</v>
      </c>
      <c r="AE235" s="22">
        <v>68.34</v>
      </c>
      <c r="AF235" s="23">
        <v>88.75</v>
      </c>
      <c r="AG235" s="23">
        <f t="shared" si="177"/>
        <v>8.598000090584727E-3</v>
      </c>
      <c r="AH235" s="23">
        <f t="shared" si="178"/>
        <v>7.5361117739115527E-3</v>
      </c>
      <c r="AI235" s="10">
        <v>1.1409066569778346</v>
      </c>
      <c r="AJ235" s="23">
        <f t="shared" si="196"/>
        <v>0.50108827481392393</v>
      </c>
      <c r="AK235" s="23">
        <f t="shared" si="197"/>
        <v>0.6211089250490166</v>
      </c>
      <c r="AL235" s="23">
        <f t="shared" si="198"/>
        <v>0.9935785495372631</v>
      </c>
      <c r="AM235" s="23">
        <f t="shared" si="199"/>
        <v>7.536111773911558E-3</v>
      </c>
      <c r="AN235" s="23">
        <f t="shared" si="200"/>
        <v>7.4877190054737364E-3</v>
      </c>
      <c r="AO235" s="22">
        <v>17.93</v>
      </c>
      <c r="AP235" s="23">
        <v>83.93</v>
      </c>
      <c r="AQ235" s="23">
        <f t="shared" si="179"/>
        <v>7.5149208690987136E-3</v>
      </c>
      <c r="AR235" s="23">
        <f t="shared" si="180"/>
        <v>7.1268266048946111E-3</v>
      </c>
      <c r="AS235" s="10">
        <v>1.0544554099208145</v>
      </c>
      <c r="AT235" s="23">
        <f t="shared" si="201"/>
        <v>0.38746060219957101</v>
      </c>
      <c r="AU235" s="23">
        <f t="shared" si="202"/>
        <v>0.62406902483987337</v>
      </c>
      <c r="AV235" s="23">
        <f t="shared" si="203"/>
        <v>0.76740628353004325</v>
      </c>
      <c r="AW235" s="23">
        <f t="shared" si="204"/>
        <v>7.1268266048946094E-3</v>
      </c>
      <c r="AX235" s="23">
        <f t="shared" si="205"/>
        <v>5.4691715182252085E-3</v>
      </c>
    </row>
    <row r="236" spans="1:50" x14ac:dyDescent="0.3">
      <c r="A236" s="23">
        <v>65.61</v>
      </c>
      <c r="B236" s="23">
        <v>84.91</v>
      </c>
      <c r="C236" s="23">
        <f t="shared" si="171"/>
        <v>7.8366873065015465E-3</v>
      </c>
      <c r="D236" s="23">
        <f t="shared" si="172"/>
        <v>7.2100422616656881E-3</v>
      </c>
      <c r="E236" s="10">
        <v>1.086912811616598</v>
      </c>
      <c r="F236" s="23">
        <f t="shared" si="181"/>
        <v>0.55291346558116394</v>
      </c>
      <c r="G236" s="23">
        <f t="shared" si="182"/>
        <v>0.62882080866937307</v>
      </c>
      <c r="H236" s="23">
        <f t="shared" si="183"/>
        <v>1.0979902438558264</v>
      </c>
      <c r="I236" s="23">
        <f t="shared" si="184"/>
        <v>7.2100422616656612E-3</v>
      </c>
      <c r="J236" s="23">
        <f t="shared" si="185"/>
        <v>7.9165560610970943E-3</v>
      </c>
      <c r="K236" s="22">
        <v>65.28</v>
      </c>
      <c r="L236" s="23">
        <v>88.86</v>
      </c>
      <c r="M236" s="23">
        <f t="shared" si="173"/>
        <v>8.5363238363243641E-3</v>
      </c>
      <c r="N236" s="23">
        <f t="shared" si="174"/>
        <v>7.5454523068144309E-3</v>
      </c>
      <c r="O236" s="10">
        <v>1.1313203621491399</v>
      </c>
      <c r="P236" s="23">
        <f t="shared" si="186"/>
        <v>0.5087873921844519</v>
      </c>
      <c r="Q236" s="23">
        <f t="shared" si="187"/>
        <v>0.6287112696926036</v>
      </c>
      <c r="R236" s="23">
        <f t="shared" si="188"/>
        <v>1.0090384605325795</v>
      </c>
      <c r="S236" s="23">
        <f t="shared" si="189"/>
        <v>7.5454523068144708E-3</v>
      </c>
      <c r="T236" s="23">
        <f t="shared" si="190"/>
        <v>7.6136515796900745E-3</v>
      </c>
      <c r="U236" s="22">
        <v>75.52</v>
      </c>
      <c r="V236" s="23">
        <v>95.47</v>
      </c>
      <c r="W236" s="23">
        <f t="shared" si="175"/>
        <v>8.5032405092936632E-3</v>
      </c>
      <c r="X236" s="23">
        <f t="shared" si="176"/>
        <v>8.1067334203418131E-3</v>
      </c>
      <c r="Y236" s="10">
        <v>1.0489108335494188</v>
      </c>
      <c r="Z236" s="23">
        <f t="shared" si="191"/>
        <v>0.60645714826174502</v>
      </c>
      <c r="AA236" s="23">
        <f t="shared" si="192"/>
        <v>0.65640170405285692</v>
      </c>
      <c r="AB236" s="23">
        <f t="shared" si="193"/>
        <v>1.2044110560141963</v>
      </c>
      <c r="AC236" s="23">
        <f t="shared" si="194"/>
        <v>8.1067334203418495E-3</v>
      </c>
      <c r="AD236" s="23">
        <f t="shared" si="195"/>
        <v>9.7638393596195042E-3</v>
      </c>
      <c r="AE236" s="22">
        <v>69.94</v>
      </c>
      <c r="AF236" s="23">
        <v>89.97</v>
      </c>
      <c r="AG236" s="23">
        <f t="shared" si="177"/>
        <v>8.7992994781313384E-3</v>
      </c>
      <c r="AH236" s="23">
        <f t="shared" si="178"/>
        <v>7.6397067751979983E-3</v>
      </c>
      <c r="AI236" s="10">
        <v>1.1517849751377778</v>
      </c>
      <c r="AJ236" s="23">
        <f t="shared" si="196"/>
        <v>0.50988757429205522</v>
      </c>
      <c r="AK236" s="23">
        <f t="shared" si="197"/>
        <v>0.62874863182421459</v>
      </c>
      <c r="AL236" s="23">
        <f t="shared" si="198"/>
        <v>1.010975849105979</v>
      </c>
      <c r="AM236" s="23">
        <f t="shared" si="199"/>
        <v>7.6397067751979852E-3</v>
      </c>
      <c r="AN236" s="23">
        <f t="shared" si="200"/>
        <v>7.7235590439764844E-3</v>
      </c>
      <c r="AO236" s="22">
        <v>20.71</v>
      </c>
      <c r="AP236" s="23">
        <v>87.95</v>
      </c>
      <c r="AQ236" s="23">
        <f t="shared" si="179"/>
        <v>8.680089860515024E-3</v>
      </c>
      <c r="AR236" s="23">
        <f t="shared" si="180"/>
        <v>7.4681806255269987E-3</v>
      </c>
      <c r="AS236" s="10">
        <v>1.1622763690055375</v>
      </c>
      <c r="AT236" s="23">
        <f t="shared" si="201"/>
        <v>0.39614069206008606</v>
      </c>
      <c r="AU236" s="23">
        <f t="shared" si="202"/>
        <v>0.63153720546540038</v>
      </c>
      <c r="AV236" s="23">
        <f t="shared" si="203"/>
        <v>0.78360129425965708</v>
      </c>
      <c r="AW236" s="23">
        <f t="shared" si="204"/>
        <v>7.46818062552701E-3</v>
      </c>
      <c r="AX236" s="23">
        <f t="shared" si="205"/>
        <v>5.8520760039278601E-3</v>
      </c>
    </row>
    <row r="237" spans="1:50" x14ac:dyDescent="0.3">
      <c r="A237" s="23">
        <v>63.49</v>
      </c>
      <c r="B237" s="23">
        <v>81.88</v>
      </c>
      <c r="C237" s="23">
        <f t="shared" si="171"/>
        <v>7.5834671100408965E-3</v>
      </c>
      <c r="D237" s="23">
        <f t="shared" si="172"/>
        <v>6.9527530371591862E-3</v>
      </c>
      <c r="E237" s="10">
        <v>1.0907142925271243</v>
      </c>
      <c r="F237" s="23">
        <f t="shared" si="181"/>
        <v>0.56049693269120482</v>
      </c>
      <c r="G237" s="23">
        <f t="shared" si="182"/>
        <v>0.63577356170653221</v>
      </c>
      <c r="H237" s="23">
        <f t="shared" si="183"/>
        <v>1.1134103982723689</v>
      </c>
      <c r="I237" s="23">
        <f t="shared" si="184"/>
        <v>6.9527530371591428E-3</v>
      </c>
      <c r="J237" s="23">
        <f t="shared" si="185"/>
        <v>7.7412675281927834E-3</v>
      </c>
      <c r="K237" s="22">
        <v>63.14</v>
      </c>
      <c r="L237" s="23">
        <v>85.91</v>
      </c>
      <c r="M237" s="23">
        <f t="shared" si="173"/>
        <v>8.2564872399742695E-3</v>
      </c>
      <c r="N237" s="23">
        <f t="shared" si="174"/>
        <v>7.2949561971463852E-3</v>
      </c>
      <c r="O237" s="10">
        <v>1.1318076513199646</v>
      </c>
      <c r="P237" s="23">
        <f t="shared" si="186"/>
        <v>0.5170438794244262</v>
      </c>
      <c r="Q237" s="23">
        <f t="shared" si="187"/>
        <v>0.63600622588974998</v>
      </c>
      <c r="R237" s="23">
        <f t="shared" si="188"/>
        <v>1.0258312716088782</v>
      </c>
      <c r="S237" s="23">
        <f t="shared" si="189"/>
        <v>7.2949561971463739E-3</v>
      </c>
      <c r="T237" s="23">
        <f t="shared" si="190"/>
        <v>7.4833941920497311E-3</v>
      </c>
      <c r="U237" s="22">
        <v>75.150000000000006</v>
      </c>
      <c r="V237" s="23">
        <v>94.65</v>
      </c>
      <c r="W237" s="23">
        <f t="shared" si="175"/>
        <v>8.4615800354001444E-3</v>
      </c>
      <c r="X237" s="23">
        <f t="shared" si="176"/>
        <v>8.0371039932476442E-3</v>
      </c>
      <c r="Y237" s="10">
        <v>1.0528145514241349</v>
      </c>
      <c r="Z237" s="23">
        <f t="shared" si="191"/>
        <v>0.61491872829714511</v>
      </c>
      <c r="AA237" s="23">
        <f t="shared" si="192"/>
        <v>0.66443880804610456</v>
      </c>
      <c r="AB237" s="23">
        <f t="shared" si="193"/>
        <v>1.22137587655889</v>
      </c>
      <c r="AC237" s="23">
        <f t="shared" si="194"/>
        <v>8.0371039932476407E-3</v>
      </c>
      <c r="AD237" s="23">
        <f t="shared" si="195"/>
        <v>9.8163249347477926E-3</v>
      </c>
      <c r="AE237" s="22">
        <v>66.489999999999995</v>
      </c>
      <c r="AF237" s="23">
        <v>85.32</v>
      </c>
      <c r="AG237" s="23">
        <f t="shared" si="177"/>
        <v>8.3652476737339533E-3</v>
      </c>
      <c r="AH237" s="23">
        <f t="shared" si="178"/>
        <v>7.2448569752127734E-3</v>
      </c>
      <c r="AI237" s="10">
        <v>1.1546463515228023</v>
      </c>
      <c r="AJ237" s="23">
        <f t="shared" si="196"/>
        <v>0.51825282196578915</v>
      </c>
      <c r="AK237" s="23">
        <f t="shared" si="197"/>
        <v>0.63599348879942741</v>
      </c>
      <c r="AL237" s="23">
        <f t="shared" si="198"/>
        <v>1.0281403962578444</v>
      </c>
      <c r="AM237" s="23">
        <f t="shared" si="199"/>
        <v>7.2448569752128211E-3</v>
      </c>
      <c r="AN237" s="23">
        <f t="shared" si="200"/>
        <v>7.4487301213267175E-3</v>
      </c>
      <c r="AO237" s="22">
        <v>19.73</v>
      </c>
      <c r="AP237" s="23">
        <v>83.08</v>
      </c>
      <c r="AQ237" s="23">
        <f t="shared" si="179"/>
        <v>8.2693468347639493E-3</v>
      </c>
      <c r="AR237" s="23">
        <f t="shared" si="180"/>
        <v>7.0546497597360211E-3</v>
      </c>
      <c r="AS237" s="10">
        <v>1.1721838952176955</v>
      </c>
      <c r="AT237" s="23">
        <f t="shared" si="201"/>
        <v>0.40441003889485</v>
      </c>
      <c r="AU237" s="23">
        <f t="shared" si="202"/>
        <v>0.6385918552251364</v>
      </c>
      <c r="AV237" s="23">
        <f t="shared" si="203"/>
        <v>0.80055073095493601</v>
      </c>
      <c r="AW237" s="23">
        <f t="shared" si="204"/>
        <v>7.0546497597360203E-3</v>
      </c>
      <c r="AX237" s="23">
        <f t="shared" si="205"/>
        <v>5.6476050217877348E-3</v>
      </c>
    </row>
    <row r="238" spans="1:50" x14ac:dyDescent="0.3">
      <c r="A238" s="23">
        <v>66.47</v>
      </c>
      <c r="B238" s="23">
        <v>85.72</v>
      </c>
      <c r="C238" s="23">
        <f t="shared" si="171"/>
        <v>7.9394087069525644E-3</v>
      </c>
      <c r="D238" s="23">
        <f t="shared" si="172"/>
        <v>7.27882254940505E-3</v>
      </c>
      <c r="E238" s="10">
        <v>1.0907545352375037</v>
      </c>
      <c r="F238" s="23">
        <f t="shared" si="181"/>
        <v>0.56843634139815735</v>
      </c>
      <c r="G238" s="23">
        <f t="shared" si="182"/>
        <v>0.64305238425593725</v>
      </c>
      <c r="H238" s="23">
        <f t="shared" si="183"/>
        <v>1.1289332740893623</v>
      </c>
      <c r="I238" s="23">
        <f t="shared" si="184"/>
        <v>7.2788225494050396E-3</v>
      </c>
      <c r="J238" s="23">
        <f t="shared" si="185"/>
        <v>8.2173049722153099E-3</v>
      </c>
      <c r="K238" s="22">
        <v>63.44</v>
      </c>
      <c r="L238" s="23">
        <v>86.29</v>
      </c>
      <c r="M238" s="23">
        <f t="shared" si="173"/>
        <v>8.2957166693691433E-3</v>
      </c>
      <c r="N238" s="23">
        <f t="shared" si="174"/>
        <v>7.3272234926290494E-3</v>
      </c>
      <c r="O238" s="10">
        <v>1.1321773762891727</v>
      </c>
      <c r="P238" s="23">
        <f t="shared" si="186"/>
        <v>0.52533959609379532</v>
      </c>
      <c r="Q238" s="23">
        <f t="shared" si="187"/>
        <v>0.64333344938237902</v>
      </c>
      <c r="R238" s="23">
        <f t="shared" si="188"/>
        <v>1.0423834755182215</v>
      </c>
      <c r="S238" s="23">
        <f t="shared" si="189"/>
        <v>7.3272234926290425E-3</v>
      </c>
      <c r="T238" s="23">
        <f t="shared" si="190"/>
        <v>7.6377766901454232E-3</v>
      </c>
      <c r="U238" s="22">
        <v>75.62</v>
      </c>
      <c r="V238" s="23">
        <v>95.24</v>
      </c>
      <c r="W238" s="23">
        <f t="shared" si="175"/>
        <v>8.514500096832453E-3</v>
      </c>
      <c r="X238" s="23">
        <f t="shared" si="176"/>
        <v>8.0872032151812524E-3</v>
      </c>
      <c r="Y238" s="10">
        <v>1.0528361746677861</v>
      </c>
      <c r="Z238" s="23">
        <f t="shared" si="191"/>
        <v>0.62343322839397752</v>
      </c>
      <c r="AA238" s="23">
        <f t="shared" si="192"/>
        <v>0.67252601126128586</v>
      </c>
      <c r="AB238" s="23">
        <f t="shared" si="193"/>
        <v>1.2383519566911225</v>
      </c>
      <c r="AC238" s="23">
        <f t="shared" si="194"/>
        <v>8.0872032151813045E-3</v>
      </c>
      <c r="AD238" s="23">
        <f t="shared" si="195"/>
        <v>1.0014803925678505E-2</v>
      </c>
      <c r="AE238" s="22">
        <v>67.95</v>
      </c>
      <c r="AF238" s="23">
        <v>86.85</v>
      </c>
      <c r="AG238" s="23">
        <f t="shared" si="177"/>
        <v>8.5489333648702398E-3</v>
      </c>
      <c r="AH238" s="23">
        <f t="shared" si="178"/>
        <v>7.374775296498234E-3</v>
      </c>
      <c r="AI238" s="10">
        <v>1.159212724614068</v>
      </c>
      <c r="AJ238" s="23">
        <f t="shared" si="196"/>
        <v>0.52680175533065943</v>
      </c>
      <c r="AK238" s="23">
        <f t="shared" si="197"/>
        <v>0.64336826409592562</v>
      </c>
      <c r="AL238" s="23">
        <f t="shared" si="198"/>
        <v>1.0450545772964486</v>
      </c>
      <c r="AM238" s="23">
        <f t="shared" si="199"/>
        <v>7.3747752964982149E-3</v>
      </c>
      <c r="AN238" s="23">
        <f t="shared" si="200"/>
        <v>7.7070426801382329E-3</v>
      </c>
      <c r="AO238" s="22">
        <v>24.03</v>
      </c>
      <c r="AP238" s="23">
        <v>96.99</v>
      </c>
      <c r="AQ238" s="23">
        <f t="shared" si="179"/>
        <v>1.0071586641630903E-2</v>
      </c>
      <c r="AR238" s="23">
        <f t="shared" si="180"/>
        <v>8.2358026022724684E-3</v>
      </c>
      <c r="AS238" s="10">
        <v>1.2229028703106477</v>
      </c>
      <c r="AT238" s="23">
        <f t="shared" si="201"/>
        <v>0.41448162553648088</v>
      </c>
      <c r="AU238" s="23">
        <f t="shared" si="202"/>
        <v>0.64682765782740881</v>
      </c>
      <c r="AV238" s="23">
        <f t="shared" si="203"/>
        <v>0.81889166443133088</v>
      </c>
      <c r="AW238" s="23">
        <f t="shared" si="204"/>
        <v>8.2358026022724129E-3</v>
      </c>
      <c r="AX238" s="23">
        <f t="shared" si="205"/>
        <v>6.7442301009027423E-3</v>
      </c>
    </row>
    <row r="239" spans="1:50" x14ac:dyDescent="0.3">
      <c r="A239" s="23">
        <v>67.790000000000006</v>
      </c>
      <c r="B239" s="23">
        <v>87.41</v>
      </c>
      <c r="C239" s="23">
        <f t="shared" si="171"/>
        <v>8.0970741122959895E-3</v>
      </c>
      <c r="D239" s="23">
        <f t="shared" si="172"/>
        <v>7.4223271003674212E-3</v>
      </c>
      <c r="E239" s="10">
        <v>1.090907744000553</v>
      </c>
      <c r="F239" s="23">
        <f t="shared" si="181"/>
        <v>0.57653341551045334</v>
      </c>
      <c r="G239" s="23">
        <f t="shared" si="182"/>
        <v>0.65047471135630464</v>
      </c>
      <c r="H239" s="23">
        <f t="shared" si="183"/>
        <v>1.1449697569086106</v>
      </c>
      <c r="I239" s="23">
        <f t="shared" si="184"/>
        <v>7.4223271003673874E-3</v>
      </c>
      <c r="J239" s="23">
        <f t="shared" si="185"/>
        <v>8.4983400558038408E-3</v>
      </c>
      <c r="K239" s="22">
        <v>66.72</v>
      </c>
      <c r="L239" s="23">
        <v>90.4</v>
      </c>
      <c r="M239" s="23">
        <f t="shared" si="173"/>
        <v>8.7246250974197543E-3</v>
      </c>
      <c r="N239" s="23">
        <f t="shared" si="174"/>
        <v>7.6762197674546994E-3</v>
      </c>
      <c r="O239" s="10">
        <v>1.1365783369582563</v>
      </c>
      <c r="P239" s="23">
        <f t="shared" si="186"/>
        <v>0.5340642211912151</v>
      </c>
      <c r="Q239" s="23">
        <f t="shared" si="187"/>
        <v>0.65100966914983371</v>
      </c>
      <c r="R239" s="23">
        <f t="shared" si="188"/>
        <v>1.0594038172850104</v>
      </c>
      <c r="S239" s="23">
        <f t="shared" si="189"/>
        <v>7.676219767454695E-3</v>
      </c>
      <c r="T239" s="23">
        <f t="shared" si="190"/>
        <v>8.1322165239601594E-3</v>
      </c>
      <c r="U239" s="22">
        <v>66.959999999999994</v>
      </c>
      <c r="V239" s="23">
        <v>83.84</v>
      </c>
      <c r="W239" s="23">
        <f t="shared" si="175"/>
        <v>7.5394198159733005E-3</v>
      </c>
      <c r="X239" s="23">
        <f t="shared" si="176"/>
        <v>7.1191843507013471E-3</v>
      </c>
      <c r="Y239" s="10">
        <v>1.0590285971777866</v>
      </c>
      <c r="Z239" s="23">
        <f t="shared" si="191"/>
        <v>0.6309726482099508</v>
      </c>
      <c r="AA239" s="23">
        <f t="shared" si="192"/>
        <v>0.67964519561198722</v>
      </c>
      <c r="AB239" s="23">
        <f t="shared" si="193"/>
        <v>1.2544058766039283</v>
      </c>
      <c r="AC239" s="23">
        <f t="shared" si="194"/>
        <v>7.1191843507013575E-3</v>
      </c>
      <c r="AD239" s="23">
        <f t="shared" si="195"/>
        <v>8.9303466861465047E-3</v>
      </c>
      <c r="AE239" s="22">
        <v>67.75</v>
      </c>
      <c r="AF239" s="23">
        <v>86.39</v>
      </c>
      <c r="AG239" s="23">
        <f t="shared" si="177"/>
        <v>8.5237709414269121E-3</v>
      </c>
      <c r="AH239" s="23">
        <f t="shared" si="178"/>
        <v>7.3357148861771153E-3</v>
      </c>
      <c r="AI239" s="10">
        <v>1.1619550478288738</v>
      </c>
      <c r="AJ239" s="23">
        <f t="shared" si="196"/>
        <v>0.53532552627208629</v>
      </c>
      <c r="AK239" s="23">
        <f t="shared" si="197"/>
        <v>0.65070397898210275</v>
      </c>
      <c r="AL239" s="23">
        <f t="shared" si="198"/>
        <v>1.0621272816027458</v>
      </c>
      <c r="AM239" s="23">
        <f t="shared" si="199"/>
        <v>7.3357148861771249E-3</v>
      </c>
      <c r="AN239" s="23">
        <f t="shared" si="200"/>
        <v>7.7914629106681059E-3</v>
      </c>
      <c r="AO239" s="22">
        <v>19.71</v>
      </c>
      <c r="AP239" s="23">
        <v>78.22</v>
      </c>
      <c r="AQ239" s="23">
        <f t="shared" si="179"/>
        <v>8.2609643240343367E-3</v>
      </c>
      <c r="AR239" s="23">
        <f t="shared" si="180"/>
        <v>6.6419680332998506E-3</v>
      </c>
      <c r="AS239" s="10">
        <v>1.2437524966421947</v>
      </c>
      <c r="AT239" s="23">
        <f t="shared" si="201"/>
        <v>0.42274258986051522</v>
      </c>
      <c r="AU239" s="23">
        <f t="shared" si="202"/>
        <v>0.65346962586070867</v>
      </c>
      <c r="AV239" s="23">
        <f t="shared" si="203"/>
        <v>0.8372242153969961</v>
      </c>
      <c r="AW239" s="23">
        <f t="shared" si="204"/>
        <v>6.641968033299861E-3</v>
      </c>
      <c r="AX239" s="23">
        <f t="shared" si="205"/>
        <v>5.5608164753714051E-3</v>
      </c>
    </row>
    <row r="240" spans="1:50" x14ac:dyDescent="0.3">
      <c r="A240" s="23">
        <v>65.099999999999994</v>
      </c>
      <c r="B240" s="23">
        <v>83.93</v>
      </c>
      <c r="C240" s="23">
        <f t="shared" si="171"/>
        <v>7.7757711271643137E-3</v>
      </c>
      <c r="D240" s="23">
        <f t="shared" si="172"/>
        <v>7.1268266048946094E-3</v>
      </c>
      <c r="E240" s="10">
        <v>1.0910565891730857</v>
      </c>
      <c r="F240" s="23">
        <f t="shared" si="181"/>
        <v>0.58430918663761766</v>
      </c>
      <c r="G240" s="23">
        <f t="shared" si="182"/>
        <v>0.65760153796119925</v>
      </c>
      <c r="H240" s="23">
        <f t="shared" si="183"/>
        <v>1.1608426021480711</v>
      </c>
      <c r="I240" s="23">
        <f t="shared" si="184"/>
        <v>7.1268266048946094E-3</v>
      </c>
      <c r="J240" s="23">
        <f t="shared" si="185"/>
        <v>8.273123941083961E-3</v>
      </c>
      <c r="K240" s="22">
        <v>63.94</v>
      </c>
      <c r="L240" s="23">
        <v>86.39</v>
      </c>
      <c r="M240" s="23">
        <f t="shared" si="173"/>
        <v>8.3610990516939307E-3</v>
      </c>
      <c r="N240" s="23">
        <f t="shared" si="174"/>
        <v>7.3357148861771179E-3</v>
      </c>
      <c r="O240" s="10">
        <v>1.139779719008569</v>
      </c>
      <c r="P240" s="23">
        <f t="shared" si="186"/>
        <v>0.54242532024290901</v>
      </c>
      <c r="Q240" s="23">
        <f t="shared" si="187"/>
        <v>0.65834538403601084</v>
      </c>
      <c r="R240" s="23">
        <f t="shared" si="188"/>
        <v>1.0764895414341242</v>
      </c>
      <c r="S240" s="23">
        <f t="shared" si="189"/>
        <v>7.3357148861771249E-3</v>
      </c>
      <c r="T240" s="23">
        <f t="shared" si="190"/>
        <v>7.8968203539122924E-3</v>
      </c>
      <c r="U240" s="22">
        <v>48.22</v>
      </c>
      <c r="V240" s="23">
        <v>60.37</v>
      </c>
      <c r="W240" s="23">
        <f t="shared" si="175"/>
        <v>5.4293731112041903E-3</v>
      </c>
      <c r="X240" s="23">
        <f t="shared" si="176"/>
        <v>5.1262542849694693E-3</v>
      </c>
      <c r="Y240" s="10">
        <v>1.0591306652741526</v>
      </c>
      <c r="Z240" s="23">
        <f t="shared" si="191"/>
        <v>0.63640202132115498</v>
      </c>
      <c r="AA240" s="23">
        <f t="shared" si="192"/>
        <v>0.68477144989695671</v>
      </c>
      <c r="AB240" s="23">
        <f t="shared" si="193"/>
        <v>1.2673746695311059</v>
      </c>
      <c r="AC240" s="23">
        <f t="shared" si="194"/>
        <v>5.1262542849694892E-3</v>
      </c>
      <c r="AD240" s="23">
        <f t="shared" si="195"/>
        <v>6.4968848303456218E-3</v>
      </c>
      <c r="AE240" s="22">
        <v>70.94</v>
      </c>
      <c r="AF240" s="23">
        <v>90.11</v>
      </c>
      <c r="AG240" s="23">
        <f t="shared" si="177"/>
        <v>8.9251115953479718E-3</v>
      </c>
      <c r="AH240" s="23">
        <f t="shared" si="178"/>
        <v>7.6515947261652957E-3</v>
      </c>
      <c r="AI240" s="10">
        <v>1.166438097515512</v>
      </c>
      <c r="AJ240" s="23">
        <f t="shared" si="196"/>
        <v>0.54425063786743422</v>
      </c>
      <c r="AK240" s="23">
        <f t="shared" si="197"/>
        <v>0.65835557370826803</v>
      </c>
      <c r="AL240" s="23">
        <f t="shared" si="198"/>
        <v>1.0795761641395205</v>
      </c>
      <c r="AM240" s="23">
        <f t="shared" si="199"/>
        <v>7.6515947261652784E-3</v>
      </c>
      <c r="AN240" s="23">
        <f t="shared" si="200"/>
        <v>8.2604792840236963E-3</v>
      </c>
      <c r="AO240" s="22">
        <v>22.54</v>
      </c>
      <c r="AP240" s="23">
        <v>88.38</v>
      </c>
      <c r="AQ240" s="23">
        <f t="shared" si="179"/>
        <v>9.4470895922746795E-3</v>
      </c>
      <c r="AR240" s="23">
        <f t="shared" si="180"/>
        <v>7.5046936177836964E-3</v>
      </c>
      <c r="AS240" s="10">
        <v>1.2588241537120359</v>
      </c>
      <c r="AT240" s="23">
        <f t="shared" si="201"/>
        <v>0.43218967945278991</v>
      </c>
      <c r="AU240" s="23">
        <f t="shared" si="202"/>
        <v>0.66097431947849239</v>
      </c>
      <c r="AV240" s="23">
        <f t="shared" si="203"/>
        <v>0.85493226931330513</v>
      </c>
      <c r="AW240" s="23">
        <f t="shared" si="204"/>
        <v>7.5046936177837198E-3</v>
      </c>
      <c r="AX240" s="23">
        <f t="shared" si="205"/>
        <v>6.4160047451529137E-3</v>
      </c>
    </row>
    <row r="241" spans="1:50" x14ac:dyDescent="0.3">
      <c r="A241" s="23">
        <v>68.430000000000007</v>
      </c>
      <c r="B241" s="23">
        <v>87.95</v>
      </c>
      <c r="C241" s="23">
        <f t="shared" si="171"/>
        <v>8.1735179451897701E-3</v>
      </c>
      <c r="D241" s="23">
        <f t="shared" si="172"/>
        <v>7.468180625526997E-3</v>
      </c>
      <c r="E241" s="10">
        <v>1.0944456695720324</v>
      </c>
      <c r="F241" s="23">
        <f t="shared" si="181"/>
        <v>0.59248270458280738</v>
      </c>
      <c r="G241" s="23">
        <f t="shared" si="182"/>
        <v>0.66506971858672626</v>
      </c>
      <c r="H241" s="23">
        <f t="shared" si="183"/>
        <v>1.1767918912204252</v>
      </c>
      <c r="I241" s="23">
        <f t="shared" si="184"/>
        <v>7.46818062552701E-3</v>
      </c>
      <c r="J241" s="23">
        <f t="shared" si="185"/>
        <v>8.7884944022896677E-3</v>
      </c>
      <c r="K241" s="22">
        <v>69.7</v>
      </c>
      <c r="L241" s="23">
        <v>93.96</v>
      </c>
      <c r="M241" s="23">
        <f t="shared" si="173"/>
        <v>9.1143040960754932E-3</v>
      </c>
      <c r="N241" s="23">
        <f t="shared" si="174"/>
        <v>7.9785133777659674E-3</v>
      </c>
      <c r="O241" s="10">
        <v>1.1423561839821788</v>
      </c>
      <c r="P241" s="23">
        <f t="shared" si="186"/>
        <v>0.55153962433898451</v>
      </c>
      <c r="Q241" s="23">
        <f t="shared" si="187"/>
        <v>0.66632389741377684</v>
      </c>
      <c r="R241" s="23">
        <f t="shared" si="188"/>
        <v>1.0939649445818935</v>
      </c>
      <c r="S241" s="23">
        <f t="shared" si="189"/>
        <v>7.9785133777660056E-3</v>
      </c>
      <c r="T241" s="23">
        <f t="shared" si="190"/>
        <v>8.7282139451536848E-3</v>
      </c>
      <c r="U241" s="22">
        <v>60.09</v>
      </c>
      <c r="V241" s="23">
        <v>72.75</v>
      </c>
      <c r="W241" s="23">
        <f t="shared" si="175"/>
        <v>6.7658861520584783E-3</v>
      </c>
      <c r="X241" s="23">
        <f t="shared" si="176"/>
        <v>6.1774888062204559E-3</v>
      </c>
      <c r="Y241" s="10">
        <v>1.0952486300332154</v>
      </c>
      <c r="Z241" s="23">
        <f t="shared" si="191"/>
        <v>0.64316790747321351</v>
      </c>
      <c r="AA241" s="23">
        <f t="shared" si="192"/>
        <v>0.6909489387031772</v>
      </c>
      <c r="AB241" s="23">
        <f t="shared" si="193"/>
        <v>1.2795699287943685</v>
      </c>
      <c r="AC241" s="23">
        <f t="shared" si="194"/>
        <v>6.177488806220488E-3</v>
      </c>
      <c r="AD241" s="23">
        <f t="shared" si="195"/>
        <v>7.9045289119035588E-3</v>
      </c>
      <c r="AE241" s="22">
        <v>63.53</v>
      </c>
      <c r="AF241" s="23">
        <v>80.34</v>
      </c>
      <c r="AG241" s="23">
        <f t="shared" si="177"/>
        <v>7.9928438067727193E-3</v>
      </c>
      <c r="AH241" s="23">
        <f t="shared" si="178"/>
        <v>6.8219855765189203E-3</v>
      </c>
      <c r="AI241" s="10">
        <v>1.1716301239750286</v>
      </c>
      <c r="AJ241" s="23">
        <f t="shared" si="196"/>
        <v>0.55224348167420689</v>
      </c>
      <c r="AK241" s="23">
        <f t="shared" si="197"/>
        <v>0.66517755928478695</v>
      </c>
      <c r="AL241" s="23">
        <f t="shared" si="198"/>
        <v>1.0964941195416411</v>
      </c>
      <c r="AM241" s="23">
        <f t="shared" si="199"/>
        <v>6.8219855765189186E-3</v>
      </c>
      <c r="AN241" s="23">
        <f t="shared" si="200"/>
        <v>7.4802670682508864E-3</v>
      </c>
      <c r="AO241" s="22">
        <v>22.01</v>
      </c>
      <c r="AP241" s="23">
        <v>84.31</v>
      </c>
      <c r="AQ241" s="23">
        <f t="shared" si="179"/>
        <v>9.224953057939916E-3</v>
      </c>
      <c r="AR241" s="23">
        <f t="shared" si="180"/>
        <v>7.1590939003772745E-3</v>
      </c>
      <c r="AS241" s="10">
        <v>1.2885643331838088</v>
      </c>
      <c r="AT241" s="23">
        <f t="shared" si="201"/>
        <v>0.44141463251072982</v>
      </c>
      <c r="AU241" s="23">
        <f t="shared" si="202"/>
        <v>0.66813341337886967</v>
      </c>
      <c r="AV241" s="23">
        <f t="shared" si="203"/>
        <v>0.87360431196351973</v>
      </c>
      <c r="AW241" s="23">
        <f t="shared" si="204"/>
        <v>7.159093900377278E-3</v>
      </c>
      <c r="AX241" s="23">
        <f t="shared" si="205"/>
        <v>6.2542153011213228E-3</v>
      </c>
    </row>
    <row r="242" spans="1:50" x14ac:dyDescent="0.3">
      <c r="A242" s="23">
        <v>69.599999999999994</v>
      </c>
      <c r="B242" s="23">
        <v>88.75</v>
      </c>
      <c r="C242" s="23">
        <f t="shared" ref="C242:C273" si="206">A242/A$285</f>
        <v>8.3132668271987138E-3</v>
      </c>
      <c r="D242" s="23">
        <f t="shared" ref="D242:D273" si="207">B242/B$285</f>
        <v>7.536111773911551E-3</v>
      </c>
      <c r="E242" s="10">
        <v>1.1031241410162616</v>
      </c>
      <c r="F242" s="23">
        <f t="shared" si="181"/>
        <v>0.60079597141000607</v>
      </c>
      <c r="G242" s="23">
        <f t="shared" si="182"/>
        <v>0.67260583036063781</v>
      </c>
      <c r="H242" s="23">
        <f t="shared" si="183"/>
        <v>1.1932786759928136</v>
      </c>
      <c r="I242" s="23">
        <f t="shared" si="184"/>
        <v>7.536111773911558E-3</v>
      </c>
      <c r="J242" s="23">
        <f t="shared" si="185"/>
        <v>8.9926814797070369E-3</v>
      </c>
      <c r="K242" s="22">
        <v>62.56</v>
      </c>
      <c r="L242" s="23">
        <v>84.26</v>
      </c>
      <c r="M242" s="23">
        <f t="shared" ref="M242:M273" si="208">K242/K$285</f>
        <v>8.180643676477516E-3</v>
      </c>
      <c r="N242" s="23">
        <f t="shared" ref="N242:N273" si="209">L242/L$285</f>
        <v>7.1548482036032411E-3</v>
      </c>
      <c r="O242" s="10">
        <v>1.1433706828829264</v>
      </c>
      <c r="P242" s="23">
        <f t="shared" si="186"/>
        <v>0.55972026801546204</v>
      </c>
      <c r="Q242" s="23">
        <f t="shared" si="187"/>
        <v>0.67347874561738008</v>
      </c>
      <c r="R242" s="23">
        <f t="shared" si="188"/>
        <v>1.1112598923544466</v>
      </c>
      <c r="S242" s="23">
        <f t="shared" si="189"/>
        <v>7.1548482036032368E-3</v>
      </c>
      <c r="T242" s="23">
        <f t="shared" si="190"/>
        <v>7.9508958445485382E-3</v>
      </c>
      <c r="U242" s="22">
        <v>60.2</v>
      </c>
      <c r="V242" s="23">
        <v>72.73</v>
      </c>
      <c r="W242" s="23">
        <f t="shared" ref="W242:W273" si="210">U242/U$285</f>
        <v>6.7782716983511467E-3</v>
      </c>
      <c r="X242" s="23">
        <f t="shared" ref="X242:X273" si="211">V242/V$285</f>
        <v>6.1757905275108419E-3</v>
      </c>
      <c r="Y242" s="10">
        <v>1.0975553118514099</v>
      </c>
      <c r="Z242" s="23">
        <f t="shared" si="191"/>
        <v>0.64994617917156461</v>
      </c>
      <c r="AA242" s="23">
        <f t="shared" si="192"/>
        <v>0.69712472923068802</v>
      </c>
      <c r="AB242" s="23">
        <f t="shared" si="193"/>
        <v>1.2931140866447781</v>
      </c>
      <c r="AC242" s="23">
        <f t="shared" si="194"/>
        <v>6.1757905275108271E-3</v>
      </c>
      <c r="AD242" s="23">
        <f t="shared" si="195"/>
        <v>7.9860017272916362E-3</v>
      </c>
      <c r="AE242" s="22">
        <v>66.64</v>
      </c>
      <c r="AF242" s="23">
        <v>83.93</v>
      </c>
      <c r="AG242" s="23">
        <f t="shared" ref="AG242:AG273" si="212">AE242/AE$285</f>
        <v>8.3841194913164482E-3</v>
      </c>
      <c r="AH242" s="23">
        <f t="shared" ref="AH242:AH273" si="213">AF242/AF$285</f>
        <v>7.1268266048946103E-3</v>
      </c>
      <c r="AI242" s="10">
        <v>1.1764169322652454</v>
      </c>
      <c r="AJ242" s="23">
        <f t="shared" si="196"/>
        <v>0.56062760116552335</v>
      </c>
      <c r="AK242" s="23">
        <f t="shared" si="197"/>
        <v>0.67230438588968155</v>
      </c>
      <c r="AL242" s="23">
        <f t="shared" si="198"/>
        <v>1.1128710828397304</v>
      </c>
      <c r="AM242" s="23">
        <f t="shared" si="199"/>
        <v>7.1268266048946094E-3</v>
      </c>
      <c r="AN242" s="23">
        <f t="shared" si="200"/>
        <v>7.9312392410000633E-3</v>
      </c>
      <c r="AO242" s="22">
        <v>25.21</v>
      </c>
      <c r="AP242" s="23">
        <v>95.46</v>
      </c>
      <c r="AQ242" s="23">
        <f t="shared" ref="AQ242:AQ273" si="214">AO242/AO$285</f>
        <v>1.0566154774678113E-2</v>
      </c>
      <c r="AR242" s="23">
        <f t="shared" ref="AR242:AR273" si="215">AP242/AP$285</f>
        <v>8.1058842809870069E-3</v>
      </c>
      <c r="AS242" s="10">
        <v>1.3035166069989261</v>
      </c>
      <c r="AT242" s="23">
        <f t="shared" si="201"/>
        <v>0.45198078728540791</v>
      </c>
      <c r="AU242" s="23">
        <f t="shared" si="202"/>
        <v>0.67623929765985669</v>
      </c>
      <c r="AV242" s="23">
        <f t="shared" si="203"/>
        <v>0.89339541979613779</v>
      </c>
      <c r="AW242" s="23">
        <f t="shared" si="204"/>
        <v>8.1058842809870191E-3</v>
      </c>
      <c r="AX242" s="23">
        <f t="shared" si="205"/>
        <v>7.2417598900313121E-3</v>
      </c>
    </row>
    <row r="243" spans="1:50" x14ac:dyDescent="0.3">
      <c r="A243" s="23">
        <v>72</v>
      </c>
      <c r="B243" s="23">
        <v>91.75</v>
      </c>
      <c r="C243" s="23">
        <f t="shared" si="206"/>
        <v>8.5999312005503939E-3</v>
      </c>
      <c r="D243" s="23">
        <f t="shared" si="207"/>
        <v>7.7908535803536318E-3</v>
      </c>
      <c r="E243" s="10">
        <v>1.1038496760145808</v>
      </c>
      <c r="F243" s="23">
        <f t="shared" si="181"/>
        <v>0.60939590261055643</v>
      </c>
      <c r="G243" s="23">
        <f t="shared" si="182"/>
        <v>0.6803966839409914</v>
      </c>
      <c r="H243" s="23">
        <f t="shared" si="183"/>
        <v>1.2101918740205626</v>
      </c>
      <c r="I243" s="23">
        <f t="shared" si="184"/>
        <v>7.790853580353585E-3</v>
      </c>
      <c r="J243" s="23">
        <f t="shared" si="185"/>
        <v>9.4284276946279156E-3</v>
      </c>
      <c r="K243" s="22">
        <v>71.33</v>
      </c>
      <c r="L243" s="23">
        <v>94.24</v>
      </c>
      <c r="M243" s="23">
        <f t="shared" si="208"/>
        <v>9.3274506624543025E-3</v>
      </c>
      <c r="N243" s="23">
        <f t="shared" si="209"/>
        <v>8.0022892797005623E-3</v>
      </c>
      <c r="O243" s="10">
        <v>1.1655977853881494</v>
      </c>
      <c r="P243" s="23">
        <f t="shared" si="186"/>
        <v>0.56904771867791637</v>
      </c>
      <c r="Q243" s="23">
        <f t="shared" si="187"/>
        <v>0.68148103489708067</v>
      </c>
      <c r="R243" s="23">
        <f t="shared" si="188"/>
        <v>1.1287679866933784</v>
      </c>
      <c r="S243" s="23">
        <f t="shared" si="189"/>
        <v>8.0022892797005918E-3</v>
      </c>
      <c r="T243" s="23">
        <f t="shared" si="190"/>
        <v>9.0327279591856414E-3</v>
      </c>
      <c r="U243" s="22">
        <v>67.05</v>
      </c>
      <c r="V243" s="23">
        <v>80.98</v>
      </c>
      <c r="W243" s="23">
        <f t="shared" si="210"/>
        <v>7.5495534447582117E-3</v>
      </c>
      <c r="X243" s="23">
        <f t="shared" si="211"/>
        <v>6.8763304952265637E-3</v>
      </c>
      <c r="Y243" s="10">
        <v>1.0979043910118904</v>
      </c>
      <c r="Z243" s="23">
        <f t="shared" si="191"/>
        <v>0.65749573261632277</v>
      </c>
      <c r="AA243" s="23">
        <f t="shared" si="192"/>
        <v>0.70400105972591454</v>
      </c>
      <c r="AB243" s="23">
        <f t="shared" si="193"/>
        <v>1.3074419117878873</v>
      </c>
      <c r="AC243" s="23">
        <f t="shared" si="194"/>
        <v>6.8763304952265125E-3</v>
      </c>
      <c r="AD243" s="23">
        <f t="shared" si="195"/>
        <v>8.9904026887643006E-3</v>
      </c>
      <c r="AE243" s="22">
        <v>77.989999999999995</v>
      </c>
      <c r="AF243" s="23">
        <v>97.39</v>
      </c>
      <c r="AG243" s="23">
        <f t="shared" si="212"/>
        <v>9.8120870217252368E-3</v>
      </c>
      <c r="AH243" s="23">
        <f t="shared" si="213"/>
        <v>8.2697681764647441E-3</v>
      </c>
      <c r="AI243" s="10">
        <v>1.1865008561727086</v>
      </c>
      <c r="AJ243" s="23">
        <f t="shared" si="196"/>
        <v>0.57043968818724855</v>
      </c>
      <c r="AK243" s="23">
        <f t="shared" si="197"/>
        <v>0.6805741540661463</v>
      </c>
      <c r="AL243" s="23">
        <f t="shared" si="198"/>
        <v>1.1310672893527718</v>
      </c>
      <c r="AM243" s="23">
        <f t="shared" si="199"/>
        <v>8.2697681764647424E-3</v>
      </c>
      <c r="AN243" s="23">
        <f t="shared" si="200"/>
        <v>9.3536642749297901E-3</v>
      </c>
      <c r="AO243" s="22">
        <v>24.71</v>
      </c>
      <c r="AP243" s="23">
        <v>88.65</v>
      </c>
      <c r="AQ243" s="23">
        <f t="shared" si="214"/>
        <v>1.035659200643777E-2</v>
      </c>
      <c r="AR243" s="23">
        <f t="shared" si="215"/>
        <v>7.5276203803634851E-3</v>
      </c>
      <c r="AS243" s="10">
        <v>1.3758122066641307</v>
      </c>
      <c r="AT243" s="23">
        <f t="shared" si="201"/>
        <v>0.46233737929184571</v>
      </c>
      <c r="AU243" s="23">
        <f t="shared" si="202"/>
        <v>0.68376691804022016</v>
      </c>
      <c r="AV243" s="23">
        <f t="shared" si="203"/>
        <v>0.91431816657725362</v>
      </c>
      <c r="AW243" s="23">
        <f t="shared" si="204"/>
        <v>7.5276203803634756E-3</v>
      </c>
      <c r="AX243" s="23">
        <f t="shared" si="205"/>
        <v>6.8826400648635015E-3</v>
      </c>
    </row>
    <row r="244" spans="1:50" x14ac:dyDescent="0.3">
      <c r="A244" s="23">
        <v>73.3</v>
      </c>
      <c r="B244" s="23">
        <v>93.15</v>
      </c>
      <c r="C244" s="23">
        <f t="shared" si="206"/>
        <v>8.7552077361158862E-3</v>
      </c>
      <c r="D244" s="23">
        <f t="shared" si="207"/>
        <v>7.9097330900266029E-3</v>
      </c>
      <c r="E244" s="10">
        <v>1.1068904141854476</v>
      </c>
      <c r="F244" s="23">
        <f t="shared" si="181"/>
        <v>0.61815111034667236</v>
      </c>
      <c r="G244" s="23">
        <f t="shared" si="182"/>
        <v>0.68830641703101803</v>
      </c>
      <c r="H244" s="23">
        <f t="shared" si="183"/>
        <v>1.2275470129572288</v>
      </c>
      <c r="I244" s="23">
        <f t="shared" si="184"/>
        <v>7.9097330900266272E-3</v>
      </c>
      <c r="J244" s="23">
        <f t="shared" si="185"/>
        <v>9.7095692279511366E-3</v>
      </c>
      <c r="K244" s="22">
        <v>68.28</v>
      </c>
      <c r="L244" s="23">
        <v>90.11</v>
      </c>
      <c r="M244" s="23">
        <f t="shared" si="208"/>
        <v>8.9286181302730937E-3</v>
      </c>
      <c r="N244" s="23">
        <f t="shared" si="209"/>
        <v>7.6515947261652983E-3</v>
      </c>
      <c r="O244" s="10">
        <v>1.1668963725615138</v>
      </c>
      <c r="P244" s="23">
        <f t="shared" si="186"/>
        <v>0.57797633680818949</v>
      </c>
      <c r="Q244" s="23">
        <f t="shared" si="187"/>
        <v>0.68913262962324595</v>
      </c>
      <c r="R244" s="23">
        <f t="shared" si="188"/>
        <v>1.147024055486106</v>
      </c>
      <c r="S244" s="23">
        <f t="shared" si="189"/>
        <v>7.6515947261652784E-3</v>
      </c>
      <c r="T244" s="23">
        <f t="shared" si="190"/>
        <v>8.7765632137421987E-3</v>
      </c>
      <c r="U244" s="22">
        <v>75.33</v>
      </c>
      <c r="V244" s="23">
        <v>90.2</v>
      </c>
      <c r="W244" s="23">
        <f t="shared" si="210"/>
        <v>8.4818472929699632E-3</v>
      </c>
      <c r="X244" s="23">
        <f t="shared" si="211"/>
        <v>7.659236980358558E-3</v>
      </c>
      <c r="Y244" s="10">
        <v>1.1074010785566388</v>
      </c>
      <c r="Z244" s="23">
        <f t="shared" si="191"/>
        <v>0.66597757990929274</v>
      </c>
      <c r="AA244" s="23">
        <f t="shared" si="192"/>
        <v>0.71166029670627307</v>
      </c>
      <c r="AB244" s="23">
        <f t="shared" si="193"/>
        <v>1.3234733125256155</v>
      </c>
      <c r="AC244" s="23">
        <f t="shared" si="194"/>
        <v>7.6592369803585303E-3</v>
      </c>
      <c r="AD244" s="23">
        <f t="shared" si="195"/>
        <v>1.0136795737813797E-2</v>
      </c>
      <c r="AE244" s="22">
        <v>71.040000000000006</v>
      </c>
      <c r="AF244" s="23">
        <v>88.65</v>
      </c>
      <c r="AG244" s="23">
        <f t="shared" si="212"/>
        <v>8.9376928070696374E-3</v>
      </c>
      <c r="AH244" s="23">
        <f t="shared" si="213"/>
        <v>7.5276203803634834E-3</v>
      </c>
      <c r="AI244" s="10">
        <v>1.1873198109703382</v>
      </c>
      <c r="AJ244" s="23">
        <f t="shared" si="196"/>
        <v>0.57937738099431824</v>
      </c>
      <c r="AK244" s="23">
        <f t="shared" si="197"/>
        <v>0.68810177444650977</v>
      </c>
      <c r="AL244" s="23">
        <f t="shared" si="198"/>
        <v>1.1498170691815668</v>
      </c>
      <c r="AM244" s="23">
        <f t="shared" si="199"/>
        <v>7.5276203803634756E-3</v>
      </c>
      <c r="AN244" s="23">
        <f t="shared" si="200"/>
        <v>8.6553864036609633E-3</v>
      </c>
      <c r="AO244" s="22">
        <v>24.91</v>
      </c>
      <c r="AP244" s="23">
        <v>88.86</v>
      </c>
      <c r="AQ244" s="23">
        <f t="shared" si="214"/>
        <v>1.0440417113733908E-2</v>
      </c>
      <c r="AR244" s="23">
        <f t="shared" si="215"/>
        <v>7.54545230681443E-3</v>
      </c>
      <c r="AS244" s="10">
        <v>1.383670148482018</v>
      </c>
      <c r="AT244" s="23">
        <f t="shared" si="201"/>
        <v>0.4727777964055796</v>
      </c>
      <c r="AU244" s="23">
        <f t="shared" si="202"/>
        <v>0.69131237034703463</v>
      </c>
      <c r="AV244" s="23">
        <f t="shared" si="203"/>
        <v>0.9351151756974253</v>
      </c>
      <c r="AW244" s="23">
        <f t="shared" si="204"/>
        <v>7.5454523068144708E-3</v>
      </c>
      <c r="AX244" s="23">
        <f t="shared" si="205"/>
        <v>7.0558669596033569E-3</v>
      </c>
    </row>
    <row r="245" spans="1:50" x14ac:dyDescent="0.3">
      <c r="A245" s="23">
        <v>64.5</v>
      </c>
      <c r="B245" s="23">
        <v>81.89</v>
      </c>
      <c r="C245" s="23">
        <f t="shared" si="206"/>
        <v>7.7041050338263941E-3</v>
      </c>
      <c r="D245" s="23">
        <f t="shared" si="207"/>
        <v>6.9536021765139941E-3</v>
      </c>
      <c r="E245" s="10">
        <v>1.1079300826048473</v>
      </c>
      <c r="F245" s="23">
        <f t="shared" si="181"/>
        <v>0.62585521538049871</v>
      </c>
      <c r="G245" s="23">
        <f t="shared" si="182"/>
        <v>0.695260019207532</v>
      </c>
      <c r="H245" s="23">
        <f t="shared" si="183"/>
        <v>1.2440063257271712</v>
      </c>
      <c r="I245" s="23">
        <f t="shared" si="184"/>
        <v>6.9536021765139733E-3</v>
      </c>
      <c r="J245" s="23">
        <f t="shared" si="185"/>
        <v>8.6503250941736085E-3</v>
      </c>
      <c r="K245" s="22">
        <v>65.64</v>
      </c>
      <c r="L245" s="23">
        <v>86.12</v>
      </c>
      <c r="M245" s="23">
        <f t="shared" si="208"/>
        <v>8.5833991515982117E-3</v>
      </c>
      <c r="N245" s="23">
        <f t="shared" si="209"/>
        <v>7.3127881235973309E-3</v>
      </c>
      <c r="O245" s="10">
        <v>1.1737519269703438</v>
      </c>
      <c r="P245" s="23">
        <f t="shared" si="186"/>
        <v>0.58655973595978772</v>
      </c>
      <c r="Q245" s="23">
        <f t="shared" si="187"/>
        <v>0.69644541774684332</v>
      </c>
      <c r="R245" s="23">
        <f t="shared" si="188"/>
        <v>1.1645360727679772</v>
      </c>
      <c r="S245" s="23">
        <f t="shared" si="189"/>
        <v>7.3127881235973691E-3</v>
      </c>
      <c r="T245" s="23">
        <f t="shared" si="190"/>
        <v>8.5160055624383859E-3</v>
      </c>
      <c r="U245" s="22">
        <v>81.53</v>
      </c>
      <c r="V245" s="23">
        <v>97.61</v>
      </c>
      <c r="W245" s="23">
        <f t="shared" si="210"/>
        <v>9.1799417203748991E-3</v>
      </c>
      <c r="X245" s="23">
        <f t="shared" si="211"/>
        <v>8.2884492422704969E-3</v>
      </c>
      <c r="Y245" s="10">
        <v>1.1075584167853563</v>
      </c>
      <c r="Z245" s="23">
        <f t="shared" si="191"/>
        <v>0.67515752162966769</v>
      </c>
      <c r="AA245" s="23">
        <f t="shared" si="192"/>
        <v>0.71994874594854352</v>
      </c>
      <c r="AB245" s="23">
        <f t="shared" si="193"/>
        <v>1.3411351015389603</v>
      </c>
      <c r="AC245" s="23">
        <f t="shared" si="194"/>
        <v>8.288449242270457E-3</v>
      </c>
      <c r="AD245" s="23">
        <f t="shared" si="195"/>
        <v>1.1115930216132908E-2</v>
      </c>
      <c r="AE245" s="22">
        <v>68.540000000000006</v>
      </c>
      <c r="AF245" s="23">
        <v>84.91</v>
      </c>
      <c r="AG245" s="23">
        <f t="shared" si="212"/>
        <v>8.6231625140280529E-3</v>
      </c>
      <c r="AH245" s="23">
        <f t="shared" si="213"/>
        <v>7.210042261665689E-3</v>
      </c>
      <c r="AI245" s="10">
        <v>1.1959933383297396</v>
      </c>
      <c r="AJ245" s="23">
        <f t="shared" si="196"/>
        <v>0.5880005435083463</v>
      </c>
      <c r="AK245" s="23">
        <f t="shared" si="197"/>
        <v>0.69531181670817543</v>
      </c>
      <c r="AL245" s="23">
        <f t="shared" si="198"/>
        <v>1.1673779245026645</v>
      </c>
      <c r="AM245" s="23">
        <f t="shared" si="199"/>
        <v>7.2100422616656612E-3</v>
      </c>
      <c r="AN245" s="23">
        <f t="shared" si="200"/>
        <v>8.4168441709997575E-3</v>
      </c>
      <c r="AO245" s="22">
        <v>24.5</v>
      </c>
      <c r="AP245" s="23">
        <v>86.29</v>
      </c>
      <c r="AQ245" s="23">
        <f t="shared" si="214"/>
        <v>1.0268575643776826E-2</v>
      </c>
      <c r="AR245" s="23">
        <f t="shared" si="215"/>
        <v>7.3272234926290477E-3</v>
      </c>
      <c r="AS245" s="10">
        <v>1.4014279288883005</v>
      </c>
      <c r="AT245" s="23">
        <f t="shared" si="201"/>
        <v>0.48304637204935641</v>
      </c>
      <c r="AU245" s="23">
        <f t="shared" si="202"/>
        <v>0.69863959383966368</v>
      </c>
      <c r="AV245" s="23">
        <f t="shared" si="203"/>
        <v>0.95582416845493601</v>
      </c>
      <c r="AW245" s="23">
        <f t="shared" si="204"/>
        <v>7.3272234926290425E-3</v>
      </c>
      <c r="AX245" s="23">
        <f t="shared" si="205"/>
        <v>7.0035373019256266E-3</v>
      </c>
    </row>
    <row r="246" spans="1:50" x14ac:dyDescent="0.3">
      <c r="A246" s="23">
        <v>70.97</v>
      </c>
      <c r="B246" s="23">
        <v>89.42</v>
      </c>
      <c r="C246" s="23">
        <f t="shared" si="206"/>
        <v>8.4769044069869653E-3</v>
      </c>
      <c r="D246" s="23">
        <f t="shared" si="207"/>
        <v>7.5930041106836163E-3</v>
      </c>
      <c r="E246" s="10">
        <v>1.1164098271802161</v>
      </c>
      <c r="F246" s="23">
        <f t="shared" si="181"/>
        <v>0.63433211978748572</v>
      </c>
      <c r="G246" s="23">
        <f t="shared" si="182"/>
        <v>0.70285302331821564</v>
      </c>
      <c r="H246" s="23">
        <f t="shared" si="183"/>
        <v>1.2601873351679844</v>
      </c>
      <c r="I246" s="23">
        <f t="shared" si="184"/>
        <v>7.5930041106836432E-3</v>
      </c>
      <c r="J246" s="23">
        <f t="shared" si="185"/>
        <v>9.5686076161619719E-3</v>
      </c>
      <c r="K246" s="22">
        <v>63.37</v>
      </c>
      <c r="L246" s="23">
        <v>83.08</v>
      </c>
      <c r="M246" s="23">
        <f t="shared" si="208"/>
        <v>8.2865631358436716E-3</v>
      </c>
      <c r="N246" s="23">
        <f t="shared" si="209"/>
        <v>7.054649759736022E-3</v>
      </c>
      <c r="O246" s="10">
        <v>1.1746243141847694</v>
      </c>
      <c r="P246" s="23">
        <f t="shared" si="186"/>
        <v>0.59484629909563136</v>
      </c>
      <c r="Q246" s="23">
        <f t="shared" si="187"/>
        <v>0.70350006750657934</v>
      </c>
      <c r="R246" s="23">
        <f t="shared" si="188"/>
        <v>1.181406035055419</v>
      </c>
      <c r="S246" s="23">
        <f t="shared" si="189"/>
        <v>7.0546497597360203E-3</v>
      </c>
      <c r="T246" s="23">
        <f t="shared" si="190"/>
        <v>8.3344058013543956E-3</v>
      </c>
      <c r="U246" s="22">
        <v>62.07</v>
      </c>
      <c r="V246" s="23">
        <v>74.13</v>
      </c>
      <c r="W246" s="23">
        <f t="shared" si="210"/>
        <v>6.9888259853265059E-3</v>
      </c>
      <c r="X246" s="23">
        <f t="shared" si="211"/>
        <v>6.2946700371838121E-3</v>
      </c>
      <c r="Y246" s="10">
        <v>1.1102767808387384</v>
      </c>
      <c r="Z246" s="23">
        <f t="shared" si="191"/>
        <v>0.68214634761499415</v>
      </c>
      <c r="AA246" s="23">
        <f t="shared" si="192"/>
        <v>0.72624341598572728</v>
      </c>
      <c r="AB246" s="23">
        <f t="shared" si="193"/>
        <v>1.357303869244662</v>
      </c>
      <c r="AC246" s="23">
        <f t="shared" si="194"/>
        <v>6.2946700371837583E-3</v>
      </c>
      <c r="AD246" s="23">
        <f t="shared" si="195"/>
        <v>8.5437799970879552E-3</v>
      </c>
      <c r="AE246" s="22">
        <v>68.38</v>
      </c>
      <c r="AF246" s="23">
        <v>84.31</v>
      </c>
      <c r="AG246" s="23">
        <f t="shared" si="212"/>
        <v>8.6030325752733897E-3</v>
      </c>
      <c r="AH246" s="23">
        <f t="shared" si="213"/>
        <v>7.1590939003772737E-3</v>
      </c>
      <c r="AI246" s="10">
        <v>1.201692936981875</v>
      </c>
      <c r="AJ246" s="23">
        <f t="shared" si="196"/>
        <v>0.59660357608361969</v>
      </c>
      <c r="AK246" s="23">
        <f t="shared" si="197"/>
        <v>0.70247091060855271</v>
      </c>
      <c r="AL246" s="23">
        <f t="shared" si="198"/>
        <v>1.1846041195919659</v>
      </c>
      <c r="AM246" s="23">
        <f t="shared" si="199"/>
        <v>7.159093900377278E-3</v>
      </c>
      <c r="AN246" s="23">
        <f t="shared" si="200"/>
        <v>8.4806921269326378E-3</v>
      </c>
      <c r="AO246" s="22">
        <v>25.68</v>
      </c>
      <c r="AP246" s="23">
        <v>90.4</v>
      </c>
      <c r="AQ246" s="23">
        <f t="shared" si="214"/>
        <v>1.0763143776824037E-2</v>
      </c>
      <c r="AR246" s="23">
        <f t="shared" si="215"/>
        <v>7.6762197674546985E-3</v>
      </c>
      <c r="AS246" s="10">
        <v>1.402141171421009</v>
      </c>
      <c r="AT246" s="23">
        <f t="shared" si="201"/>
        <v>0.49380951582618043</v>
      </c>
      <c r="AU246" s="23">
        <f t="shared" si="202"/>
        <v>0.70631581360711837</v>
      </c>
      <c r="AV246" s="23">
        <f t="shared" si="203"/>
        <v>0.9768558878755369</v>
      </c>
      <c r="AW246" s="23">
        <f t="shared" si="204"/>
        <v>7.676219767454695E-3</v>
      </c>
      <c r="AX246" s="23">
        <f t="shared" si="205"/>
        <v>7.4985604764647032E-3</v>
      </c>
    </row>
    <row r="247" spans="1:50" x14ac:dyDescent="0.3">
      <c r="A247" s="23">
        <v>72.459999999999994</v>
      </c>
      <c r="B247" s="23">
        <v>91.24</v>
      </c>
      <c r="C247" s="23">
        <f t="shared" si="206"/>
        <v>8.6548752054427976E-3</v>
      </c>
      <c r="D247" s="23">
        <f t="shared" si="207"/>
        <v>7.747547473258478E-3</v>
      </c>
      <c r="E247" s="10">
        <v>1.1171116066492093</v>
      </c>
      <c r="F247" s="23">
        <f t="shared" si="181"/>
        <v>0.64298699499292855</v>
      </c>
      <c r="G247" s="23">
        <f t="shared" si="182"/>
        <v>0.7106005707914741</v>
      </c>
      <c r="H247" s="23">
        <f t="shared" si="183"/>
        <v>1.2773191147804144</v>
      </c>
      <c r="I247" s="23">
        <f t="shared" si="184"/>
        <v>7.7475474732584537E-3</v>
      </c>
      <c r="J247" s="23">
        <f t="shared" si="185"/>
        <v>9.8960904802617242E-3</v>
      </c>
      <c r="K247" s="22">
        <v>73.95</v>
      </c>
      <c r="L247" s="23">
        <v>95.83</v>
      </c>
      <c r="M247" s="23">
        <f t="shared" si="208"/>
        <v>9.6700543458361939E-3</v>
      </c>
      <c r="N247" s="23">
        <f t="shared" si="209"/>
        <v>8.1373024371148659E-3</v>
      </c>
      <c r="O247" s="10">
        <v>1.1883611824147435</v>
      </c>
      <c r="P247" s="23">
        <f t="shared" si="186"/>
        <v>0.60451635344146759</v>
      </c>
      <c r="Q247" s="23">
        <f t="shared" si="187"/>
        <v>0.7116373699436942</v>
      </c>
      <c r="R247" s="23">
        <f t="shared" si="188"/>
        <v>1.1993626525370988</v>
      </c>
      <c r="S247" s="23">
        <f t="shared" si="189"/>
        <v>8.1373024371148572E-3</v>
      </c>
      <c r="T247" s="23">
        <f t="shared" si="190"/>
        <v>9.7595766354746736E-3</v>
      </c>
      <c r="U247" s="22">
        <v>67.12</v>
      </c>
      <c r="V247" s="23">
        <v>80.05</v>
      </c>
      <c r="W247" s="23">
        <f t="shared" si="210"/>
        <v>7.5574351560353647E-3</v>
      </c>
      <c r="X247" s="23">
        <f t="shared" si="211"/>
        <v>6.7973605352295184E-3</v>
      </c>
      <c r="Y247" s="10">
        <v>1.1118190828434822</v>
      </c>
      <c r="Z247" s="23">
        <f t="shared" si="191"/>
        <v>0.68970378277102951</v>
      </c>
      <c r="AA247" s="23">
        <f t="shared" si="192"/>
        <v>0.73304077652095678</v>
      </c>
      <c r="AB247" s="23">
        <f t="shared" si="193"/>
        <v>1.3718501303860235</v>
      </c>
      <c r="AC247" s="23">
        <f t="shared" si="194"/>
        <v>6.7973605352295019E-3</v>
      </c>
      <c r="AD247" s="23">
        <f t="shared" si="195"/>
        <v>9.3249599365354038E-3</v>
      </c>
      <c r="AE247" s="22">
        <v>68.05</v>
      </c>
      <c r="AF247" s="23">
        <v>83.86</v>
      </c>
      <c r="AG247" s="23">
        <f t="shared" si="212"/>
        <v>8.5615145765919019E-3</v>
      </c>
      <c r="AH247" s="23">
        <f t="shared" si="213"/>
        <v>7.1208826294109611E-3</v>
      </c>
      <c r="AI247" s="10">
        <v>1.2023108682104637</v>
      </c>
      <c r="AJ247" s="23">
        <f t="shared" si="196"/>
        <v>0.60516509066021162</v>
      </c>
      <c r="AK247" s="23">
        <f t="shared" si="197"/>
        <v>0.70959179323796362</v>
      </c>
      <c r="AL247" s="23">
        <f t="shared" si="198"/>
        <v>1.2017686667438312</v>
      </c>
      <c r="AM247" s="23">
        <f t="shared" si="199"/>
        <v>7.1208826294109073E-3</v>
      </c>
      <c r="AN247" s="23">
        <f t="shared" si="200"/>
        <v>8.5576536235864534E-3</v>
      </c>
      <c r="AO247" s="22">
        <v>25.16</v>
      </c>
      <c r="AP247" s="23">
        <v>88.21</v>
      </c>
      <c r="AQ247" s="23">
        <f t="shared" si="214"/>
        <v>1.054519849785408E-2</v>
      </c>
      <c r="AR247" s="23">
        <f t="shared" si="215"/>
        <v>7.4902582487519787E-3</v>
      </c>
      <c r="AS247" s="10">
        <v>1.407855129642708</v>
      </c>
      <c r="AT247" s="23">
        <f t="shared" si="201"/>
        <v>0.50435471432403456</v>
      </c>
      <c r="AU247" s="23">
        <f t="shared" si="202"/>
        <v>0.71380607185587031</v>
      </c>
      <c r="AV247" s="23">
        <f t="shared" si="203"/>
        <v>0.99816423015021494</v>
      </c>
      <c r="AW247" s="23">
        <f t="shared" si="204"/>
        <v>7.4902582487519354E-3</v>
      </c>
      <c r="AX247" s="23">
        <f t="shared" si="205"/>
        <v>7.4765078584917728E-3</v>
      </c>
    </row>
    <row r="248" spans="1:50" x14ac:dyDescent="0.3">
      <c r="A248" s="23">
        <v>75.78</v>
      </c>
      <c r="B248" s="23">
        <v>95.24</v>
      </c>
      <c r="C248" s="23">
        <f t="shared" si="206"/>
        <v>9.0514275885792903E-3</v>
      </c>
      <c r="D248" s="23">
        <f t="shared" si="207"/>
        <v>8.0872032151812524E-3</v>
      </c>
      <c r="E248" s="10">
        <v>1.1192284090979689</v>
      </c>
      <c r="F248" s="23">
        <f t="shared" si="181"/>
        <v>0.65203842258150779</v>
      </c>
      <c r="G248" s="23">
        <f t="shared" si="182"/>
        <v>0.7186877740066554</v>
      </c>
      <c r="H248" s="23">
        <f t="shared" si="183"/>
        <v>1.2950254175744362</v>
      </c>
      <c r="I248" s="23">
        <f t="shared" si="184"/>
        <v>8.0872032151813045E-3</v>
      </c>
      <c r="J248" s="23">
        <f t="shared" si="185"/>
        <v>1.0473133720749492E-2</v>
      </c>
      <c r="K248" s="22">
        <v>68.38</v>
      </c>
      <c r="L248" s="23">
        <v>85.72</v>
      </c>
      <c r="M248" s="23">
        <f t="shared" si="208"/>
        <v>8.9416946067380505E-3</v>
      </c>
      <c r="N248" s="23">
        <f t="shared" si="209"/>
        <v>7.2788225494050535E-3</v>
      </c>
      <c r="O248" s="10">
        <v>1.2284534409303489</v>
      </c>
      <c r="P248" s="23">
        <f t="shared" si="186"/>
        <v>0.6134580480482057</v>
      </c>
      <c r="Q248" s="23">
        <f t="shared" si="187"/>
        <v>0.71891619249309924</v>
      </c>
      <c r="R248" s="23">
        <f t="shared" si="188"/>
        <v>1.2179744014896734</v>
      </c>
      <c r="S248" s="23">
        <f t="shared" si="189"/>
        <v>7.2788225494050396E-3</v>
      </c>
      <c r="T248" s="23">
        <f t="shared" si="190"/>
        <v>8.8654195381611418E-3</v>
      </c>
      <c r="U248" s="22">
        <v>72.489999999999995</v>
      </c>
      <c r="V248" s="23">
        <v>86.43</v>
      </c>
      <c r="W248" s="23">
        <f t="shared" si="210"/>
        <v>8.1620750068683474E-3</v>
      </c>
      <c r="X248" s="23">
        <f t="shared" si="211"/>
        <v>7.3391114435963443E-3</v>
      </c>
      <c r="Y248" s="10">
        <v>1.1121339510370931</v>
      </c>
      <c r="Z248" s="23">
        <f t="shared" si="191"/>
        <v>0.69786585777789789</v>
      </c>
      <c r="AA248" s="23">
        <f t="shared" si="192"/>
        <v>0.74037988796455312</v>
      </c>
      <c r="AB248" s="23">
        <f t="shared" si="193"/>
        <v>1.3875696405489273</v>
      </c>
      <c r="AC248" s="23">
        <f t="shared" si="194"/>
        <v>7.3391114435963356E-3</v>
      </c>
      <c r="AD248" s="23">
        <f t="shared" si="195"/>
        <v>1.0183528227739486E-2</v>
      </c>
      <c r="AE248" s="22">
        <v>72.02</v>
      </c>
      <c r="AF248" s="23">
        <v>87.41</v>
      </c>
      <c r="AG248" s="23">
        <f t="shared" si="212"/>
        <v>9.0609886819419359E-3</v>
      </c>
      <c r="AH248" s="23">
        <f t="shared" si="213"/>
        <v>7.422327100367423E-3</v>
      </c>
      <c r="AI248" s="10">
        <v>1.2207746383871165</v>
      </c>
      <c r="AJ248" s="23">
        <f t="shared" si="196"/>
        <v>0.61422607934215356</v>
      </c>
      <c r="AK248" s="23">
        <f t="shared" si="197"/>
        <v>0.71701412033833101</v>
      </c>
      <c r="AL248" s="23">
        <f t="shared" si="198"/>
        <v>1.2193911700023652</v>
      </c>
      <c r="AM248" s="23">
        <f t="shared" si="199"/>
        <v>7.4223271003673874E-3</v>
      </c>
      <c r="AN248" s="23">
        <f t="shared" si="200"/>
        <v>9.0507201270572518E-3</v>
      </c>
      <c r="AO248" s="22">
        <v>27.45</v>
      </c>
      <c r="AP248" s="23">
        <v>94.65</v>
      </c>
      <c r="AQ248" s="23">
        <f t="shared" si="214"/>
        <v>1.1504995976394851E-2</v>
      </c>
      <c r="AR248" s="23">
        <f t="shared" si="215"/>
        <v>8.0371039932476459E-3</v>
      </c>
      <c r="AS248" s="10">
        <v>1.4314852695772937</v>
      </c>
      <c r="AT248" s="23">
        <f t="shared" si="201"/>
        <v>0.51585971030042943</v>
      </c>
      <c r="AU248" s="23">
        <f t="shared" si="202"/>
        <v>0.72184317584911795</v>
      </c>
      <c r="AV248" s="23">
        <f t="shared" si="203"/>
        <v>1.020214424624464</v>
      </c>
      <c r="AW248" s="23">
        <f t="shared" si="204"/>
        <v>8.0371039932476407E-3</v>
      </c>
      <c r="AX248" s="23">
        <f t="shared" si="205"/>
        <v>8.1995694261181237E-3</v>
      </c>
    </row>
    <row r="249" spans="1:50" x14ac:dyDescent="0.3">
      <c r="A249" s="23">
        <v>69.069999999999993</v>
      </c>
      <c r="B249" s="23">
        <v>86.39</v>
      </c>
      <c r="C249" s="23">
        <f t="shared" si="206"/>
        <v>8.2499617780835508E-3</v>
      </c>
      <c r="D249" s="23">
        <f t="shared" si="207"/>
        <v>7.3357148861771145E-3</v>
      </c>
      <c r="E249" s="10">
        <v>1.1246295563680067</v>
      </c>
      <c r="F249" s="23">
        <f t="shared" si="181"/>
        <v>0.66028838435959136</v>
      </c>
      <c r="G249" s="23">
        <f t="shared" si="182"/>
        <v>0.72602348889283252</v>
      </c>
      <c r="H249" s="23">
        <f t="shared" si="183"/>
        <v>1.3123268069410992</v>
      </c>
      <c r="I249" s="23">
        <f t="shared" si="184"/>
        <v>7.3357148861771249E-3</v>
      </c>
      <c r="J249" s="23">
        <f t="shared" si="185"/>
        <v>9.626855293207115E-3</v>
      </c>
      <c r="K249" s="22">
        <v>65.87</v>
      </c>
      <c r="L249" s="23">
        <v>81.88</v>
      </c>
      <c r="M249" s="23">
        <f t="shared" si="208"/>
        <v>8.6134750474676138E-3</v>
      </c>
      <c r="N249" s="23">
        <f t="shared" si="209"/>
        <v>6.9527530371591897E-3</v>
      </c>
      <c r="O249" s="10">
        <v>1.2388581906235772</v>
      </c>
      <c r="P249" s="23">
        <f t="shared" si="186"/>
        <v>0.62207152309567326</v>
      </c>
      <c r="Q249" s="23">
        <f t="shared" si="187"/>
        <v>0.72586894553025838</v>
      </c>
      <c r="R249" s="23">
        <f t="shared" si="188"/>
        <v>1.235529571143879</v>
      </c>
      <c r="S249" s="23">
        <f t="shared" si="189"/>
        <v>6.9527530371591428E-3</v>
      </c>
      <c r="T249" s="23">
        <f t="shared" si="190"/>
        <v>8.5903319782705372E-3</v>
      </c>
      <c r="U249" s="22">
        <v>61.69</v>
      </c>
      <c r="V249" s="23">
        <v>73.349999999999994</v>
      </c>
      <c r="W249" s="23">
        <f t="shared" si="210"/>
        <v>6.9460395526791058E-3</v>
      </c>
      <c r="X249" s="23">
        <f t="shared" si="211"/>
        <v>6.2284371675088712E-3</v>
      </c>
      <c r="Y249" s="10">
        <v>1.1152138756273664</v>
      </c>
      <c r="Z249" s="23">
        <f t="shared" si="191"/>
        <v>0.70481189733057703</v>
      </c>
      <c r="AA249" s="23">
        <f t="shared" si="192"/>
        <v>0.74660832513206199</v>
      </c>
      <c r="AB249" s="23">
        <f t="shared" si="193"/>
        <v>1.402677755108475</v>
      </c>
      <c r="AC249" s="23">
        <f t="shared" si="194"/>
        <v>6.2284371675088712E-3</v>
      </c>
      <c r="AD249" s="23">
        <f t="shared" si="195"/>
        <v>8.7364902639555323E-3</v>
      </c>
      <c r="AE249" s="22">
        <v>70.3</v>
      </c>
      <c r="AF249" s="23">
        <v>85.18</v>
      </c>
      <c r="AG249" s="23">
        <f t="shared" si="212"/>
        <v>8.8445918403293276E-3</v>
      </c>
      <c r="AH249" s="23">
        <f t="shared" si="213"/>
        <v>7.2329690242454768E-3</v>
      </c>
      <c r="AI249" s="10">
        <v>1.2228162198236388</v>
      </c>
      <c r="AJ249" s="23">
        <f t="shared" si="196"/>
        <v>0.62307067118248294</v>
      </c>
      <c r="AK249" s="23">
        <f t="shared" si="197"/>
        <v>0.72424708936257653</v>
      </c>
      <c r="AL249" s="23">
        <f t="shared" si="198"/>
        <v>1.2372967505246364</v>
      </c>
      <c r="AM249" s="23">
        <f t="shared" si="199"/>
        <v>7.232969024245528E-3</v>
      </c>
      <c r="AN249" s="23">
        <f t="shared" si="200"/>
        <v>8.9493290703443421E-3</v>
      </c>
      <c r="AO249" s="22">
        <v>27.2</v>
      </c>
      <c r="AP249" s="23">
        <v>93.3</v>
      </c>
      <c r="AQ249" s="23">
        <f t="shared" si="214"/>
        <v>1.1400214592274679E-2</v>
      </c>
      <c r="AR249" s="23">
        <f t="shared" si="215"/>
        <v>7.9224701803487091E-3</v>
      </c>
      <c r="AS249" s="10">
        <v>1.438972231230651</v>
      </c>
      <c r="AT249" s="23">
        <f t="shared" si="201"/>
        <v>0.52725992489270412</v>
      </c>
      <c r="AU249" s="23">
        <f t="shared" si="202"/>
        <v>0.7297656460294667</v>
      </c>
      <c r="AV249" s="23">
        <f t="shared" si="203"/>
        <v>1.0431196351931336</v>
      </c>
      <c r="AW249" s="23">
        <f t="shared" si="204"/>
        <v>7.9224701803487507E-3</v>
      </c>
      <c r="AX249" s="23">
        <f t="shared" si="205"/>
        <v>8.2640842043538686E-3</v>
      </c>
    </row>
    <row r="250" spans="1:50" x14ac:dyDescent="0.3">
      <c r="A250" s="23">
        <v>76.5</v>
      </c>
      <c r="B250" s="23">
        <v>94.81</v>
      </c>
      <c r="C250" s="23">
        <f t="shared" si="206"/>
        <v>9.1374269005847931E-3</v>
      </c>
      <c r="D250" s="23">
        <f t="shared" si="207"/>
        <v>8.0506902229245548E-3</v>
      </c>
      <c r="E250" s="10">
        <v>1.1349867710181829</v>
      </c>
      <c r="F250" s="23">
        <f t="shared" si="181"/>
        <v>0.6694258112601762</v>
      </c>
      <c r="G250" s="23">
        <f t="shared" si="182"/>
        <v>0.73407417911575712</v>
      </c>
      <c r="H250" s="23">
        <f t="shared" si="183"/>
        <v>1.3297141956197676</v>
      </c>
      <c r="I250" s="23">
        <f t="shared" si="184"/>
        <v>8.0506902229245947E-3</v>
      </c>
      <c r="J250" s="23">
        <f t="shared" si="185"/>
        <v>1.0705117073960104E-2</v>
      </c>
      <c r="K250" s="22">
        <v>73.7</v>
      </c>
      <c r="L250" s="23">
        <v>91.24</v>
      </c>
      <c r="M250" s="23">
        <f t="shared" si="208"/>
        <v>9.6373631546737993E-3</v>
      </c>
      <c r="N250" s="23">
        <f t="shared" si="209"/>
        <v>7.7475474732584815E-3</v>
      </c>
      <c r="O250" s="10">
        <v>1.2439243758025658</v>
      </c>
      <c r="P250" s="23">
        <f t="shared" si="186"/>
        <v>0.63170888625034705</v>
      </c>
      <c r="Q250" s="23">
        <f t="shared" si="187"/>
        <v>0.73361649300351683</v>
      </c>
      <c r="R250" s="23">
        <f t="shared" si="188"/>
        <v>1.2537804093460203</v>
      </c>
      <c r="S250" s="23">
        <f t="shared" si="189"/>
        <v>7.7475474732584537E-3</v>
      </c>
      <c r="T250" s="23">
        <f t="shared" si="190"/>
        <v>9.7137232424497101E-3</v>
      </c>
      <c r="U250" s="22">
        <v>61.9</v>
      </c>
      <c r="V250" s="23">
        <v>73.52</v>
      </c>
      <c r="W250" s="23">
        <f t="shared" si="210"/>
        <v>6.969684686510564E-3</v>
      </c>
      <c r="X250" s="23">
        <f t="shared" si="211"/>
        <v>6.2428725365405897E-3</v>
      </c>
      <c r="Y250" s="10">
        <v>1.1164227117750392</v>
      </c>
      <c r="Z250" s="23">
        <f t="shared" si="191"/>
        <v>0.71178158201708763</v>
      </c>
      <c r="AA250" s="23">
        <f t="shared" si="192"/>
        <v>0.75285119766860253</v>
      </c>
      <c r="AB250" s="23">
        <f t="shared" si="193"/>
        <v>1.4165934793476647</v>
      </c>
      <c r="AC250" s="23">
        <f t="shared" si="194"/>
        <v>6.2428725365405446E-3</v>
      </c>
      <c r="AD250" s="23">
        <f t="shared" si="195"/>
        <v>8.8436125276619513E-3</v>
      </c>
      <c r="AE250" s="22">
        <v>78.7</v>
      </c>
      <c r="AF250" s="23">
        <v>95.02</v>
      </c>
      <c r="AG250" s="23">
        <f t="shared" si="212"/>
        <v>9.9014136249490486E-3</v>
      </c>
      <c r="AH250" s="23">
        <f t="shared" si="213"/>
        <v>8.0685221493755014E-3</v>
      </c>
      <c r="AI250" s="10">
        <v>1.2271656991999971</v>
      </c>
      <c r="AJ250" s="23">
        <f t="shared" si="196"/>
        <v>0.63297208480743195</v>
      </c>
      <c r="AK250" s="23">
        <f t="shared" si="197"/>
        <v>0.73231561151195201</v>
      </c>
      <c r="AL250" s="23">
        <f t="shared" si="198"/>
        <v>1.256042755989915</v>
      </c>
      <c r="AM250" s="23">
        <f t="shared" si="199"/>
        <v>8.0685221493754788E-3</v>
      </c>
      <c r="AN250" s="23">
        <f t="shared" si="200"/>
        <v>1.013440879726725E-2</v>
      </c>
      <c r="AO250" s="22">
        <v>25.64</v>
      </c>
      <c r="AP250" s="23">
        <v>87.41</v>
      </c>
      <c r="AQ250" s="23">
        <f t="shared" si="214"/>
        <v>1.0746378755364808E-2</v>
      </c>
      <c r="AR250" s="23">
        <f t="shared" si="215"/>
        <v>7.4223271003674238E-3</v>
      </c>
      <c r="AS250" s="10">
        <v>1.4478449427044027</v>
      </c>
      <c r="AT250" s="23">
        <f t="shared" si="201"/>
        <v>0.5380063036480689</v>
      </c>
      <c r="AU250" s="23">
        <f t="shared" si="202"/>
        <v>0.73718797312983408</v>
      </c>
      <c r="AV250" s="23">
        <f t="shared" si="203"/>
        <v>1.065266228540773</v>
      </c>
      <c r="AW250" s="23">
        <f t="shared" si="204"/>
        <v>7.4223271003673874E-3</v>
      </c>
      <c r="AX250" s="23">
        <f t="shared" si="205"/>
        <v>7.9067543972043391E-3</v>
      </c>
    </row>
    <row r="251" spans="1:50" x14ac:dyDescent="0.3">
      <c r="A251" s="23">
        <v>53.29</v>
      </c>
      <c r="B251" s="23">
        <v>65.94</v>
      </c>
      <c r="C251" s="23">
        <f t="shared" si="206"/>
        <v>6.3651435232962563E-3</v>
      </c>
      <c r="D251" s="23">
        <f t="shared" si="207"/>
        <v>5.5992249055969315E-3</v>
      </c>
      <c r="E251" s="10">
        <v>1.1367901148128059</v>
      </c>
      <c r="F251" s="23">
        <f t="shared" si="181"/>
        <v>0.6757909547834724</v>
      </c>
      <c r="G251" s="23">
        <f t="shared" si="182"/>
        <v>0.73967340402135406</v>
      </c>
      <c r="H251" s="23">
        <f t="shared" si="183"/>
        <v>1.3452167660436487</v>
      </c>
      <c r="I251" s="23">
        <f t="shared" si="184"/>
        <v>5.5992249055969445E-3</v>
      </c>
      <c r="J251" s="23">
        <f t="shared" si="185"/>
        <v>7.5321712198581758E-3</v>
      </c>
      <c r="K251" s="22">
        <v>76.95</v>
      </c>
      <c r="L251" s="23">
        <v>95.02</v>
      </c>
      <c r="M251" s="23">
        <f t="shared" si="208"/>
        <v>1.0062348639784923E-2</v>
      </c>
      <c r="N251" s="23">
        <f t="shared" si="209"/>
        <v>8.0685221493755031E-3</v>
      </c>
      <c r="O251" s="10">
        <v>1.2471117329167576</v>
      </c>
      <c r="P251" s="23">
        <f t="shared" si="186"/>
        <v>0.64177123489013199</v>
      </c>
      <c r="Q251" s="23">
        <f t="shared" si="187"/>
        <v>0.74168501515289231</v>
      </c>
      <c r="R251" s="23">
        <f t="shared" si="188"/>
        <v>1.2734801211404791</v>
      </c>
      <c r="S251" s="23">
        <f t="shared" si="189"/>
        <v>8.0685221493754788E-3</v>
      </c>
      <c r="T251" s="23">
        <f t="shared" si="190"/>
        <v>1.0275102564211325E-2</v>
      </c>
      <c r="U251" s="22">
        <v>61.81</v>
      </c>
      <c r="V251" s="23">
        <v>72.62</v>
      </c>
      <c r="W251" s="23">
        <f t="shared" si="210"/>
        <v>6.9595510577256537E-3</v>
      </c>
      <c r="X251" s="23">
        <f t="shared" si="211"/>
        <v>6.1664499946079655E-3</v>
      </c>
      <c r="Y251" s="10">
        <v>1.1286155022437845</v>
      </c>
      <c r="Z251" s="23">
        <f t="shared" si="191"/>
        <v>0.71874113307481324</v>
      </c>
      <c r="AA251" s="23">
        <f t="shared" si="192"/>
        <v>0.75901764766321045</v>
      </c>
      <c r="AB251" s="23">
        <f t="shared" si="193"/>
        <v>1.4305227150919009</v>
      </c>
      <c r="AC251" s="23">
        <f t="shared" si="194"/>
        <v>6.1664499946079143E-3</v>
      </c>
      <c r="AD251" s="23">
        <f t="shared" si="195"/>
        <v>8.8212467887649505E-3</v>
      </c>
      <c r="AE251" s="22">
        <v>68.180000000000007</v>
      </c>
      <c r="AF251" s="23">
        <v>81.89</v>
      </c>
      <c r="AG251" s="23">
        <f t="shared" si="212"/>
        <v>8.5778701518300655E-3</v>
      </c>
      <c r="AH251" s="23">
        <f t="shared" si="213"/>
        <v>6.953602176513995E-3</v>
      </c>
      <c r="AI251" s="10">
        <v>1.233586554721535</v>
      </c>
      <c r="AJ251" s="23">
        <f t="shared" si="196"/>
        <v>0.64154995495926204</v>
      </c>
      <c r="AK251" s="23">
        <f t="shared" si="197"/>
        <v>0.73926921368846599</v>
      </c>
      <c r="AL251" s="23">
        <f t="shared" si="198"/>
        <v>1.2745220397666941</v>
      </c>
      <c r="AM251" s="23">
        <f t="shared" si="199"/>
        <v>6.9536021765139733E-3</v>
      </c>
      <c r="AN251" s="23">
        <f t="shared" si="200"/>
        <v>8.8625192297367133E-3</v>
      </c>
      <c r="AO251" s="22">
        <v>27.1</v>
      </c>
      <c r="AP251" s="23">
        <v>89.42</v>
      </c>
      <c r="AQ251" s="23">
        <f t="shared" si="214"/>
        <v>1.1358302038626611E-2</v>
      </c>
      <c r="AR251" s="23">
        <f t="shared" si="215"/>
        <v>7.5930041106836181E-3</v>
      </c>
      <c r="AS251" s="10">
        <v>1.4958904108381936</v>
      </c>
      <c r="AT251" s="23">
        <f t="shared" si="201"/>
        <v>0.54936460568669554</v>
      </c>
      <c r="AU251" s="23">
        <f t="shared" si="202"/>
        <v>0.74478097724051773</v>
      </c>
      <c r="AV251" s="23">
        <f t="shared" si="203"/>
        <v>1.0873709093347643</v>
      </c>
      <c r="AW251" s="23">
        <f t="shared" si="204"/>
        <v>7.5930041106836432E-3</v>
      </c>
      <c r="AX251" s="23">
        <f t="shared" si="205"/>
        <v>8.2564117844166774E-3</v>
      </c>
    </row>
    <row r="252" spans="1:50" x14ac:dyDescent="0.3">
      <c r="A252" s="23">
        <v>69.430000000000007</v>
      </c>
      <c r="B252" s="23">
        <v>85.32</v>
      </c>
      <c r="C252" s="23">
        <f t="shared" si="206"/>
        <v>8.2929614340863048E-3</v>
      </c>
      <c r="D252" s="23">
        <f t="shared" si="207"/>
        <v>7.2448569752127717E-3</v>
      </c>
      <c r="E252" s="10">
        <v>1.1446687577766506</v>
      </c>
      <c r="F252" s="23">
        <f t="shared" si="181"/>
        <v>0.68408391621755871</v>
      </c>
      <c r="G252" s="23">
        <f t="shared" si="182"/>
        <v>0.74691826099656689</v>
      </c>
      <c r="H252" s="23">
        <f t="shared" si="183"/>
        <v>1.3598748710010311</v>
      </c>
      <c r="I252" s="23">
        <f t="shared" si="184"/>
        <v>7.2448569752128211E-3</v>
      </c>
      <c r="J252" s="23">
        <f t="shared" si="185"/>
        <v>9.8520989445884562E-3</v>
      </c>
      <c r="K252" s="22">
        <v>71.400000000000006</v>
      </c>
      <c r="L252" s="23">
        <v>87.94</v>
      </c>
      <c r="M252" s="23">
        <f t="shared" si="208"/>
        <v>9.3366041959797742E-3</v>
      </c>
      <c r="N252" s="23">
        <f t="shared" si="209"/>
        <v>7.4673314861721926E-3</v>
      </c>
      <c r="O252" s="10">
        <v>1.2503267349613516</v>
      </c>
      <c r="P252" s="23">
        <f t="shared" si="186"/>
        <v>0.65110783908611181</v>
      </c>
      <c r="Q252" s="23">
        <f t="shared" si="187"/>
        <v>0.74915234663906449</v>
      </c>
      <c r="R252" s="23">
        <f t="shared" si="188"/>
        <v>1.2928790739762439</v>
      </c>
      <c r="S252" s="23">
        <f t="shared" si="189"/>
        <v>7.4673314861721796E-3</v>
      </c>
      <c r="T252" s="23">
        <f t="shared" si="190"/>
        <v>9.6543566169159361E-3</v>
      </c>
      <c r="U252" s="22">
        <v>62.46</v>
      </c>
      <c r="V252" s="23">
        <v>73.28</v>
      </c>
      <c r="W252" s="23">
        <f t="shared" si="210"/>
        <v>7.0327383767277837E-3</v>
      </c>
      <c r="X252" s="23">
        <f t="shared" si="211"/>
        <v>6.2224931920252229E-3</v>
      </c>
      <c r="Y252" s="10">
        <v>1.1302123055338933</v>
      </c>
      <c r="Z252" s="23">
        <f t="shared" si="191"/>
        <v>0.72577387145154104</v>
      </c>
      <c r="AA252" s="23">
        <f t="shared" si="192"/>
        <v>0.76524014085523562</v>
      </c>
      <c r="AB252" s="23">
        <f t="shared" si="193"/>
        <v>1.4445150045263544</v>
      </c>
      <c r="AC252" s="23">
        <f t="shared" si="194"/>
        <v>6.2224931920251692E-3</v>
      </c>
      <c r="AD252" s="23">
        <f t="shared" si="195"/>
        <v>8.9884847814434461E-3</v>
      </c>
      <c r="AE252" s="22">
        <v>79.86</v>
      </c>
      <c r="AF252" s="23">
        <v>95.83</v>
      </c>
      <c r="AG252" s="23">
        <f t="shared" si="212"/>
        <v>1.0047355680920342E-2</v>
      </c>
      <c r="AH252" s="23">
        <f t="shared" si="213"/>
        <v>8.1373024371148624E-3</v>
      </c>
      <c r="AI252" s="10">
        <v>1.234728063577136</v>
      </c>
      <c r="AJ252" s="23">
        <f t="shared" si="196"/>
        <v>0.65159731064018234</v>
      </c>
      <c r="AK252" s="23">
        <f t="shared" si="197"/>
        <v>0.74740651612558084</v>
      </c>
      <c r="AL252" s="23">
        <f t="shared" si="198"/>
        <v>1.2931472655994445</v>
      </c>
      <c r="AM252" s="23">
        <f t="shared" si="199"/>
        <v>8.1373024371148572E-3</v>
      </c>
      <c r="AN252" s="23">
        <f t="shared" si="200"/>
        <v>1.0522730395910774E-2</v>
      </c>
      <c r="AO252" s="22">
        <v>29.78</v>
      </c>
      <c r="AP252" s="23">
        <v>97.35</v>
      </c>
      <c r="AQ252" s="23">
        <f t="shared" si="214"/>
        <v>1.2481558476394853E-2</v>
      </c>
      <c r="AR252" s="23">
        <f t="shared" si="215"/>
        <v>8.2663716190455178E-3</v>
      </c>
      <c r="AS252" s="10">
        <v>1.5099198356432038</v>
      </c>
      <c r="AT252" s="23">
        <f t="shared" si="201"/>
        <v>0.56184616416309041</v>
      </c>
      <c r="AU252" s="23">
        <f t="shared" si="202"/>
        <v>0.75304734885956326</v>
      </c>
      <c r="AV252" s="23">
        <f t="shared" si="203"/>
        <v>1.111210769849786</v>
      </c>
      <c r="AW252" s="23">
        <f t="shared" si="204"/>
        <v>8.2663716190455316E-3</v>
      </c>
      <c r="AX252" s="23">
        <f t="shared" si="205"/>
        <v>9.1856811706640066E-3</v>
      </c>
    </row>
    <row r="253" spans="1:50" x14ac:dyDescent="0.3">
      <c r="A253" s="23">
        <v>78.569999999999993</v>
      </c>
      <c r="B253" s="23">
        <v>96.37</v>
      </c>
      <c r="C253" s="23">
        <f t="shared" si="206"/>
        <v>9.3846749226006165E-3</v>
      </c>
      <c r="D253" s="23">
        <f t="shared" si="207"/>
        <v>8.1831559622744365E-3</v>
      </c>
      <c r="E253" s="10">
        <v>1.146828309990102</v>
      </c>
      <c r="F253" s="23">
        <f t="shared" si="181"/>
        <v>0.69346859114015935</v>
      </c>
      <c r="G253" s="23">
        <f t="shared" si="182"/>
        <v>0.75510141695884136</v>
      </c>
      <c r="H253" s="23">
        <f t="shared" si="183"/>
        <v>1.3775525073577182</v>
      </c>
      <c r="I253" s="23">
        <f t="shared" si="184"/>
        <v>8.1831559622744798E-3</v>
      </c>
      <c r="J253" s="23">
        <f t="shared" si="185"/>
        <v>1.1272727013930471E-2</v>
      </c>
      <c r="K253" s="22">
        <v>66.489999999999995</v>
      </c>
      <c r="L253" s="23">
        <v>81.5</v>
      </c>
      <c r="M253" s="23">
        <f t="shared" si="208"/>
        <v>8.6945492015503504E-3</v>
      </c>
      <c r="N253" s="23">
        <f t="shared" si="209"/>
        <v>6.9204857416765263E-3</v>
      </c>
      <c r="O253" s="10">
        <v>1.25634955783379</v>
      </c>
      <c r="P253" s="23">
        <f t="shared" si="186"/>
        <v>0.65980238828766213</v>
      </c>
      <c r="Q253" s="23">
        <f t="shared" si="187"/>
        <v>0.75607283238074097</v>
      </c>
      <c r="R253" s="23">
        <f t="shared" si="188"/>
        <v>1.3109102273737738</v>
      </c>
      <c r="S253" s="23">
        <f t="shared" si="189"/>
        <v>6.9204857416764742E-3</v>
      </c>
      <c r="T253" s="23">
        <f t="shared" si="190"/>
        <v>9.0721355371580666E-3</v>
      </c>
      <c r="U253" s="22">
        <v>63.73</v>
      </c>
      <c r="V253" s="23">
        <v>74.650000000000006</v>
      </c>
      <c r="W253" s="23">
        <f t="shared" si="210"/>
        <v>7.1757351384704078E-3</v>
      </c>
      <c r="X253" s="23">
        <f t="shared" si="211"/>
        <v>6.3388252836337738E-3</v>
      </c>
      <c r="Y253" s="10">
        <v>1.1320291721870694</v>
      </c>
      <c r="Z253" s="23">
        <f t="shared" si="191"/>
        <v>0.7329496065900114</v>
      </c>
      <c r="AA253" s="23">
        <f t="shared" si="192"/>
        <v>0.77157896613886934</v>
      </c>
      <c r="AB253" s="23">
        <f t="shared" si="193"/>
        <v>1.4587234780415526</v>
      </c>
      <c r="AC253" s="23">
        <f t="shared" si="194"/>
        <v>6.33882528363372E-3</v>
      </c>
      <c r="AD253" s="23">
        <f t="shared" si="195"/>
        <v>9.2465932644399101E-3</v>
      </c>
      <c r="AE253" s="22">
        <v>74.83</v>
      </c>
      <c r="AF253" s="23">
        <v>89.42</v>
      </c>
      <c r="AG253" s="23">
        <f t="shared" si="212"/>
        <v>9.4145207313206768E-3</v>
      </c>
      <c r="AH253" s="23">
        <f t="shared" si="213"/>
        <v>7.5930041106836172E-3</v>
      </c>
      <c r="AI253" s="10">
        <v>1.2398940648634871</v>
      </c>
      <c r="AJ253" s="23">
        <f t="shared" si="196"/>
        <v>0.66101183137150299</v>
      </c>
      <c r="AK253" s="23">
        <f t="shared" si="197"/>
        <v>0.75499952023626449</v>
      </c>
      <c r="AL253" s="23">
        <f t="shared" si="198"/>
        <v>1.3126091420116852</v>
      </c>
      <c r="AM253" s="23">
        <f t="shared" si="199"/>
        <v>7.5930041106836432E-3</v>
      </c>
      <c r="AN253" s="23">
        <f t="shared" si="200"/>
        <v>9.9666466110156556E-3</v>
      </c>
      <c r="AO253" s="22">
        <v>25.01</v>
      </c>
      <c r="AP253" s="23">
        <v>81.41</v>
      </c>
      <c r="AQ253" s="23">
        <f t="shared" si="214"/>
        <v>1.0482329667381976E-2</v>
      </c>
      <c r="AR253" s="23">
        <f t="shared" si="215"/>
        <v>6.9128434874832622E-3</v>
      </c>
      <c r="AS253" s="10">
        <v>1.5163557060653554</v>
      </c>
      <c r="AT253" s="23">
        <f t="shared" si="201"/>
        <v>0.57232849383047235</v>
      </c>
      <c r="AU253" s="23">
        <f t="shared" si="202"/>
        <v>0.75996019234704648</v>
      </c>
      <c r="AV253" s="23">
        <f t="shared" si="203"/>
        <v>1.1341746579935628</v>
      </c>
      <c r="AW253" s="23">
        <f t="shared" si="204"/>
        <v>6.9128434874832223E-3</v>
      </c>
      <c r="AX253" s="23">
        <f t="shared" si="205"/>
        <v>7.8403718981793109E-3</v>
      </c>
    </row>
    <row r="254" spans="1:50" x14ac:dyDescent="0.3">
      <c r="A254" s="23">
        <v>68.95</v>
      </c>
      <c r="B254" s="23">
        <v>84.03</v>
      </c>
      <c r="C254" s="23">
        <f t="shared" si="206"/>
        <v>8.2356285594159685E-3</v>
      </c>
      <c r="D254" s="23">
        <f t="shared" si="207"/>
        <v>7.1353179984426779E-3</v>
      </c>
      <c r="E254" s="10">
        <v>1.1542062401722586</v>
      </c>
      <c r="F254" s="23">
        <f t="shared" si="181"/>
        <v>0.7017042196995753</v>
      </c>
      <c r="G254" s="23">
        <f t="shared" si="182"/>
        <v>0.76223673495728406</v>
      </c>
      <c r="H254" s="23">
        <f t="shared" si="183"/>
        <v>1.3951728108397345</v>
      </c>
      <c r="I254" s="23">
        <f t="shared" si="184"/>
        <v>7.1353179984426918E-3</v>
      </c>
      <c r="J254" s="23">
        <f t="shared" si="185"/>
        <v>9.9550016681226386E-3</v>
      </c>
      <c r="K254" s="22">
        <v>73.290000000000006</v>
      </c>
      <c r="L254" s="23">
        <v>89.43</v>
      </c>
      <c r="M254" s="23">
        <f t="shared" si="208"/>
        <v>9.5837496011674742E-3</v>
      </c>
      <c r="N254" s="23">
        <f t="shared" si="209"/>
        <v>7.5938532500384268E-3</v>
      </c>
      <c r="O254" s="10">
        <v>1.2620404010465938</v>
      </c>
      <c r="P254" s="23">
        <f t="shared" si="186"/>
        <v>0.66938613788882961</v>
      </c>
      <c r="Q254" s="23">
        <f t="shared" si="187"/>
        <v>0.76366668563077944</v>
      </c>
      <c r="R254" s="23">
        <f t="shared" si="188"/>
        <v>1.3291885261764917</v>
      </c>
      <c r="S254" s="23">
        <f t="shared" si="189"/>
        <v>7.5938532500384737E-3</v>
      </c>
      <c r="T254" s="23">
        <f t="shared" si="190"/>
        <v>1.0093662609419201E-2</v>
      </c>
      <c r="U254" s="22">
        <v>79.78</v>
      </c>
      <c r="V254" s="23">
        <v>93.3</v>
      </c>
      <c r="W254" s="23">
        <f t="shared" si="210"/>
        <v>8.9828989384460878E-3</v>
      </c>
      <c r="X254" s="23">
        <f t="shared" si="211"/>
        <v>7.9224701803487074E-3</v>
      </c>
      <c r="Y254" s="10">
        <v>1.1338507730490068</v>
      </c>
      <c r="Z254" s="23">
        <f t="shared" si="191"/>
        <v>0.74193250552845746</v>
      </c>
      <c r="AA254" s="23">
        <f t="shared" si="192"/>
        <v>0.77950143631921809</v>
      </c>
      <c r="AB254" s="23">
        <f t="shared" si="193"/>
        <v>1.4748821121184688</v>
      </c>
      <c r="AC254" s="23">
        <f t="shared" si="194"/>
        <v>7.9224701803487507E-3</v>
      </c>
      <c r="AD254" s="23">
        <f t="shared" si="195"/>
        <v>1.1684709552788351E-2</v>
      </c>
      <c r="AE254" s="22">
        <v>75.849999999999994</v>
      </c>
      <c r="AF254" s="23">
        <v>90.4</v>
      </c>
      <c r="AG254" s="23">
        <f t="shared" si="212"/>
        <v>9.5428490908816416E-3</v>
      </c>
      <c r="AH254" s="23">
        <f t="shared" si="213"/>
        <v>7.6762197674546976E-3</v>
      </c>
      <c r="AI254" s="10">
        <v>1.2431703859419188</v>
      </c>
      <c r="AJ254" s="23">
        <f t="shared" si="196"/>
        <v>0.67055468046238464</v>
      </c>
      <c r="AK254" s="23">
        <f t="shared" si="197"/>
        <v>0.76267574000371918</v>
      </c>
      <c r="AL254" s="23">
        <f t="shared" si="198"/>
        <v>1.3315665118338877</v>
      </c>
      <c r="AM254" s="23">
        <f t="shared" si="199"/>
        <v>7.676219767454695E-3</v>
      </c>
      <c r="AN254" s="23">
        <f t="shared" si="200"/>
        <v>1.0221397179819985E-2</v>
      </c>
      <c r="AO254" s="22">
        <v>30</v>
      </c>
      <c r="AP254" s="23">
        <v>97.61</v>
      </c>
      <c r="AQ254" s="23">
        <f t="shared" si="214"/>
        <v>1.2573766094420603E-2</v>
      </c>
      <c r="AR254" s="23">
        <f t="shared" si="215"/>
        <v>8.2884492422704986E-3</v>
      </c>
      <c r="AS254" s="10">
        <v>1.5170227538217034</v>
      </c>
      <c r="AT254" s="23">
        <f t="shared" si="201"/>
        <v>0.58490225992489298</v>
      </c>
      <c r="AU254" s="23">
        <f t="shared" si="202"/>
        <v>0.76824864158931694</v>
      </c>
      <c r="AV254" s="23">
        <f t="shared" si="203"/>
        <v>1.1572307537553654</v>
      </c>
      <c r="AW254" s="23">
        <f t="shared" si="204"/>
        <v>8.288449242270457E-3</v>
      </c>
      <c r="AX254" s="23">
        <f t="shared" si="205"/>
        <v>9.5916483640957288E-3</v>
      </c>
    </row>
    <row r="255" spans="1:50" x14ac:dyDescent="0.3">
      <c r="A255" s="23">
        <v>80.209999999999994</v>
      </c>
      <c r="B255" s="23">
        <v>97.61</v>
      </c>
      <c r="C255" s="23">
        <f t="shared" si="206"/>
        <v>9.5805622443909319E-3</v>
      </c>
      <c r="D255" s="23">
        <f t="shared" si="207"/>
        <v>8.2884492422704951E-3</v>
      </c>
      <c r="E255" s="10">
        <v>1.1558932152869748</v>
      </c>
      <c r="F255" s="23">
        <f t="shared" si="181"/>
        <v>0.71128478194396627</v>
      </c>
      <c r="G255" s="23">
        <f t="shared" si="182"/>
        <v>0.77052518419955451</v>
      </c>
      <c r="H255" s="23">
        <f t="shared" si="183"/>
        <v>1.4129890016435416</v>
      </c>
      <c r="I255" s="23">
        <f t="shared" si="184"/>
        <v>8.288449242270457E-3</v>
      </c>
      <c r="J255" s="23">
        <f t="shared" si="185"/>
        <v>1.1711487620008901E-2</v>
      </c>
      <c r="K255" s="22">
        <v>70.319999999999993</v>
      </c>
      <c r="L255" s="23">
        <v>83.93</v>
      </c>
      <c r="M255" s="23">
        <f t="shared" si="208"/>
        <v>9.1953782501582298E-3</v>
      </c>
      <c r="N255" s="23">
        <f t="shared" si="209"/>
        <v>7.126826604894612E-3</v>
      </c>
      <c r="O255" s="10">
        <v>1.2902486281682459</v>
      </c>
      <c r="P255" s="23">
        <f t="shared" si="186"/>
        <v>0.67858151613898787</v>
      </c>
      <c r="Q255" s="23">
        <f t="shared" si="187"/>
        <v>0.77079351223567405</v>
      </c>
      <c r="R255" s="23">
        <f t="shared" si="188"/>
        <v>1.3479676540278174</v>
      </c>
      <c r="S255" s="23">
        <f t="shared" si="189"/>
        <v>7.1268266048946094E-3</v>
      </c>
      <c r="T255" s="23">
        <f t="shared" si="190"/>
        <v>9.6067317392628214E-3</v>
      </c>
      <c r="U255" s="22">
        <v>73.73</v>
      </c>
      <c r="V255" s="23">
        <v>85.91</v>
      </c>
      <c r="W255" s="23">
        <f t="shared" si="210"/>
        <v>8.3016938923493357E-3</v>
      </c>
      <c r="X255" s="23">
        <f t="shared" si="211"/>
        <v>7.2949561971463826E-3</v>
      </c>
      <c r="Y255" s="10">
        <v>1.1380046251130014</v>
      </c>
      <c r="Z255" s="23">
        <f t="shared" si="191"/>
        <v>0.75023419942080682</v>
      </c>
      <c r="AA255" s="23">
        <f t="shared" si="192"/>
        <v>0.78679639251636446</v>
      </c>
      <c r="AB255" s="23">
        <f t="shared" si="193"/>
        <v>1.4921667049492644</v>
      </c>
      <c r="AC255" s="23">
        <f t="shared" si="194"/>
        <v>7.2949561971463739E-3</v>
      </c>
      <c r="AD255" s="23">
        <f t="shared" si="195"/>
        <v>1.0885290751445122E-2</v>
      </c>
      <c r="AE255" s="22">
        <v>78.349999999999994</v>
      </c>
      <c r="AF255" s="23">
        <v>93.3</v>
      </c>
      <c r="AG255" s="23">
        <f t="shared" si="212"/>
        <v>9.857379383923226E-3</v>
      </c>
      <c r="AH255" s="23">
        <f t="shared" si="213"/>
        <v>7.9224701803487074E-3</v>
      </c>
      <c r="AI255" s="10">
        <v>1.2442305442024841</v>
      </c>
      <c r="AJ255" s="23">
        <f t="shared" si="196"/>
        <v>0.68041205984630793</v>
      </c>
      <c r="AK255" s="23">
        <f t="shared" si="197"/>
        <v>0.77059821018406793</v>
      </c>
      <c r="AL255" s="23">
        <f t="shared" si="198"/>
        <v>1.3509667403086927</v>
      </c>
      <c r="AM255" s="23">
        <f t="shared" si="199"/>
        <v>7.9224701803487507E-3</v>
      </c>
      <c r="AN255" s="23">
        <f t="shared" si="200"/>
        <v>1.0702993714738573E-2</v>
      </c>
      <c r="AO255" s="22">
        <v>29.49</v>
      </c>
      <c r="AP255" s="23">
        <v>95.45</v>
      </c>
      <c r="AQ255" s="23">
        <f t="shared" si="214"/>
        <v>1.2360012070815453E-2</v>
      </c>
      <c r="AR255" s="23">
        <f t="shared" si="215"/>
        <v>8.1050351416322008E-3</v>
      </c>
      <c r="AS255" s="10">
        <v>1.5249794547252733</v>
      </c>
      <c r="AT255" s="23">
        <f t="shared" si="201"/>
        <v>0.59726227199570847</v>
      </c>
      <c r="AU255" s="23">
        <f t="shared" si="202"/>
        <v>0.77635367673094913</v>
      </c>
      <c r="AV255" s="23">
        <f t="shared" si="203"/>
        <v>1.1821645319206016</v>
      </c>
      <c r="AW255" s="23">
        <f t="shared" si="204"/>
        <v>8.1050351416321886E-3</v>
      </c>
      <c r="AX255" s="23">
        <f t="shared" si="205"/>
        <v>9.5814850744076422E-3</v>
      </c>
    </row>
    <row r="256" spans="1:50" x14ac:dyDescent="0.3">
      <c r="A256" s="23">
        <v>71.209999999999994</v>
      </c>
      <c r="B256" s="23">
        <v>86.45</v>
      </c>
      <c r="C256" s="23">
        <f t="shared" si="206"/>
        <v>8.5055708443221318E-3</v>
      </c>
      <c r="D256" s="23">
        <f t="shared" si="207"/>
        <v>7.3408097223059566E-3</v>
      </c>
      <c r="E256" s="10">
        <v>1.1586692975404207</v>
      </c>
      <c r="F256" s="23">
        <f t="shared" si="181"/>
        <v>0.7197903527882884</v>
      </c>
      <c r="G256" s="23">
        <f t="shared" si="182"/>
        <v>0.77786599392186051</v>
      </c>
      <c r="H256" s="23">
        <f t="shared" si="183"/>
        <v>1.4310751347322546</v>
      </c>
      <c r="I256" s="23">
        <f t="shared" si="184"/>
        <v>7.3408097223059965E-3</v>
      </c>
      <c r="J256" s="23">
        <f t="shared" si="185"/>
        <v>1.0505250262392898E-2</v>
      </c>
      <c r="K256" s="22">
        <v>69.88</v>
      </c>
      <c r="L256" s="23">
        <v>83.06</v>
      </c>
      <c r="M256" s="23">
        <f t="shared" si="208"/>
        <v>9.1378417537124161E-3</v>
      </c>
      <c r="N256" s="23">
        <f t="shared" si="209"/>
        <v>7.0529514810264088E-3</v>
      </c>
      <c r="O256" s="10">
        <v>1.295605361570217</v>
      </c>
      <c r="P256" s="23">
        <f t="shared" si="186"/>
        <v>0.68771935789270033</v>
      </c>
      <c r="Q256" s="23">
        <f t="shared" si="187"/>
        <v>0.77784646371670041</v>
      </c>
      <c r="R256" s="23">
        <f t="shared" si="188"/>
        <v>1.3663008740316882</v>
      </c>
      <c r="S256" s="23">
        <f t="shared" si="189"/>
        <v>7.0529514810263594E-3</v>
      </c>
      <c r="T256" s="23">
        <f t="shared" si="190"/>
        <v>9.6364537730294041E-3</v>
      </c>
      <c r="U256" s="22">
        <v>64.28</v>
      </c>
      <c r="V256" s="23">
        <v>74.790000000000006</v>
      </c>
      <c r="W256" s="23">
        <f t="shared" si="210"/>
        <v>7.2376628699337489E-3</v>
      </c>
      <c r="X256" s="23">
        <f t="shared" si="211"/>
        <v>6.3507132346010712E-3</v>
      </c>
      <c r="Y256" s="10">
        <v>1.1396614210983802</v>
      </c>
      <c r="Z256" s="23">
        <f t="shared" si="191"/>
        <v>0.75747186229074059</v>
      </c>
      <c r="AA256" s="23">
        <f t="shared" si="192"/>
        <v>0.79314710575096559</v>
      </c>
      <c r="AB256" s="23">
        <f t="shared" si="193"/>
        <v>1.5077060617115474</v>
      </c>
      <c r="AC256" s="23">
        <f t="shared" si="194"/>
        <v>6.3507132346011241E-3</v>
      </c>
      <c r="AD256" s="23">
        <f t="shared" si="195"/>
        <v>9.5750088399998642E-3</v>
      </c>
      <c r="AE256" s="22">
        <v>71.02</v>
      </c>
      <c r="AF256" s="23">
        <v>84.03</v>
      </c>
      <c r="AG256" s="23">
        <f t="shared" si="212"/>
        <v>8.9351765647253025E-3</v>
      </c>
      <c r="AH256" s="23">
        <f t="shared" si="213"/>
        <v>7.1353179984426788E-3</v>
      </c>
      <c r="AI256" s="10">
        <v>1.2522464404074847</v>
      </c>
      <c r="AJ256" s="23">
        <f t="shared" si="196"/>
        <v>0.68934723641103324</v>
      </c>
      <c r="AK256" s="23">
        <f t="shared" si="197"/>
        <v>0.77773352818251063</v>
      </c>
      <c r="AL256" s="23">
        <f t="shared" si="198"/>
        <v>1.3697592962573411</v>
      </c>
      <c r="AM256" s="23">
        <f t="shared" si="199"/>
        <v>7.1353179984426918E-3</v>
      </c>
      <c r="AN256" s="23">
        <f t="shared" si="200"/>
        <v>9.7736681601192001E-3</v>
      </c>
      <c r="AO256" s="22">
        <v>25.16</v>
      </c>
      <c r="AP256" s="23">
        <v>81.36</v>
      </c>
      <c r="AQ256" s="23">
        <f t="shared" si="214"/>
        <v>1.054519849785408E-2</v>
      </c>
      <c r="AR256" s="23">
        <f t="shared" si="215"/>
        <v>6.908597790709228E-3</v>
      </c>
      <c r="AS256" s="10">
        <v>1.5263876718999909</v>
      </c>
      <c r="AT256" s="23">
        <f t="shared" si="201"/>
        <v>0.60780747049356254</v>
      </c>
      <c r="AU256" s="23">
        <f t="shared" si="202"/>
        <v>0.78326227452165831</v>
      </c>
      <c r="AV256" s="23">
        <f t="shared" si="203"/>
        <v>1.2050697424892709</v>
      </c>
      <c r="AW256" s="23">
        <f t="shared" si="204"/>
        <v>6.9085977907091811E-3</v>
      </c>
      <c r="AX256" s="23">
        <f t="shared" si="205"/>
        <v>8.3253421606118583E-3</v>
      </c>
    </row>
    <row r="257" spans="1:50" x14ac:dyDescent="0.3">
      <c r="A257" s="23">
        <v>69.19</v>
      </c>
      <c r="B257" s="23">
        <v>83.86</v>
      </c>
      <c r="C257" s="23">
        <f t="shared" si="206"/>
        <v>8.2642949967511349E-3</v>
      </c>
      <c r="D257" s="23">
        <f t="shared" si="207"/>
        <v>7.1208826294109602E-3</v>
      </c>
      <c r="E257" s="10">
        <v>1.1605717193845617</v>
      </c>
      <c r="F257" s="23">
        <f t="shared" si="181"/>
        <v>0.72805464778503959</v>
      </c>
      <c r="G257" s="23">
        <f t="shared" si="182"/>
        <v>0.78498687655127142</v>
      </c>
      <c r="H257" s="23">
        <f t="shared" si="183"/>
        <v>1.4478450005733281</v>
      </c>
      <c r="I257" s="23">
        <f t="shared" si="184"/>
        <v>7.1208826294109073E-3</v>
      </c>
      <c r="J257" s="23">
        <f t="shared" si="185"/>
        <v>1.0309934314662038E-2</v>
      </c>
      <c r="K257" s="22">
        <v>73.16</v>
      </c>
      <c r="L257" s="23">
        <v>86.45</v>
      </c>
      <c r="M257" s="23">
        <f t="shared" si="208"/>
        <v>9.5667501817630271E-3</v>
      </c>
      <c r="N257" s="23">
        <f t="shared" si="209"/>
        <v>7.3408097223059601E-3</v>
      </c>
      <c r="O257" s="10">
        <v>1.3032281919381827</v>
      </c>
      <c r="P257" s="23">
        <f t="shared" si="186"/>
        <v>0.69728610807446334</v>
      </c>
      <c r="Q257" s="23">
        <f t="shared" si="187"/>
        <v>0.78518727343900641</v>
      </c>
      <c r="R257" s="23">
        <f t="shared" si="188"/>
        <v>1.3850054659671636</v>
      </c>
      <c r="S257" s="23">
        <f t="shared" si="189"/>
        <v>7.3408097223059965E-3</v>
      </c>
      <c r="T257" s="23">
        <f t="shared" si="190"/>
        <v>1.01670615900187E-2</v>
      </c>
      <c r="U257" s="22">
        <v>77.180000000000007</v>
      </c>
      <c r="V257" s="23">
        <v>89.42</v>
      </c>
      <c r="W257" s="23">
        <f t="shared" si="210"/>
        <v>8.690149662437566E-3</v>
      </c>
      <c r="X257" s="23">
        <f t="shared" si="211"/>
        <v>7.5930041106836172E-3</v>
      </c>
      <c r="Y257" s="10">
        <v>1.1444942654792227</v>
      </c>
      <c r="Z257" s="23">
        <f t="shared" si="191"/>
        <v>0.76616201195317812</v>
      </c>
      <c r="AA257" s="23">
        <f t="shared" si="192"/>
        <v>0.80074010986164923</v>
      </c>
      <c r="AB257" s="23">
        <f t="shared" si="193"/>
        <v>1.5236338742439188</v>
      </c>
      <c r="AC257" s="23">
        <f t="shared" si="194"/>
        <v>7.5930041106836432E-3</v>
      </c>
      <c r="AD257" s="23">
        <f t="shared" si="195"/>
        <v>1.156895827031092E-2</v>
      </c>
      <c r="AE257" s="22">
        <v>75.16</v>
      </c>
      <c r="AF257" s="23">
        <v>88.38</v>
      </c>
      <c r="AG257" s="23">
        <f t="shared" si="212"/>
        <v>9.4560387300021646E-3</v>
      </c>
      <c r="AH257" s="23">
        <f t="shared" si="213"/>
        <v>7.5046936177836955E-3</v>
      </c>
      <c r="AI257" s="10">
        <v>1.2600166258079364</v>
      </c>
      <c r="AJ257" s="23">
        <f t="shared" si="196"/>
        <v>0.69880327514103535</v>
      </c>
      <c r="AK257" s="23">
        <f t="shared" si="197"/>
        <v>0.78523822180029434</v>
      </c>
      <c r="AL257" s="23">
        <f t="shared" si="198"/>
        <v>1.3881505115520687</v>
      </c>
      <c r="AM257" s="23">
        <f t="shared" si="199"/>
        <v>7.5046936177837198E-3</v>
      </c>
      <c r="AN257" s="23">
        <f t="shared" si="200"/>
        <v>1.0417644284568015E-2</v>
      </c>
      <c r="AO257" s="22">
        <v>29.76</v>
      </c>
      <c r="AP257" s="23">
        <v>95.24</v>
      </c>
      <c r="AQ257" s="23">
        <f t="shared" si="214"/>
        <v>1.2473175965665238E-2</v>
      </c>
      <c r="AR257" s="23">
        <f t="shared" si="215"/>
        <v>8.0872032151812542E-3</v>
      </c>
      <c r="AS257" s="10">
        <v>1.5423349251630847</v>
      </c>
      <c r="AT257" s="23">
        <f t="shared" si="201"/>
        <v>0.62028064645922776</v>
      </c>
      <c r="AU257" s="23">
        <f t="shared" si="202"/>
        <v>0.79134947773683961</v>
      </c>
      <c r="AV257" s="23">
        <f t="shared" si="203"/>
        <v>1.2280881169527902</v>
      </c>
      <c r="AW257" s="23">
        <f t="shared" si="204"/>
        <v>8.0872032151813045E-3</v>
      </c>
      <c r="AX257" s="23">
        <f t="shared" si="205"/>
        <v>9.9317981679465581E-3</v>
      </c>
    </row>
    <row r="258" spans="1:50" x14ac:dyDescent="0.3">
      <c r="A258" s="23">
        <v>71.81</v>
      </c>
      <c r="B258" s="23">
        <v>86.85</v>
      </c>
      <c r="C258" s="23">
        <f t="shared" si="206"/>
        <v>8.5772369376600523E-3</v>
      </c>
      <c r="D258" s="23">
        <f t="shared" si="207"/>
        <v>7.3747752964982332E-3</v>
      </c>
      <c r="E258" s="10">
        <v>1.1630506141295973</v>
      </c>
      <c r="F258" s="23">
        <f t="shared" si="181"/>
        <v>0.73663188472269969</v>
      </c>
      <c r="G258" s="23">
        <f t="shared" si="182"/>
        <v>0.79236165184776963</v>
      </c>
      <c r="H258" s="23">
        <f t="shared" si="183"/>
        <v>1.4646865325077392</v>
      </c>
      <c r="I258" s="23">
        <f t="shared" si="184"/>
        <v>7.3747752964982149E-3</v>
      </c>
      <c r="J258" s="23">
        <f t="shared" si="185"/>
        <v>1.0801734057051704E-2</v>
      </c>
      <c r="K258" s="22">
        <v>79.23</v>
      </c>
      <c r="L258" s="23">
        <v>93.15</v>
      </c>
      <c r="M258" s="23">
        <f t="shared" si="208"/>
        <v>1.0360492303185958E-2</v>
      </c>
      <c r="N258" s="23">
        <f t="shared" si="209"/>
        <v>7.9097330900266064E-3</v>
      </c>
      <c r="O258" s="10">
        <v>1.3098409497849577</v>
      </c>
      <c r="P258" s="23">
        <f t="shared" si="186"/>
        <v>0.70764660037764926</v>
      </c>
      <c r="Q258" s="23">
        <f t="shared" si="187"/>
        <v>0.79309700652903303</v>
      </c>
      <c r="R258" s="23">
        <f t="shared" si="188"/>
        <v>1.4049327084521126</v>
      </c>
      <c r="S258" s="23">
        <f t="shared" si="189"/>
        <v>7.9097330900266272E-3</v>
      </c>
      <c r="T258" s="23">
        <f t="shared" si="190"/>
        <v>1.1112642733304407E-2</v>
      </c>
      <c r="U258" s="22">
        <v>58.31</v>
      </c>
      <c r="V258" s="23">
        <v>67.52</v>
      </c>
      <c r="W258" s="23">
        <f t="shared" si="210"/>
        <v>6.5654654938680293E-3</v>
      </c>
      <c r="X258" s="23">
        <f t="shared" si="211"/>
        <v>5.7333889236564281E-3</v>
      </c>
      <c r="Y258" s="10">
        <v>1.1451282271778886</v>
      </c>
      <c r="Z258" s="23">
        <f t="shared" si="191"/>
        <v>0.77272747744704617</v>
      </c>
      <c r="AA258" s="23">
        <f t="shared" si="192"/>
        <v>0.80647349878530561</v>
      </c>
      <c r="AB258" s="23">
        <f t="shared" si="193"/>
        <v>1.5388894894002243</v>
      </c>
      <c r="AC258" s="23">
        <f t="shared" si="194"/>
        <v>5.7333889236563795E-3</v>
      </c>
      <c r="AD258" s="23">
        <f t="shared" si="195"/>
        <v>8.8230519532584671E-3</v>
      </c>
      <c r="AE258" s="22">
        <v>81.010000000000005</v>
      </c>
      <c r="AF258" s="23">
        <v>94.95</v>
      </c>
      <c r="AG258" s="23">
        <f t="shared" si="212"/>
        <v>1.0192039615719472E-2</v>
      </c>
      <c r="AH258" s="23">
        <f t="shared" si="213"/>
        <v>8.0625781738918531E-3</v>
      </c>
      <c r="AI258" s="10">
        <v>1.2641166877269132</v>
      </c>
      <c r="AJ258" s="23">
        <f t="shared" si="196"/>
        <v>0.70899531475675481</v>
      </c>
      <c r="AK258" s="23">
        <f t="shared" si="197"/>
        <v>0.79330079997418623</v>
      </c>
      <c r="AL258" s="23">
        <f t="shared" si="198"/>
        <v>1.4077985898977903</v>
      </c>
      <c r="AM258" s="23">
        <f t="shared" si="199"/>
        <v>8.0625781738918878E-3</v>
      </c>
      <c r="AN258" s="23">
        <f t="shared" si="200"/>
        <v>1.13504861841457E-2</v>
      </c>
      <c r="AO258" s="22">
        <v>25.74</v>
      </c>
      <c r="AP258" s="23">
        <v>82.16</v>
      </c>
      <c r="AQ258" s="23">
        <f t="shared" si="214"/>
        <v>1.0788291309012876E-2</v>
      </c>
      <c r="AR258" s="23">
        <f t="shared" si="215"/>
        <v>6.9765289390937828E-3</v>
      </c>
      <c r="AS258" s="10">
        <v>1.5463694629802858</v>
      </c>
      <c r="AT258" s="23">
        <f t="shared" si="201"/>
        <v>0.63106893776824058</v>
      </c>
      <c r="AU258" s="23">
        <f t="shared" si="202"/>
        <v>0.79832600667593334</v>
      </c>
      <c r="AV258" s="23">
        <f t="shared" si="203"/>
        <v>1.2513495842274684</v>
      </c>
      <c r="AW258" s="23">
        <f t="shared" si="204"/>
        <v>6.9765289390937291E-3</v>
      </c>
      <c r="AX258" s="23">
        <f t="shared" si="205"/>
        <v>8.7300765872858396E-3</v>
      </c>
    </row>
    <row r="259" spans="1:50" x14ac:dyDescent="0.3">
      <c r="A259" s="23">
        <v>79.349999999999994</v>
      </c>
      <c r="B259" s="23">
        <v>94.95</v>
      </c>
      <c r="C259" s="23">
        <f t="shared" si="206"/>
        <v>9.4778408439399123E-3</v>
      </c>
      <c r="D259" s="23">
        <f t="shared" si="207"/>
        <v>8.0625781738918514E-3</v>
      </c>
      <c r="E259" s="10">
        <v>1.1755347532171472</v>
      </c>
      <c r="F259" s="23">
        <f t="shared" si="181"/>
        <v>0.74610972556663957</v>
      </c>
      <c r="G259" s="23">
        <f t="shared" si="182"/>
        <v>0.80042423002166152</v>
      </c>
      <c r="H259" s="23">
        <f t="shared" si="183"/>
        <v>1.4827416102893394</v>
      </c>
      <c r="I259" s="23">
        <f t="shared" si="184"/>
        <v>8.0625781738918878E-3</v>
      </c>
      <c r="J259" s="23">
        <f t="shared" si="185"/>
        <v>1.1954720144640139E-2</v>
      </c>
      <c r="K259" s="22">
        <v>76.73</v>
      </c>
      <c r="L259" s="23">
        <v>88.75</v>
      </c>
      <c r="M259" s="23">
        <f t="shared" si="208"/>
        <v>1.0033580391562017E-2</v>
      </c>
      <c r="N259" s="23">
        <f t="shared" si="209"/>
        <v>7.5361117739115545E-3</v>
      </c>
      <c r="O259" s="10">
        <v>1.3314001560189406</v>
      </c>
      <c r="P259" s="23">
        <f t="shared" si="186"/>
        <v>0.71768018076921125</v>
      </c>
      <c r="Q259" s="23">
        <f t="shared" si="187"/>
        <v>0.80063311830294459</v>
      </c>
      <c r="R259" s="23">
        <f t="shared" si="188"/>
        <v>1.4253267811468606</v>
      </c>
      <c r="S259" s="23">
        <f t="shared" si="189"/>
        <v>7.536111773911558E-3</v>
      </c>
      <c r="T259" s="23">
        <f t="shared" si="190"/>
        <v>1.0741421937072318E-2</v>
      </c>
      <c r="U259" s="22">
        <v>78.180000000000007</v>
      </c>
      <c r="V259" s="23">
        <v>90.52</v>
      </c>
      <c r="W259" s="23">
        <f t="shared" si="210"/>
        <v>8.8027455378254602E-3</v>
      </c>
      <c r="X259" s="23">
        <f t="shared" si="211"/>
        <v>7.6864094397123793E-3</v>
      </c>
      <c r="Y259" s="10">
        <v>1.1452350550499495</v>
      </c>
      <c r="Z259" s="23">
        <f t="shared" si="191"/>
        <v>0.78153022298487163</v>
      </c>
      <c r="AA259" s="23">
        <f t="shared" si="192"/>
        <v>0.81415990822501794</v>
      </c>
      <c r="AB259" s="23">
        <f t="shared" si="193"/>
        <v>1.5542577004319178</v>
      </c>
      <c r="AC259" s="23">
        <f t="shared" si="194"/>
        <v>7.6864094397123273E-3</v>
      </c>
      <c r="AD259" s="23">
        <f t="shared" si="195"/>
        <v>1.1946661060345467E-2</v>
      </c>
      <c r="AE259" s="22">
        <v>77.13</v>
      </c>
      <c r="AF259" s="23">
        <v>90.2</v>
      </c>
      <c r="AG259" s="23">
        <f t="shared" si="212"/>
        <v>9.7038886009189335E-3</v>
      </c>
      <c r="AH259" s="23">
        <f t="shared" si="213"/>
        <v>7.659236980358558E-3</v>
      </c>
      <c r="AI259" s="10">
        <v>1.266952390401773</v>
      </c>
      <c r="AJ259" s="23">
        <f t="shared" si="196"/>
        <v>0.71869920335767379</v>
      </c>
      <c r="AK259" s="23">
        <f t="shared" si="197"/>
        <v>0.80096003695454476</v>
      </c>
      <c r="AL259" s="23">
        <f t="shared" si="198"/>
        <v>1.4276945181144285</v>
      </c>
      <c r="AM259" s="23">
        <f t="shared" si="199"/>
        <v>7.6592369803585303E-3</v>
      </c>
      <c r="AN259" s="23">
        <f t="shared" si="200"/>
        <v>1.0935050649797183E-2</v>
      </c>
      <c r="AO259" s="22">
        <v>30.81</v>
      </c>
      <c r="AP259" s="23">
        <v>96.59</v>
      </c>
      <c r="AQ259" s="23">
        <f t="shared" si="214"/>
        <v>1.2913257778969959E-2</v>
      </c>
      <c r="AR259" s="23">
        <f t="shared" si="215"/>
        <v>8.201837028080191E-3</v>
      </c>
      <c r="AS259" s="10">
        <v>1.5744348168293918</v>
      </c>
      <c r="AT259" s="23">
        <f t="shared" si="201"/>
        <v>0.64398219554721059</v>
      </c>
      <c r="AU259" s="23">
        <f t="shared" si="202"/>
        <v>0.80652784370401354</v>
      </c>
      <c r="AV259" s="23">
        <f t="shared" si="203"/>
        <v>1.2750511333154511</v>
      </c>
      <c r="AW259" s="23">
        <f t="shared" si="204"/>
        <v>8.2018370280801944E-3</v>
      </c>
      <c r="AX259" s="23">
        <f t="shared" si="205"/>
        <v>1.0457761597922282E-2</v>
      </c>
    </row>
    <row r="260" spans="1:50" x14ac:dyDescent="0.3">
      <c r="A260" s="23">
        <v>80.61</v>
      </c>
      <c r="B260" s="23">
        <v>95.83</v>
      </c>
      <c r="C260" s="23">
        <f t="shared" si="206"/>
        <v>9.6283396399495444E-3</v>
      </c>
      <c r="D260" s="23">
        <f t="shared" si="207"/>
        <v>8.1373024371148607E-3</v>
      </c>
      <c r="E260" s="10">
        <v>1.1832348268185229</v>
      </c>
      <c r="F260" s="23">
        <f t="shared" si="181"/>
        <v>0.75573806520658915</v>
      </c>
      <c r="G260" s="23">
        <f t="shared" si="182"/>
        <v>0.80856153245877638</v>
      </c>
      <c r="H260" s="23">
        <f t="shared" si="183"/>
        <v>1.5018477907732288</v>
      </c>
      <c r="I260" s="23">
        <f t="shared" si="184"/>
        <v>8.1373024371148572E-3</v>
      </c>
      <c r="J260" s="23">
        <f t="shared" si="185"/>
        <v>1.222098968803456E-2</v>
      </c>
      <c r="K260" s="22">
        <v>76.290000000000006</v>
      </c>
      <c r="L260" s="23">
        <v>86.88</v>
      </c>
      <c r="M260" s="23">
        <f t="shared" si="208"/>
        <v>9.9760438951162038E-3</v>
      </c>
      <c r="N260" s="23">
        <f t="shared" si="209"/>
        <v>7.3773227145626577E-3</v>
      </c>
      <c r="O260" s="10">
        <v>1.3522580319583601</v>
      </c>
      <c r="P260" s="23">
        <f t="shared" si="186"/>
        <v>0.72765622466432744</v>
      </c>
      <c r="Q260" s="23">
        <f t="shared" si="187"/>
        <v>0.8080104410175073</v>
      </c>
      <c r="R260" s="23">
        <f t="shared" si="188"/>
        <v>1.4453364054335387</v>
      </c>
      <c r="S260" s="23">
        <f t="shared" si="189"/>
        <v>7.3773227145627063E-3</v>
      </c>
      <c r="T260" s="23">
        <f t="shared" si="190"/>
        <v>1.0662713093989258E-2</v>
      </c>
      <c r="U260" s="22">
        <v>82.53</v>
      </c>
      <c r="V260" s="23">
        <v>95.45</v>
      </c>
      <c r="W260" s="23">
        <f t="shared" si="210"/>
        <v>9.2925375957627933E-3</v>
      </c>
      <c r="X260" s="23">
        <f t="shared" si="211"/>
        <v>8.105035141632199E-3</v>
      </c>
      <c r="Y260" s="10">
        <v>1.1465141647604815</v>
      </c>
      <c r="Z260" s="23">
        <f t="shared" si="191"/>
        <v>0.79082276058063439</v>
      </c>
      <c r="AA260" s="23">
        <f t="shared" si="192"/>
        <v>0.82226494336665013</v>
      </c>
      <c r="AB260" s="23">
        <f t="shared" si="193"/>
        <v>1.5723529835655059</v>
      </c>
      <c r="AC260" s="23">
        <f t="shared" si="194"/>
        <v>8.1050351416321886E-3</v>
      </c>
      <c r="AD260" s="23">
        <f t="shared" si="195"/>
        <v>1.2743976186848645E-2</v>
      </c>
      <c r="AE260" s="22">
        <v>76.400000000000006</v>
      </c>
      <c r="AF260" s="23">
        <v>86.88</v>
      </c>
      <c r="AG260" s="23">
        <f t="shared" si="212"/>
        <v>9.6120457553507919E-3</v>
      </c>
      <c r="AH260" s="23">
        <f t="shared" si="213"/>
        <v>7.3773227145626551E-3</v>
      </c>
      <c r="AI260" s="10">
        <v>1.3029178913885451</v>
      </c>
      <c r="AJ260" s="23">
        <f t="shared" si="196"/>
        <v>0.72831124911302458</v>
      </c>
      <c r="AK260" s="23">
        <f t="shared" si="197"/>
        <v>0.80833735966910747</v>
      </c>
      <c r="AL260" s="23">
        <f t="shared" si="198"/>
        <v>1.4470104524706984</v>
      </c>
      <c r="AM260" s="23">
        <f t="shared" si="199"/>
        <v>7.3773227145627063E-3</v>
      </c>
      <c r="AN260" s="23">
        <f t="shared" si="200"/>
        <v>1.0675063079221742E-2</v>
      </c>
      <c r="AO260" s="22">
        <v>29.24</v>
      </c>
      <c r="AP260" s="23">
        <v>91.24</v>
      </c>
      <c r="AQ260" s="23">
        <f t="shared" si="214"/>
        <v>1.2255230686695281E-2</v>
      </c>
      <c r="AR260" s="23">
        <f t="shared" si="215"/>
        <v>7.7475474732584797E-3</v>
      </c>
      <c r="AS260" s="10">
        <v>1.5818206637643164</v>
      </c>
      <c r="AT260" s="23">
        <f t="shared" si="201"/>
        <v>0.65623742623390591</v>
      </c>
      <c r="AU260" s="23">
        <f t="shared" si="202"/>
        <v>0.81427539117727199</v>
      </c>
      <c r="AV260" s="23">
        <f t="shared" si="203"/>
        <v>1.3002196217811166</v>
      </c>
      <c r="AW260" s="23">
        <f t="shared" si="204"/>
        <v>7.7475474732584537E-3</v>
      </c>
      <c r="AX260" s="23">
        <f t="shared" si="205"/>
        <v>1.0073513245411352E-2</v>
      </c>
    </row>
    <row r="261" spans="1:50" x14ac:dyDescent="0.3">
      <c r="A261" s="23">
        <v>75.97</v>
      </c>
      <c r="B261" s="23">
        <v>90.2</v>
      </c>
      <c r="C261" s="23">
        <f t="shared" si="206"/>
        <v>9.0741218514696301E-3</v>
      </c>
      <c r="D261" s="23">
        <f t="shared" si="207"/>
        <v>7.6592369803585572E-3</v>
      </c>
      <c r="E261" s="10">
        <v>1.1847292197302974</v>
      </c>
      <c r="F261" s="23">
        <f t="shared" si="181"/>
        <v>0.76481218705805876</v>
      </c>
      <c r="G261" s="23">
        <f t="shared" si="182"/>
        <v>0.81622076943913491</v>
      </c>
      <c r="H261" s="23">
        <f t="shared" si="183"/>
        <v>1.5205502522646479</v>
      </c>
      <c r="I261" s="23">
        <f t="shared" si="184"/>
        <v>7.6592369803585303E-3</v>
      </c>
      <c r="J261" s="23">
        <f t="shared" si="185"/>
        <v>1.1646254722638883E-2</v>
      </c>
      <c r="K261" s="22">
        <v>82.17</v>
      </c>
      <c r="L261" s="23">
        <v>93.4</v>
      </c>
      <c r="M261" s="23">
        <f t="shared" si="208"/>
        <v>1.0744940711255714E-2</v>
      </c>
      <c r="N261" s="23">
        <f t="shared" si="209"/>
        <v>7.9309615738967811E-3</v>
      </c>
      <c r="O261" s="10">
        <v>1.3548093268564811</v>
      </c>
      <c r="P261" s="23">
        <f t="shared" si="186"/>
        <v>0.7384011653755832</v>
      </c>
      <c r="Q261" s="23">
        <f t="shared" si="187"/>
        <v>0.81594140259140413</v>
      </c>
      <c r="R261" s="23">
        <f t="shared" si="188"/>
        <v>1.4660573900399108</v>
      </c>
      <c r="S261" s="23">
        <f t="shared" si="189"/>
        <v>7.9309615738968331E-3</v>
      </c>
      <c r="T261" s="23">
        <f t="shared" si="190"/>
        <v>1.1627244825534015E-2</v>
      </c>
      <c r="U261" s="22">
        <v>82.96</v>
      </c>
      <c r="V261" s="23">
        <v>95.88</v>
      </c>
      <c r="W261" s="23">
        <f t="shared" si="210"/>
        <v>9.3409538221795856E-3</v>
      </c>
      <c r="X261" s="23">
        <f t="shared" si="211"/>
        <v>8.1415481338888967E-3</v>
      </c>
      <c r="Y261" s="10">
        <v>1.1473191177606878</v>
      </c>
      <c r="Z261" s="23">
        <f t="shared" si="191"/>
        <v>0.80016371440281397</v>
      </c>
      <c r="AA261" s="23">
        <f t="shared" si="192"/>
        <v>0.83040649150053902</v>
      </c>
      <c r="AB261" s="23">
        <f t="shared" si="193"/>
        <v>1.5909864749834484</v>
      </c>
      <c r="AC261" s="23">
        <f t="shared" si="194"/>
        <v>8.1415481338888984E-3</v>
      </c>
      <c r="AD261" s="23">
        <f t="shared" si="195"/>
        <v>1.2953092966443971E-2</v>
      </c>
      <c r="AE261" s="22">
        <v>77.3</v>
      </c>
      <c r="AF261" s="23">
        <v>86.12</v>
      </c>
      <c r="AG261" s="23">
        <f t="shared" si="212"/>
        <v>9.7252766608457598E-3</v>
      </c>
      <c r="AH261" s="23">
        <f t="shared" si="213"/>
        <v>7.3127881235973292E-3</v>
      </c>
      <c r="AI261" s="10">
        <v>1.3298999637995357</v>
      </c>
      <c r="AJ261" s="23">
        <f t="shared" si="196"/>
        <v>0.73803652577387036</v>
      </c>
      <c r="AK261" s="23">
        <f t="shared" si="197"/>
        <v>0.81565014779270484</v>
      </c>
      <c r="AL261" s="23">
        <f t="shared" si="198"/>
        <v>1.4663477748868949</v>
      </c>
      <c r="AM261" s="23">
        <f t="shared" si="199"/>
        <v>7.3127881235973691E-3</v>
      </c>
      <c r="AN261" s="23">
        <f t="shared" si="200"/>
        <v>1.0723090593256313E-2</v>
      </c>
      <c r="AO261" s="22">
        <v>30.9</v>
      </c>
      <c r="AP261" s="23">
        <v>95.88</v>
      </c>
      <c r="AQ261" s="23">
        <f t="shared" si="214"/>
        <v>1.2950979077253221E-2</v>
      </c>
      <c r="AR261" s="23">
        <f t="shared" si="215"/>
        <v>8.1415481338888984E-3</v>
      </c>
      <c r="AS261" s="10">
        <v>1.5907268328176112</v>
      </c>
      <c r="AT261" s="23">
        <f t="shared" si="201"/>
        <v>0.66918840531115908</v>
      </c>
      <c r="AU261" s="23">
        <f t="shared" si="202"/>
        <v>0.82241693931116089</v>
      </c>
      <c r="AV261" s="23">
        <f t="shared" si="203"/>
        <v>1.3254258315450649</v>
      </c>
      <c r="AW261" s="23">
        <f t="shared" si="204"/>
        <v>8.1415481338888984E-3</v>
      </c>
      <c r="AX261" s="23">
        <f t="shared" si="205"/>
        <v>1.0791018205423865E-2</v>
      </c>
    </row>
    <row r="262" spans="1:50" x14ac:dyDescent="0.3">
      <c r="A262" s="23">
        <v>76.53</v>
      </c>
      <c r="B262" s="23">
        <v>90.4</v>
      </c>
      <c r="C262" s="23">
        <f t="shared" si="206"/>
        <v>9.1410102052516904E-3</v>
      </c>
      <c r="D262" s="23">
        <f t="shared" si="207"/>
        <v>7.6762197674546959E-3</v>
      </c>
      <c r="E262" s="10">
        <v>1.1908218474941727</v>
      </c>
      <c r="F262" s="23">
        <f t="shared" si="181"/>
        <v>0.77395319726331047</v>
      </c>
      <c r="G262" s="23">
        <f t="shared" si="182"/>
        <v>0.8238969892065896</v>
      </c>
      <c r="H262" s="23">
        <f t="shared" si="183"/>
        <v>1.5387653843213691</v>
      </c>
      <c r="I262" s="23">
        <f t="shared" si="184"/>
        <v>7.676219767454695E-3</v>
      </c>
      <c r="J262" s="23">
        <f t="shared" si="185"/>
        <v>1.1811901260602714E-2</v>
      </c>
      <c r="K262" s="22">
        <v>83.46</v>
      </c>
      <c r="L262" s="23">
        <v>93.97</v>
      </c>
      <c r="M262" s="23">
        <f t="shared" si="208"/>
        <v>1.0913627257653666E-2</v>
      </c>
      <c r="N262" s="23">
        <f t="shared" si="209"/>
        <v>7.9793625171207753E-3</v>
      </c>
      <c r="O262" s="10">
        <v>1.3677317247132263</v>
      </c>
      <c r="P262" s="23">
        <f t="shared" si="186"/>
        <v>0.74931479263323686</v>
      </c>
      <c r="Q262" s="23">
        <f t="shared" si="187"/>
        <v>0.82392076510852486</v>
      </c>
      <c r="R262" s="23">
        <f t="shared" si="188"/>
        <v>1.4877159580088199</v>
      </c>
      <c r="S262" s="23">
        <f t="shared" si="189"/>
        <v>7.979362517120725E-3</v>
      </c>
      <c r="T262" s="23">
        <f t="shared" si="190"/>
        <v>1.1871024951457929E-2</v>
      </c>
      <c r="U262" s="22">
        <v>71.14</v>
      </c>
      <c r="V262" s="23">
        <v>82.16</v>
      </c>
      <c r="W262" s="23">
        <f t="shared" si="210"/>
        <v>8.0100705750946934E-3</v>
      </c>
      <c r="X262" s="23">
        <f t="shared" si="211"/>
        <v>6.976528939093782E-3</v>
      </c>
      <c r="Y262" s="10">
        <v>1.1481455384223149</v>
      </c>
      <c r="Z262" s="23">
        <f t="shared" si="191"/>
        <v>0.8081737849779087</v>
      </c>
      <c r="AA262" s="23">
        <f t="shared" si="192"/>
        <v>0.83738302043963275</v>
      </c>
      <c r="AB262" s="23">
        <f t="shared" si="193"/>
        <v>1.6083374993807227</v>
      </c>
      <c r="AC262" s="23">
        <f t="shared" si="194"/>
        <v>6.9765289390937291E-3</v>
      </c>
      <c r="AD262" s="23">
        <f t="shared" si="195"/>
        <v>1.1220613108259255E-2</v>
      </c>
      <c r="AE262" s="22">
        <v>79.84</v>
      </c>
      <c r="AF262" s="23">
        <v>87.95</v>
      </c>
      <c r="AG262" s="23">
        <f t="shared" si="212"/>
        <v>1.004483943857601E-2</v>
      </c>
      <c r="AH262" s="23">
        <f t="shared" si="213"/>
        <v>7.4681806255269979E-3</v>
      </c>
      <c r="AI262" s="10">
        <v>1.3450182771747288</v>
      </c>
      <c r="AJ262" s="23">
        <f t="shared" si="196"/>
        <v>0.74808136521244639</v>
      </c>
      <c r="AK262" s="23">
        <f t="shared" si="197"/>
        <v>0.82311832841823185</v>
      </c>
      <c r="AL262" s="23">
        <f t="shared" si="198"/>
        <v>1.4861178909863169</v>
      </c>
      <c r="AM262" s="23">
        <f t="shared" si="199"/>
        <v>7.46818062552701E-3</v>
      </c>
      <c r="AN262" s="23">
        <f t="shared" si="200"/>
        <v>1.1098596840713073E-2</v>
      </c>
      <c r="AO262" s="22">
        <v>29.59</v>
      </c>
      <c r="AP262" s="23">
        <v>91.75</v>
      </c>
      <c r="AQ262" s="23">
        <f t="shared" si="214"/>
        <v>1.2401924624463521E-2</v>
      </c>
      <c r="AR262" s="23">
        <f t="shared" si="215"/>
        <v>7.7908535803536344E-3</v>
      </c>
      <c r="AS262" s="10">
        <v>1.5918569764598998</v>
      </c>
      <c r="AT262" s="23">
        <f t="shared" si="201"/>
        <v>0.68159032993562263</v>
      </c>
      <c r="AU262" s="23">
        <f t="shared" si="202"/>
        <v>0.83020779289151447</v>
      </c>
      <c r="AV262" s="23">
        <f t="shared" si="203"/>
        <v>1.3507787352467817</v>
      </c>
      <c r="AW262" s="23">
        <f t="shared" si="204"/>
        <v>7.790853580353585E-3</v>
      </c>
      <c r="AX262" s="23">
        <f t="shared" si="205"/>
        <v>1.0523719345762876E-2</v>
      </c>
    </row>
    <row r="263" spans="1:50" x14ac:dyDescent="0.3">
      <c r="A263" s="23">
        <v>73.02</v>
      </c>
      <c r="B263" s="23">
        <v>85.18</v>
      </c>
      <c r="C263" s="23">
        <f t="shared" si="206"/>
        <v>8.7217635592248578E-3</v>
      </c>
      <c r="D263" s="23">
        <f t="shared" si="207"/>
        <v>7.232969024245476E-3</v>
      </c>
      <c r="E263" s="10">
        <v>1.205834496178378</v>
      </c>
      <c r="F263" s="23">
        <f t="shared" si="181"/>
        <v>0.78267496082253529</v>
      </c>
      <c r="G263" s="23">
        <f t="shared" si="182"/>
        <v>0.83112995823083513</v>
      </c>
      <c r="H263" s="23">
        <f t="shared" si="183"/>
        <v>1.5566281580858456</v>
      </c>
      <c r="I263" s="23">
        <f t="shared" si="184"/>
        <v>7.232969024245528E-3</v>
      </c>
      <c r="J263" s="23">
        <f t="shared" si="185"/>
        <v>1.1259043249703293E-2</v>
      </c>
      <c r="K263" s="22">
        <v>80.010000000000005</v>
      </c>
      <c r="L263" s="23">
        <v>89.97</v>
      </c>
      <c r="M263" s="23">
        <f t="shared" si="208"/>
        <v>1.0462488819612628E-2</v>
      </c>
      <c r="N263" s="23">
        <f t="shared" si="209"/>
        <v>7.6397067751980009E-3</v>
      </c>
      <c r="O263" s="10">
        <v>1.3694882706203695</v>
      </c>
      <c r="P263" s="23">
        <f t="shared" si="186"/>
        <v>0.75977728145284951</v>
      </c>
      <c r="Q263" s="23">
        <f t="shared" si="187"/>
        <v>0.83156047188372284</v>
      </c>
      <c r="R263" s="23">
        <f t="shared" si="188"/>
        <v>1.5090920740860865</v>
      </c>
      <c r="S263" s="23">
        <f t="shared" si="189"/>
        <v>7.6397067751979852E-3</v>
      </c>
      <c r="T263" s="23">
        <f t="shared" si="190"/>
        <v>1.1529020942793055E-2</v>
      </c>
      <c r="U263" s="22">
        <v>69.3</v>
      </c>
      <c r="V263" s="23">
        <v>80</v>
      </c>
      <c r="W263" s="23">
        <f t="shared" si="210"/>
        <v>7.8028941643809701E-3</v>
      </c>
      <c r="X263" s="23">
        <f t="shared" si="211"/>
        <v>6.7931148384554841E-3</v>
      </c>
      <c r="Y263" s="10">
        <v>1.1486474687884229</v>
      </c>
      <c r="Z263" s="23">
        <f t="shared" si="191"/>
        <v>0.81597667914228966</v>
      </c>
      <c r="AA263" s="23">
        <f t="shared" si="192"/>
        <v>0.84417613527808821</v>
      </c>
      <c r="AB263" s="23">
        <f t="shared" si="193"/>
        <v>1.6241504641201985</v>
      </c>
      <c r="AC263" s="23">
        <f t="shared" si="194"/>
        <v>6.7931148384554607E-3</v>
      </c>
      <c r="AD263" s="23">
        <f t="shared" si="195"/>
        <v>1.1033040617699243E-2</v>
      </c>
      <c r="AE263" s="22">
        <v>86.84</v>
      </c>
      <c r="AF263" s="23">
        <v>94.22</v>
      </c>
      <c r="AG263" s="23">
        <f t="shared" si="212"/>
        <v>1.0925524259092444E-2</v>
      </c>
      <c r="AH263" s="23">
        <f t="shared" si="213"/>
        <v>8.0005910009909465E-3</v>
      </c>
      <c r="AI263" s="10">
        <v>1.3655896492820618</v>
      </c>
      <c r="AJ263" s="23">
        <f t="shared" si="196"/>
        <v>0.75900688947153883</v>
      </c>
      <c r="AK263" s="23">
        <f t="shared" si="197"/>
        <v>0.83111891941922278</v>
      </c>
      <c r="AL263" s="23">
        <f t="shared" si="198"/>
        <v>1.5070882546839852</v>
      </c>
      <c r="AM263" s="23">
        <f t="shared" si="199"/>
        <v>8.0005910009909309E-3</v>
      </c>
      <c r="AN263" s="23">
        <f t="shared" si="200"/>
        <v>1.205759672812382E-2</v>
      </c>
      <c r="AO263" s="22">
        <v>31.53</v>
      </c>
      <c r="AP263" s="23">
        <v>94.95</v>
      </c>
      <c r="AQ263" s="23">
        <f t="shared" si="214"/>
        <v>1.3215028165236054E-2</v>
      </c>
      <c r="AR263" s="23">
        <f t="shared" si="215"/>
        <v>8.0625781738918531E-3</v>
      </c>
      <c r="AS263" s="10">
        <v>1.6390573685262122</v>
      </c>
      <c r="AT263" s="23">
        <f t="shared" si="201"/>
        <v>0.69480535810085864</v>
      </c>
      <c r="AU263" s="23">
        <f t="shared" si="202"/>
        <v>0.83827037106540636</v>
      </c>
      <c r="AV263" s="23">
        <f t="shared" si="203"/>
        <v>1.3763956880364812</v>
      </c>
      <c r="AW263" s="23">
        <f t="shared" si="204"/>
        <v>8.0625781738918878E-3</v>
      </c>
      <c r="AX263" s="23">
        <f t="shared" si="205"/>
        <v>1.109729783300184E-2</v>
      </c>
    </row>
    <row r="264" spans="1:50" x14ac:dyDescent="0.3">
      <c r="A264" s="23">
        <v>83.65</v>
      </c>
      <c r="B264" s="23">
        <v>97.39</v>
      </c>
      <c r="C264" s="23">
        <f t="shared" si="206"/>
        <v>9.9914478461950069E-3</v>
      </c>
      <c r="D264" s="23">
        <f t="shared" si="207"/>
        <v>8.2697681764647441E-3</v>
      </c>
      <c r="E264" s="10">
        <v>1.2081895928630817</v>
      </c>
      <c r="F264" s="23">
        <f t="shared" si="181"/>
        <v>0.79266640866873028</v>
      </c>
      <c r="G264" s="23">
        <f t="shared" si="182"/>
        <v>0.83939972640729987</v>
      </c>
      <c r="H264" s="23">
        <f t="shared" si="183"/>
        <v>1.5753413694912655</v>
      </c>
      <c r="I264" s="23">
        <f t="shared" si="184"/>
        <v>8.2697681764647424E-3</v>
      </c>
      <c r="J264" s="23">
        <f t="shared" si="185"/>
        <v>1.3027707924487252E-2</v>
      </c>
      <c r="K264" s="22">
        <v>84.45</v>
      </c>
      <c r="L264" s="23">
        <v>93.53</v>
      </c>
      <c r="M264" s="23">
        <f t="shared" si="208"/>
        <v>1.1043084374656748E-2</v>
      </c>
      <c r="N264" s="23">
        <f t="shared" si="209"/>
        <v>7.9420003855092697E-3</v>
      </c>
      <c r="O264" s="10">
        <v>1.3904663609442303</v>
      </c>
      <c r="P264" s="23">
        <f t="shared" si="186"/>
        <v>0.77082036582750624</v>
      </c>
      <c r="Q264" s="23">
        <f t="shared" si="187"/>
        <v>0.83950247226923214</v>
      </c>
      <c r="R264" s="23">
        <f t="shared" si="188"/>
        <v>1.5305976472803557</v>
      </c>
      <c r="S264" s="23">
        <f t="shared" si="189"/>
        <v>7.9420003855092958E-3</v>
      </c>
      <c r="T264" s="23">
        <f t="shared" si="190"/>
        <v>1.2156007104760206E-2</v>
      </c>
      <c r="U264" s="22">
        <v>75.78</v>
      </c>
      <c r="V264" s="23">
        <v>87.41</v>
      </c>
      <c r="W264" s="23">
        <f t="shared" si="210"/>
        <v>8.5325154368945163E-3</v>
      </c>
      <c r="X264" s="23">
        <f t="shared" si="211"/>
        <v>7.422327100367423E-3</v>
      </c>
      <c r="Y264" s="10">
        <v>1.1495741593592843</v>
      </c>
      <c r="Z264" s="23">
        <f t="shared" si="191"/>
        <v>0.82450919457918415</v>
      </c>
      <c r="AA264" s="23">
        <f t="shared" si="192"/>
        <v>0.8515984623784556</v>
      </c>
      <c r="AB264" s="23">
        <f t="shared" si="193"/>
        <v>1.6404858737214738</v>
      </c>
      <c r="AC264" s="23">
        <f t="shared" si="194"/>
        <v>7.4223271003673874E-3</v>
      </c>
      <c r="AD264" s="23">
        <f t="shared" si="195"/>
        <v>1.2176222758292768E-2</v>
      </c>
      <c r="AE264" s="22">
        <v>87.73</v>
      </c>
      <c r="AF264" s="23">
        <v>93.53</v>
      </c>
      <c r="AG264" s="23">
        <f t="shared" si="212"/>
        <v>1.1037497043415247E-2</v>
      </c>
      <c r="AH264" s="23">
        <f t="shared" si="213"/>
        <v>7.942000385509268E-3</v>
      </c>
      <c r="AI264" s="10">
        <v>1.3897628440756473</v>
      </c>
      <c r="AJ264" s="23">
        <f t="shared" si="196"/>
        <v>0.7700443865149541</v>
      </c>
      <c r="AK264" s="23">
        <f t="shared" si="197"/>
        <v>0.83906091980473207</v>
      </c>
      <c r="AL264" s="23">
        <f t="shared" si="198"/>
        <v>1.5290512759864929</v>
      </c>
      <c r="AM264" s="23">
        <f t="shared" si="199"/>
        <v>7.9420003855092958E-3</v>
      </c>
      <c r="AN264" s="23">
        <f t="shared" si="200"/>
        <v>1.2143725823348207E-2</v>
      </c>
      <c r="AO264" s="22">
        <v>28.63</v>
      </c>
      <c r="AP264" s="23">
        <v>85.91</v>
      </c>
      <c r="AQ264" s="23">
        <f t="shared" si="214"/>
        <v>1.1999564109442062E-2</v>
      </c>
      <c r="AR264" s="23">
        <f t="shared" si="215"/>
        <v>7.2949561971463834E-3</v>
      </c>
      <c r="AS264" s="10">
        <v>1.6449124278684513</v>
      </c>
      <c r="AT264" s="23">
        <f t="shared" si="201"/>
        <v>0.70680492221030067</v>
      </c>
      <c r="AU264" s="23">
        <f t="shared" si="202"/>
        <v>0.84556532726255274</v>
      </c>
      <c r="AV264" s="23">
        <f t="shared" si="203"/>
        <v>1.4016102803111594</v>
      </c>
      <c r="AW264" s="23">
        <f t="shared" si="204"/>
        <v>7.2949561971463739E-3</v>
      </c>
      <c r="AX264" s="23">
        <f t="shared" si="205"/>
        <v>1.0224685600339959E-2</v>
      </c>
    </row>
    <row r="265" spans="1:50" x14ac:dyDescent="0.3">
      <c r="A265" s="23">
        <v>83.79</v>
      </c>
      <c r="B265" s="23">
        <v>96.99</v>
      </c>
      <c r="C265" s="23">
        <f t="shared" si="206"/>
        <v>1.0008169934640522E-2</v>
      </c>
      <c r="D265" s="23">
        <f t="shared" si="207"/>
        <v>8.2358026022724649E-3</v>
      </c>
      <c r="E265" s="10">
        <v>1.2152027456169257</v>
      </c>
      <c r="F265" s="23">
        <f t="shared" si="181"/>
        <v>0.80267457860337077</v>
      </c>
      <c r="G265" s="23">
        <f t="shared" si="182"/>
        <v>0.84763552900957229</v>
      </c>
      <c r="H265" s="23">
        <f t="shared" si="183"/>
        <v>1.5953409872721012</v>
      </c>
      <c r="I265" s="23">
        <f t="shared" si="184"/>
        <v>8.2358026022724129E-3</v>
      </c>
      <c r="J265" s="23">
        <f t="shared" si="185"/>
        <v>1.3138913454487412E-2</v>
      </c>
      <c r="K265" s="22">
        <v>86.21</v>
      </c>
      <c r="L265" s="23">
        <v>95.46</v>
      </c>
      <c r="M265" s="23">
        <f t="shared" si="208"/>
        <v>1.1273230360440003E-2</v>
      </c>
      <c r="N265" s="23">
        <f t="shared" si="209"/>
        <v>8.1058842809870087E-3</v>
      </c>
      <c r="O265" s="10">
        <v>1.3907465206334437</v>
      </c>
      <c r="P265" s="23">
        <f t="shared" si="186"/>
        <v>0.78209359618794627</v>
      </c>
      <c r="Q265" s="23">
        <f t="shared" si="187"/>
        <v>0.84760835655021916</v>
      </c>
      <c r="R265" s="23">
        <f t="shared" si="188"/>
        <v>1.5529139620154524</v>
      </c>
      <c r="S265" s="23">
        <f t="shared" si="189"/>
        <v>8.1058842809870191E-3</v>
      </c>
      <c r="T265" s="23">
        <f t="shared" si="190"/>
        <v>1.2587740874426328E-2</v>
      </c>
      <c r="U265" s="22">
        <v>76.67</v>
      </c>
      <c r="V265" s="23">
        <v>88.38</v>
      </c>
      <c r="W265" s="23">
        <f t="shared" si="210"/>
        <v>8.6327257659897412E-3</v>
      </c>
      <c r="X265" s="23">
        <f t="shared" si="211"/>
        <v>7.5046936177836955E-3</v>
      </c>
      <c r="Y265" s="10">
        <v>1.1503102199312938</v>
      </c>
      <c r="Z265" s="23">
        <f t="shared" si="191"/>
        <v>0.83314192034517387</v>
      </c>
      <c r="AA265" s="23">
        <f t="shared" si="192"/>
        <v>0.85910315599623932</v>
      </c>
      <c r="AB265" s="23">
        <f t="shared" si="193"/>
        <v>1.657651114924358</v>
      </c>
      <c r="AC265" s="23">
        <f t="shared" si="194"/>
        <v>7.5046936177837198E-3</v>
      </c>
      <c r="AD265" s="23">
        <f t="shared" si="195"/>
        <v>1.2440163742684897E-2</v>
      </c>
      <c r="AE265" s="22">
        <v>87.78</v>
      </c>
      <c r="AF265" s="23">
        <v>92.76</v>
      </c>
      <c r="AG265" s="23">
        <f t="shared" si="212"/>
        <v>1.1043787649276078E-2</v>
      </c>
      <c r="AH265" s="23">
        <f t="shared" si="213"/>
        <v>7.8766166551891333E-3</v>
      </c>
      <c r="AI265" s="10">
        <v>1.4020978971980826</v>
      </c>
      <c r="AJ265" s="23">
        <f t="shared" si="196"/>
        <v>0.78108817416423015</v>
      </c>
      <c r="AK265" s="23">
        <f t="shared" si="197"/>
        <v>0.8469375364599212</v>
      </c>
      <c r="AL265" s="23">
        <f t="shared" si="198"/>
        <v>1.5511325606791844</v>
      </c>
      <c r="AM265" s="23">
        <f t="shared" si="199"/>
        <v>7.8766166551891281E-3</v>
      </c>
      <c r="AN265" s="23">
        <f t="shared" si="200"/>
        <v>1.2217676561851824E-2</v>
      </c>
      <c r="AO265" s="22">
        <v>28.63</v>
      </c>
      <c r="AP265" s="23">
        <v>84.91</v>
      </c>
      <c r="AQ265" s="23">
        <f t="shared" si="214"/>
        <v>1.1999564109442062E-2</v>
      </c>
      <c r="AR265" s="23">
        <f t="shared" si="215"/>
        <v>7.2100422616656898E-3</v>
      </c>
      <c r="AS265" s="10">
        <v>1.6642848507617318</v>
      </c>
      <c r="AT265" s="23">
        <f t="shared" si="201"/>
        <v>0.7188044863197427</v>
      </c>
      <c r="AU265" s="23">
        <f t="shared" si="202"/>
        <v>0.8527753695242184</v>
      </c>
      <c r="AV265" s="23">
        <f t="shared" si="203"/>
        <v>1.4256094085300433</v>
      </c>
      <c r="AW265" s="23">
        <f t="shared" si="204"/>
        <v>7.2100422616656612E-3</v>
      </c>
      <c r="AX265" s="23">
        <f t="shared" si="205"/>
        <v>1.0278704084129798E-2</v>
      </c>
    </row>
    <row r="266" spans="1:50" x14ac:dyDescent="0.3">
      <c r="A266" s="23">
        <v>80.81</v>
      </c>
      <c r="B266" s="23">
        <v>93.3</v>
      </c>
      <c r="C266" s="23">
        <f t="shared" si="206"/>
        <v>9.6522283377288524E-3</v>
      </c>
      <c r="D266" s="23">
        <f t="shared" si="207"/>
        <v>7.9224701803487074E-3</v>
      </c>
      <c r="E266" s="10">
        <v>1.2183357107068356</v>
      </c>
      <c r="F266" s="23">
        <f t="shared" si="181"/>
        <v>0.8123268069410996</v>
      </c>
      <c r="G266" s="23">
        <f t="shared" si="182"/>
        <v>0.85555799918992104</v>
      </c>
      <c r="H266" s="23">
        <f t="shared" si="183"/>
        <v>1.6150013855444705</v>
      </c>
      <c r="I266" s="23">
        <f t="shared" si="184"/>
        <v>7.9224701803487507E-3</v>
      </c>
      <c r="J266" s="23">
        <f t="shared" si="185"/>
        <v>1.2794800318197984E-2</v>
      </c>
      <c r="K266" s="22">
        <v>83.46</v>
      </c>
      <c r="L266" s="23">
        <v>92.38</v>
      </c>
      <c r="M266" s="23">
        <f t="shared" si="208"/>
        <v>1.0913627257653666E-2</v>
      </c>
      <c r="N266" s="23">
        <f t="shared" si="209"/>
        <v>7.8443493597064717E-3</v>
      </c>
      <c r="O266" s="10">
        <v>1.3912724634260865</v>
      </c>
      <c r="P266" s="23">
        <f t="shared" si="186"/>
        <v>0.79300722344559993</v>
      </c>
      <c r="Q266" s="23">
        <f t="shared" si="187"/>
        <v>0.85545270590992561</v>
      </c>
      <c r="R266" s="23">
        <f t="shared" si="188"/>
        <v>1.5751008196335463</v>
      </c>
      <c r="S266" s="23">
        <f t="shared" si="189"/>
        <v>7.8443493597064595E-3</v>
      </c>
      <c r="T266" s="23">
        <f t="shared" si="190"/>
        <v>1.2355641105965529E-2</v>
      </c>
      <c r="U266" s="22">
        <v>67.42</v>
      </c>
      <c r="V266" s="23">
        <v>77.64</v>
      </c>
      <c r="W266" s="23">
        <f t="shared" si="210"/>
        <v>7.5912139186517322E-3</v>
      </c>
      <c r="X266" s="23">
        <f t="shared" si="211"/>
        <v>6.5927179507210476E-3</v>
      </c>
      <c r="Y266" s="10">
        <v>1.1514543736580567</v>
      </c>
      <c r="Z266" s="23">
        <f t="shared" si="191"/>
        <v>0.84073313426382557</v>
      </c>
      <c r="AA266" s="23">
        <f t="shared" si="192"/>
        <v>0.86569587394696035</v>
      </c>
      <c r="AB266" s="23">
        <f t="shared" si="193"/>
        <v>1.6738750546089993</v>
      </c>
      <c r="AC266" s="23">
        <f t="shared" si="194"/>
        <v>6.5927179507210276E-3</v>
      </c>
      <c r="AD266" s="23">
        <f t="shared" si="195"/>
        <v>1.103538611978489E-2</v>
      </c>
      <c r="AE266" s="22">
        <v>89.03</v>
      </c>
      <c r="AF266" s="23">
        <v>93.97</v>
      </c>
      <c r="AG266" s="23">
        <f t="shared" si="212"/>
        <v>1.1201052795796871E-2</v>
      </c>
      <c r="AH266" s="23">
        <f t="shared" si="213"/>
        <v>7.9793625171207735E-3</v>
      </c>
      <c r="AI266" s="10">
        <v>1.4037528401252026</v>
      </c>
      <c r="AJ266" s="23">
        <f t="shared" si="196"/>
        <v>0.79228922696002702</v>
      </c>
      <c r="AK266" s="23">
        <f t="shared" si="197"/>
        <v>0.85491689897704193</v>
      </c>
      <c r="AL266" s="23">
        <f t="shared" si="198"/>
        <v>1.5733774011242572</v>
      </c>
      <c r="AM266" s="23">
        <f t="shared" si="199"/>
        <v>7.979362517120725E-3</v>
      </c>
      <c r="AN266" s="23">
        <f t="shared" si="200"/>
        <v>1.2554548659815716E-2</v>
      </c>
      <c r="AO266" s="22">
        <v>28.78</v>
      </c>
      <c r="AP266" s="23">
        <v>84.26</v>
      </c>
      <c r="AQ266" s="23">
        <f t="shared" si="214"/>
        <v>1.2062432939914165E-2</v>
      </c>
      <c r="AR266" s="23">
        <f t="shared" si="215"/>
        <v>7.1548482036032403E-3</v>
      </c>
      <c r="AS266" s="10">
        <v>1.6859103920387053</v>
      </c>
      <c r="AT266" s="23">
        <f t="shared" si="201"/>
        <v>0.73086691925965686</v>
      </c>
      <c r="AU266" s="23">
        <f t="shared" si="202"/>
        <v>0.85993021772782163</v>
      </c>
      <c r="AV266" s="23">
        <f t="shared" si="203"/>
        <v>1.4496714055793996</v>
      </c>
      <c r="AW266" s="23">
        <f t="shared" si="204"/>
        <v>7.1548482036032368E-3</v>
      </c>
      <c r="AX266" s="23">
        <f t="shared" si="205"/>
        <v>1.0372178852024747E-2</v>
      </c>
    </row>
    <row r="267" spans="1:50" x14ac:dyDescent="0.3">
      <c r="A267" s="23">
        <v>83.7</v>
      </c>
      <c r="B267" s="23">
        <v>94.22</v>
      </c>
      <c r="C267" s="23">
        <f t="shared" si="206"/>
        <v>9.9974200206398335E-3</v>
      </c>
      <c r="D267" s="23">
        <f t="shared" si="207"/>
        <v>8.0005910009909448E-3</v>
      </c>
      <c r="E267" s="10">
        <v>1.2495851893193346</v>
      </c>
      <c r="F267" s="23">
        <f t="shared" si="181"/>
        <v>0.82232422696173946</v>
      </c>
      <c r="G267" s="23">
        <f t="shared" si="182"/>
        <v>0.86355859019091197</v>
      </c>
      <c r="H267" s="23">
        <f t="shared" si="183"/>
        <v>1.6346510339028391</v>
      </c>
      <c r="I267" s="23">
        <f t="shared" si="184"/>
        <v>8.0005910009909309E-3</v>
      </c>
      <c r="J267" s="23">
        <f t="shared" si="185"/>
        <v>1.3078174351603576E-2</v>
      </c>
      <c r="K267" s="22">
        <v>85.23</v>
      </c>
      <c r="L267" s="23">
        <v>94.22</v>
      </c>
      <c r="M267" s="23">
        <f t="shared" si="208"/>
        <v>1.1145080891083419E-2</v>
      </c>
      <c r="N267" s="23">
        <f t="shared" si="209"/>
        <v>8.0005910009909482E-3</v>
      </c>
      <c r="O267" s="10">
        <v>1.393032200959029</v>
      </c>
      <c r="P267" s="23">
        <f t="shared" si="186"/>
        <v>0.80415230433668339</v>
      </c>
      <c r="Q267" s="23">
        <f t="shared" si="187"/>
        <v>0.86345329691091655</v>
      </c>
      <c r="R267" s="23">
        <f t="shared" si="188"/>
        <v>1.5971595277822832</v>
      </c>
      <c r="S267" s="23">
        <f t="shared" si="189"/>
        <v>8.0005910009909309E-3</v>
      </c>
      <c r="T267" s="23">
        <f t="shared" si="190"/>
        <v>1.2778220145121861E-2</v>
      </c>
      <c r="U267" s="22">
        <v>73.25</v>
      </c>
      <c r="V267" s="23">
        <v>84.31</v>
      </c>
      <c r="W267" s="23">
        <f t="shared" si="210"/>
        <v>8.2476478721631476E-3</v>
      </c>
      <c r="X267" s="23">
        <f t="shared" si="211"/>
        <v>7.1590939003772737E-3</v>
      </c>
      <c r="Y267" s="10">
        <v>1.1520519198286403</v>
      </c>
      <c r="Z267" s="23">
        <f t="shared" si="191"/>
        <v>0.84898078213598871</v>
      </c>
      <c r="AA267" s="23">
        <f t="shared" si="192"/>
        <v>0.87285496784733763</v>
      </c>
      <c r="AB267" s="23">
        <f t="shared" si="193"/>
        <v>1.6897139163998143</v>
      </c>
      <c r="AC267" s="23">
        <f t="shared" si="194"/>
        <v>7.159093900377278E-3</v>
      </c>
      <c r="AD267" s="23">
        <f t="shared" si="195"/>
        <v>1.2096820592280512E-2</v>
      </c>
      <c r="AE267" s="22">
        <v>89.77</v>
      </c>
      <c r="AF267" s="23">
        <v>94.65</v>
      </c>
      <c r="AG267" s="23">
        <f t="shared" si="212"/>
        <v>1.1294153762537179E-2</v>
      </c>
      <c r="AH267" s="23">
        <f t="shared" si="213"/>
        <v>8.0371039932476442E-3</v>
      </c>
      <c r="AI267" s="10">
        <v>1.4052516642842918</v>
      </c>
      <c r="AJ267" s="23">
        <f t="shared" si="196"/>
        <v>0.80358338072256419</v>
      </c>
      <c r="AK267" s="23">
        <f t="shared" si="197"/>
        <v>0.86295400297028957</v>
      </c>
      <c r="AL267" s="23">
        <f t="shared" si="198"/>
        <v>1.5958726076825913</v>
      </c>
      <c r="AM267" s="23">
        <f t="shared" si="199"/>
        <v>8.0371039932476407E-3</v>
      </c>
      <c r="AN267" s="23">
        <f t="shared" si="200"/>
        <v>1.2826194107920279E-2</v>
      </c>
      <c r="AO267" s="22">
        <v>31.91</v>
      </c>
      <c r="AP267" s="23">
        <v>93.15</v>
      </c>
      <c r="AQ267" s="23">
        <f t="shared" si="214"/>
        <v>1.3374295869098714E-2</v>
      </c>
      <c r="AR267" s="23">
        <f t="shared" si="215"/>
        <v>7.9097330900266064E-3</v>
      </c>
      <c r="AS267" s="10">
        <v>1.6908656356511427</v>
      </c>
      <c r="AT267" s="23">
        <f t="shared" si="201"/>
        <v>0.74424121512875552</v>
      </c>
      <c r="AU267" s="23">
        <f t="shared" si="202"/>
        <v>0.86783995081784826</v>
      </c>
      <c r="AV267" s="23">
        <f t="shared" si="203"/>
        <v>1.4751081343884125</v>
      </c>
      <c r="AW267" s="23">
        <f t="shared" si="204"/>
        <v>7.9097330900266272E-3</v>
      </c>
      <c r="AX267" s="23">
        <f t="shared" si="205"/>
        <v>1.1667711621939471E-2</v>
      </c>
    </row>
    <row r="268" spans="1:50" x14ac:dyDescent="0.3">
      <c r="A268" s="23">
        <v>85.68</v>
      </c>
      <c r="B268" s="23">
        <v>95.47</v>
      </c>
      <c r="C268" s="23">
        <f t="shared" si="206"/>
        <v>1.023391812865497E-2</v>
      </c>
      <c r="D268" s="23">
        <f t="shared" si="207"/>
        <v>8.1067334203418114E-3</v>
      </c>
      <c r="E268" s="10">
        <v>1.2623972687908451</v>
      </c>
      <c r="F268" s="23">
        <f t="shared" si="181"/>
        <v>0.83255814509039439</v>
      </c>
      <c r="G268" s="23">
        <f t="shared" si="182"/>
        <v>0.87166532361125382</v>
      </c>
      <c r="H268" s="23">
        <f t="shared" si="183"/>
        <v>1.6548823720521337</v>
      </c>
      <c r="I268" s="23">
        <f t="shared" si="184"/>
        <v>8.1067334203418495E-3</v>
      </c>
      <c r="J268" s="23">
        <f t="shared" si="185"/>
        <v>1.3415690232249627E-2</v>
      </c>
      <c r="K268" s="22">
        <v>80.290000000000006</v>
      </c>
      <c r="L268" s="23">
        <v>87.95</v>
      </c>
      <c r="M268" s="23">
        <f t="shared" si="208"/>
        <v>1.049910295371451E-2</v>
      </c>
      <c r="N268" s="23">
        <f t="shared" si="209"/>
        <v>7.4681806255270005E-3</v>
      </c>
      <c r="O268" s="10">
        <v>1.4058448074792824</v>
      </c>
      <c r="P268" s="23">
        <f t="shared" si="186"/>
        <v>0.81465140729039787</v>
      </c>
      <c r="Q268" s="23">
        <f t="shared" si="187"/>
        <v>0.87092147753644356</v>
      </c>
      <c r="R268" s="23">
        <f t="shared" si="188"/>
        <v>1.6188037116270813</v>
      </c>
      <c r="S268" s="23">
        <f t="shared" si="189"/>
        <v>7.46818062552701E-3</v>
      </c>
      <c r="T268" s="23">
        <f t="shared" si="190"/>
        <v>1.2089518515704582E-2</v>
      </c>
      <c r="U268" s="22">
        <v>78.290000000000006</v>
      </c>
      <c r="V268" s="23">
        <v>90.11</v>
      </c>
      <c r="W268" s="23">
        <f t="shared" si="210"/>
        <v>8.8151310841181277E-3</v>
      </c>
      <c r="X268" s="23">
        <f t="shared" si="211"/>
        <v>7.6515947261652957E-3</v>
      </c>
      <c r="Y268" s="10">
        <v>1.1520645564216851</v>
      </c>
      <c r="Z268" s="23">
        <f t="shared" si="191"/>
        <v>0.85779591322010684</v>
      </c>
      <c r="AA268" s="23">
        <f t="shared" si="192"/>
        <v>0.8805065625735029</v>
      </c>
      <c r="AB268" s="23">
        <f t="shared" si="193"/>
        <v>1.7067766953560954</v>
      </c>
      <c r="AC268" s="23">
        <f t="shared" si="194"/>
        <v>7.6515947261652784E-3</v>
      </c>
      <c r="AD268" s="23">
        <f t="shared" si="195"/>
        <v>1.3059563560928501E-2</v>
      </c>
      <c r="AE268" s="22">
        <v>91.13</v>
      </c>
      <c r="AF268" s="23">
        <v>95.46</v>
      </c>
      <c r="AG268" s="23">
        <f t="shared" si="212"/>
        <v>1.14652582419518E-2</v>
      </c>
      <c r="AH268" s="23">
        <f t="shared" si="213"/>
        <v>8.1058842809870052E-3</v>
      </c>
      <c r="AI268" s="10">
        <v>1.4144364568396903</v>
      </c>
      <c r="AJ268" s="23">
        <f t="shared" si="196"/>
        <v>0.81504863896451596</v>
      </c>
      <c r="AK268" s="23">
        <f t="shared" si="197"/>
        <v>0.87105988725127659</v>
      </c>
      <c r="AL268" s="23">
        <f t="shared" si="198"/>
        <v>1.6186320196870803</v>
      </c>
      <c r="AM268" s="23">
        <f t="shared" si="199"/>
        <v>8.1058842809870191E-3</v>
      </c>
      <c r="AN268" s="23">
        <f t="shared" si="200"/>
        <v>1.3120443845083775E-2</v>
      </c>
      <c r="AO268" s="22">
        <v>31.61</v>
      </c>
      <c r="AP268" s="23">
        <v>90.2</v>
      </c>
      <c r="AQ268" s="23">
        <f t="shared" si="214"/>
        <v>1.3248558208154508E-2</v>
      </c>
      <c r="AR268" s="23">
        <f t="shared" si="215"/>
        <v>7.6592369803585598E-3</v>
      </c>
      <c r="AS268" s="10">
        <v>1.7297490914733766</v>
      </c>
      <c r="AT268" s="23">
        <f t="shared" si="201"/>
        <v>0.75748977333691003</v>
      </c>
      <c r="AU268" s="23">
        <f t="shared" si="202"/>
        <v>0.87549918779820679</v>
      </c>
      <c r="AV268" s="23">
        <f t="shared" si="203"/>
        <v>1.5017309884656656</v>
      </c>
      <c r="AW268" s="23">
        <f t="shared" si="204"/>
        <v>7.6592369803585303E-3</v>
      </c>
      <c r="AX268" s="23">
        <f t="shared" si="205"/>
        <v>1.1502113521406595E-2</v>
      </c>
    </row>
    <row r="269" spans="1:50" x14ac:dyDescent="0.3">
      <c r="A269" s="23">
        <v>84.95</v>
      </c>
      <c r="B269" s="23">
        <v>93.53</v>
      </c>
      <c r="C269" s="23">
        <f t="shared" si="206"/>
        <v>1.0146724381760499E-2</v>
      </c>
      <c r="D269" s="23">
        <f t="shared" si="207"/>
        <v>7.9420003855092663E-3</v>
      </c>
      <c r="E269" s="10">
        <v>1.2776031086921007</v>
      </c>
      <c r="F269" s="23">
        <f t="shared" si="181"/>
        <v>0.84270486947215484</v>
      </c>
      <c r="G269" s="23">
        <f t="shared" si="182"/>
        <v>0.87960732399676311</v>
      </c>
      <c r="H269" s="23">
        <f t="shared" si="183"/>
        <v>1.6752630145625491</v>
      </c>
      <c r="I269" s="23">
        <f t="shared" si="184"/>
        <v>7.9420003855092958E-3</v>
      </c>
      <c r="J269" s="23">
        <f t="shared" si="185"/>
        <v>1.3304939507485229E-2</v>
      </c>
      <c r="K269" s="22">
        <v>87.54</v>
      </c>
      <c r="L269" s="23">
        <v>95.88</v>
      </c>
      <c r="M269" s="23">
        <f t="shared" si="208"/>
        <v>1.144714749742394E-2</v>
      </c>
      <c r="N269" s="23">
        <f t="shared" si="209"/>
        <v>8.1415481338889002E-3</v>
      </c>
      <c r="O269" s="10">
        <v>1.4060160683415486</v>
      </c>
      <c r="P269" s="23">
        <f t="shared" si="186"/>
        <v>0.82609855478782179</v>
      </c>
      <c r="Q269" s="23">
        <f t="shared" si="187"/>
        <v>0.87906302567033245</v>
      </c>
      <c r="R269" s="23">
        <f t="shared" si="188"/>
        <v>1.6407499620782198</v>
      </c>
      <c r="S269" s="23">
        <f t="shared" si="189"/>
        <v>8.1415481338888984E-3</v>
      </c>
      <c r="T269" s="23">
        <f t="shared" si="190"/>
        <v>1.3358244791936211E-2</v>
      </c>
      <c r="U269" s="22">
        <v>84.7</v>
      </c>
      <c r="V269" s="23">
        <v>97.1</v>
      </c>
      <c r="W269" s="23">
        <f t="shared" si="210"/>
        <v>9.5368706453545192E-3</v>
      </c>
      <c r="X269" s="23">
        <f t="shared" si="211"/>
        <v>8.2451431351753431E-3</v>
      </c>
      <c r="Y269" s="10">
        <v>1.1566652620824034</v>
      </c>
      <c r="Z269" s="23">
        <f t="shared" si="191"/>
        <v>0.86733278386546131</v>
      </c>
      <c r="AA269" s="23">
        <f t="shared" si="192"/>
        <v>0.88875170570867823</v>
      </c>
      <c r="AB269" s="23">
        <f t="shared" si="193"/>
        <v>1.7251286970855682</v>
      </c>
      <c r="AC269" s="23">
        <f t="shared" si="194"/>
        <v>8.2451431351753257E-3</v>
      </c>
      <c r="AD269" s="23">
        <f t="shared" si="195"/>
        <v>1.4223933034069026E-2</v>
      </c>
      <c r="AE269" s="22">
        <v>91.79</v>
      </c>
      <c r="AF269" s="23">
        <v>95.88</v>
      </c>
      <c r="AG269" s="23">
        <f t="shared" si="212"/>
        <v>1.1548294239314779E-2</v>
      </c>
      <c r="AH269" s="23">
        <f t="shared" si="213"/>
        <v>8.1415481338888967E-3</v>
      </c>
      <c r="AI269" s="10">
        <v>1.4184395951975555</v>
      </c>
      <c r="AJ269" s="23">
        <f t="shared" si="196"/>
        <v>0.82659693320383076</v>
      </c>
      <c r="AK269" s="23">
        <f t="shared" si="197"/>
        <v>0.87920143538516549</v>
      </c>
      <c r="AL269" s="23">
        <f t="shared" si="198"/>
        <v>1.6416455721683467</v>
      </c>
      <c r="AM269" s="23">
        <f t="shared" si="199"/>
        <v>8.1415481338888984E-3</v>
      </c>
      <c r="AN269" s="23">
        <f t="shared" si="200"/>
        <v>1.3365536444594176E-2</v>
      </c>
      <c r="AO269" s="22">
        <v>34.15</v>
      </c>
      <c r="AP269" s="23">
        <v>95.83</v>
      </c>
      <c r="AQ269" s="23">
        <f t="shared" si="214"/>
        <v>1.4313137070815453E-2</v>
      </c>
      <c r="AR269" s="23">
        <f t="shared" si="215"/>
        <v>8.1373024371148642E-3</v>
      </c>
      <c r="AS269" s="10">
        <v>1.7589535575735922</v>
      </c>
      <c r="AT269" s="23">
        <f t="shared" si="201"/>
        <v>0.77180291040772553</v>
      </c>
      <c r="AU269" s="23">
        <f t="shared" si="202"/>
        <v>0.88363649023532165</v>
      </c>
      <c r="AV269" s="23">
        <f t="shared" si="203"/>
        <v>1.5292926837446355</v>
      </c>
      <c r="AW269" s="23">
        <f t="shared" si="204"/>
        <v>8.1373024371148572E-3</v>
      </c>
      <c r="AX269" s="23">
        <f t="shared" si="205"/>
        <v>1.2444317082497143E-2</v>
      </c>
    </row>
    <row r="270" spans="1:50" x14ac:dyDescent="0.3">
      <c r="A270" s="23">
        <v>87.67</v>
      </c>
      <c r="B270" s="23">
        <v>95.88</v>
      </c>
      <c r="C270" s="23">
        <f t="shared" si="206"/>
        <v>1.047161067155907E-2</v>
      </c>
      <c r="D270" s="23">
        <f t="shared" si="207"/>
        <v>8.1415481338888967E-3</v>
      </c>
      <c r="E270" s="10">
        <v>1.2861940382040333</v>
      </c>
      <c r="F270" s="23">
        <f t="shared" si="181"/>
        <v>0.85317648014371394</v>
      </c>
      <c r="G270" s="23">
        <f t="shared" si="182"/>
        <v>0.88774887213065201</v>
      </c>
      <c r="H270" s="23">
        <f t="shared" si="183"/>
        <v>1.6958813496158687</v>
      </c>
      <c r="I270" s="23">
        <f t="shared" si="184"/>
        <v>8.1415481338888984E-3</v>
      </c>
      <c r="J270" s="23">
        <f t="shared" si="185"/>
        <v>1.3807099637262062E-2</v>
      </c>
      <c r="K270" s="22">
        <v>87.21</v>
      </c>
      <c r="L270" s="23">
        <v>95.24</v>
      </c>
      <c r="M270" s="23">
        <f t="shared" si="208"/>
        <v>1.1403995125089579E-2</v>
      </c>
      <c r="N270" s="23">
        <f t="shared" si="209"/>
        <v>8.0872032151812559E-3</v>
      </c>
      <c r="O270" s="10">
        <v>1.4101284240863468</v>
      </c>
      <c r="P270" s="23">
        <f t="shared" si="186"/>
        <v>0.8375025499129114</v>
      </c>
      <c r="Q270" s="23">
        <f t="shared" si="187"/>
        <v>0.88715022888551376</v>
      </c>
      <c r="R270" s="23">
        <f t="shared" si="188"/>
        <v>1.6636011047007333</v>
      </c>
      <c r="S270" s="23">
        <f t="shared" si="189"/>
        <v>8.0872032151813045E-3</v>
      </c>
      <c r="T270" s="23">
        <f t="shared" si="190"/>
        <v>1.345388020271494E-2</v>
      </c>
      <c r="U270" s="22">
        <v>73.56</v>
      </c>
      <c r="V270" s="23">
        <v>84.26</v>
      </c>
      <c r="W270" s="23">
        <f t="shared" si="210"/>
        <v>8.2825525935333946E-3</v>
      </c>
      <c r="X270" s="23">
        <f t="shared" si="211"/>
        <v>7.1548482036032385E-3</v>
      </c>
      <c r="Y270" s="10">
        <v>1.1576140202893799</v>
      </c>
      <c r="Z270" s="23">
        <f t="shared" si="191"/>
        <v>0.8756153364589947</v>
      </c>
      <c r="AA270" s="23">
        <f t="shared" si="192"/>
        <v>0.89590655391228147</v>
      </c>
      <c r="AB270" s="23">
        <f t="shared" si="193"/>
        <v>1.7429481203244559</v>
      </c>
      <c r="AC270" s="23">
        <f t="shared" si="194"/>
        <v>7.1548482036032368E-3</v>
      </c>
      <c r="AD270" s="23">
        <f t="shared" si="195"/>
        <v>1.2470529227677071E-2</v>
      </c>
      <c r="AE270" s="22">
        <v>88.48</v>
      </c>
      <c r="AF270" s="23">
        <v>92.38</v>
      </c>
      <c r="AG270" s="23">
        <f t="shared" si="212"/>
        <v>1.1131856131327722E-2</v>
      </c>
      <c r="AH270" s="23">
        <f t="shared" si="213"/>
        <v>7.8443493597064699E-3</v>
      </c>
      <c r="AI270" s="10">
        <v>1.4190923454414159</v>
      </c>
      <c r="AJ270" s="23">
        <f t="shared" si="196"/>
        <v>0.83772878933515849</v>
      </c>
      <c r="AK270" s="23">
        <f t="shared" si="197"/>
        <v>0.88704578474487195</v>
      </c>
      <c r="AL270" s="23">
        <f t="shared" si="198"/>
        <v>1.6643257225389894</v>
      </c>
      <c r="AM270" s="23">
        <f t="shared" si="199"/>
        <v>7.8443493597064595E-3</v>
      </c>
      <c r="AN270" s="23">
        <f t="shared" si="200"/>
        <v>1.3055552415941711E-2</v>
      </c>
      <c r="AO270" s="22">
        <v>27.74</v>
      </c>
      <c r="AP270" s="23">
        <v>77.84</v>
      </c>
      <c r="AQ270" s="23">
        <f t="shared" si="214"/>
        <v>1.1626542381974251E-2</v>
      </c>
      <c r="AR270" s="23">
        <f t="shared" si="215"/>
        <v>6.6097007378171872E-3</v>
      </c>
      <c r="AS270" s="10">
        <v>1.759011919473656</v>
      </c>
      <c r="AT270" s="23">
        <f t="shared" si="201"/>
        <v>0.78342945278969978</v>
      </c>
      <c r="AU270" s="23">
        <f t="shared" si="202"/>
        <v>0.89024619097313884</v>
      </c>
      <c r="AV270" s="23">
        <f t="shared" si="203"/>
        <v>1.5552323631974252</v>
      </c>
      <c r="AW270" s="23">
        <f t="shared" si="204"/>
        <v>6.6097007378171924E-3</v>
      </c>
      <c r="AX270" s="23">
        <f t="shared" si="205"/>
        <v>1.0279620498503197E-2</v>
      </c>
    </row>
    <row r="271" spans="1:50" x14ac:dyDescent="0.3">
      <c r="A271" s="23">
        <v>89</v>
      </c>
      <c r="B271" s="23">
        <v>97.1</v>
      </c>
      <c r="C271" s="23">
        <f t="shared" si="206"/>
        <v>1.0630470511791459E-2</v>
      </c>
      <c r="D271" s="23">
        <f t="shared" si="207"/>
        <v>8.2451431351753413E-3</v>
      </c>
      <c r="E271" s="10">
        <v>1.2893009056980296</v>
      </c>
      <c r="F271" s="23">
        <f t="shared" si="181"/>
        <v>0.86380695065550539</v>
      </c>
      <c r="G271" s="23">
        <f t="shared" si="182"/>
        <v>0.89599401526582734</v>
      </c>
      <c r="H271" s="23">
        <f t="shared" si="183"/>
        <v>1.7169834307992193</v>
      </c>
      <c r="I271" s="23">
        <f t="shared" si="184"/>
        <v>8.2451431351753257E-3</v>
      </c>
      <c r="J271" s="23">
        <f t="shared" si="185"/>
        <v>1.4156774147663961E-2</v>
      </c>
      <c r="K271" s="22">
        <v>85.38</v>
      </c>
      <c r="L271" s="23">
        <v>92.76</v>
      </c>
      <c r="M271" s="23">
        <f t="shared" si="208"/>
        <v>1.1164695605780853E-2</v>
      </c>
      <c r="N271" s="23">
        <f t="shared" si="209"/>
        <v>7.8766166551891368E-3</v>
      </c>
      <c r="O271" s="10">
        <v>1.4174481372564351</v>
      </c>
      <c r="P271" s="23">
        <f t="shared" si="186"/>
        <v>0.84866724551869221</v>
      </c>
      <c r="Q271" s="23">
        <f t="shared" si="187"/>
        <v>0.89502684554070289</v>
      </c>
      <c r="R271" s="23">
        <f t="shared" si="188"/>
        <v>1.6861697954316037</v>
      </c>
      <c r="S271" s="23">
        <f t="shared" si="189"/>
        <v>7.8766166551891281E-3</v>
      </c>
      <c r="T271" s="23">
        <f t="shared" si="190"/>
        <v>1.3281313094173415E-2</v>
      </c>
      <c r="U271" s="22">
        <v>74.209999999999994</v>
      </c>
      <c r="V271" s="23">
        <v>84.91</v>
      </c>
      <c r="W271" s="23">
        <f t="shared" si="210"/>
        <v>8.3557399125355238E-3</v>
      </c>
      <c r="X271" s="23">
        <f t="shared" si="211"/>
        <v>7.210042261665689E-3</v>
      </c>
      <c r="Y271" s="10">
        <v>1.1589030423526465</v>
      </c>
      <c r="Z271" s="23">
        <f t="shared" si="191"/>
        <v>0.88397107637153027</v>
      </c>
      <c r="AA271" s="23">
        <f t="shared" si="192"/>
        <v>0.90311659617394713</v>
      </c>
      <c r="AB271" s="23">
        <f t="shared" si="193"/>
        <v>1.759586412830525</v>
      </c>
      <c r="AC271" s="23">
        <f t="shared" si="194"/>
        <v>7.2100422616656612E-3</v>
      </c>
      <c r="AD271" s="23">
        <f t="shared" si="195"/>
        <v>1.2686692399560766E-2</v>
      </c>
      <c r="AE271" s="22">
        <v>93.04</v>
      </c>
      <c r="AF271" s="23">
        <v>96.99</v>
      </c>
      <c r="AG271" s="23">
        <f t="shared" si="212"/>
        <v>1.1705559385835571E-2</v>
      </c>
      <c r="AH271" s="23">
        <f t="shared" si="213"/>
        <v>8.2358026022724667E-3</v>
      </c>
      <c r="AI271" s="10">
        <v>1.4213015963502709</v>
      </c>
      <c r="AJ271" s="23">
        <f t="shared" si="196"/>
        <v>0.8494343487209941</v>
      </c>
      <c r="AK271" s="23">
        <f t="shared" si="197"/>
        <v>0.89528158734714436</v>
      </c>
      <c r="AL271" s="23">
        <f t="shared" si="198"/>
        <v>1.6871631380561527</v>
      </c>
      <c r="AM271" s="23">
        <f t="shared" si="199"/>
        <v>8.2358026022724129E-3</v>
      </c>
      <c r="AN271" s="23">
        <f t="shared" si="200"/>
        <v>1.3895142562860953E-2</v>
      </c>
      <c r="AO271" s="22">
        <v>33.799999999999997</v>
      </c>
      <c r="AP271" s="23">
        <v>93.4</v>
      </c>
      <c r="AQ271" s="23">
        <f t="shared" si="214"/>
        <v>1.4166443133047211E-2</v>
      </c>
      <c r="AR271" s="23">
        <f t="shared" si="215"/>
        <v>7.9309615738967793E-3</v>
      </c>
      <c r="AS271" s="10">
        <v>1.7862201198494403</v>
      </c>
      <c r="AT271" s="23">
        <f t="shared" si="201"/>
        <v>0.79759589592274693</v>
      </c>
      <c r="AU271" s="23">
        <f t="shared" si="202"/>
        <v>0.89817715254703567</v>
      </c>
      <c r="AV271" s="23">
        <f t="shared" si="203"/>
        <v>1.5810253487124468</v>
      </c>
      <c r="AW271" s="23">
        <f t="shared" si="204"/>
        <v>7.9309615738968331E-3</v>
      </c>
      <c r="AX271" s="23">
        <f t="shared" si="205"/>
        <v>1.2539051287995257E-2</v>
      </c>
    </row>
    <row r="272" spans="1:50" x14ac:dyDescent="0.3">
      <c r="A272" s="23">
        <v>86.93</v>
      </c>
      <c r="B272" s="23">
        <v>94.65</v>
      </c>
      <c r="C272" s="23">
        <f t="shared" si="206"/>
        <v>1.0383222489775636E-2</v>
      </c>
      <c r="D272" s="23">
        <f t="shared" si="207"/>
        <v>8.0371039932476442E-3</v>
      </c>
      <c r="E272" s="10">
        <v>1.2919109294217272</v>
      </c>
      <c r="F272" s="23">
        <f t="shared" si="181"/>
        <v>0.87419017314528102</v>
      </c>
      <c r="G272" s="23">
        <f t="shared" si="182"/>
        <v>0.90403111925907498</v>
      </c>
      <c r="H272" s="23">
        <f t="shared" si="183"/>
        <v>1.7379971238007865</v>
      </c>
      <c r="I272" s="23">
        <f t="shared" si="184"/>
        <v>8.0371039932476407E-3</v>
      </c>
      <c r="J272" s="23">
        <f t="shared" si="185"/>
        <v>1.3968463623952215E-2</v>
      </c>
      <c r="K272" s="22">
        <v>87.1</v>
      </c>
      <c r="L272" s="23">
        <v>94.55</v>
      </c>
      <c r="M272" s="23">
        <f t="shared" si="208"/>
        <v>1.1389611000978125E-2</v>
      </c>
      <c r="N272" s="23">
        <f t="shared" si="209"/>
        <v>8.0286125996995774E-3</v>
      </c>
      <c r="O272" s="10">
        <v>1.4186275473553569</v>
      </c>
      <c r="P272" s="23">
        <f t="shared" si="186"/>
        <v>0.86005685651967034</v>
      </c>
      <c r="Q272" s="23">
        <f t="shared" si="187"/>
        <v>0.90305545814040245</v>
      </c>
      <c r="R272" s="23">
        <f t="shared" si="188"/>
        <v>1.7087241020383626</v>
      </c>
      <c r="S272" s="23">
        <f t="shared" si="189"/>
        <v>8.0286125996995583E-3</v>
      </c>
      <c r="T272" s="23">
        <f t="shared" si="190"/>
        <v>1.3718683855035512E-2</v>
      </c>
      <c r="U272" s="22">
        <v>81.87</v>
      </c>
      <c r="V272" s="23">
        <v>93.15</v>
      </c>
      <c r="W272" s="23">
        <f t="shared" si="210"/>
        <v>9.2182243180067829E-3</v>
      </c>
      <c r="X272" s="23">
        <f t="shared" si="211"/>
        <v>7.9097330900266046E-3</v>
      </c>
      <c r="Y272" s="10">
        <v>1.1654279876561264</v>
      </c>
      <c r="Z272" s="23">
        <f t="shared" si="191"/>
        <v>0.89318930068953706</v>
      </c>
      <c r="AA272" s="23">
        <f t="shared" si="192"/>
        <v>0.91102632926397376</v>
      </c>
      <c r="AB272" s="23">
        <f t="shared" si="193"/>
        <v>1.7771603770610673</v>
      </c>
      <c r="AC272" s="23">
        <f t="shared" si="194"/>
        <v>7.9097330900266272E-3</v>
      </c>
      <c r="AD272" s="23">
        <f t="shared" si="195"/>
        <v>1.4056864240724122E-2</v>
      </c>
      <c r="AE272" s="22">
        <v>91.68</v>
      </c>
      <c r="AF272" s="23">
        <v>95.47</v>
      </c>
      <c r="AG272" s="23">
        <f t="shared" si="212"/>
        <v>1.153445490642095E-2</v>
      </c>
      <c r="AH272" s="23">
        <f t="shared" si="213"/>
        <v>8.1067334203418131E-3</v>
      </c>
      <c r="AI272" s="10">
        <v>1.4228240042380238</v>
      </c>
      <c r="AJ272" s="23">
        <f t="shared" si="196"/>
        <v>0.86096880362741501</v>
      </c>
      <c r="AK272" s="23">
        <f t="shared" si="197"/>
        <v>0.90338832076748621</v>
      </c>
      <c r="AL272" s="23">
        <f t="shared" si="198"/>
        <v>1.7104031523484091</v>
      </c>
      <c r="AM272" s="23">
        <f t="shared" si="199"/>
        <v>8.1067334203418495E-3</v>
      </c>
      <c r="AN272" s="23">
        <f t="shared" si="200"/>
        <v>1.38657823974009E-2</v>
      </c>
      <c r="AO272" s="22">
        <v>35.58</v>
      </c>
      <c r="AP272" s="23">
        <v>97.1</v>
      </c>
      <c r="AQ272" s="23">
        <f t="shared" si="214"/>
        <v>1.4912486587982835E-2</v>
      </c>
      <c r="AR272" s="23">
        <f t="shared" si="215"/>
        <v>8.2451431351753448E-3</v>
      </c>
      <c r="AS272" s="10">
        <v>1.8086388972877061</v>
      </c>
      <c r="AT272" s="23">
        <f t="shared" si="201"/>
        <v>0.81250838251072977</v>
      </c>
      <c r="AU272" s="23">
        <f t="shared" si="202"/>
        <v>0.906422295682211</v>
      </c>
      <c r="AV272" s="23">
        <f t="shared" si="203"/>
        <v>1.6101042784334767</v>
      </c>
      <c r="AW272" s="23">
        <f t="shared" si="204"/>
        <v>8.2451431351753257E-3</v>
      </c>
      <c r="AX272" s="23">
        <f t="shared" si="205"/>
        <v>1.3275540238242201E-2</v>
      </c>
    </row>
    <row r="273" spans="1:50" x14ac:dyDescent="0.3">
      <c r="A273" s="23">
        <v>85.35</v>
      </c>
      <c r="B273" s="23">
        <v>92.76</v>
      </c>
      <c r="C273" s="23">
        <f t="shared" si="206"/>
        <v>1.0194501777319112E-2</v>
      </c>
      <c r="D273" s="23">
        <f t="shared" si="207"/>
        <v>7.8766166551891333E-3</v>
      </c>
      <c r="E273" s="10">
        <v>1.2942742072642259</v>
      </c>
      <c r="F273" s="23">
        <f t="shared" si="181"/>
        <v>0.88438467492260009</v>
      </c>
      <c r="G273" s="23">
        <f t="shared" si="182"/>
        <v>0.91190773591426411</v>
      </c>
      <c r="H273" s="23">
        <f t="shared" si="183"/>
        <v>1.7585748480678811</v>
      </c>
      <c r="I273" s="23">
        <f t="shared" si="184"/>
        <v>7.8766166551891281E-3</v>
      </c>
      <c r="J273" s="23">
        <f t="shared" si="185"/>
        <v>1.3851619937688162E-2</v>
      </c>
      <c r="K273" s="22">
        <v>87.44</v>
      </c>
      <c r="L273" s="23">
        <v>94.65</v>
      </c>
      <c r="M273" s="23">
        <f t="shared" si="208"/>
        <v>1.1434071020958982E-2</v>
      </c>
      <c r="N273" s="23">
        <f t="shared" si="209"/>
        <v>8.0371039932476476E-3</v>
      </c>
      <c r="O273" s="10">
        <v>1.422660579055004</v>
      </c>
      <c r="P273" s="23">
        <f t="shared" si="186"/>
        <v>0.87149092754062929</v>
      </c>
      <c r="Q273" s="23">
        <f t="shared" si="187"/>
        <v>0.91109256213365009</v>
      </c>
      <c r="R273" s="23">
        <f t="shared" si="188"/>
        <v>1.7315477840602997</v>
      </c>
      <c r="S273" s="23">
        <f t="shared" si="189"/>
        <v>8.0371039932476407E-3</v>
      </c>
      <c r="T273" s="23">
        <f t="shared" si="190"/>
        <v>1.3916629609770139E-2</v>
      </c>
      <c r="U273" s="22">
        <v>57.1</v>
      </c>
      <c r="V273" s="23">
        <v>64.39</v>
      </c>
      <c r="W273" s="23">
        <f t="shared" si="210"/>
        <v>6.4292244846486787E-3</v>
      </c>
      <c r="X273" s="23">
        <f t="shared" si="211"/>
        <v>5.4676083056018577E-3</v>
      </c>
      <c r="Y273" s="10">
        <v>1.1758751039392477</v>
      </c>
      <c r="Z273" s="23">
        <f t="shared" si="191"/>
        <v>0.89961852517418572</v>
      </c>
      <c r="AA273" s="23">
        <f t="shared" si="192"/>
        <v>0.91649393756957565</v>
      </c>
      <c r="AB273" s="23">
        <f t="shared" si="193"/>
        <v>1.7928078258637228</v>
      </c>
      <c r="AC273" s="23">
        <f t="shared" si="194"/>
        <v>5.4676083056018898E-3</v>
      </c>
      <c r="AD273" s="23">
        <f t="shared" si="195"/>
        <v>9.8023709590405565E-3</v>
      </c>
      <c r="AE273" s="22">
        <v>91.57</v>
      </c>
      <c r="AF273" s="23">
        <v>95.24</v>
      </c>
      <c r="AG273" s="23">
        <f t="shared" si="212"/>
        <v>1.1520615573527118E-2</v>
      </c>
      <c r="AH273" s="23">
        <f t="shared" si="213"/>
        <v>8.0872032151812524E-3</v>
      </c>
      <c r="AI273" s="10">
        <v>1.4245487923316535</v>
      </c>
      <c r="AJ273" s="23">
        <f t="shared" si="196"/>
        <v>0.87248941920094214</v>
      </c>
      <c r="AK273" s="23">
        <f t="shared" si="197"/>
        <v>0.91147552398266751</v>
      </c>
      <c r="AL273" s="23">
        <f t="shared" si="198"/>
        <v>1.7334582228283573</v>
      </c>
      <c r="AM273" s="23">
        <f t="shared" si="199"/>
        <v>8.0872032151813045E-3</v>
      </c>
      <c r="AN273" s="23">
        <f t="shared" si="200"/>
        <v>1.401882891303996E-2</v>
      </c>
      <c r="AO273" s="22">
        <v>29.36</v>
      </c>
      <c r="AP273" s="23">
        <v>80</v>
      </c>
      <c r="AQ273" s="23">
        <f t="shared" si="214"/>
        <v>1.2305525751072964E-2</v>
      </c>
      <c r="AR273" s="23">
        <f t="shared" si="215"/>
        <v>6.793114838455485E-3</v>
      </c>
      <c r="AS273" s="10">
        <v>1.8114702965732294</v>
      </c>
      <c r="AT273" s="23">
        <f t="shared" si="201"/>
        <v>0.82481390826180268</v>
      </c>
      <c r="AU273" s="23">
        <f t="shared" si="202"/>
        <v>0.91321541052066646</v>
      </c>
      <c r="AV273" s="23">
        <f t="shared" si="203"/>
        <v>1.6373222907725324</v>
      </c>
      <c r="AW273" s="23">
        <f t="shared" si="204"/>
        <v>6.7931148384554607E-3</v>
      </c>
      <c r="AX273" s="23">
        <f t="shared" si="205"/>
        <v>1.1122518348780776E-2</v>
      </c>
    </row>
    <row r="274" spans="1:50" x14ac:dyDescent="0.3">
      <c r="A274" s="23">
        <v>87.95</v>
      </c>
      <c r="B274" s="23">
        <v>95.45</v>
      </c>
      <c r="C274" s="23">
        <f t="shared" ref="C274:C284" si="216">A274/A$285</f>
        <v>1.05050548484501E-2</v>
      </c>
      <c r="D274" s="23">
        <f t="shared" ref="D274:D284" si="217">B274/B$285</f>
        <v>8.105035141632199E-3</v>
      </c>
      <c r="E274" s="10">
        <v>1.2961146577255411</v>
      </c>
      <c r="F274" s="23">
        <f t="shared" si="181"/>
        <v>0.89488972977105019</v>
      </c>
      <c r="G274" s="23">
        <f t="shared" si="182"/>
        <v>0.92001277105589629</v>
      </c>
      <c r="H274" s="23">
        <f t="shared" si="183"/>
        <v>1.7792744046936502</v>
      </c>
      <c r="I274" s="23">
        <f t="shared" si="184"/>
        <v>8.1050351416321886E-3</v>
      </c>
      <c r="J274" s="23">
        <f t="shared" si="185"/>
        <v>1.4421081576648728E-2</v>
      </c>
      <c r="K274" s="22">
        <v>85.17</v>
      </c>
      <c r="L274" s="23">
        <v>91.75</v>
      </c>
      <c r="M274" s="23">
        <f t="shared" ref="M274:M284" si="218">K274/K$285</f>
        <v>1.1137235005204443E-2</v>
      </c>
      <c r="N274" s="23">
        <f t="shared" ref="N274:N284" si="219">L274/L$285</f>
        <v>7.7908535803536353E-3</v>
      </c>
      <c r="O274" s="10">
        <v>1.429526930565022</v>
      </c>
      <c r="P274" s="23">
        <f t="shared" si="186"/>
        <v>0.88262816254583376</v>
      </c>
      <c r="Q274" s="23">
        <f t="shared" si="187"/>
        <v>0.91888341571400367</v>
      </c>
      <c r="R274" s="23">
        <f t="shared" si="188"/>
        <v>1.7541190900864629</v>
      </c>
      <c r="S274" s="23">
        <f t="shared" si="189"/>
        <v>7.790853580353585E-3</v>
      </c>
      <c r="T274" s="23">
        <f t="shared" si="190"/>
        <v>1.3666084993366693E-2</v>
      </c>
      <c r="U274" s="22">
        <v>86.38</v>
      </c>
      <c r="V274" s="23">
        <v>97.35</v>
      </c>
      <c r="W274" s="23">
        <f t="shared" ref="W274:W284" si="220">U274/U$285</f>
        <v>9.7260317160061793E-3</v>
      </c>
      <c r="X274" s="23">
        <f t="shared" ref="X274:X284" si="221">V274/V$285</f>
        <v>8.266371619045516E-3</v>
      </c>
      <c r="Y274" s="10">
        <v>1.1765780882143795</v>
      </c>
      <c r="Z274" s="23">
        <f t="shared" si="191"/>
        <v>0.90934455689019189</v>
      </c>
      <c r="AA274" s="23">
        <f t="shared" si="192"/>
        <v>0.92476030918862118</v>
      </c>
      <c r="AB274" s="23">
        <f t="shared" si="193"/>
        <v>1.8089630820643776</v>
      </c>
      <c r="AC274" s="23">
        <f t="shared" si="194"/>
        <v>8.2663716190455316E-3</v>
      </c>
      <c r="AD274" s="23">
        <f t="shared" si="195"/>
        <v>1.4953561081478104E-2</v>
      </c>
      <c r="AE274" s="22">
        <v>89.83</v>
      </c>
      <c r="AF274" s="23">
        <v>93.4</v>
      </c>
      <c r="AG274" s="23">
        <f t="shared" ref="AG274:AG284" si="222">AE274/AE$285</f>
        <v>1.1301702489570176E-2</v>
      </c>
      <c r="AH274" s="23">
        <f t="shared" ref="AH274:AH284" si="223">AF274/AF$285</f>
        <v>7.9309615738967776E-3</v>
      </c>
      <c r="AI274" s="10">
        <v>1.4250103703399017</v>
      </c>
      <c r="AJ274" s="23">
        <f t="shared" si="196"/>
        <v>0.88379112169051233</v>
      </c>
      <c r="AK274" s="23">
        <f t="shared" si="197"/>
        <v>0.91940648555656423</v>
      </c>
      <c r="AL274" s="23">
        <f t="shared" si="198"/>
        <v>1.7562805408914546</v>
      </c>
      <c r="AM274" s="23">
        <f t="shared" si="199"/>
        <v>7.9309615738967221E-3</v>
      </c>
      <c r="AN274" s="23">
        <f t="shared" si="200"/>
        <v>1.3928993482792676E-2</v>
      </c>
      <c r="AO274" s="22">
        <v>34.799999999999997</v>
      </c>
      <c r="AP274" s="23">
        <v>93.39</v>
      </c>
      <c r="AQ274" s="23">
        <f t="shared" ref="AQ274:AQ284" si="224">AO274/AO$285</f>
        <v>1.4585568669527899E-2</v>
      </c>
      <c r="AR274" s="23">
        <f t="shared" ref="AR274:AR284" si="225">AP274/AP$285</f>
        <v>7.9301124345419714E-3</v>
      </c>
      <c r="AS274" s="10">
        <v>1.839263792275643</v>
      </c>
      <c r="AT274" s="23">
        <f t="shared" si="201"/>
        <v>0.83939947693133055</v>
      </c>
      <c r="AU274" s="23">
        <f t="shared" si="202"/>
        <v>0.92114552295520846</v>
      </c>
      <c r="AV274" s="23">
        <f t="shared" si="203"/>
        <v>1.6642133851931331</v>
      </c>
      <c r="AW274" s="23">
        <f t="shared" si="204"/>
        <v>7.9301124345420027E-3</v>
      </c>
      <c r="AX274" s="23">
        <f t="shared" si="205"/>
        <v>1.3197399259651304E-2</v>
      </c>
    </row>
    <row r="275" spans="1:50" x14ac:dyDescent="0.3">
      <c r="A275" s="23">
        <v>86.38</v>
      </c>
      <c r="B275" s="23">
        <v>93.4</v>
      </c>
      <c r="C275" s="23">
        <f t="shared" si="216"/>
        <v>1.0317528570882542E-2</v>
      </c>
      <c r="D275" s="23">
        <f t="shared" si="217"/>
        <v>7.9309615738967776E-3</v>
      </c>
      <c r="E275" s="10">
        <v>1.3009177354787202</v>
      </c>
      <c r="F275" s="23">
        <f t="shared" ref="F275:F284" si="226">C275+F274</f>
        <v>0.90520725834193272</v>
      </c>
      <c r="G275" s="23">
        <f t="shared" ref="G275:G284" si="227">D275+G274</f>
        <v>0.92794373262979302</v>
      </c>
      <c r="H275" s="23">
        <f t="shared" ref="H275:H284" si="228">F275+F274</f>
        <v>1.8000969881129829</v>
      </c>
      <c r="I275" s="23">
        <f t="shared" ref="I275:I284" si="229">G275-G274</f>
        <v>7.9309615738967221E-3</v>
      </c>
      <c r="J275" s="23">
        <f t="shared" ref="J275:J284" si="230">H275*I275</f>
        <v>1.4276500042011291E-2</v>
      </c>
      <c r="K275" s="22">
        <v>88.61</v>
      </c>
      <c r="L275" s="23">
        <v>95.45</v>
      </c>
      <c r="M275" s="23">
        <f t="shared" si="218"/>
        <v>1.1587065795598987E-2</v>
      </c>
      <c r="N275" s="23">
        <f t="shared" si="219"/>
        <v>8.1050351416322025E-3</v>
      </c>
      <c r="O275" s="10">
        <v>1.4296132704078037</v>
      </c>
      <c r="P275" s="23">
        <f t="shared" ref="P275:P284" si="231">M275+P274</f>
        <v>0.89421522834143274</v>
      </c>
      <c r="Q275" s="23">
        <f t="shared" ref="Q275:Q284" si="232">N275+Q274</f>
        <v>0.92698845085563586</v>
      </c>
      <c r="R275" s="23">
        <f t="shared" ref="R275:R284" si="233">P275+P274</f>
        <v>1.7768433908872665</v>
      </c>
      <c r="S275" s="23">
        <f t="shared" ref="S275:S284" si="234">Q275-Q274</f>
        <v>8.1050351416321886E-3</v>
      </c>
      <c r="T275" s="23">
        <f t="shared" ref="T275:T284" si="235">R275*S275</f>
        <v>1.4401378124318194E-2</v>
      </c>
      <c r="U275" s="22">
        <v>85.91</v>
      </c>
      <c r="V275" s="23">
        <v>96.59</v>
      </c>
      <c r="W275" s="23">
        <f t="shared" si="220"/>
        <v>9.6731116545738689E-3</v>
      </c>
      <c r="X275" s="23">
        <f t="shared" si="221"/>
        <v>8.201837028080191E-3</v>
      </c>
      <c r="Y275" s="10">
        <v>1.1793835480340018</v>
      </c>
      <c r="Z275" s="23">
        <f t="shared" ref="Z275:Z284" si="236">W275+Z274</f>
        <v>0.91901766854476574</v>
      </c>
      <c r="AA275" s="23">
        <f t="shared" ref="AA275:AA284" si="237">X275+AA274</f>
        <v>0.93296214621670137</v>
      </c>
      <c r="AB275" s="23">
        <f t="shared" ref="AB275:AB284" si="238">Z275+Z274</f>
        <v>1.8283622254349576</v>
      </c>
      <c r="AC275" s="23">
        <f t="shared" ref="AC275:AC284" si="239">AA275-AA274</f>
        <v>8.2018370280801944E-3</v>
      </c>
      <c r="AD275" s="23">
        <f t="shared" ref="AD275:AD284" si="240">AB275*AC275</f>
        <v>1.4995929001315543E-2</v>
      </c>
      <c r="AE275" s="22">
        <v>89.96</v>
      </c>
      <c r="AF275" s="23">
        <v>93.39</v>
      </c>
      <c r="AG275" s="23">
        <f t="shared" si="222"/>
        <v>1.1318058064808338E-2</v>
      </c>
      <c r="AH275" s="23">
        <f t="shared" si="223"/>
        <v>7.9301124345419714E-3</v>
      </c>
      <c r="AI275" s="10">
        <v>1.4272254218627674</v>
      </c>
      <c r="AJ275" s="23">
        <f t="shared" ref="AJ275:AJ284" si="241">AG275+AJ274</f>
        <v>0.89510917975532067</v>
      </c>
      <c r="AK275" s="23">
        <f t="shared" ref="AK275:AK284" si="242">AH275+AK274</f>
        <v>0.92733659799110624</v>
      </c>
      <c r="AL275" s="23">
        <f t="shared" ref="AL275:AL284" si="243">AJ275+AJ274</f>
        <v>1.7789003014458329</v>
      </c>
      <c r="AM275" s="23">
        <f t="shared" ref="AM275:AM284" si="244">AK275-AK274</f>
        <v>7.9301124345420027E-3</v>
      </c>
      <c r="AN275" s="23">
        <f t="shared" ref="AN275:AN283" si="245">AL275*AM275</f>
        <v>1.4106879400306116E-2</v>
      </c>
      <c r="AO275" s="22">
        <v>35.159999999999997</v>
      </c>
      <c r="AP275" s="23">
        <v>94.22</v>
      </c>
      <c r="AQ275" s="23">
        <f t="shared" si="224"/>
        <v>1.4736453862660944E-2</v>
      </c>
      <c r="AR275" s="23">
        <f t="shared" si="225"/>
        <v>8.0005910009909465E-3</v>
      </c>
      <c r="AS275" s="10">
        <v>1.8419206607156522</v>
      </c>
      <c r="AT275" s="23">
        <f t="shared" ref="AT275:AT284" si="246">AQ275+AT274</f>
        <v>0.85413593079399153</v>
      </c>
      <c r="AU275" s="23">
        <f t="shared" ref="AU275:AU284" si="247">AR275+AU274</f>
        <v>0.92914611395619939</v>
      </c>
      <c r="AV275" s="23">
        <f t="shared" ref="AV275:AV284" si="248">AT275+AT274</f>
        <v>1.6935354077253222</v>
      </c>
      <c r="AW275" s="23">
        <f t="shared" ref="AW275:AW284" si="249">AU275-AU274</f>
        <v>8.0005910009909309E-3</v>
      </c>
      <c r="AX275" s="23">
        <f t="shared" ref="AX275:AX284" si="250">AV275*AW275</f>
        <v>1.3549284142906719E-2</v>
      </c>
    </row>
    <row r="276" spans="1:50" x14ac:dyDescent="0.3">
      <c r="A276" s="23">
        <v>87.1</v>
      </c>
      <c r="B276" s="23">
        <v>93.97</v>
      </c>
      <c r="C276" s="23">
        <f t="shared" si="216"/>
        <v>1.0403527882888045E-2</v>
      </c>
      <c r="D276" s="23">
        <f t="shared" si="217"/>
        <v>7.9793625171207718E-3</v>
      </c>
      <c r="E276" s="10">
        <v>1.3038043904592516</v>
      </c>
      <c r="F276" s="23">
        <f t="shared" si="226"/>
        <v>0.91561078622482073</v>
      </c>
      <c r="G276" s="23">
        <f t="shared" si="227"/>
        <v>0.93592309514691374</v>
      </c>
      <c r="H276" s="23">
        <f t="shared" si="228"/>
        <v>1.8208180445667534</v>
      </c>
      <c r="I276" s="23">
        <f t="shared" si="229"/>
        <v>7.979362517120725E-3</v>
      </c>
      <c r="J276" s="23">
        <f t="shared" si="230"/>
        <v>1.4528967255313005E-2</v>
      </c>
      <c r="K276" s="22">
        <v>88.69</v>
      </c>
      <c r="L276" s="23">
        <v>95.47</v>
      </c>
      <c r="M276" s="23">
        <f t="shared" si="218"/>
        <v>1.1597526976770953E-2</v>
      </c>
      <c r="N276" s="23">
        <f t="shared" si="219"/>
        <v>8.1067334203418148E-3</v>
      </c>
      <c r="O276" s="10">
        <v>1.430604212008485</v>
      </c>
      <c r="P276" s="23">
        <f t="shared" si="231"/>
        <v>0.90581275531820371</v>
      </c>
      <c r="Q276" s="23">
        <f t="shared" si="232"/>
        <v>0.93509518427597771</v>
      </c>
      <c r="R276" s="23">
        <f t="shared" si="233"/>
        <v>1.8000279836596365</v>
      </c>
      <c r="S276" s="23">
        <f t="shared" si="234"/>
        <v>8.1067334203418495E-3</v>
      </c>
      <c r="T276" s="23">
        <f t="shared" si="235"/>
        <v>1.4592347012684127E-2</v>
      </c>
      <c r="U276" s="22">
        <v>80.63</v>
      </c>
      <c r="V276" s="23">
        <v>90.4</v>
      </c>
      <c r="W276" s="23">
        <f t="shared" si="220"/>
        <v>9.0786054325257947E-3</v>
      </c>
      <c r="X276" s="23">
        <f t="shared" si="221"/>
        <v>7.6762197674546976E-3</v>
      </c>
      <c r="Y276" s="10">
        <v>1.1826922245005114</v>
      </c>
      <c r="Z276" s="23">
        <f t="shared" si="236"/>
        <v>0.92809627397729155</v>
      </c>
      <c r="AA276" s="23">
        <f t="shared" si="237"/>
        <v>0.94063836598415607</v>
      </c>
      <c r="AB276" s="23">
        <f t="shared" si="238"/>
        <v>1.8471139425220573</v>
      </c>
      <c r="AC276" s="23">
        <f t="shared" si="239"/>
        <v>7.676219767454695E-3</v>
      </c>
      <c r="AD276" s="23">
        <f t="shared" si="240"/>
        <v>1.4178852558328991E-2</v>
      </c>
      <c r="AE276" s="22">
        <v>91.15</v>
      </c>
      <c r="AF276" s="23">
        <v>94.55</v>
      </c>
      <c r="AG276" s="23">
        <f t="shared" si="222"/>
        <v>1.1467774484296134E-2</v>
      </c>
      <c r="AH276" s="23">
        <f t="shared" si="223"/>
        <v>8.0286125996995757E-3</v>
      </c>
      <c r="AI276" s="10">
        <v>1.4283631626123361</v>
      </c>
      <c r="AJ276" s="23">
        <f t="shared" si="241"/>
        <v>0.90657695423961682</v>
      </c>
      <c r="AK276" s="23">
        <f t="shared" si="242"/>
        <v>0.9353652105908058</v>
      </c>
      <c r="AL276" s="23">
        <f t="shared" si="243"/>
        <v>1.8016861339949375</v>
      </c>
      <c r="AM276" s="23">
        <f t="shared" si="244"/>
        <v>8.0286125996995583E-3</v>
      </c>
      <c r="AN276" s="23">
        <f t="shared" si="245"/>
        <v>1.4465039996095741E-2</v>
      </c>
      <c r="AO276" s="22">
        <v>32.97</v>
      </c>
      <c r="AP276" s="23">
        <v>86.43</v>
      </c>
      <c r="AQ276" s="23">
        <f t="shared" si="224"/>
        <v>1.3818568937768241E-2</v>
      </c>
      <c r="AR276" s="23">
        <f t="shared" si="225"/>
        <v>7.3391114435963451E-3</v>
      </c>
      <c r="AS276" s="10">
        <v>1.8828667535530437</v>
      </c>
      <c r="AT276" s="23">
        <f t="shared" si="246"/>
        <v>0.86795449973175975</v>
      </c>
      <c r="AU276" s="23">
        <f t="shared" si="247"/>
        <v>0.93648522539979573</v>
      </c>
      <c r="AV276" s="23">
        <f t="shared" si="248"/>
        <v>1.7220904305257512</v>
      </c>
      <c r="AW276" s="23">
        <f t="shared" si="249"/>
        <v>7.3391114435963356E-3</v>
      </c>
      <c r="AX276" s="23">
        <f t="shared" si="250"/>
        <v>1.2638613585579281E-2</v>
      </c>
    </row>
    <row r="277" spans="1:50" x14ac:dyDescent="0.3">
      <c r="A277" s="23">
        <v>89.56</v>
      </c>
      <c r="B277" s="23">
        <v>96.59</v>
      </c>
      <c r="C277" s="23">
        <f t="shared" si="216"/>
        <v>1.0697358865573518E-2</v>
      </c>
      <c r="D277" s="23">
        <f t="shared" si="217"/>
        <v>8.2018370280801892E-3</v>
      </c>
      <c r="E277" s="10">
        <v>1.304263767854634</v>
      </c>
      <c r="F277" s="23">
        <f t="shared" si="226"/>
        <v>0.92630814509039427</v>
      </c>
      <c r="G277" s="23">
        <f t="shared" si="227"/>
        <v>0.94412493217499394</v>
      </c>
      <c r="H277" s="23">
        <f t="shared" si="228"/>
        <v>1.8419189313152149</v>
      </c>
      <c r="I277" s="23">
        <f t="shared" si="229"/>
        <v>8.2018370280801944E-3</v>
      </c>
      <c r="J277" s="23">
        <f t="shared" si="230"/>
        <v>1.510711889358303E-2</v>
      </c>
      <c r="K277" s="22">
        <v>86.95</v>
      </c>
      <c r="L277" s="23">
        <v>93.39</v>
      </c>
      <c r="M277" s="23">
        <f t="shared" si="218"/>
        <v>1.136999628628069E-2</v>
      </c>
      <c r="N277" s="23">
        <f t="shared" si="219"/>
        <v>7.9301124345419732E-3</v>
      </c>
      <c r="O277" s="10">
        <v>1.4337749155680666</v>
      </c>
      <c r="P277" s="23">
        <f t="shared" si="231"/>
        <v>0.91718275160448437</v>
      </c>
      <c r="Q277" s="23">
        <f t="shared" si="232"/>
        <v>0.94302529671051971</v>
      </c>
      <c r="R277" s="23">
        <f t="shared" si="233"/>
        <v>1.822995506922688</v>
      </c>
      <c r="S277" s="23">
        <f t="shared" si="234"/>
        <v>7.9301124345420027E-3</v>
      </c>
      <c r="T277" s="23">
        <f t="shared" si="235"/>
        <v>1.4456559337561809E-2</v>
      </c>
      <c r="U277" s="22">
        <v>84.71</v>
      </c>
      <c r="V277" s="23">
        <v>94.95</v>
      </c>
      <c r="W277" s="23">
        <f t="shared" si="220"/>
        <v>9.5379966041083987E-3</v>
      </c>
      <c r="X277" s="23">
        <f t="shared" si="221"/>
        <v>8.0625781738918531E-3</v>
      </c>
      <c r="Y277" s="10">
        <v>1.1829958604301325</v>
      </c>
      <c r="Z277" s="23">
        <f t="shared" si="236"/>
        <v>0.93763427058139992</v>
      </c>
      <c r="AA277" s="23">
        <f t="shared" si="237"/>
        <v>0.94870094415804795</v>
      </c>
      <c r="AB277" s="23">
        <f t="shared" si="238"/>
        <v>1.8657305445586916</v>
      </c>
      <c r="AC277" s="23">
        <f t="shared" si="239"/>
        <v>8.0625781738918878E-3</v>
      </c>
      <c r="AD277" s="23">
        <f t="shared" si="240"/>
        <v>1.5042598366922334E-2</v>
      </c>
      <c r="AE277" s="22">
        <v>88.15</v>
      </c>
      <c r="AF277" s="23">
        <v>91.06</v>
      </c>
      <c r="AG277" s="23">
        <f t="shared" si="222"/>
        <v>1.1090338132646234E-2</v>
      </c>
      <c r="AH277" s="23">
        <f t="shared" si="223"/>
        <v>7.7322629648719551E-3</v>
      </c>
      <c r="AI277" s="10">
        <v>1.4342939684061675</v>
      </c>
      <c r="AJ277" s="23">
        <f t="shared" si="241"/>
        <v>0.91766729237226308</v>
      </c>
      <c r="AK277" s="23">
        <f t="shared" si="242"/>
        <v>0.94309747355567775</v>
      </c>
      <c r="AL277" s="23">
        <f t="shared" si="243"/>
        <v>1.82424424661188</v>
      </c>
      <c r="AM277" s="23">
        <f t="shared" si="244"/>
        <v>7.7322629648719499E-3</v>
      </c>
      <c r="AN277" s="23">
        <f t="shared" si="245"/>
        <v>1.4105536226957772E-2</v>
      </c>
      <c r="AO277" s="22">
        <v>36.06</v>
      </c>
      <c r="AP277" s="23">
        <v>94.27</v>
      </c>
      <c r="AQ277" s="23">
        <f t="shared" si="224"/>
        <v>1.5113666845493565E-2</v>
      </c>
      <c r="AR277" s="23">
        <f t="shared" si="225"/>
        <v>8.0048366977649825E-3</v>
      </c>
      <c r="AS277" s="10">
        <v>1.8880668545947261</v>
      </c>
      <c r="AT277" s="23">
        <f t="shared" si="246"/>
        <v>0.88306816657725329</v>
      </c>
      <c r="AU277" s="23">
        <f t="shared" si="247"/>
        <v>0.9444900620975607</v>
      </c>
      <c r="AV277" s="23">
        <f t="shared" si="248"/>
        <v>1.7510226663090132</v>
      </c>
      <c r="AW277" s="23">
        <f t="shared" si="249"/>
        <v>8.0048366977649721E-3</v>
      </c>
      <c r="AX277" s="23">
        <f t="shared" si="250"/>
        <v>1.4016650497888658E-2</v>
      </c>
    </row>
    <row r="278" spans="1:50" x14ac:dyDescent="0.3">
      <c r="A278" s="23">
        <v>88.23</v>
      </c>
      <c r="B278" s="23">
        <v>95.02</v>
      </c>
      <c r="C278" s="23">
        <f t="shared" si="216"/>
        <v>1.0538499025341128E-2</v>
      </c>
      <c r="D278" s="23">
        <f t="shared" si="217"/>
        <v>8.0685221493754997E-3</v>
      </c>
      <c r="E278" s="10">
        <v>1.3061250660577051</v>
      </c>
      <c r="F278" s="23">
        <f t="shared" si="226"/>
        <v>0.93684664411573537</v>
      </c>
      <c r="G278" s="23">
        <f t="shared" si="227"/>
        <v>0.95219345432436941</v>
      </c>
      <c r="H278" s="23">
        <f t="shared" si="228"/>
        <v>1.8631547892061295</v>
      </c>
      <c r="I278" s="23">
        <f t="shared" si="229"/>
        <v>8.0685221493754788E-3</v>
      </c>
      <c r="J278" s="23">
        <f t="shared" si="230"/>
        <v>1.5032905684424657E-2</v>
      </c>
      <c r="K278" s="22">
        <v>90.21</v>
      </c>
      <c r="L278" s="23">
        <v>96.59</v>
      </c>
      <c r="M278" s="23">
        <f t="shared" si="218"/>
        <v>1.1796289419038309E-2</v>
      </c>
      <c r="N278" s="23">
        <f t="shared" si="219"/>
        <v>8.2018370280801927E-3</v>
      </c>
      <c r="O278" s="10">
        <v>1.4382496724394771</v>
      </c>
      <c r="P278" s="23">
        <f t="shared" si="231"/>
        <v>0.92897904102352269</v>
      </c>
      <c r="Q278" s="23">
        <f t="shared" si="232"/>
        <v>0.95122713373859991</v>
      </c>
      <c r="R278" s="23">
        <f t="shared" si="233"/>
        <v>1.8461617926280072</v>
      </c>
      <c r="S278" s="23">
        <f t="shared" si="234"/>
        <v>8.2018370280801944E-3</v>
      </c>
      <c r="T278" s="23">
        <f t="shared" si="235"/>
        <v>1.5141918150603298E-2</v>
      </c>
      <c r="U278" s="22">
        <v>85.61</v>
      </c>
      <c r="V278" s="23">
        <v>95.83</v>
      </c>
      <c r="W278" s="23">
        <f t="shared" si="220"/>
        <v>9.6393328919575014E-3</v>
      </c>
      <c r="X278" s="23">
        <f t="shared" si="221"/>
        <v>8.1373024371148624E-3</v>
      </c>
      <c r="Y278" s="10">
        <v>1.1845857968842057</v>
      </c>
      <c r="Z278" s="23">
        <f t="shared" si="236"/>
        <v>0.94727360347335743</v>
      </c>
      <c r="AA278" s="23">
        <f t="shared" si="237"/>
        <v>0.95683824659516281</v>
      </c>
      <c r="AB278" s="23">
        <f t="shared" si="238"/>
        <v>1.8849078740547573</v>
      </c>
      <c r="AC278" s="23">
        <f t="shared" si="239"/>
        <v>8.1373024371148572E-3</v>
      </c>
      <c r="AD278" s="23">
        <f t="shared" si="240"/>
        <v>1.5338065437282762E-2</v>
      </c>
      <c r="AE278" s="22">
        <v>94.29</v>
      </c>
      <c r="AF278" s="23">
        <v>97.1</v>
      </c>
      <c r="AG278" s="23">
        <f t="shared" si="222"/>
        <v>1.1862824532356363E-2</v>
      </c>
      <c r="AH278" s="23">
        <f t="shared" si="223"/>
        <v>8.2451431351753431E-3</v>
      </c>
      <c r="AI278" s="10">
        <v>1.4387651418381453</v>
      </c>
      <c r="AJ278" s="23">
        <f t="shared" si="241"/>
        <v>0.9295301169046194</v>
      </c>
      <c r="AK278" s="23">
        <f t="shared" si="242"/>
        <v>0.95134261669085307</v>
      </c>
      <c r="AL278" s="23">
        <f t="shared" si="243"/>
        <v>1.8471974092768826</v>
      </c>
      <c r="AM278" s="23">
        <f t="shared" si="244"/>
        <v>8.2451431351753257E-3</v>
      </c>
      <c r="AN278" s="23">
        <f t="shared" si="245"/>
        <v>1.5230407038412936E-2</v>
      </c>
      <c r="AO278" s="22">
        <v>36.869999999999997</v>
      </c>
      <c r="AP278" s="23">
        <v>92.76</v>
      </c>
      <c r="AQ278" s="23">
        <f t="shared" si="224"/>
        <v>1.5453158530042919E-2</v>
      </c>
      <c r="AR278" s="23">
        <f t="shared" si="225"/>
        <v>7.8766166551891351E-3</v>
      </c>
      <c r="AS278" s="10">
        <v>1.9619030868872283</v>
      </c>
      <c r="AT278" s="23">
        <f t="shared" si="246"/>
        <v>0.89852132510729621</v>
      </c>
      <c r="AU278" s="23">
        <f t="shared" si="247"/>
        <v>0.95236667875274983</v>
      </c>
      <c r="AV278" s="23">
        <f t="shared" si="248"/>
        <v>1.7815894916845494</v>
      </c>
      <c r="AW278" s="23">
        <f t="shared" si="249"/>
        <v>7.8766166551891281E-3</v>
      </c>
      <c r="AX278" s="23">
        <f t="shared" si="250"/>
        <v>1.4032897462912454E-2</v>
      </c>
    </row>
    <row r="279" spans="1:50" x14ac:dyDescent="0.3">
      <c r="A279" s="23">
        <v>90.51</v>
      </c>
      <c r="B279" s="23">
        <v>97.35</v>
      </c>
      <c r="C279" s="23">
        <f t="shared" si="216"/>
        <v>1.0810830180025224E-2</v>
      </c>
      <c r="D279" s="23">
        <f t="shared" si="217"/>
        <v>8.266371619045516E-3</v>
      </c>
      <c r="E279" s="10">
        <v>1.3078083926347253</v>
      </c>
      <c r="F279" s="23">
        <f t="shared" si="226"/>
        <v>0.94765747429576064</v>
      </c>
      <c r="G279" s="23">
        <f t="shared" si="227"/>
        <v>0.96045982594341495</v>
      </c>
      <c r="H279" s="23">
        <f t="shared" si="228"/>
        <v>1.8845041184114959</v>
      </c>
      <c r="I279" s="23">
        <f t="shared" si="229"/>
        <v>8.2663716190455316E-3</v>
      </c>
      <c r="J279" s="23">
        <f t="shared" si="230"/>
        <v>1.5578011360411209E-2</v>
      </c>
      <c r="K279" s="22">
        <v>88.82</v>
      </c>
      <c r="L279" s="23">
        <v>94.27</v>
      </c>
      <c r="M279" s="23">
        <f t="shared" si="218"/>
        <v>1.1614526396175398E-2</v>
      </c>
      <c r="N279" s="23">
        <f t="shared" si="219"/>
        <v>8.0048366977649825E-3</v>
      </c>
      <c r="O279" s="10">
        <v>1.4509385805981865</v>
      </c>
      <c r="P279" s="23">
        <f t="shared" si="231"/>
        <v>0.94059356741969813</v>
      </c>
      <c r="Q279" s="23">
        <f t="shared" si="232"/>
        <v>0.95923197043636488</v>
      </c>
      <c r="R279" s="23">
        <f t="shared" si="233"/>
        <v>1.8695726084432209</v>
      </c>
      <c r="S279" s="23">
        <f t="shared" si="234"/>
        <v>8.0048366977649721E-3</v>
      </c>
      <c r="T279" s="23">
        <f t="shared" si="235"/>
        <v>1.4965623425202478E-2</v>
      </c>
      <c r="U279" s="22">
        <v>72.739999999999995</v>
      </c>
      <c r="V279" s="23">
        <v>81.36</v>
      </c>
      <c r="W279" s="23">
        <f t="shared" si="220"/>
        <v>8.190223975715321E-3</v>
      </c>
      <c r="X279" s="23">
        <f t="shared" si="221"/>
        <v>6.9085977907092271E-3</v>
      </c>
      <c r="Y279" s="10">
        <v>1.1855117671967588</v>
      </c>
      <c r="Z279" s="23">
        <f t="shared" si="236"/>
        <v>0.95546382744907277</v>
      </c>
      <c r="AA279" s="23">
        <f t="shared" si="237"/>
        <v>0.96374684438587199</v>
      </c>
      <c r="AB279" s="23">
        <f t="shared" si="238"/>
        <v>1.9027374309224303</v>
      </c>
      <c r="AC279" s="23">
        <f t="shared" si="239"/>
        <v>6.9085977907091811E-3</v>
      </c>
      <c r="AD279" s="23">
        <f t="shared" si="240"/>
        <v>1.3145247611570364E-2</v>
      </c>
      <c r="AE279" s="22">
        <v>94.91</v>
      </c>
      <c r="AF279" s="23">
        <v>97.61</v>
      </c>
      <c r="AG279" s="23">
        <f t="shared" si="222"/>
        <v>1.1940828045030674E-2</v>
      </c>
      <c r="AH279" s="23">
        <f t="shared" si="223"/>
        <v>8.2884492422704969E-3</v>
      </c>
      <c r="AI279" s="10">
        <v>1.4406588851546931</v>
      </c>
      <c r="AJ279" s="23">
        <f t="shared" si="241"/>
        <v>0.94147094494965011</v>
      </c>
      <c r="AK279" s="23">
        <f t="shared" si="242"/>
        <v>0.95963106593312353</v>
      </c>
      <c r="AL279" s="23">
        <f t="shared" si="243"/>
        <v>1.8710010618542694</v>
      </c>
      <c r="AM279" s="23">
        <f t="shared" si="244"/>
        <v>8.288449242270457E-3</v>
      </c>
      <c r="AN279" s="23">
        <f t="shared" si="245"/>
        <v>1.5507697333413239E-2</v>
      </c>
      <c r="AO279" s="22">
        <v>36.83</v>
      </c>
      <c r="AP279" s="23">
        <v>91.06</v>
      </c>
      <c r="AQ279" s="23">
        <f t="shared" si="224"/>
        <v>1.5436393508583692E-2</v>
      </c>
      <c r="AR279" s="23">
        <f t="shared" si="225"/>
        <v>7.7322629648719559E-3</v>
      </c>
      <c r="AS279" s="10">
        <v>1.9963616833405657</v>
      </c>
      <c r="AT279" s="23">
        <f t="shared" si="246"/>
        <v>0.91395771861587993</v>
      </c>
      <c r="AU279" s="23">
        <f t="shared" si="247"/>
        <v>0.96009894171762178</v>
      </c>
      <c r="AV279" s="23">
        <f t="shared" si="248"/>
        <v>1.8124790437231761</v>
      </c>
      <c r="AW279" s="23">
        <f t="shared" si="249"/>
        <v>7.7322629648719499E-3</v>
      </c>
      <c r="AX279" s="23">
        <f t="shared" si="250"/>
        <v>1.4014564584387242E-2</v>
      </c>
    </row>
    <row r="280" spans="1:50" x14ac:dyDescent="0.3">
      <c r="A280" s="23">
        <v>88.17</v>
      </c>
      <c r="B280" s="23">
        <v>94.55</v>
      </c>
      <c r="C280" s="23">
        <f t="shared" si="216"/>
        <v>1.0531332416007337E-2</v>
      </c>
      <c r="D280" s="23">
        <f t="shared" si="217"/>
        <v>8.0286125996995739E-3</v>
      </c>
      <c r="E280" s="10">
        <v>1.3117250689616553</v>
      </c>
      <c r="F280" s="23">
        <f t="shared" si="226"/>
        <v>0.95818880671176798</v>
      </c>
      <c r="G280" s="23">
        <f t="shared" si="227"/>
        <v>0.9684884385431145</v>
      </c>
      <c r="H280" s="23">
        <f t="shared" si="228"/>
        <v>1.9058462810075287</v>
      </c>
      <c r="I280" s="23">
        <f t="shared" si="229"/>
        <v>8.0286125996995583E-3</v>
      </c>
      <c r="J280" s="23">
        <f t="shared" si="230"/>
        <v>1.530130146478759E-2</v>
      </c>
      <c r="K280" s="22">
        <v>85.89</v>
      </c>
      <c r="L280" s="23">
        <v>91.06</v>
      </c>
      <c r="M280" s="23">
        <f t="shared" si="218"/>
        <v>1.1231385635752138E-2</v>
      </c>
      <c r="N280" s="23">
        <f t="shared" si="219"/>
        <v>7.7322629648719568E-3</v>
      </c>
      <c r="O280" s="10">
        <v>1.45253539446044</v>
      </c>
      <c r="P280" s="23">
        <f t="shared" si="231"/>
        <v>0.95182495305545023</v>
      </c>
      <c r="Q280" s="23">
        <f t="shared" si="232"/>
        <v>0.96696423340123683</v>
      </c>
      <c r="R280" s="23">
        <f t="shared" si="233"/>
        <v>1.8924185204751485</v>
      </c>
      <c r="S280" s="23">
        <f t="shared" si="234"/>
        <v>7.7322629648719499E-3</v>
      </c>
      <c r="T280" s="23">
        <f t="shared" si="235"/>
        <v>1.4632677639907761E-2</v>
      </c>
      <c r="U280" s="22">
        <v>73.650000000000006</v>
      </c>
      <c r="V280" s="23">
        <v>81.41</v>
      </c>
      <c r="W280" s="23">
        <f t="shared" si="220"/>
        <v>8.2926862223183049E-3</v>
      </c>
      <c r="X280" s="23">
        <f t="shared" si="221"/>
        <v>6.9128434874832613E-3</v>
      </c>
      <c r="Y280" s="10">
        <v>1.1996056669492741</v>
      </c>
      <c r="Z280" s="23">
        <f t="shared" si="236"/>
        <v>0.96375651367139104</v>
      </c>
      <c r="AA280" s="23">
        <f t="shared" si="237"/>
        <v>0.97065968787335521</v>
      </c>
      <c r="AB280" s="23">
        <f t="shared" si="238"/>
        <v>1.9192203411204638</v>
      </c>
      <c r="AC280" s="23">
        <f t="shared" si="239"/>
        <v>6.9128434874832223E-3</v>
      </c>
      <c r="AD280" s="23">
        <f t="shared" si="240"/>
        <v>1.3267269836159926E-2</v>
      </c>
      <c r="AE280" s="22">
        <v>92.9</v>
      </c>
      <c r="AF280" s="23">
        <v>95.45</v>
      </c>
      <c r="AG280" s="23">
        <f t="shared" si="222"/>
        <v>1.1687945689425243E-2</v>
      </c>
      <c r="AH280" s="23">
        <f t="shared" si="223"/>
        <v>8.105035141632199E-3</v>
      </c>
      <c r="AI280" s="10">
        <v>1.4420598412200734</v>
      </c>
      <c r="AJ280" s="23">
        <f t="shared" si="241"/>
        <v>0.95315889063907533</v>
      </c>
      <c r="AK280" s="23">
        <f t="shared" si="242"/>
        <v>0.96773610107475572</v>
      </c>
      <c r="AL280" s="23">
        <f t="shared" si="243"/>
        <v>1.8946298355887254</v>
      </c>
      <c r="AM280" s="23">
        <f t="shared" si="244"/>
        <v>8.1050351416321886E-3</v>
      </c>
      <c r="AN280" s="23">
        <f t="shared" si="245"/>
        <v>1.5356041397831435E-2</v>
      </c>
      <c r="AO280" s="22">
        <v>37.6</v>
      </c>
      <c r="AP280" s="23">
        <v>92.38</v>
      </c>
      <c r="AQ280" s="23">
        <f t="shared" si="224"/>
        <v>1.5759120171673822E-2</v>
      </c>
      <c r="AR280" s="23">
        <f t="shared" si="225"/>
        <v>7.8443493597064717E-3</v>
      </c>
      <c r="AS280" s="10">
        <v>2.00897734777375</v>
      </c>
      <c r="AT280" s="23">
        <f t="shared" si="246"/>
        <v>0.92971683878755373</v>
      </c>
      <c r="AU280" s="23">
        <f t="shared" si="247"/>
        <v>0.96794329107732824</v>
      </c>
      <c r="AV280" s="23">
        <f t="shared" si="248"/>
        <v>1.8436745574034337</v>
      </c>
      <c r="AW280" s="23">
        <f t="shared" si="249"/>
        <v>7.8443493597064595E-3</v>
      </c>
      <c r="AX280" s="23">
        <f t="shared" si="250"/>
        <v>1.4462427333874714E-2</v>
      </c>
    </row>
    <row r="281" spans="1:50" x14ac:dyDescent="0.3">
      <c r="A281" s="23">
        <v>85.29</v>
      </c>
      <c r="B281" s="23">
        <v>91.06</v>
      </c>
      <c r="C281" s="23">
        <f t="shared" si="216"/>
        <v>1.0187335167985322E-2</v>
      </c>
      <c r="D281" s="23">
        <f t="shared" si="217"/>
        <v>7.7322629648719533E-3</v>
      </c>
      <c r="E281" s="10">
        <v>1.3175101796546342</v>
      </c>
      <c r="F281" s="23">
        <f t="shared" si="226"/>
        <v>0.96837614187975329</v>
      </c>
      <c r="G281" s="23">
        <f t="shared" si="227"/>
        <v>0.97622070150798645</v>
      </c>
      <c r="H281" s="23">
        <f t="shared" si="228"/>
        <v>1.9265649485915213</v>
      </c>
      <c r="I281" s="23">
        <f t="shared" si="229"/>
        <v>7.7322629648719499E-3</v>
      </c>
      <c r="J281" s="23">
        <f t="shared" si="230"/>
        <v>1.4896706801414653E-2</v>
      </c>
      <c r="K281" s="22">
        <v>91.54</v>
      </c>
      <c r="L281" s="23">
        <v>96.99</v>
      </c>
      <c r="M281" s="23">
        <f t="shared" si="218"/>
        <v>1.1970206556022248E-2</v>
      </c>
      <c r="N281" s="23">
        <f t="shared" si="219"/>
        <v>8.2358026022724701E-3</v>
      </c>
      <c r="O281" s="10">
        <v>1.453435340074732</v>
      </c>
      <c r="P281" s="23">
        <f t="shared" si="231"/>
        <v>0.96379515961147244</v>
      </c>
      <c r="Q281" s="23">
        <f t="shared" si="232"/>
        <v>0.97520003600350935</v>
      </c>
      <c r="R281" s="23">
        <f t="shared" si="233"/>
        <v>1.9156201126669226</v>
      </c>
      <c r="S281" s="23">
        <f t="shared" si="234"/>
        <v>8.2358026022725239E-3</v>
      </c>
      <c r="T281" s="23">
        <f t="shared" si="235"/>
        <v>1.5776669108867825E-2</v>
      </c>
      <c r="U281" s="22">
        <v>80.7</v>
      </c>
      <c r="V281" s="23">
        <v>88.65</v>
      </c>
      <c r="W281" s="23">
        <f t="shared" si="220"/>
        <v>9.0864871438029494E-3</v>
      </c>
      <c r="X281" s="23">
        <f t="shared" si="221"/>
        <v>7.5276203803634834E-3</v>
      </c>
      <c r="Y281" s="10">
        <v>1.207086261616741</v>
      </c>
      <c r="Z281" s="23">
        <f t="shared" si="236"/>
        <v>0.97284300081519404</v>
      </c>
      <c r="AA281" s="23">
        <f t="shared" si="237"/>
        <v>0.97818730825371869</v>
      </c>
      <c r="AB281" s="23">
        <f t="shared" si="238"/>
        <v>1.9365995144865851</v>
      </c>
      <c r="AC281" s="23">
        <f t="shared" si="239"/>
        <v>7.5276203803634756E-3</v>
      </c>
      <c r="AD281" s="23">
        <f t="shared" si="240"/>
        <v>1.457798597385123E-2</v>
      </c>
      <c r="AE281" s="22">
        <v>91.99</v>
      </c>
      <c r="AF281" s="23">
        <v>94.27</v>
      </c>
      <c r="AG281" s="23">
        <f t="shared" si="222"/>
        <v>1.1573456662758105E-2</v>
      </c>
      <c r="AH281" s="23">
        <f t="shared" si="223"/>
        <v>8.0048366977649808E-3</v>
      </c>
      <c r="AI281" s="10">
        <v>1.445807965825151</v>
      </c>
      <c r="AJ281" s="23">
        <f t="shared" si="241"/>
        <v>0.96473234730183344</v>
      </c>
      <c r="AK281" s="23">
        <f t="shared" si="242"/>
        <v>0.97574093777252069</v>
      </c>
      <c r="AL281" s="23">
        <f t="shared" si="243"/>
        <v>1.9178912379409088</v>
      </c>
      <c r="AM281" s="23">
        <f t="shared" si="244"/>
        <v>8.0048366977649721E-3</v>
      </c>
      <c r="AN281" s="23">
        <f t="shared" si="245"/>
        <v>1.5352406163791278E-2</v>
      </c>
      <c r="AO281" s="22">
        <v>39.49</v>
      </c>
      <c r="AP281" s="23">
        <v>94.55</v>
      </c>
      <c r="AQ281" s="23">
        <f t="shared" si="224"/>
        <v>1.6551267435622321E-2</v>
      </c>
      <c r="AR281" s="23">
        <f t="shared" si="225"/>
        <v>8.0286125996995757E-3</v>
      </c>
      <c r="AS281" s="10">
        <v>2.0615351942926798</v>
      </c>
      <c r="AT281" s="23">
        <f t="shared" si="246"/>
        <v>0.94626810622317603</v>
      </c>
      <c r="AU281" s="23">
        <f t="shared" si="247"/>
        <v>0.9759719036770278</v>
      </c>
      <c r="AV281" s="23">
        <f t="shared" si="248"/>
        <v>1.8759849450107298</v>
      </c>
      <c r="AW281" s="23">
        <f t="shared" si="249"/>
        <v>8.0286125996995583E-3</v>
      </c>
      <c r="AX281" s="23">
        <f t="shared" si="250"/>
        <v>1.5061556366359828E-2</v>
      </c>
    </row>
    <row r="282" spans="1:50" x14ac:dyDescent="0.3">
      <c r="A282" s="23">
        <v>86.73</v>
      </c>
      <c r="B282" s="23">
        <v>92.38</v>
      </c>
      <c r="C282" s="23">
        <f t="shared" si="216"/>
        <v>1.035933379199633E-2</v>
      </c>
      <c r="D282" s="23">
        <f t="shared" si="217"/>
        <v>7.8443493597064682E-3</v>
      </c>
      <c r="E282" s="10">
        <v>1.3206109668200665</v>
      </c>
      <c r="F282" s="23">
        <f t="shared" si="226"/>
        <v>0.97873547567174968</v>
      </c>
      <c r="G282" s="23">
        <f t="shared" si="227"/>
        <v>0.98406505086769291</v>
      </c>
      <c r="H282" s="23">
        <f t="shared" si="228"/>
        <v>1.9471116175515029</v>
      </c>
      <c r="I282" s="23">
        <f t="shared" si="229"/>
        <v>7.8443493597064595E-3</v>
      </c>
      <c r="J282" s="23">
        <f t="shared" si="230"/>
        <v>1.527382377041714E-2</v>
      </c>
      <c r="K282" s="22">
        <v>91.98</v>
      </c>
      <c r="L282" s="23">
        <v>97.35</v>
      </c>
      <c r="M282" s="23">
        <f t="shared" si="218"/>
        <v>1.2027743052468062E-2</v>
      </c>
      <c r="N282" s="23">
        <f t="shared" si="219"/>
        <v>8.2663716190455195E-3</v>
      </c>
      <c r="O282" s="10">
        <v>1.4550208491421359</v>
      </c>
      <c r="P282" s="23">
        <f t="shared" si="231"/>
        <v>0.97582290266394045</v>
      </c>
      <c r="Q282" s="23">
        <f t="shared" si="232"/>
        <v>0.98346640762255488</v>
      </c>
      <c r="R282" s="23">
        <f t="shared" si="233"/>
        <v>1.9396180622754129</v>
      </c>
      <c r="S282" s="23">
        <f t="shared" si="234"/>
        <v>8.2663716190455316E-3</v>
      </c>
      <c r="T282" s="23">
        <f t="shared" si="235"/>
        <v>1.603360370178156E-2</v>
      </c>
      <c r="U282" s="22">
        <v>72.06</v>
      </c>
      <c r="V282" s="23">
        <v>77.84</v>
      </c>
      <c r="W282" s="23">
        <f t="shared" si="220"/>
        <v>8.1136587804515551E-3</v>
      </c>
      <c r="X282" s="23">
        <f t="shared" si="221"/>
        <v>6.6097007378171863E-3</v>
      </c>
      <c r="Y282" s="10">
        <v>1.2275379933662536</v>
      </c>
      <c r="Z282" s="23">
        <f t="shared" si="236"/>
        <v>0.9809566595956456</v>
      </c>
      <c r="AA282" s="23">
        <f t="shared" si="237"/>
        <v>0.98479700899153588</v>
      </c>
      <c r="AB282" s="23">
        <f t="shared" si="238"/>
        <v>1.9537996604108396</v>
      </c>
      <c r="AC282" s="23">
        <f t="shared" si="239"/>
        <v>6.6097007378171924E-3</v>
      </c>
      <c r="AD282" s="23">
        <f t="shared" si="240"/>
        <v>1.2914031056964507E-2</v>
      </c>
      <c r="AE282" s="22">
        <v>94.66</v>
      </c>
      <c r="AF282" s="23">
        <v>96.59</v>
      </c>
      <c r="AG282" s="23">
        <f t="shared" si="222"/>
        <v>1.1909375015726515E-2</v>
      </c>
      <c r="AH282" s="23">
        <f t="shared" si="223"/>
        <v>8.201837028080191E-3</v>
      </c>
      <c r="AI282" s="10">
        <v>1.4520375100057497</v>
      </c>
      <c r="AJ282" s="23">
        <f t="shared" si="241"/>
        <v>0.97664172231755997</v>
      </c>
      <c r="AK282" s="23">
        <f t="shared" si="242"/>
        <v>0.98394277480060088</v>
      </c>
      <c r="AL282" s="23">
        <f t="shared" si="243"/>
        <v>1.9413740696193935</v>
      </c>
      <c r="AM282" s="23">
        <f t="shared" si="244"/>
        <v>8.2018370280801944E-3</v>
      </c>
      <c r="AN282" s="23">
        <f t="shared" si="245"/>
        <v>1.5922833729559081E-2</v>
      </c>
      <c r="AO282" s="22">
        <v>39.880000000000003</v>
      </c>
      <c r="AP282" s="23">
        <v>95.47</v>
      </c>
      <c r="AQ282" s="23">
        <f t="shared" si="224"/>
        <v>1.6714726394849787E-2</v>
      </c>
      <c r="AR282" s="23">
        <f t="shared" si="225"/>
        <v>8.1067334203418148E-3</v>
      </c>
      <c r="AS282" s="10">
        <v>2.0618324950600169</v>
      </c>
      <c r="AT282" s="23">
        <f t="shared" si="246"/>
        <v>0.96298283261802586</v>
      </c>
      <c r="AU282" s="23">
        <f t="shared" si="247"/>
        <v>0.98407863709736965</v>
      </c>
      <c r="AV282" s="23">
        <f t="shared" si="248"/>
        <v>1.9092509388412018</v>
      </c>
      <c r="AW282" s="23">
        <f t="shared" si="249"/>
        <v>8.1067334203418495E-3</v>
      </c>
      <c r="AX282" s="23">
        <f t="shared" si="250"/>
        <v>1.5477788393723024E-2</v>
      </c>
    </row>
    <row r="283" spans="1:50" x14ac:dyDescent="0.3">
      <c r="A283" s="23">
        <v>87.7</v>
      </c>
      <c r="B283" s="23">
        <v>93.39</v>
      </c>
      <c r="C283" s="23">
        <f t="shared" si="216"/>
        <v>1.0475193976225967E-2</v>
      </c>
      <c r="D283" s="23">
        <f t="shared" si="217"/>
        <v>7.9301124345419697E-3</v>
      </c>
      <c r="E283" s="10">
        <v>1.3209388974862621</v>
      </c>
      <c r="F283" s="23">
        <f t="shared" si="226"/>
        <v>0.98921066964797566</v>
      </c>
      <c r="G283" s="23">
        <f t="shared" si="227"/>
        <v>0.99199516330223492</v>
      </c>
      <c r="H283" s="23">
        <f t="shared" si="228"/>
        <v>1.9679461453197253</v>
      </c>
      <c r="I283" s="23">
        <f t="shared" si="229"/>
        <v>7.9301124345420027E-3</v>
      </c>
      <c r="J283" s="23">
        <f t="shared" si="230"/>
        <v>1.5606034197508957E-2</v>
      </c>
      <c r="K283" s="22">
        <v>92.64</v>
      </c>
      <c r="L283" s="23">
        <v>97.61</v>
      </c>
      <c r="M283" s="23">
        <f t="shared" si="218"/>
        <v>1.2114047797136781E-2</v>
      </c>
      <c r="N283" s="23">
        <f t="shared" si="219"/>
        <v>8.2884492422705004E-3</v>
      </c>
      <c r="O283" s="10">
        <v>1.4615578189652176</v>
      </c>
      <c r="P283" s="23">
        <f t="shared" si="231"/>
        <v>0.98793695046107721</v>
      </c>
      <c r="Q283" s="23">
        <f t="shared" si="232"/>
        <v>0.99175485686482534</v>
      </c>
      <c r="R283" s="23">
        <f t="shared" si="233"/>
        <v>1.9637598531250178</v>
      </c>
      <c r="S283" s="23">
        <f t="shared" si="234"/>
        <v>8.288449242270457E-3</v>
      </c>
      <c r="T283" s="23">
        <f t="shared" si="235"/>
        <v>1.6276523866635199E-2</v>
      </c>
      <c r="U283" s="22">
        <v>76.7</v>
      </c>
      <c r="V283" s="23">
        <v>82.05</v>
      </c>
      <c r="W283" s="23">
        <f t="shared" si="220"/>
        <v>8.636103642251378E-3</v>
      </c>
      <c r="X283" s="23">
        <f t="shared" si="221"/>
        <v>6.9671884061909056E-3</v>
      </c>
      <c r="Y283" s="10">
        <v>1.2395392716203149</v>
      </c>
      <c r="Z283" s="23">
        <f t="shared" si="236"/>
        <v>0.98959276323789702</v>
      </c>
      <c r="AA283" s="23">
        <f t="shared" si="237"/>
        <v>0.99176419739772681</v>
      </c>
      <c r="AB283" s="23">
        <f t="shared" si="238"/>
        <v>1.9705494228335425</v>
      </c>
      <c r="AC283" s="23">
        <f t="shared" si="239"/>
        <v>6.9671884061909273E-3</v>
      </c>
      <c r="AD283" s="23">
        <f t="shared" si="240"/>
        <v>1.3729189092592081E-2</v>
      </c>
      <c r="AE283" s="22">
        <v>90.07</v>
      </c>
      <c r="AF283" s="23">
        <v>91.75</v>
      </c>
      <c r="AG283" s="23">
        <f t="shared" si="222"/>
        <v>1.1331897397702169E-2</v>
      </c>
      <c r="AH283" s="23">
        <f t="shared" si="223"/>
        <v>7.7908535803536327E-3</v>
      </c>
      <c r="AI283" s="10">
        <v>1.4545129466016489</v>
      </c>
      <c r="AJ283" s="23">
        <f t="shared" si="241"/>
        <v>0.9879736197152621</v>
      </c>
      <c r="AK283" s="23">
        <f t="shared" si="242"/>
        <v>0.99173362838095447</v>
      </c>
      <c r="AL283" s="23">
        <f t="shared" si="243"/>
        <v>1.9646153420328221</v>
      </c>
      <c r="AM283" s="23">
        <f t="shared" si="244"/>
        <v>7.790853580353585E-3</v>
      </c>
      <c r="AN283" s="23">
        <f t="shared" si="245"/>
        <v>1.5306030471493995E-2</v>
      </c>
      <c r="AO283" s="22">
        <v>42.58</v>
      </c>
      <c r="AP283" s="23">
        <v>93.53</v>
      </c>
      <c r="AQ283" s="23">
        <f t="shared" si="224"/>
        <v>1.7846365343347641E-2</v>
      </c>
      <c r="AR283" s="23">
        <f t="shared" si="225"/>
        <v>7.9420003855092697E-3</v>
      </c>
      <c r="AS283" s="10">
        <v>2.2470869399489795</v>
      </c>
      <c r="AT283" s="23">
        <f t="shared" si="246"/>
        <v>0.98082919796137347</v>
      </c>
      <c r="AU283" s="23">
        <f t="shared" si="247"/>
        <v>0.99202063748287894</v>
      </c>
      <c r="AV283" s="23">
        <f t="shared" si="248"/>
        <v>1.9438120305793993</v>
      </c>
      <c r="AW283" s="23">
        <f t="shared" si="249"/>
        <v>7.9420003855092958E-3</v>
      </c>
      <c r="AX283" s="23">
        <f t="shared" si="250"/>
        <v>1.5437755896219197E-2</v>
      </c>
    </row>
    <row r="284" spans="1:50" x14ac:dyDescent="0.3">
      <c r="A284" s="23">
        <v>90.33</v>
      </c>
      <c r="B284" s="23">
        <v>94.27</v>
      </c>
      <c r="C284" s="23">
        <f t="shared" si="216"/>
        <v>1.0789330352023847E-2</v>
      </c>
      <c r="D284" s="23">
        <f t="shared" si="217"/>
        <v>8.004836697764979E-3</v>
      </c>
      <c r="E284" s="10">
        <v>1.3478514002710791</v>
      </c>
      <c r="F284" s="23">
        <f t="shared" si="226"/>
        <v>0.99999999999999956</v>
      </c>
      <c r="G284" s="23">
        <f t="shared" si="227"/>
        <v>0.99999999999999989</v>
      </c>
      <c r="H284" s="23">
        <f t="shared" si="228"/>
        <v>1.9892106696479752</v>
      </c>
      <c r="I284" s="23">
        <f t="shared" si="229"/>
        <v>8.0048366977649721E-3</v>
      </c>
      <c r="J284" s="23">
        <f t="shared" si="230"/>
        <v>1.5923306567983745E-2</v>
      </c>
      <c r="K284" s="22">
        <v>92.25</v>
      </c>
      <c r="L284" s="23">
        <v>97.1</v>
      </c>
      <c r="M284" s="23">
        <f t="shared" si="218"/>
        <v>1.2063049538923447E-2</v>
      </c>
      <c r="N284" s="23">
        <f t="shared" si="219"/>
        <v>8.2451431351753448E-3</v>
      </c>
      <c r="O284" s="10">
        <v>1.4630491358555304</v>
      </c>
      <c r="P284" s="23">
        <f t="shared" si="231"/>
        <v>1.0000000000000007</v>
      </c>
      <c r="Q284" s="23">
        <f t="shared" si="232"/>
        <v>1.0000000000000007</v>
      </c>
      <c r="R284" s="23">
        <f t="shared" si="233"/>
        <v>1.9879369504610778</v>
      </c>
      <c r="S284" s="23">
        <f t="shared" si="234"/>
        <v>8.2451431351753257E-3</v>
      </c>
      <c r="T284" s="23">
        <f t="shared" si="235"/>
        <v>1.6390824700255525E-2</v>
      </c>
      <c r="U284" s="22">
        <v>92.43</v>
      </c>
      <c r="V284" s="23">
        <v>96.99</v>
      </c>
      <c r="W284" s="23">
        <f t="shared" si="220"/>
        <v>1.0407236762102931E-2</v>
      </c>
      <c r="X284" s="23">
        <f t="shared" si="221"/>
        <v>8.2358026022724667E-3</v>
      </c>
      <c r="Y284" s="10">
        <v>1.2636578685398929</v>
      </c>
      <c r="Z284" s="23">
        <f t="shared" si="236"/>
        <v>1</v>
      </c>
      <c r="AA284" s="23">
        <f t="shared" si="237"/>
        <v>0.99999999999999922</v>
      </c>
      <c r="AB284" s="23">
        <f t="shared" si="238"/>
        <v>1.9895927632378969</v>
      </c>
      <c r="AC284" s="23">
        <f t="shared" si="239"/>
        <v>8.2358026022724129E-3</v>
      </c>
      <c r="AD284" s="23">
        <f t="shared" si="240"/>
        <v>1.6385893256937033E-2</v>
      </c>
      <c r="AE284" s="22">
        <v>95.59</v>
      </c>
      <c r="AF284" s="23">
        <v>97.35</v>
      </c>
      <c r="AG284" s="23">
        <f t="shared" si="222"/>
        <v>1.2026380284737986E-2</v>
      </c>
      <c r="AH284" s="23">
        <f t="shared" si="223"/>
        <v>8.266371619045516E-3</v>
      </c>
      <c r="AI284" s="10">
        <v>1.4548559923231013</v>
      </c>
      <c r="AJ284" s="23">
        <f t="shared" si="241"/>
        <v>1</v>
      </c>
      <c r="AK284" s="23">
        <f t="shared" si="242"/>
        <v>1</v>
      </c>
      <c r="AL284" s="23">
        <f t="shared" si="243"/>
        <v>1.987973619715262</v>
      </c>
      <c r="AM284" s="23">
        <f t="shared" si="244"/>
        <v>8.2663716190455316E-3</v>
      </c>
      <c r="AN284" s="23">
        <f>AL284*AM284</f>
        <v>1.6433328709425456E-2</v>
      </c>
      <c r="AO284" s="22">
        <v>45.74</v>
      </c>
      <c r="AP284" s="23">
        <v>93.97</v>
      </c>
      <c r="AQ284" s="23">
        <f t="shared" si="224"/>
        <v>1.9170802038626613E-2</v>
      </c>
      <c r="AR284" s="23">
        <f t="shared" si="225"/>
        <v>7.9793625171207735E-3</v>
      </c>
      <c r="AS284" s="10">
        <v>2.4025480729184983</v>
      </c>
      <c r="AT284" s="23">
        <f t="shared" si="246"/>
        <v>1</v>
      </c>
      <c r="AU284" s="23">
        <f t="shared" si="247"/>
        <v>0.99999999999999967</v>
      </c>
      <c r="AV284" s="23">
        <f t="shared" si="248"/>
        <v>1.9808291979613735</v>
      </c>
      <c r="AW284" s="23">
        <f t="shared" si="249"/>
        <v>7.979362517120725E-3</v>
      </c>
      <c r="AX284" s="23">
        <f t="shared" si="250"/>
        <v>1.5805754255031293E-2</v>
      </c>
    </row>
    <row r="285" spans="1:50" x14ac:dyDescent="0.3">
      <c r="A285" s="76">
        <f>SUM(A146:A284)</f>
        <v>8372.1600000000017</v>
      </c>
      <c r="B285" s="76">
        <f>SUM(B146:B284)</f>
        <v>11776.630000000001</v>
      </c>
      <c r="C285" s="23"/>
      <c r="D285" s="23"/>
      <c r="E285" s="76"/>
      <c r="F285" s="76"/>
      <c r="G285" s="76"/>
      <c r="H285" s="76"/>
      <c r="I285" s="76"/>
      <c r="J285" s="82">
        <f>1-SUM(J146:J284)</f>
        <v>0.11464210322718771</v>
      </c>
      <c r="K285" s="75">
        <f>SUM(K146:K284)</f>
        <v>7647.3199999999961</v>
      </c>
      <c r="L285" s="76">
        <f>SUM(L146:L284)</f>
        <v>11776.629999999996</v>
      </c>
      <c r="M285" s="76"/>
      <c r="N285" s="76"/>
      <c r="O285" s="76"/>
      <c r="P285" s="76"/>
      <c r="Q285" s="76"/>
      <c r="R285" s="76"/>
      <c r="S285" s="76"/>
      <c r="T285" s="82">
        <f>1-SUM(T146:T284)</f>
        <v>0.18535895909916333</v>
      </c>
      <c r="U285" s="75">
        <f>SUM(U146:U284)</f>
        <v>8881.32</v>
      </c>
      <c r="V285" s="76">
        <f>SUM(V146:V284)</f>
        <v>11776.63</v>
      </c>
      <c r="W285" s="76"/>
      <c r="X285" s="76"/>
      <c r="Y285" s="76"/>
      <c r="Z285" s="76"/>
      <c r="AA285" s="76"/>
      <c r="AB285" s="76"/>
      <c r="AC285" s="76"/>
      <c r="AD285" s="82">
        <f>1-SUM(AD146:AD284)</f>
        <v>7.0992644018474826E-2</v>
      </c>
      <c r="AE285" s="75">
        <f>SUM(AE146:AE284)</f>
        <v>7948.3599999999988</v>
      </c>
      <c r="AF285" s="76">
        <f>SUM(AF146:AF284)</f>
        <v>11776.63</v>
      </c>
      <c r="AG285" s="76"/>
      <c r="AH285" s="76"/>
      <c r="AI285" s="76"/>
      <c r="AJ285" s="76"/>
      <c r="AK285" s="76"/>
      <c r="AL285" s="76"/>
      <c r="AM285" s="76"/>
      <c r="AN285" s="82">
        <f>1-SUM(AN146:AN284)</f>
        <v>0.1870940642303448</v>
      </c>
      <c r="AO285" s="75">
        <f>SUM(AO146:AO284)</f>
        <v>2385.9199999999996</v>
      </c>
      <c r="AP285" s="76">
        <f>SUM(AP146:AP284)</f>
        <v>11776.629999999997</v>
      </c>
      <c r="AQ285" s="76"/>
      <c r="AR285" s="76"/>
      <c r="AS285" s="76"/>
      <c r="AT285" s="76"/>
      <c r="AU285" s="76"/>
      <c r="AV285" s="76"/>
      <c r="AW285" s="76"/>
      <c r="AX285" s="82">
        <f>1-SUM(AX146:AX284)</f>
        <v>0.30510254309631424</v>
      </c>
    </row>
    <row r="286" spans="1:50" x14ac:dyDescent="0.3">
      <c r="A286" s="243">
        <v>2021</v>
      </c>
      <c r="B286" s="244"/>
      <c r="C286" s="244"/>
      <c r="D286" s="244"/>
      <c r="E286" s="244"/>
      <c r="F286" s="244"/>
      <c r="G286" s="244"/>
      <c r="H286" s="244"/>
      <c r="I286" s="244"/>
      <c r="J286" s="246"/>
      <c r="K286" s="244"/>
      <c r="L286" s="244"/>
      <c r="M286" s="244"/>
      <c r="N286" s="244"/>
      <c r="O286" s="244"/>
      <c r="P286" s="244"/>
      <c r="Q286" s="244"/>
      <c r="R286" s="244"/>
      <c r="S286" s="244"/>
      <c r="T286" s="246"/>
      <c r="U286" s="244"/>
      <c r="V286" s="244"/>
      <c r="W286" s="244"/>
      <c r="X286" s="244"/>
      <c r="Y286" s="244"/>
      <c r="Z286" s="244"/>
      <c r="AA286" s="244"/>
      <c r="AB286" s="244"/>
      <c r="AC286" s="244"/>
      <c r="AD286" s="246"/>
      <c r="AE286" s="244"/>
      <c r="AF286" s="244"/>
      <c r="AG286" s="244"/>
      <c r="AH286" s="244"/>
      <c r="AI286" s="244"/>
      <c r="AJ286" s="244"/>
      <c r="AK286" s="244"/>
      <c r="AL286" s="244"/>
      <c r="AM286" s="244"/>
      <c r="AN286" s="246"/>
      <c r="AO286" s="244"/>
      <c r="AP286" s="244"/>
      <c r="AQ286" s="244"/>
      <c r="AR286" s="244"/>
      <c r="AS286" s="244"/>
      <c r="AT286" s="244"/>
      <c r="AU286" s="244"/>
      <c r="AV286" s="244"/>
      <c r="AW286" s="244"/>
      <c r="AX286" s="247"/>
    </row>
    <row r="287" spans="1:50" x14ac:dyDescent="0.3">
      <c r="A287" s="68"/>
      <c r="C287" s="68"/>
      <c r="D287" s="68"/>
      <c r="E287" s="68"/>
      <c r="F287" s="58">
        <v>0</v>
      </c>
      <c r="G287" s="58">
        <v>0</v>
      </c>
      <c r="H287" s="58"/>
      <c r="I287" s="58"/>
      <c r="J287" s="58"/>
      <c r="K287" s="69"/>
      <c r="M287" s="68"/>
      <c r="N287" s="68"/>
      <c r="O287" s="68"/>
      <c r="P287" s="58">
        <v>0</v>
      </c>
      <c r="Q287" s="58">
        <v>0</v>
      </c>
      <c r="R287" s="58"/>
      <c r="S287" s="58"/>
      <c r="T287" s="58"/>
      <c r="U287" s="69"/>
      <c r="W287" s="68"/>
      <c r="X287" s="68"/>
      <c r="Y287" s="68"/>
      <c r="Z287" s="58">
        <v>0</v>
      </c>
      <c r="AA287" s="58">
        <v>0</v>
      </c>
      <c r="AB287" s="58"/>
      <c r="AC287" s="58"/>
      <c r="AD287" s="58"/>
      <c r="AE287" s="69"/>
      <c r="AG287" s="68"/>
      <c r="AH287" s="68"/>
      <c r="AI287" s="68"/>
      <c r="AJ287" s="58">
        <v>0</v>
      </c>
      <c r="AK287" s="58">
        <v>0</v>
      </c>
      <c r="AL287" s="58"/>
      <c r="AM287" s="58"/>
      <c r="AN287" s="58"/>
      <c r="AO287" s="69"/>
      <c r="AQ287" s="68"/>
      <c r="AR287" s="68"/>
      <c r="AS287" s="68"/>
      <c r="AT287" s="58">
        <v>0</v>
      </c>
      <c r="AU287" s="58">
        <v>0</v>
      </c>
      <c r="AV287" s="58"/>
      <c r="AW287" s="58"/>
      <c r="AX287" s="58"/>
    </row>
    <row r="288" spans="1:50" x14ac:dyDescent="0.3">
      <c r="A288" s="23">
        <v>26.93</v>
      </c>
      <c r="B288" s="23">
        <v>76.209999999999994</v>
      </c>
      <c r="C288" s="23">
        <f t="shared" ref="C288:C319" si="251">A288/A$427</f>
        <v>3.0029661678449573E-3</v>
      </c>
      <c r="D288" s="23">
        <f t="shared" ref="D288:D319" si="252">B288/B$427</f>
        <v>6.2765503598248076E-3</v>
      </c>
      <c r="E288" s="10">
        <v>0.47844213711188532</v>
      </c>
      <c r="F288" s="23">
        <f>C288+F287</f>
        <v>3.0029661678449573E-3</v>
      </c>
      <c r="G288" s="23">
        <f>D288+G287</f>
        <v>6.2765503598248076E-3</v>
      </c>
      <c r="H288" s="23">
        <f>F288+F287</f>
        <v>3.0029661678449573E-3</v>
      </c>
      <c r="I288" s="23">
        <f>G288-G287</f>
        <v>6.2765503598248076E-3</v>
      </c>
      <c r="J288" s="23">
        <f>H288*I288</f>
        <v>1.8848268381328991E-5</v>
      </c>
      <c r="K288" s="22">
        <v>10.46</v>
      </c>
      <c r="L288" s="23">
        <v>79.3</v>
      </c>
      <c r="M288" s="23">
        <f t="shared" ref="M288:M319" si="253">K288/K$427</f>
        <v>1.2513877722904942E-3</v>
      </c>
      <c r="N288" s="23">
        <f t="shared" ref="N288:N319" si="254">L288/L$427</f>
        <v>6.5310384927713813E-3</v>
      </c>
      <c r="O288" s="10">
        <v>0.1916062466444719</v>
      </c>
      <c r="P288" s="23">
        <f>M288+P287</f>
        <v>1.2513877722904942E-3</v>
      </c>
      <c r="Q288" s="23">
        <f>N288+Q287</f>
        <v>6.5310384927713813E-3</v>
      </c>
      <c r="R288" s="23">
        <f>P288+P287</f>
        <v>1.2513877722904942E-3</v>
      </c>
      <c r="S288" s="23">
        <f>Q288-Q287</f>
        <v>6.5310384927713813E-3</v>
      </c>
      <c r="T288" s="23">
        <f>R288*S288</f>
        <v>8.1728617102126463E-6</v>
      </c>
      <c r="U288" s="22">
        <v>49.14</v>
      </c>
      <c r="V288" s="23">
        <v>83.81</v>
      </c>
      <c r="W288" s="23">
        <f t="shared" ref="W288:W319" si="255">U288/U$427</f>
        <v>5.4811328120642931E-3</v>
      </c>
      <c r="X288" s="23">
        <f t="shared" ref="X288:X319" si="256">V288/V$427</f>
        <v>6.9024758648066845E-3</v>
      </c>
      <c r="Y288" s="10">
        <v>0.79408214087508466</v>
      </c>
      <c r="Z288" s="23">
        <f>W288+Z287</f>
        <v>5.4811328120642931E-3</v>
      </c>
      <c r="AA288" s="23">
        <f>X288+AA287</f>
        <v>6.9024758648066845E-3</v>
      </c>
      <c r="AB288" s="23">
        <f>Z288+Z287</f>
        <v>5.4811328120642931E-3</v>
      </c>
      <c r="AC288" s="23">
        <f>AA288-AA287</f>
        <v>6.9024758648066845E-3</v>
      </c>
      <c r="AD288" s="23">
        <f>AB288*AC288</f>
        <v>3.7833386947073777E-5</v>
      </c>
      <c r="AE288" s="22">
        <v>7.12</v>
      </c>
      <c r="AF288" s="23">
        <v>78.39</v>
      </c>
      <c r="AG288" s="23">
        <f t="shared" ref="AG288:AG319" si="257">AE288/AE$427</f>
        <v>8.4307247818313149E-4</v>
      </c>
      <c r="AH288" s="23">
        <f t="shared" ref="AH288:AH319" si="258">AF288/AF$427</f>
        <v>6.4560921494117114E-3</v>
      </c>
      <c r="AI288" s="10">
        <v>0.1305855707558253</v>
      </c>
      <c r="AJ288" s="23">
        <f>AG288+AJ287</f>
        <v>8.4307247818313149E-4</v>
      </c>
      <c r="AK288" s="23">
        <f>AH288+AK287</f>
        <v>6.4560921494117114E-3</v>
      </c>
      <c r="AL288" s="23">
        <f>AJ288+AJ287</f>
        <v>8.4307247818313149E-4</v>
      </c>
      <c r="AM288" s="23">
        <f>AK288-AK287</f>
        <v>6.4560921494117114E-3</v>
      </c>
      <c r="AN288" s="23">
        <f>AL288*AM288</f>
        <v>5.4429536077831914E-6</v>
      </c>
      <c r="AO288" s="22">
        <v>2.42</v>
      </c>
      <c r="AP288" s="23">
        <v>90.64</v>
      </c>
      <c r="AQ288" s="23">
        <f t="shared" ref="AQ288:AQ319" si="259">AO288/AO$427</f>
        <v>8.5905468486537312E-4</v>
      </c>
      <c r="AR288" s="23">
        <f t="shared" ref="AR288:AR319" si="260">AP288/AP$427</f>
        <v>7.4649852330995982E-3</v>
      </c>
      <c r="AS288" s="10">
        <v>0.11507788134078824</v>
      </c>
      <c r="AT288" s="23">
        <f>AQ288+AT287</f>
        <v>8.5905468486537312E-4</v>
      </c>
      <c r="AU288" s="23">
        <f>AR288+AU287</f>
        <v>7.4649852330995982E-3</v>
      </c>
      <c r="AV288" s="23">
        <f>AT288+AT287</f>
        <v>8.5905468486537312E-4</v>
      </c>
      <c r="AW288" s="23">
        <f>AU288-AU287</f>
        <v>7.4649852330995982E-3</v>
      </c>
      <c r="AX288" s="23">
        <f>AV288*AW288</f>
        <v>6.4128305369450394E-6</v>
      </c>
    </row>
    <row r="289" spans="1:50" x14ac:dyDescent="0.3">
      <c r="A289" s="23">
        <v>25.58</v>
      </c>
      <c r="B289" s="23">
        <v>71.790000000000006</v>
      </c>
      <c r="C289" s="23">
        <f t="shared" si="251"/>
        <v>2.852427574209952E-3</v>
      </c>
      <c r="D289" s="23">
        <f t="shared" si="252"/>
        <v>5.9125252635064034E-3</v>
      </c>
      <c r="E289" s="10">
        <v>0.48243812027592514</v>
      </c>
      <c r="F289" s="23">
        <f t="shared" ref="F289:F352" si="261">C289+F288</f>
        <v>5.8553937420549092E-3</v>
      </c>
      <c r="G289" s="23">
        <f t="shared" ref="G289:G352" si="262">D289+G288</f>
        <v>1.218907562333121E-2</v>
      </c>
      <c r="H289" s="23">
        <f t="shared" ref="H289:H352" si="263">F289+F288</f>
        <v>8.8583599098998669E-3</v>
      </c>
      <c r="I289" s="23">
        <f t="shared" ref="I289:I352" si="264">G289-G288</f>
        <v>5.9125252635064025E-3</v>
      </c>
      <c r="J289" s="23">
        <f t="shared" ref="J289:J352" si="265">H289*I289</f>
        <v>5.2375276760515261E-5</v>
      </c>
      <c r="K289" s="22">
        <v>11.57</v>
      </c>
      <c r="L289" s="23">
        <v>84.64</v>
      </c>
      <c r="M289" s="23">
        <f t="shared" si="253"/>
        <v>1.3841832242257187E-3</v>
      </c>
      <c r="N289" s="23">
        <f t="shared" si="254"/>
        <v>6.9708335186402237E-3</v>
      </c>
      <c r="O289" s="10">
        <v>0.198567821269059</v>
      </c>
      <c r="P289" s="23">
        <f t="shared" ref="P289:P352" si="266">M289+P288</f>
        <v>2.6355709965162127E-3</v>
      </c>
      <c r="Q289" s="23">
        <f t="shared" ref="Q289:Q352" si="267">N289+Q288</f>
        <v>1.3501872011411606E-2</v>
      </c>
      <c r="R289" s="23">
        <f t="shared" ref="R289:R352" si="268">P289+P288</f>
        <v>3.8869587688067069E-3</v>
      </c>
      <c r="S289" s="23">
        <f t="shared" ref="S289:S352" si="269">Q289-Q288</f>
        <v>6.9708335186402246E-3</v>
      </c>
      <c r="T289" s="23">
        <f t="shared" ref="T289:T352" si="270">R289*S289</f>
        <v>2.7095342471170333E-5</v>
      </c>
      <c r="U289" s="22">
        <v>53.14</v>
      </c>
      <c r="V289" s="23">
        <v>90.35</v>
      </c>
      <c r="W289" s="23">
        <f t="shared" si="255"/>
        <v>5.927297469130983E-3</v>
      </c>
      <c r="X289" s="23">
        <f t="shared" si="256"/>
        <v>7.441101233567401E-3</v>
      </c>
      <c r="Y289" s="10">
        <v>0.79656186404136964</v>
      </c>
      <c r="Z289" s="23">
        <f t="shared" ref="Z289:Z352" si="271">W289+Z288</f>
        <v>1.1408430281195276E-2</v>
      </c>
      <c r="AA289" s="23">
        <f t="shared" ref="AA289:AA352" si="272">X289+AA288</f>
        <v>1.4343577098374086E-2</v>
      </c>
      <c r="AB289" s="23">
        <f t="shared" ref="AB289:AB352" si="273">Z289+Z288</f>
        <v>1.688956309325957E-2</v>
      </c>
      <c r="AC289" s="23">
        <f t="shared" ref="AC289:AC352" si="274">AA289-AA288</f>
        <v>7.4411012335674018E-3</v>
      </c>
      <c r="AD289" s="23">
        <f t="shared" ref="AD289:AD352" si="275">AB289*AC289</f>
        <v>1.2567694876766824E-4</v>
      </c>
      <c r="AE289" s="22">
        <v>7.18</v>
      </c>
      <c r="AF289" s="23">
        <v>69.12</v>
      </c>
      <c r="AG289" s="23">
        <f t="shared" si="257"/>
        <v>8.501770215386073E-4</v>
      </c>
      <c r="AH289" s="23">
        <f t="shared" si="258"/>
        <v>5.69262775057198E-3</v>
      </c>
      <c r="AI289" s="10">
        <v>0.14934702544939524</v>
      </c>
      <c r="AJ289" s="23">
        <f t="shared" ref="AJ289:AJ352" si="276">AG289+AJ288</f>
        <v>1.6932494997217388E-3</v>
      </c>
      <c r="AK289" s="23">
        <f t="shared" ref="AK289:AK352" si="277">AH289+AK288</f>
        <v>1.2148719899983691E-2</v>
      </c>
      <c r="AL289" s="23">
        <f t="shared" ref="AL289:AL352" si="278">AJ289+AJ288</f>
        <v>2.5363219779048702E-3</v>
      </c>
      <c r="AM289" s="23">
        <f t="shared" ref="AM289:AM352" si="279">AK289-AK288</f>
        <v>5.6926277505719792E-3</v>
      </c>
      <c r="AN289" s="23">
        <f t="shared" ref="AN289:AN352" si="280">AL289*AM289</f>
        <v>1.4438336875806874E-5</v>
      </c>
      <c r="AO289" s="22">
        <v>2.12</v>
      </c>
      <c r="AP289" s="23">
        <v>79.3</v>
      </c>
      <c r="AQ289" s="23">
        <f t="shared" si="259"/>
        <v>7.5256030244404593E-4</v>
      </c>
      <c r="AR289" s="23">
        <f t="shared" si="260"/>
        <v>6.5310384927713822E-3</v>
      </c>
      <c r="AS289" s="10">
        <v>0.1152282754537408</v>
      </c>
      <c r="AT289" s="23">
        <f t="shared" ref="AT289:AT352" si="281">AQ289+AT288</f>
        <v>1.611614987309419E-3</v>
      </c>
      <c r="AU289" s="23">
        <f t="shared" ref="AU289:AU352" si="282">AR289+AU288</f>
        <v>1.3996023725870981E-2</v>
      </c>
      <c r="AV289" s="23">
        <f t="shared" ref="AV289:AV352" si="283">AT289+AT288</f>
        <v>2.4706696721747924E-3</v>
      </c>
      <c r="AW289" s="23">
        <f t="shared" ref="AW289:AW352" si="284">AU289-AU288</f>
        <v>6.531038492771383E-3</v>
      </c>
      <c r="AX289" s="23">
        <f t="shared" ref="AX289:AX352" si="285">AV289*AW289</f>
        <v>1.6136038731896423E-5</v>
      </c>
    </row>
    <row r="290" spans="1:50" x14ac:dyDescent="0.3">
      <c r="A290" s="23">
        <v>30.91</v>
      </c>
      <c r="B290" s="23">
        <v>78.39</v>
      </c>
      <c r="C290" s="23">
        <f t="shared" si="251"/>
        <v>3.4467762438948248E-3</v>
      </c>
      <c r="D290" s="23">
        <f t="shared" si="252"/>
        <v>6.456092149411714E-3</v>
      </c>
      <c r="E290" s="10">
        <v>0.53387965415098582</v>
      </c>
      <c r="F290" s="23">
        <f t="shared" si="261"/>
        <v>9.3021699859497341E-3</v>
      </c>
      <c r="G290" s="23">
        <f t="shared" si="262"/>
        <v>1.8645167772742922E-2</v>
      </c>
      <c r="H290" s="23">
        <f t="shared" si="263"/>
        <v>1.5157563728004643E-2</v>
      </c>
      <c r="I290" s="23">
        <f t="shared" si="264"/>
        <v>6.4560921494117122E-3</v>
      </c>
      <c r="J290" s="23">
        <f t="shared" si="265"/>
        <v>9.7858628188578504E-5</v>
      </c>
      <c r="K290" s="22">
        <v>12.05</v>
      </c>
      <c r="L290" s="23">
        <v>81.63</v>
      </c>
      <c r="M290" s="23">
        <f t="shared" si="253"/>
        <v>1.4416082845220321E-3</v>
      </c>
      <c r="N290" s="23">
        <f t="shared" si="254"/>
        <v>6.7229340752197712E-3</v>
      </c>
      <c r="O290" s="10">
        <v>0.21443141765076806</v>
      </c>
      <c r="P290" s="23">
        <f t="shared" si="266"/>
        <v>4.077179281038245E-3</v>
      </c>
      <c r="Q290" s="23">
        <f t="shared" si="267"/>
        <v>2.0224806086631377E-2</v>
      </c>
      <c r="R290" s="23">
        <f t="shared" si="268"/>
        <v>6.7127502775544577E-3</v>
      </c>
      <c r="S290" s="23">
        <f t="shared" si="269"/>
        <v>6.7229340752197712E-3</v>
      </c>
      <c r="T290" s="23">
        <f t="shared" si="270"/>
        <v>4.5129377579411843E-5</v>
      </c>
      <c r="U290" s="22">
        <v>50.73</v>
      </c>
      <c r="V290" s="23">
        <v>85.96</v>
      </c>
      <c r="W290" s="23">
        <f t="shared" si="255"/>
        <v>5.6584832632483022E-3</v>
      </c>
      <c r="X290" s="23">
        <f t="shared" si="256"/>
        <v>7.0795468958212929E-3</v>
      </c>
      <c r="Y290" s="10">
        <v>0.79927195151263508</v>
      </c>
      <c r="Z290" s="23">
        <f t="shared" si="271"/>
        <v>1.7066913544443577E-2</v>
      </c>
      <c r="AA290" s="23">
        <f t="shared" si="272"/>
        <v>2.1423123994195381E-2</v>
      </c>
      <c r="AB290" s="23">
        <f t="shared" si="273"/>
        <v>2.8475343825638853E-2</v>
      </c>
      <c r="AC290" s="23">
        <f t="shared" si="274"/>
        <v>7.0795468958212947E-3</v>
      </c>
      <c r="AD290" s="23">
        <f t="shared" si="275"/>
        <v>2.0159253198824561E-4</v>
      </c>
      <c r="AE290" s="22">
        <v>7.12</v>
      </c>
      <c r="AF290" s="23">
        <v>67.849999999999994</v>
      </c>
      <c r="AG290" s="23">
        <f t="shared" si="257"/>
        <v>8.4307247818313149E-4</v>
      </c>
      <c r="AH290" s="23">
        <f t="shared" si="258"/>
        <v>5.5880323043447453E-3</v>
      </c>
      <c r="AI290" s="10">
        <v>0.150871081673532</v>
      </c>
      <c r="AJ290" s="23">
        <f t="shared" si="276"/>
        <v>2.5363219779048702E-3</v>
      </c>
      <c r="AK290" s="23">
        <f t="shared" si="277"/>
        <v>1.7736752204328438E-2</v>
      </c>
      <c r="AL290" s="23">
        <f t="shared" si="278"/>
        <v>4.2295714776266089E-3</v>
      </c>
      <c r="AM290" s="23">
        <f t="shared" si="279"/>
        <v>5.588032304344747E-3</v>
      </c>
      <c r="AN290" s="23">
        <f t="shared" si="280"/>
        <v>2.3634982050512638E-5</v>
      </c>
      <c r="AO290" s="22">
        <v>3.15</v>
      </c>
      <c r="AP290" s="23">
        <v>78.39</v>
      </c>
      <c r="AQ290" s="23">
        <f t="shared" si="259"/>
        <v>1.1181910154239362E-3</v>
      </c>
      <c r="AR290" s="23">
        <f t="shared" si="260"/>
        <v>6.4560921494117114E-3</v>
      </c>
      <c r="AS290" s="10">
        <v>0.17319935799333749</v>
      </c>
      <c r="AT290" s="23">
        <f t="shared" si="281"/>
        <v>2.7298060027333552E-3</v>
      </c>
      <c r="AU290" s="23">
        <f t="shared" si="282"/>
        <v>2.0452115875282693E-2</v>
      </c>
      <c r="AV290" s="23">
        <f t="shared" si="283"/>
        <v>4.3414209900427738E-3</v>
      </c>
      <c r="AW290" s="23">
        <f t="shared" si="284"/>
        <v>6.4560921494117122E-3</v>
      </c>
      <c r="AX290" s="23">
        <f t="shared" si="285"/>
        <v>2.8028613971106374E-5</v>
      </c>
    </row>
    <row r="291" spans="1:50" x14ac:dyDescent="0.3">
      <c r="A291" s="23">
        <v>32.76</v>
      </c>
      <c r="B291" s="23">
        <v>81.63</v>
      </c>
      <c r="C291" s="23">
        <f t="shared" si="251"/>
        <v>3.6530698722094614E-3</v>
      </c>
      <c r="D291" s="23">
        <f t="shared" si="252"/>
        <v>6.7229340752197756E-3</v>
      </c>
      <c r="E291" s="10">
        <v>0.54337434092569725</v>
      </c>
      <c r="F291" s="23">
        <f t="shared" si="261"/>
        <v>1.2955239858159195E-2</v>
      </c>
      <c r="G291" s="23">
        <f t="shared" si="262"/>
        <v>2.5368101847962697E-2</v>
      </c>
      <c r="H291" s="23">
        <f t="shared" si="263"/>
        <v>2.2257409844108927E-2</v>
      </c>
      <c r="I291" s="23">
        <f t="shared" si="264"/>
        <v>6.7229340752197747E-3</v>
      </c>
      <c r="J291" s="23">
        <f t="shared" si="265"/>
        <v>1.4963509906709197E-4</v>
      </c>
      <c r="K291" s="22">
        <v>12.8</v>
      </c>
      <c r="L291" s="23">
        <v>86.33</v>
      </c>
      <c r="M291" s="23">
        <f t="shared" si="253"/>
        <v>1.5313349412350214E-3</v>
      </c>
      <c r="N291" s="23">
        <f t="shared" si="254"/>
        <v>7.1100195848796139E-3</v>
      </c>
      <c r="O291" s="10">
        <v>0.21537703559798971</v>
      </c>
      <c r="P291" s="23">
        <f t="shared" si="266"/>
        <v>5.608514222273266E-3</v>
      </c>
      <c r="Q291" s="23">
        <f t="shared" si="267"/>
        <v>2.7334825671510993E-2</v>
      </c>
      <c r="R291" s="23">
        <f t="shared" si="268"/>
        <v>9.685693503311511E-3</v>
      </c>
      <c r="S291" s="23">
        <f t="shared" si="269"/>
        <v>7.1100195848796156E-3</v>
      </c>
      <c r="T291" s="23">
        <f t="shared" si="270"/>
        <v>6.88654705016861E-5</v>
      </c>
      <c r="U291" s="22">
        <v>48.95</v>
      </c>
      <c r="V291" s="23">
        <v>82.59</v>
      </c>
      <c r="W291" s="23">
        <f t="shared" si="255"/>
        <v>5.4599399908536253E-3</v>
      </c>
      <c r="X291" s="23">
        <f t="shared" si="256"/>
        <v>6.8019983495332791E-3</v>
      </c>
      <c r="Y291" s="10">
        <v>0.80269645922925903</v>
      </c>
      <c r="Z291" s="23">
        <f t="shared" si="271"/>
        <v>2.2526853535297202E-2</v>
      </c>
      <c r="AA291" s="23">
        <f t="shared" si="272"/>
        <v>2.8225122343728662E-2</v>
      </c>
      <c r="AB291" s="23">
        <f t="shared" si="273"/>
        <v>3.9593767079740778E-2</v>
      </c>
      <c r="AC291" s="23">
        <f t="shared" si="274"/>
        <v>6.8019983495332809E-3</v>
      </c>
      <c r="AD291" s="23">
        <f t="shared" si="275"/>
        <v>2.6931673832820193E-4</v>
      </c>
      <c r="AE291" s="22">
        <v>11.77</v>
      </c>
      <c r="AF291" s="23">
        <v>84.64</v>
      </c>
      <c r="AG291" s="23">
        <f t="shared" si="257"/>
        <v>1.3936745882325082E-3</v>
      </c>
      <c r="AH291" s="23">
        <f t="shared" si="258"/>
        <v>6.9708335186402246E-3</v>
      </c>
      <c r="AI291" s="10">
        <v>0.19992940363670691</v>
      </c>
      <c r="AJ291" s="23">
        <f t="shared" si="276"/>
        <v>3.9299965661373781E-3</v>
      </c>
      <c r="AK291" s="23">
        <f t="shared" si="277"/>
        <v>2.4707585722968661E-2</v>
      </c>
      <c r="AL291" s="23">
        <f t="shared" si="278"/>
        <v>6.4663185440422483E-3</v>
      </c>
      <c r="AM291" s="23">
        <f t="shared" si="279"/>
        <v>6.9708335186402237E-3</v>
      </c>
      <c r="AN291" s="23">
        <f t="shared" si="280"/>
        <v>4.5075630049014552E-5</v>
      </c>
      <c r="AO291" s="22">
        <v>3.92</v>
      </c>
      <c r="AP291" s="23">
        <v>81.63</v>
      </c>
      <c r="AQ291" s="23">
        <f t="shared" si="259"/>
        <v>1.3915265969720093E-3</v>
      </c>
      <c r="AR291" s="23">
        <f t="shared" si="260"/>
        <v>6.7229340752197721E-3</v>
      </c>
      <c r="AS291" s="10">
        <v>0.20698203811057284</v>
      </c>
      <c r="AT291" s="23">
        <f t="shared" si="281"/>
        <v>4.1213325997053645E-3</v>
      </c>
      <c r="AU291" s="23">
        <f t="shared" si="282"/>
        <v>2.7175049950502465E-2</v>
      </c>
      <c r="AV291" s="23">
        <f t="shared" si="283"/>
        <v>6.8511386024387201E-3</v>
      </c>
      <c r="AW291" s="23">
        <f t="shared" si="284"/>
        <v>6.7229340752197712E-3</v>
      </c>
      <c r="AX291" s="23">
        <f t="shared" si="285"/>
        <v>4.6059753164388835E-5</v>
      </c>
    </row>
    <row r="292" spans="1:50" x14ac:dyDescent="0.3">
      <c r="A292" s="23">
        <v>32.659999999999997</v>
      </c>
      <c r="B292" s="23">
        <v>79.3</v>
      </c>
      <c r="C292" s="23">
        <f t="shared" si="251"/>
        <v>3.6419188652735347E-3</v>
      </c>
      <c r="D292" s="23">
        <f t="shared" si="252"/>
        <v>6.5310384927713856E-3</v>
      </c>
      <c r="E292" s="10">
        <v>0.55763243001927498</v>
      </c>
      <c r="F292" s="23">
        <f t="shared" si="261"/>
        <v>1.6597158723432731E-2</v>
      </c>
      <c r="G292" s="23">
        <f t="shared" si="262"/>
        <v>3.1899140340734086E-2</v>
      </c>
      <c r="H292" s="23">
        <f t="shared" si="263"/>
        <v>2.9552398581591928E-2</v>
      </c>
      <c r="I292" s="23">
        <f t="shared" si="264"/>
        <v>6.5310384927713891E-3</v>
      </c>
      <c r="J292" s="23">
        <f t="shared" si="265"/>
        <v>1.930078526900995E-4</v>
      </c>
      <c r="K292" s="22">
        <v>12.94</v>
      </c>
      <c r="L292" s="23">
        <v>78.39</v>
      </c>
      <c r="M292" s="23">
        <f t="shared" si="253"/>
        <v>1.5480839171547794E-3</v>
      </c>
      <c r="N292" s="23">
        <f t="shared" si="254"/>
        <v>6.4560921494117105E-3</v>
      </c>
      <c r="O292" s="10">
        <v>0.23978652741129822</v>
      </c>
      <c r="P292" s="23">
        <f t="shared" si="266"/>
        <v>7.1565981394280456E-3</v>
      </c>
      <c r="Q292" s="23">
        <f t="shared" si="267"/>
        <v>3.3790917820922702E-2</v>
      </c>
      <c r="R292" s="23">
        <f t="shared" si="268"/>
        <v>1.2765112361701312E-2</v>
      </c>
      <c r="S292" s="23">
        <f t="shared" si="269"/>
        <v>6.4560921494117088E-3</v>
      </c>
      <c r="T292" s="23">
        <f t="shared" si="270"/>
        <v>8.2412741704738192E-5</v>
      </c>
      <c r="U292" s="22">
        <v>50.62</v>
      </c>
      <c r="V292" s="23">
        <v>85.02</v>
      </c>
      <c r="W292" s="23">
        <f t="shared" si="255"/>
        <v>5.6462137351789678E-3</v>
      </c>
      <c r="X292" s="23">
        <f t="shared" si="256"/>
        <v>7.0021297938893242E-3</v>
      </c>
      <c r="Y292" s="10">
        <v>0.80635662311006462</v>
      </c>
      <c r="Z292" s="23">
        <f t="shared" si="271"/>
        <v>2.8173067270476169E-2</v>
      </c>
      <c r="AA292" s="23">
        <f t="shared" si="272"/>
        <v>3.5227252137617987E-2</v>
      </c>
      <c r="AB292" s="23">
        <f t="shared" si="273"/>
        <v>5.0699920805773374E-2</v>
      </c>
      <c r="AC292" s="23">
        <f t="shared" si="274"/>
        <v>7.0021297938893251E-3</v>
      </c>
      <c r="AD292" s="23">
        <f t="shared" si="275"/>
        <v>3.5500742602193503E-4</v>
      </c>
      <c r="AE292" s="22">
        <v>11.42</v>
      </c>
      <c r="AF292" s="23">
        <v>77.31</v>
      </c>
      <c r="AG292" s="23">
        <f t="shared" si="257"/>
        <v>1.3522314186588992E-3</v>
      </c>
      <c r="AH292" s="23">
        <f t="shared" si="258"/>
        <v>6.3671448408090239E-3</v>
      </c>
      <c r="AI292" s="10">
        <v>0.2123764187037217</v>
      </c>
      <c r="AJ292" s="23">
        <f t="shared" si="276"/>
        <v>5.2822279847962771E-3</v>
      </c>
      <c r="AK292" s="23">
        <f t="shared" si="277"/>
        <v>3.1074730563777686E-2</v>
      </c>
      <c r="AL292" s="23">
        <f t="shared" si="278"/>
        <v>9.2122245509336544E-3</v>
      </c>
      <c r="AM292" s="23">
        <f t="shared" si="279"/>
        <v>6.3671448408090248E-3</v>
      </c>
      <c r="AN292" s="23">
        <f t="shared" si="280"/>
        <v>5.8655568021851451E-5</v>
      </c>
      <c r="AO292" s="22">
        <v>4.38</v>
      </c>
      <c r="AP292" s="23">
        <v>86.33</v>
      </c>
      <c r="AQ292" s="23">
        <f t="shared" si="259"/>
        <v>1.5548179833513778E-3</v>
      </c>
      <c r="AR292" s="23">
        <f t="shared" si="260"/>
        <v>7.1100195848796148E-3</v>
      </c>
      <c r="AS292" s="10">
        <v>0.21867984536328133</v>
      </c>
      <c r="AT292" s="23">
        <f t="shared" si="281"/>
        <v>5.6761505830567422E-3</v>
      </c>
      <c r="AU292" s="23">
        <f t="shared" si="282"/>
        <v>3.428506953538208E-2</v>
      </c>
      <c r="AV292" s="23">
        <f t="shared" si="283"/>
        <v>9.7974831827621067E-3</v>
      </c>
      <c r="AW292" s="23">
        <f t="shared" si="284"/>
        <v>7.1100195848796156E-3</v>
      </c>
      <c r="AX292" s="23">
        <f t="shared" si="285"/>
        <v>6.9660297311967249E-5</v>
      </c>
    </row>
    <row r="293" spans="1:50" x14ac:dyDescent="0.3">
      <c r="A293" s="23">
        <v>37.200000000000003</v>
      </c>
      <c r="B293" s="23">
        <v>86.33</v>
      </c>
      <c r="C293" s="23">
        <f t="shared" si="251"/>
        <v>4.1481745801645901E-3</v>
      </c>
      <c r="D293" s="23">
        <f t="shared" si="252"/>
        <v>7.1100195848796182E-3</v>
      </c>
      <c r="E293" s="10">
        <v>0.58342660391347145</v>
      </c>
      <c r="F293" s="23">
        <f t="shared" si="261"/>
        <v>2.0745333303597322E-2</v>
      </c>
      <c r="G293" s="23">
        <f t="shared" si="262"/>
        <v>3.9009159925613705E-2</v>
      </c>
      <c r="H293" s="23">
        <f t="shared" si="263"/>
        <v>3.734249202703005E-2</v>
      </c>
      <c r="I293" s="23">
        <f t="shared" si="264"/>
        <v>7.1100195848796191E-3</v>
      </c>
      <c r="J293" s="23">
        <f t="shared" si="265"/>
        <v>2.6550584966039469E-4</v>
      </c>
      <c r="K293" s="22">
        <v>13.64</v>
      </c>
      <c r="L293" s="23">
        <v>77.31</v>
      </c>
      <c r="M293" s="23">
        <f t="shared" si="253"/>
        <v>1.6318287967535697E-3</v>
      </c>
      <c r="N293" s="23">
        <f t="shared" si="254"/>
        <v>6.367144840809023E-3</v>
      </c>
      <c r="O293" s="10">
        <v>0.25628893916385681</v>
      </c>
      <c r="P293" s="23">
        <f t="shared" si="266"/>
        <v>8.7884269361816151E-3</v>
      </c>
      <c r="Q293" s="23">
        <f t="shared" si="267"/>
        <v>4.0158062661731726E-2</v>
      </c>
      <c r="R293" s="23">
        <f t="shared" si="268"/>
        <v>1.5945025075609659E-2</v>
      </c>
      <c r="S293" s="23">
        <f t="shared" si="269"/>
        <v>6.3671448408090248E-3</v>
      </c>
      <c r="T293" s="23">
        <f t="shared" si="270"/>
        <v>1.0152428414673857E-4</v>
      </c>
      <c r="U293" s="22">
        <v>50.6</v>
      </c>
      <c r="V293" s="23">
        <v>84.46</v>
      </c>
      <c r="W293" s="23">
        <f t="shared" si="255"/>
        <v>5.6439829118936349E-3</v>
      </c>
      <c r="X293" s="23">
        <f t="shared" si="256"/>
        <v>6.9560089672064491E-3</v>
      </c>
      <c r="Y293" s="10">
        <v>0.81138235136006065</v>
      </c>
      <c r="Z293" s="23">
        <f t="shared" si="271"/>
        <v>3.3817050182369801E-2</v>
      </c>
      <c r="AA293" s="23">
        <f t="shared" si="272"/>
        <v>4.2183261104824434E-2</v>
      </c>
      <c r="AB293" s="23">
        <f t="shared" si="273"/>
        <v>6.1990117452845966E-2</v>
      </c>
      <c r="AC293" s="23">
        <f t="shared" si="274"/>
        <v>6.9560089672064465E-3</v>
      </c>
      <c r="AD293" s="23">
        <f t="shared" si="275"/>
        <v>4.3120381288017741E-4</v>
      </c>
      <c r="AE293" s="22">
        <v>12.2</v>
      </c>
      <c r="AF293" s="23">
        <v>79.3</v>
      </c>
      <c r="AG293" s="23">
        <f t="shared" si="257"/>
        <v>1.4445904822800847E-3</v>
      </c>
      <c r="AH293" s="23">
        <f t="shared" si="258"/>
        <v>6.5310384927713822E-3</v>
      </c>
      <c r="AI293" s="10">
        <v>0.22118848080270406</v>
      </c>
      <c r="AJ293" s="23">
        <f t="shared" si="276"/>
        <v>6.7268184670763618E-3</v>
      </c>
      <c r="AK293" s="23">
        <f t="shared" si="277"/>
        <v>3.7605769056549068E-2</v>
      </c>
      <c r="AL293" s="23">
        <f t="shared" si="278"/>
        <v>1.2009046451872639E-2</v>
      </c>
      <c r="AM293" s="23">
        <f t="shared" si="279"/>
        <v>6.5310384927713822E-3</v>
      </c>
      <c r="AN293" s="23">
        <f t="shared" si="280"/>
        <v>7.8431544638659796E-5</v>
      </c>
      <c r="AO293" s="22">
        <v>5.21</v>
      </c>
      <c r="AP293" s="23">
        <v>84.64</v>
      </c>
      <c r="AQ293" s="23">
        <f t="shared" si="259"/>
        <v>1.8494524413837166E-3</v>
      </c>
      <c r="AR293" s="23">
        <f t="shared" si="260"/>
        <v>6.9708335186402246E-3</v>
      </c>
      <c r="AS293" s="10">
        <v>0.26531295524964427</v>
      </c>
      <c r="AT293" s="23">
        <f t="shared" si="281"/>
        <v>7.5256030244404588E-3</v>
      </c>
      <c r="AU293" s="23">
        <f t="shared" si="282"/>
        <v>4.1255903054022304E-2</v>
      </c>
      <c r="AV293" s="23">
        <f t="shared" si="283"/>
        <v>1.3201753607497202E-2</v>
      </c>
      <c r="AW293" s="23">
        <f t="shared" si="284"/>
        <v>6.9708335186402237E-3</v>
      </c>
      <c r="AX293" s="23">
        <f t="shared" si="285"/>
        <v>9.2027226551970982E-5</v>
      </c>
    </row>
    <row r="294" spans="1:50" x14ac:dyDescent="0.3">
      <c r="A294" s="23">
        <v>30.59</v>
      </c>
      <c r="B294" s="23">
        <v>69.12</v>
      </c>
      <c r="C294" s="23">
        <f t="shared" si="251"/>
        <v>3.4110930216998602E-3</v>
      </c>
      <c r="D294" s="23">
        <f t="shared" si="252"/>
        <v>5.6926277505719826E-3</v>
      </c>
      <c r="E294" s="10">
        <v>0.59921237979369324</v>
      </c>
      <c r="F294" s="23">
        <f t="shared" si="261"/>
        <v>2.4156426325297183E-2</v>
      </c>
      <c r="G294" s="23">
        <f t="shared" si="262"/>
        <v>4.4701787676185691E-2</v>
      </c>
      <c r="H294" s="23">
        <f t="shared" si="263"/>
        <v>4.4901759628894505E-2</v>
      </c>
      <c r="I294" s="23">
        <f t="shared" si="264"/>
        <v>5.6926277505719852E-3</v>
      </c>
      <c r="J294" s="23">
        <f t="shared" si="265"/>
        <v>2.556090029129577E-4</v>
      </c>
      <c r="K294" s="22">
        <v>16.88</v>
      </c>
      <c r="L294" s="23">
        <v>82.91</v>
      </c>
      <c r="M294" s="23">
        <f t="shared" si="253"/>
        <v>2.0194479537536843E-3</v>
      </c>
      <c r="N294" s="23">
        <f t="shared" si="254"/>
        <v>6.8283531076377708E-3</v>
      </c>
      <c r="O294" s="10">
        <v>0.29574451143934755</v>
      </c>
      <c r="P294" s="23">
        <f t="shared" si="266"/>
        <v>1.0807874889935299E-2</v>
      </c>
      <c r="Q294" s="23">
        <f t="shared" si="267"/>
        <v>4.6986415769369495E-2</v>
      </c>
      <c r="R294" s="23">
        <f t="shared" si="268"/>
        <v>1.9596301826116914E-2</v>
      </c>
      <c r="S294" s="23">
        <f t="shared" si="269"/>
        <v>6.828353107637769E-3</v>
      </c>
      <c r="T294" s="23">
        <f t="shared" si="270"/>
        <v>1.3381046847257312E-4</v>
      </c>
      <c r="U294" s="22">
        <v>51.57</v>
      </c>
      <c r="V294" s="23">
        <v>85.16</v>
      </c>
      <c r="W294" s="23">
        <f t="shared" si="255"/>
        <v>5.7521778412323076E-3</v>
      </c>
      <c r="X294" s="23">
        <f t="shared" si="256"/>
        <v>7.013660000560043E-3</v>
      </c>
      <c r="Y294" s="10">
        <v>0.82013924837716612</v>
      </c>
      <c r="Z294" s="23">
        <f t="shared" si="271"/>
        <v>3.9569228023602111E-2</v>
      </c>
      <c r="AA294" s="23">
        <f t="shared" si="272"/>
        <v>4.9196921105384477E-2</v>
      </c>
      <c r="AB294" s="23">
        <f t="shared" si="273"/>
        <v>7.3386278205971905E-2</v>
      </c>
      <c r="AC294" s="23">
        <f t="shared" si="274"/>
        <v>7.013660000560043E-3</v>
      </c>
      <c r="AD294" s="23">
        <f t="shared" si="275"/>
        <v>5.1470640404319634E-4</v>
      </c>
      <c r="AE294" s="22">
        <v>11.12</v>
      </c>
      <c r="AF294" s="23">
        <v>71.790000000000006</v>
      </c>
      <c r="AG294" s="23">
        <f t="shared" si="257"/>
        <v>1.3167087018815199E-3</v>
      </c>
      <c r="AH294" s="23">
        <f t="shared" si="258"/>
        <v>5.9125252635064008E-3</v>
      </c>
      <c r="AI294" s="10">
        <v>0.2226981946290493</v>
      </c>
      <c r="AJ294" s="23">
        <f t="shared" si="276"/>
        <v>8.0435271689578824E-3</v>
      </c>
      <c r="AK294" s="23">
        <f t="shared" si="277"/>
        <v>4.3518294320055467E-2</v>
      </c>
      <c r="AL294" s="23">
        <f t="shared" si="278"/>
        <v>1.4770345636034243E-2</v>
      </c>
      <c r="AM294" s="23">
        <f t="shared" si="279"/>
        <v>5.9125252635063991E-3</v>
      </c>
      <c r="AN294" s="23">
        <f t="shared" si="280"/>
        <v>8.7330041723773951E-5</v>
      </c>
      <c r="AO294" s="22">
        <v>4.32</v>
      </c>
      <c r="AP294" s="23">
        <v>67.849999999999994</v>
      </c>
      <c r="AQ294" s="23">
        <f t="shared" si="259"/>
        <v>1.5335191068671125E-3</v>
      </c>
      <c r="AR294" s="23">
        <f t="shared" si="260"/>
        <v>5.5880323043447453E-3</v>
      </c>
      <c r="AS294" s="10">
        <v>0.27442917709598524</v>
      </c>
      <c r="AT294" s="23">
        <f t="shared" si="281"/>
        <v>9.0591221313075718E-3</v>
      </c>
      <c r="AU294" s="23">
        <f t="shared" si="282"/>
        <v>4.6843935358367048E-2</v>
      </c>
      <c r="AV294" s="23">
        <f t="shared" si="283"/>
        <v>1.6584725155748031E-2</v>
      </c>
      <c r="AW294" s="23">
        <f t="shared" si="284"/>
        <v>5.5880323043447436E-3</v>
      </c>
      <c r="AX294" s="23">
        <f t="shared" si="285"/>
        <v>9.267597992899891E-5</v>
      </c>
    </row>
    <row r="295" spans="1:50" x14ac:dyDescent="0.3">
      <c r="A295" s="23">
        <v>34.520000000000003</v>
      </c>
      <c r="B295" s="23">
        <v>77.31</v>
      </c>
      <c r="C295" s="23">
        <f t="shared" si="251"/>
        <v>3.8493275942817649E-3</v>
      </c>
      <c r="D295" s="23">
        <f t="shared" si="252"/>
        <v>6.3671448408090274E-3</v>
      </c>
      <c r="E295" s="10">
        <v>0.60456102232985398</v>
      </c>
      <c r="F295" s="23">
        <f t="shared" si="261"/>
        <v>2.8005753919578949E-2</v>
      </c>
      <c r="G295" s="23">
        <f t="shared" si="262"/>
        <v>5.1068932516994715E-2</v>
      </c>
      <c r="H295" s="23">
        <f t="shared" si="263"/>
        <v>5.2162180244876136E-2</v>
      </c>
      <c r="I295" s="23">
        <f t="shared" si="264"/>
        <v>6.3671448408090248E-3</v>
      </c>
      <c r="J295" s="23">
        <f t="shared" si="265"/>
        <v>3.3212415683151354E-4</v>
      </c>
      <c r="K295" s="22">
        <v>18.54</v>
      </c>
      <c r="L295" s="23">
        <v>71.790000000000006</v>
      </c>
      <c r="M295" s="23">
        <f t="shared" si="253"/>
        <v>2.2180429539451012E-3</v>
      </c>
      <c r="N295" s="23">
        <f t="shared" si="254"/>
        <v>5.9125252635063999E-3</v>
      </c>
      <c r="O295" s="10">
        <v>0.37514308270874053</v>
      </c>
      <c r="P295" s="23">
        <f t="shared" si="266"/>
        <v>1.3025917843880401E-2</v>
      </c>
      <c r="Q295" s="23">
        <f t="shared" si="267"/>
        <v>5.2898941032875894E-2</v>
      </c>
      <c r="R295" s="23">
        <f t="shared" si="268"/>
        <v>2.3833792733815702E-2</v>
      </c>
      <c r="S295" s="23">
        <f t="shared" si="269"/>
        <v>5.9125252635063991E-3</v>
      </c>
      <c r="T295" s="23">
        <f t="shared" si="270"/>
        <v>1.4091790166386058E-4</v>
      </c>
      <c r="U295" s="22">
        <v>45.75</v>
      </c>
      <c r="V295" s="23">
        <v>75.38</v>
      </c>
      <c r="W295" s="23">
        <f t="shared" si="255"/>
        <v>5.1030082652002724E-3</v>
      </c>
      <c r="X295" s="23">
        <f t="shared" si="256"/>
        <v>6.2081927059912641E-3</v>
      </c>
      <c r="Y295" s="10">
        <v>0.82197968182842907</v>
      </c>
      <c r="Z295" s="23">
        <f t="shared" si="271"/>
        <v>4.4672236288802382E-2</v>
      </c>
      <c r="AA295" s="23">
        <f t="shared" si="272"/>
        <v>5.5405113811375743E-2</v>
      </c>
      <c r="AB295" s="23">
        <f t="shared" si="273"/>
        <v>8.4241464312404493E-2</v>
      </c>
      <c r="AC295" s="23">
        <f t="shared" si="274"/>
        <v>6.2081927059912667E-3</v>
      </c>
      <c r="AD295" s="23">
        <f t="shared" si="275"/>
        <v>5.2298724428629316E-4</v>
      </c>
      <c r="AE295" s="22">
        <v>12.45</v>
      </c>
      <c r="AF295" s="23">
        <v>76.08</v>
      </c>
      <c r="AG295" s="23">
        <f t="shared" si="257"/>
        <v>1.4741927462612341E-3</v>
      </c>
      <c r="AH295" s="23">
        <f t="shared" si="258"/>
        <v>6.2658437393448519E-3</v>
      </c>
      <c r="AI295" s="10">
        <v>0.2352744191503526</v>
      </c>
      <c r="AJ295" s="23">
        <f t="shared" si="276"/>
        <v>9.5177199152191166E-3</v>
      </c>
      <c r="AK295" s="23">
        <f t="shared" si="277"/>
        <v>4.9784138059400317E-2</v>
      </c>
      <c r="AL295" s="23">
        <f t="shared" si="278"/>
        <v>1.7561247084177001E-2</v>
      </c>
      <c r="AM295" s="23">
        <f t="shared" si="279"/>
        <v>6.2658437393448493E-3</v>
      </c>
      <c r="AN295" s="23">
        <f t="shared" si="280"/>
        <v>1.1003603009747845E-4</v>
      </c>
      <c r="AO295" s="22">
        <v>5.99</v>
      </c>
      <c r="AP295" s="23">
        <v>85.71</v>
      </c>
      <c r="AQ295" s="23">
        <f t="shared" si="259"/>
        <v>2.1263378356791676E-3</v>
      </c>
      <c r="AR295" s="23">
        <f t="shared" si="260"/>
        <v>7.0589572410521464E-3</v>
      </c>
      <c r="AS295" s="10">
        <v>0.30122548742939143</v>
      </c>
      <c r="AT295" s="23">
        <f t="shared" si="281"/>
        <v>1.1185459966986739E-2</v>
      </c>
      <c r="AU295" s="23">
        <f t="shared" si="282"/>
        <v>5.3902892599419196E-2</v>
      </c>
      <c r="AV295" s="23">
        <f t="shared" si="283"/>
        <v>2.0244582098294311E-2</v>
      </c>
      <c r="AW295" s="23">
        <f t="shared" si="284"/>
        <v>7.0589572410521481E-3</v>
      </c>
      <c r="AX295" s="23">
        <f t="shared" si="285"/>
        <v>1.4290563939482932E-4</v>
      </c>
    </row>
    <row r="296" spans="1:50" x14ac:dyDescent="0.3">
      <c r="A296" s="23">
        <v>39.770000000000003</v>
      </c>
      <c r="B296" s="23">
        <v>82.51</v>
      </c>
      <c r="C296" s="23">
        <f t="shared" si="251"/>
        <v>4.4347554584178968E-3</v>
      </c>
      <c r="D296" s="23">
        <f t="shared" si="252"/>
        <v>6.795409660007151E-3</v>
      </c>
      <c r="E296" s="10">
        <v>0.65261046504931763</v>
      </c>
      <c r="F296" s="23">
        <f t="shared" si="261"/>
        <v>3.2440509377996848E-2</v>
      </c>
      <c r="G296" s="23">
        <f t="shared" si="262"/>
        <v>5.7864342177001864E-2</v>
      </c>
      <c r="H296" s="23">
        <f t="shared" si="263"/>
        <v>6.0446263297575797E-2</v>
      </c>
      <c r="I296" s="23">
        <f t="shared" si="264"/>
        <v>6.7954096600071484E-3</v>
      </c>
      <c r="J296" s="23">
        <f t="shared" si="265"/>
        <v>4.1075712152368211E-4</v>
      </c>
      <c r="K296" s="22">
        <v>17.68</v>
      </c>
      <c r="L296" s="23">
        <v>67.849999999999994</v>
      </c>
      <c r="M296" s="23">
        <f t="shared" si="253"/>
        <v>2.1151563875808732E-3</v>
      </c>
      <c r="N296" s="23">
        <f t="shared" si="254"/>
        <v>5.5880323043447444E-3</v>
      </c>
      <c r="O296" s="10">
        <v>0.37851541873448352</v>
      </c>
      <c r="P296" s="23">
        <f t="shared" si="266"/>
        <v>1.5141074231461275E-2</v>
      </c>
      <c r="Q296" s="23">
        <f t="shared" si="267"/>
        <v>5.8486973337220638E-2</v>
      </c>
      <c r="R296" s="23">
        <f t="shared" si="268"/>
        <v>2.8166992075341676E-2</v>
      </c>
      <c r="S296" s="23">
        <f t="shared" si="269"/>
        <v>5.5880323043447436E-3</v>
      </c>
      <c r="T296" s="23">
        <f t="shared" si="270"/>
        <v>1.5739806163323167E-4</v>
      </c>
      <c r="U296" s="22">
        <v>49.14</v>
      </c>
      <c r="V296" s="23">
        <v>80.8</v>
      </c>
      <c r="W296" s="23">
        <f t="shared" si="255"/>
        <v>5.4811328120642931E-3</v>
      </c>
      <c r="X296" s="23">
        <f t="shared" si="256"/>
        <v>6.6545764213862321E-3</v>
      </c>
      <c r="Y296" s="10">
        <v>0.82366366617253528</v>
      </c>
      <c r="Z296" s="23">
        <f t="shared" si="271"/>
        <v>5.0153369100866672E-2</v>
      </c>
      <c r="AA296" s="23">
        <f t="shared" si="272"/>
        <v>6.2059690232761977E-2</v>
      </c>
      <c r="AB296" s="23">
        <f t="shared" si="273"/>
        <v>9.4825605389669054E-2</v>
      </c>
      <c r="AC296" s="23">
        <f t="shared" si="274"/>
        <v>6.6545764213862338E-3</v>
      </c>
      <c r="AD296" s="23">
        <f t="shared" si="275"/>
        <v>6.3102423776976709E-4</v>
      </c>
      <c r="AE296" s="22">
        <v>14.63</v>
      </c>
      <c r="AF296" s="23">
        <v>81.63</v>
      </c>
      <c r="AG296" s="23">
        <f t="shared" si="257"/>
        <v>1.7323244881768561E-3</v>
      </c>
      <c r="AH296" s="23">
        <f t="shared" si="258"/>
        <v>6.7229340752197721E-3</v>
      </c>
      <c r="AI296" s="10">
        <v>0.25767387702968453</v>
      </c>
      <c r="AJ296" s="23">
        <f t="shared" si="276"/>
        <v>1.1250044403395974E-2</v>
      </c>
      <c r="AK296" s="23">
        <f t="shared" si="277"/>
        <v>5.6507072134620091E-2</v>
      </c>
      <c r="AL296" s="23">
        <f t="shared" si="278"/>
        <v>2.076776431861509E-2</v>
      </c>
      <c r="AM296" s="23">
        <f t="shared" si="279"/>
        <v>6.7229340752197747E-3</v>
      </c>
      <c r="AN296" s="23">
        <f t="shared" si="280"/>
        <v>1.3962031040375077E-4</v>
      </c>
      <c r="AO296" s="22">
        <v>5.19</v>
      </c>
      <c r="AP296" s="23">
        <v>71.790000000000006</v>
      </c>
      <c r="AQ296" s="23">
        <f t="shared" si="259"/>
        <v>1.8423528158889617E-3</v>
      </c>
      <c r="AR296" s="23">
        <f t="shared" si="260"/>
        <v>5.9125252635064008E-3</v>
      </c>
      <c r="AS296" s="10">
        <v>0.31160168181613124</v>
      </c>
      <c r="AT296" s="23">
        <f t="shared" si="281"/>
        <v>1.3027812782875701E-2</v>
      </c>
      <c r="AU296" s="23">
        <f t="shared" si="282"/>
        <v>5.9815417862925595E-2</v>
      </c>
      <c r="AV296" s="23">
        <f t="shared" si="283"/>
        <v>2.421327274986244E-2</v>
      </c>
      <c r="AW296" s="23">
        <f t="shared" si="284"/>
        <v>5.9125252635063991E-3</v>
      </c>
      <c r="AX296" s="23">
        <f t="shared" si="285"/>
        <v>1.4316158684573273E-4</v>
      </c>
    </row>
    <row r="297" spans="1:50" x14ac:dyDescent="0.3">
      <c r="A297" s="23">
        <v>38.11</v>
      </c>
      <c r="B297" s="23">
        <v>78.400000000000006</v>
      </c>
      <c r="C297" s="23">
        <f t="shared" si="251"/>
        <v>4.2496487432815196E-3</v>
      </c>
      <c r="D297" s="23">
        <f t="shared" si="252"/>
        <v>6.4569157356024805E-3</v>
      </c>
      <c r="E297" s="10">
        <v>0.65815459226911988</v>
      </c>
      <c r="F297" s="23">
        <f t="shared" si="261"/>
        <v>3.669015812127837E-2</v>
      </c>
      <c r="G297" s="23">
        <f t="shared" si="262"/>
        <v>6.4321257912604346E-2</v>
      </c>
      <c r="H297" s="23">
        <f t="shared" si="263"/>
        <v>6.9130667499275211E-2</v>
      </c>
      <c r="I297" s="23">
        <f t="shared" si="264"/>
        <v>6.4569157356024823E-3</v>
      </c>
      <c r="J297" s="23">
        <f t="shared" si="265"/>
        <v>4.4637089478877321E-4</v>
      </c>
      <c r="K297" s="22">
        <v>22.13</v>
      </c>
      <c r="L297" s="23">
        <v>76.209999999999994</v>
      </c>
      <c r="M297" s="23">
        <f t="shared" si="253"/>
        <v>2.6475345507446109E-3</v>
      </c>
      <c r="N297" s="23">
        <f t="shared" si="254"/>
        <v>6.2765503598248042E-3</v>
      </c>
      <c r="O297" s="10">
        <v>0.4218136394939257</v>
      </c>
      <c r="P297" s="23">
        <f t="shared" si="266"/>
        <v>1.7788608782205884E-2</v>
      </c>
      <c r="Q297" s="23">
        <f t="shared" si="267"/>
        <v>6.4763523697045439E-2</v>
      </c>
      <c r="R297" s="23">
        <f t="shared" si="268"/>
        <v>3.2929683013667159E-2</v>
      </c>
      <c r="S297" s="23">
        <f t="shared" si="269"/>
        <v>6.2765503598248007E-3</v>
      </c>
      <c r="T297" s="23">
        <f t="shared" si="270"/>
        <v>2.0668481376834923E-4</v>
      </c>
      <c r="U297" s="22">
        <v>53.95</v>
      </c>
      <c r="V297" s="23">
        <v>88.51</v>
      </c>
      <c r="W297" s="23">
        <f t="shared" si="255"/>
        <v>6.0176458121869881E-3</v>
      </c>
      <c r="X297" s="23">
        <f t="shared" si="256"/>
        <v>7.2895613744665281E-3</v>
      </c>
      <c r="Y297" s="10">
        <v>0.82551548756627058</v>
      </c>
      <c r="Z297" s="23">
        <f t="shared" si="271"/>
        <v>5.6171014913053659E-2</v>
      </c>
      <c r="AA297" s="23">
        <f t="shared" si="272"/>
        <v>6.9349251607228504E-2</v>
      </c>
      <c r="AB297" s="23">
        <f t="shared" si="273"/>
        <v>0.10632438401392033</v>
      </c>
      <c r="AC297" s="23">
        <f t="shared" si="274"/>
        <v>7.2895613744665272E-3</v>
      </c>
      <c r="AD297" s="23">
        <f t="shared" si="275"/>
        <v>7.7505812287181994E-4</v>
      </c>
      <c r="AE297" s="22">
        <v>15.23</v>
      </c>
      <c r="AF297" s="23">
        <v>82.51</v>
      </c>
      <c r="AG297" s="23">
        <f t="shared" si="257"/>
        <v>1.8033699217316142E-3</v>
      </c>
      <c r="AH297" s="23">
        <f t="shared" si="258"/>
        <v>6.7954096600071475E-3</v>
      </c>
      <c r="AI297" s="10">
        <v>0.26538060425480176</v>
      </c>
      <c r="AJ297" s="23">
        <f t="shared" si="276"/>
        <v>1.3053414325127587E-2</v>
      </c>
      <c r="AK297" s="23">
        <f t="shared" si="277"/>
        <v>6.3302481794627233E-2</v>
      </c>
      <c r="AL297" s="23">
        <f t="shared" si="278"/>
        <v>2.4303458728523561E-2</v>
      </c>
      <c r="AM297" s="23">
        <f t="shared" si="279"/>
        <v>6.7954096600071415E-3</v>
      </c>
      <c r="AN297" s="23">
        <f t="shared" si="280"/>
        <v>1.6515195821539388E-4</v>
      </c>
      <c r="AO297" s="22">
        <v>6.18</v>
      </c>
      <c r="AP297" s="23">
        <v>82.51</v>
      </c>
      <c r="AQ297" s="23">
        <f t="shared" si="259"/>
        <v>2.1937842778793413E-3</v>
      </c>
      <c r="AR297" s="23">
        <f t="shared" si="260"/>
        <v>6.7954096600071475E-3</v>
      </c>
      <c r="AS297" s="10">
        <v>0.32283326357649361</v>
      </c>
      <c r="AT297" s="23">
        <f t="shared" si="281"/>
        <v>1.5221597060755043E-2</v>
      </c>
      <c r="AU297" s="23">
        <f t="shared" si="282"/>
        <v>6.6610827522932736E-2</v>
      </c>
      <c r="AV297" s="23">
        <f t="shared" si="283"/>
        <v>2.8249409843630745E-2</v>
      </c>
      <c r="AW297" s="23">
        <f t="shared" si="284"/>
        <v>6.7954096600071415E-3</v>
      </c>
      <c r="AX297" s="23">
        <f t="shared" si="285"/>
        <v>1.9196631254090921E-4</v>
      </c>
    </row>
    <row r="298" spans="1:50" x14ac:dyDescent="0.3">
      <c r="A298" s="23">
        <v>33</v>
      </c>
      <c r="B298" s="23">
        <v>67.849999999999994</v>
      </c>
      <c r="C298" s="23">
        <f t="shared" si="251"/>
        <v>3.6798322888556847E-3</v>
      </c>
      <c r="D298" s="23">
        <f t="shared" si="252"/>
        <v>5.5880323043447479E-3</v>
      </c>
      <c r="E298" s="10">
        <v>0.65852022473001381</v>
      </c>
      <c r="F298" s="23">
        <f t="shared" si="261"/>
        <v>4.0369990410134053E-2</v>
      </c>
      <c r="G298" s="23">
        <f t="shared" si="262"/>
        <v>6.9909290216949097E-2</v>
      </c>
      <c r="H298" s="23">
        <f t="shared" si="263"/>
        <v>7.7060148531412423E-2</v>
      </c>
      <c r="I298" s="23">
        <f t="shared" si="264"/>
        <v>5.5880323043447505E-3</v>
      </c>
      <c r="J298" s="23">
        <f t="shared" si="265"/>
        <v>4.3061459937113731E-4</v>
      </c>
      <c r="K298" s="22">
        <v>25.28</v>
      </c>
      <c r="L298" s="23">
        <v>82.51</v>
      </c>
      <c r="M298" s="23">
        <f t="shared" si="253"/>
        <v>3.0243865089391673E-3</v>
      </c>
      <c r="N298" s="23">
        <f t="shared" si="254"/>
        <v>6.7954096600071467E-3</v>
      </c>
      <c r="O298" s="10">
        <v>0.44506316178971683</v>
      </c>
      <c r="P298" s="23">
        <f t="shared" si="266"/>
        <v>2.0812995291145053E-2</v>
      </c>
      <c r="Q298" s="23">
        <f t="shared" si="267"/>
        <v>7.1558933357052587E-2</v>
      </c>
      <c r="R298" s="23">
        <f t="shared" si="268"/>
        <v>3.8601604073350934E-2</v>
      </c>
      <c r="S298" s="23">
        <f t="shared" si="269"/>
        <v>6.7954096600071484E-3</v>
      </c>
      <c r="T298" s="23">
        <f t="shared" si="270"/>
        <v>2.6231371321182024E-4</v>
      </c>
      <c r="U298" s="22">
        <v>49.57</v>
      </c>
      <c r="V298" s="23">
        <v>81.3</v>
      </c>
      <c r="W298" s="23">
        <f t="shared" si="255"/>
        <v>5.5290955126989618E-3</v>
      </c>
      <c r="X298" s="23">
        <f t="shared" si="256"/>
        <v>6.695755730924513E-3</v>
      </c>
      <c r="Y298" s="10">
        <v>0.82576123366667908</v>
      </c>
      <c r="Z298" s="23">
        <f t="shared" si="271"/>
        <v>6.1700110425752623E-2</v>
      </c>
      <c r="AA298" s="23">
        <f t="shared" si="272"/>
        <v>7.6045007338153017E-2</v>
      </c>
      <c r="AB298" s="23">
        <f t="shared" si="273"/>
        <v>0.11787112533880628</v>
      </c>
      <c r="AC298" s="23">
        <f t="shared" si="274"/>
        <v>6.695755730924513E-3</v>
      </c>
      <c r="AD298" s="23">
        <f t="shared" si="275"/>
        <v>7.8923626299783371E-4</v>
      </c>
      <c r="AE298" s="22">
        <v>17.05</v>
      </c>
      <c r="AF298" s="23">
        <v>86.33</v>
      </c>
      <c r="AG298" s="23">
        <f t="shared" si="257"/>
        <v>2.0188744035143811E-3</v>
      </c>
      <c r="AH298" s="23">
        <f t="shared" si="258"/>
        <v>7.1100195848796148E-3</v>
      </c>
      <c r="AI298" s="10">
        <v>0.28394779781025931</v>
      </c>
      <c r="AJ298" s="23">
        <f t="shared" si="276"/>
        <v>1.5072288728641969E-2</v>
      </c>
      <c r="AK298" s="23">
        <f t="shared" si="277"/>
        <v>7.0412501379506845E-2</v>
      </c>
      <c r="AL298" s="23">
        <f t="shared" si="278"/>
        <v>2.8125703053769557E-2</v>
      </c>
      <c r="AM298" s="23">
        <f t="shared" si="279"/>
        <v>7.1100195848796122E-3</v>
      </c>
      <c r="AN298" s="23">
        <f t="shared" si="280"/>
        <v>1.9997429955080986E-4</v>
      </c>
      <c r="AO298" s="22">
        <v>5.21</v>
      </c>
      <c r="AP298" s="23">
        <v>69.12</v>
      </c>
      <c r="AQ298" s="23">
        <f t="shared" si="259"/>
        <v>1.8494524413837166E-3</v>
      </c>
      <c r="AR298" s="23">
        <f t="shared" si="260"/>
        <v>5.69262775057198E-3</v>
      </c>
      <c r="AS298" s="10">
        <v>0.32488554010893939</v>
      </c>
      <c r="AT298" s="23">
        <f t="shared" si="281"/>
        <v>1.7071049502138759E-2</v>
      </c>
      <c r="AU298" s="23">
        <f t="shared" si="282"/>
        <v>7.2303455273504721E-2</v>
      </c>
      <c r="AV298" s="23">
        <f t="shared" si="283"/>
        <v>3.2292646562893802E-2</v>
      </c>
      <c r="AW298" s="23">
        <f t="shared" si="284"/>
        <v>5.6926277505719852E-3</v>
      </c>
      <c r="AX298" s="23">
        <f t="shared" si="285"/>
        <v>1.8383001596334231E-4</v>
      </c>
    </row>
    <row r="299" spans="1:50" x14ac:dyDescent="0.3">
      <c r="A299" s="23">
        <v>41.28</v>
      </c>
      <c r="B299" s="23">
        <v>84.64</v>
      </c>
      <c r="C299" s="23">
        <f t="shared" si="251"/>
        <v>4.603135663150384E-3</v>
      </c>
      <c r="D299" s="23">
        <f t="shared" si="252"/>
        <v>6.9708335186402281E-3</v>
      </c>
      <c r="E299" s="10">
        <v>0.66034221744665822</v>
      </c>
      <c r="F299" s="23">
        <f t="shared" si="261"/>
        <v>4.4973126073284436E-2</v>
      </c>
      <c r="G299" s="23">
        <f t="shared" si="262"/>
        <v>7.688012373558932E-2</v>
      </c>
      <c r="H299" s="23">
        <f t="shared" si="263"/>
        <v>8.5343116483418496E-2</v>
      </c>
      <c r="I299" s="23">
        <f t="shared" si="264"/>
        <v>6.9708335186402237E-3</v>
      </c>
      <c r="J299" s="23">
        <f t="shared" si="265"/>
        <v>5.9491265696783068E-4</v>
      </c>
      <c r="K299" s="22">
        <v>27.73</v>
      </c>
      <c r="L299" s="23">
        <v>84.07</v>
      </c>
      <c r="M299" s="23">
        <f t="shared" si="253"/>
        <v>3.3174935875349334E-3</v>
      </c>
      <c r="N299" s="23">
        <f t="shared" si="254"/>
        <v>6.9238891057665829E-3</v>
      </c>
      <c r="O299" s="10">
        <v>0.47913730807328297</v>
      </c>
      <c r="P299" s="23">
        <f t="shared" si="266"/>
        <v>2.4130488878679988E-2</v>
      </c>
      <c r="Q299" s="23">
        <f t="shared" si="267"/>
        <v>7.8482822462819166E-2</v>
      </c>
      <c r="R299" s="23">
        <f t="shared" si="268"/>
        <v>4.4943484169825042E-2</v>
      </c>
      <c r="S299" s="23">
        <f t="shared" si="269"/>
        <v>6.9238891057665786E-3</v>
      </c>
      <c r="T299" s="23">
        <f t="shared" si="270"/>
        <v>3.1118370041864429E-4</v>
      </c>
      <c r="U299" s="22">
        <v>51.19</v>
      </c>
      <c r="V299" s="23">
        <v>83.77</v>
      </c>
      <c r="W299" s="23">
        <f t="shared" si="255"/>
        <v>5.7097921988109712E-3</v>
      </c>
      <c r="X299" s="23">
        <f t="shared" si="256"/>
        <v>6.8991815200436218E-3</v>
      </c>
      <c r="Y299" s="10">
        <v>0.82760428642481498</v>
      </c>
      <c r="Z299" s="23">
        <f t="shared" si="271"/>
        <v>6.7409902624563589E-2</v>
      </c>
      <c r="AA299" s="23">
        <f t="shared" si="272"/>
        <v>8.2944188858196641E-2</v>
      </c>
      <c r="AB299" s="23">
        <f t="shared" si="273"/>
        <v>0.12911001305031622</v>
      </c>
      <c r="AC299" s="23">
        <f t="shared" si="274"/>
        <v>6.8991815200436235E-3</v>
      </c>
      <c r="AD299" s="23">
        <f t="shared" si="275"/>
        <v>8.9075341608933268E-4</v>
      </c>
      <c r="AE299" s="22">
        <v>16.82</v>
      </c>
      <c r="AF299" s="23">
        <v>76.209999999999994</v>
      </c>
      <c r="AG299" s="23">
        <f t="shared" si="257"/>
        <v>1.9916403206517237E-3</v>
      </c>
      <c r="AH299" s="23">
        <f t="shared" si="258"/>
        <v>6.276550359824805E-3</v>
      </c>
      <c r="AI299" s="10">
        <v>0.31731448112005828</v>
      </c>
      <c r="AJ299" s="23">
        <f t="shared" si="276"/>
        <v>1.7063929049293693E-2</v>
      </c>
      <c r="AK299" s="23">
        <f t="shared" si="277"/>
        <v>7.6689051739331646E-2</v>
      </c>
      <c r="AL299" s="23">
        <f t="shared" si="278"/>
        <v>3.2136217777935662E-2</v>
      </c>
      <c r="AM299" s="23">
        <f t="shared" si="279"/>
        <v>6.2765503598248007E-3</v>
      </c>
      <c r="AN299" s="23">
        <f t="shared" si="280"/>
        <v>2.0170458925751022E-4</v>
      </c>
      <c r="AO299" s="22">
        <v>6.54</v>
      </c>
      <c r="AP299" s="23">
        <v>82.02</v>
      </c>
      <c r="AQ299" s="23">
        <f t="shared" si="259"/>
        <v>2.3215775367849342E-3</v>
      </c>
      <c r="AR299" s="23">
        <f t="shared" si="260"/>
        <v>6.7550539366596314E-3</v>
      </c>
      <c r="AS299" s="10">
        <v>0.34368008879777345</v>
      </c>
      <c r="AT299" s="23">
        <f t="shared" si="281"/>
        <v>1.9392627038923693E-2</v>
      </c>
      <c r="AU299" s="23">
        <f t="shared" si="282"/>
        <v>7.9058509210164357E-2</v>
      </c>
      <c r="AV299" s="23">
        <f t="shared" si="283"/>
        <v>3.6463676541062452E-2</v>
      </c>
      <c r="AW299" s="23">
        <f t="shared" si="284"/>
        <v>6.7550539366596357E-3</v>
      </c>
      <c r="AX299" s="23">
        <f t="shared" si="285"/>
        <v>2.4631410176378753E-4</v>
      </c>
    </row>
    <row r="300" spans="1:50" x14ac:dyDescent="0.3">
      <c r="A300" s="23">
        <v>40.700000000000003</v>
      </c>
      <c r="B300" s="23">
        <v>82.02</v>
      </c>
      <c r="C300" s="23">
        <f t="shared" si="251"/>
        <v>4.5384598229220117E-3</v>
      </c>
      <c r="D300" s="23">
        <f t="shared" si="252"/>
        <v>6.7550539366596348E-3</v>
      </c>
      <c r="E300" s="10">
        <v>0.67186137453200989</v>
      </c>
      <c r="F300" s="23">
        <f t="shared" si="261"/>
        <v>4.9511585896206446E-2</v>
      </c>
      <c r="G300" s="23">
        <f t="shared" si="262"/>
        <v>8.3635177672248956E-2</v>
      </c>
      <c r="H300" s="23">
        <f t="shared" si="263"/>
        <v>9.4484711969490875E-2</v>
      </c>
      <c r="I300" s="23">
        <f t="shared" si="264"/>
        <v>6.7550539366596357E-3</v>
      </c>
      <c r="J300" s="23">
        <f t="shared" si="265"/>
        <v>6.3824932554366117E-4</v>
      </c>
      <c r="K300" s="22">
        <v>25</v>
      </c>
      <c r="L300" s="23">
        <v>75.55</v>
      </c>
      <c r="M300" s="23">
        <f t="shared" si="253"/>
        <v>2.9908885570996513E-3</v>
      </c>
      <c r="N300" s="23">
        <f t="shared" si="254"/>
        <v>6.222193671234273E-3</v>
      </c>
      <c r="O300" s="10">
        <v>0.48068072373362136</v>
      </c>
      <c r="P300" s="23">
        <f t="shared" si="266"/>
        <v>2.712137743577964E-2</v>
      </c>
      <c r="Q300" s="23">
        <f t="shared" si="267"/>
        <v>8.4705016134053443E-2</v>
      </c>
      <c r="R300" s="23">
        <f t="shared" si="268"/>
        <v>5.1251866314459632E-2</v>
      </c>
      <c r="S300" s="23">
        <f t="shared" si="269"/>
        <v>6.2221936712342774E-3</v>
      </c>
      <c r="T300" s="23">
        <f t="shared" si="270"/>
        <v>3.1889903822077597E-4</v>
      </c>
      <c r="U300" s="22">
        <v>50.13</v>
      </c>
      <c r="V300" s="23">
        <v>82.01</v>
      </c>
      <c r="W300" s="23">
        <f t="shared" si="255"/>
        <v>5.5915585646882987E-3</v>
      </c>
      <c r="X300" s="23">
        <f t="shared" si="256"/>
        <v>6.7542303504688726E-3</v>
      </c>
      <c r="Y300" s="10">
        <v>0.82786021123785603</v>
      </c>
      <c r="Z300" s="23">
        <f t="shared" si="271"/>
        <v>7.3001461189251882E-2</v>
      </c>
      <c r="AA300" s="23">
        <f t="shared" si="272"/>
        <v>8.9698419208665517E-2</v>
      </c>
      <c r="AB300" s="23">
        <f t="shared" si="273"/>
        <v>0.14041136381381547</v>
      </c>
      <c r="AC300" s="23">
        <f t="shared" si="274"/>
        <v>6.7542303504688761E-3</v>
      </c>
      <c r="AD300" s="23">
        <f t="shared" si="275"/>
        <v>9.4837069502199973E-4</v>
      </c>
      <c r="AE300" s="22">
        <v>21.43</v>
      </c>
      <c r="AF300" s="23">
        <v>82.91</v>
      </c>
      <c r="AG300" s="23">
        <f t="shared" si="257"/>
        <v>2.5375060684641165E-3</v>
      </c>
      <c r="AH300" s="23">
        <f t="shared" si="258"/>
        <v>6.8283531076377716E-3</v>
      </c>
      <c r="AI300" s="10">
        <v>0.37161318819699274</v>
      </c>
      <c r="AJ300" s="23">
        <f t="shared" si="276"/>
        <v>1.9601435117757811E-2</v>
      </c>
      <c r="AK300" s="23">
        <f t="shared" si="277"/>
        <v>8.3517404846969415E-2</v>
      </c>
      <c r="AL300" s="23">
        <f t="shared" si="278"/>
        <v>3.6665364167051503E-2</v>
      </c>
      <c r="AM300" s="23">
        <f t="shared" si="279"/>
        <v>6.828353107637769E-3</v>
      </c>
      <c r="AN300" s="23">
        <f t="shared" si="280"/>
        <v>2.5036405335275661E-4</v>
      </c>
      <c r="AO300" s="22">
        <v>6.6</v>
      </c>
      <c r="AP300" s="23">
        <v>79.09</v>
      </c>
      <c r="AQ300" s="23">
        <f t="shared" si="259"/>
        <v>2.3428764132691995E-3</v>
      </c>
      <c r="AR300" s="23">
        <f t="shared" si="260"/>
        <v>6.5137431827653053E-3</v>
      </c>
      <c r="AS300" s="10">
        <v>0.35968203650831776</v>
      </c>
      <c r="AT300" s="23">
        <f t="shared" si="281"/>
        <v>2.1735503452192894E-2</v>
      </c>
      <c r="AU300" s="23">
        <f t="shared" si="282"/>
        <v>8.5572252392929662E-2</v>
      </c>
      <c r="AV300" s="23">
        <f t="shared" si="283"/>
        <v>4.1128130491116591E-2</v>
      </c>
      <c r="AW300" s="23">
        <f t="shared" si="284"/>
        <v>6.5137431827653053E-3</v>
      </c>
      <c r="AX300" s="23">
        <f t="shared" si="285"/>
        <v>2.6789807960639258E-4</v>
      </c>
    </row>
    <row r="301" spans="1:50" x14ac:dyDescent="0.3">
      <c r="A301" s="23">
        <v>37.96</v>
      </c>
      <c r="B301" s="23">
        <v>75.55</v>
      </c>
      <c r="C301" s="23">
        <f t="shared" si="251"/>
        <v>4.2329222328776304E-3</v>
      </c>
      <c r="D301" s="23">
        <f t="shared" si="252"/>
        <v>6.2221936712342774E-3</v>
      </c>
      <c r="E301" s="10">
        <v>0.68029419470608576</v>
      </c>
      <c r="F301" s="23">
        <f t="shared" si="261"/>
        <v>5.3744508129084073E-2</v>
      </c>
      <c r="G301" s="23">
        <f t="shared" si="262"/>
        <v>8.9857371343483233E-2</v>
      </c>
      <c r="H301" s="23">
        <f t="shared" si="263"/>
        <v>0.10325609402529051</v>
      </c>
      <c r="I301" s="23">
        <f t="shared" si="264"/>
        <v>6.2221936712342774E-3</v>
      </c>
      <c r="J301" s="23">
        <f t="shared" si="265"/>
        <v>6.4247941476053413E-4</v>
      </c>
      <c r="K301" s="22">
        <v>24.51</v>
      </c>
      <c r="L301" s="23">
        <v>73.19</v>
      </c>
      <c r="M301" s="23">
        <f t="shared" si="253"/>
        <v>2.9322671413804981E-3</v>
      </c>
      <c r="N301" s="23">
        <f t="shared" si="254"/>
        <v>6.0278273302135869E-3</v>
      </c>
      <c r="O301" s="10">
        <v>0.48645506593776239</v>
      </c>
      <c r="P301" s="23">
        <f t="shared" si="266"/>
        <v>3.0053644577160137E-2</v>
      </c>
      <c r="Q301" s="23">
        <f t="shared" si="267"/>
        <v>9.0732843464267035E-2</v>
      </c>
      <c r="R301" s="23">
        <f t="shared" si="268"/>
        <v>5.717502201293978E-2</v>
      </c>
      <c r="S301" s="23">
        <f t="shared" si="269"/>
        <v>6.0278273302135921E-3</v>
      </c>
      <c r="T301" s="23">
        <f t="shared" si="270"/>
        <v>3.4464116029516215E-4</v>
      </c>
      <c r="U301" s="22">
        <v>44.76</v>
      </c>
      <c r="V301" s="23">
        <v>73.19</v>
      </c>
      <c r="W301" s="23">
        <f t="shared" si="255"/>
        <v>4.9925825125762668E-3</v>
      </c>
      <c r="X301" s="23">
        <f t="shared" si="256"/>
        <v>6.0278273302135929E-3</v>
      </c>
      <c r="Y301" s="10">
        <v>0.8282557278228071</v>
      </c>
      <c r="Z301" s="23">
        <f t="shared" si="271"/>
        <v>7.799404370182815E-2</v>
      </c>
      <c r="AA301" s="23">
        <f t="shared" si="272"/>
        <v>9.5726246538879109E-2</v>
      </c>
      <c r="AB301" s="23">
        <f t="shared" si="273"/>
        <v>0.15099550489108005</v>
      </c>
      <c r="AC301" s="23">
        <f t="shared" si="274"/>
        <v>6.0278273302135921E-3</v>
      </c>
      <c r="AD301" s="23">
        <f t="shared" si="275"/>
        <v>9.1017483112185247E-4</v>
      </c>
      <c r="AE301" s="22">
        <v>25.22</v>
      </c>
      <c r="AF301" s="23">
        <v>80.34</v>
      </c>
      <c r="AG301" s="23">
        <f t="shared" si="257"/>
        <v>2.9862763904183395E-3</v>
      </c>
      <c r="AH301" s="23">
        <f t="shared" si="258"/>
        <v>6.6166914566110078E-3</v>
      </c>
      <c r="AI301" s="10">
        <v>0.45132471568318738</v>
      </c>
      <c r="AJ301" s="23">
        <f t="shared" si="276"/>
        <v>2.258771150817615E-2</v>
      </c>
      <c r="AK301" s="23">
        <f t="shared" si="277"/>
        <v>9.0134096303580422E-2</v>
      </c>
      <c r="AL301" s="23">
        <f t="shared" si="278"/>
        <v>4.2189146625933961E-2</v>
      </c>
      <c r="AM301" s="23">
        <f t="shared" si="279"/>
        <v>6.6166914566110069E-3</v>
      </c>
      <c r="AN301" s="23">
        <f t="shared" si="280"/>
        <v>2.7915256604152633E-4</v>
      </c>
      <c r="AO301" s="22">
        <v>6.64</v>
      </c>
      <c r="AP301" s="23">
        <v>76.209999999999994</v>
      </c>
      <c r="AQ301" s="23">
        <f t="shared" si="259"/>
        <v>2.3570756642587098E-3</v>
      </c>
      <c r="AR301" s="23">
        <f t="shared" si="260"/>
        <v>6.276550359824805E-3</v>
      </c>
      <c r="AS301" s="10">
        <v>0.37553680431626441</v>
      </c>
      <c r="AT301" s="23">
        <f t="shared" si="281"/>
        <v>2.4092579116451605E-2</v>
      </c>
      <c r="AU301" s="23">
        <f t="shared" si="282"/>
        <v>9.1848802752754463E-2</v>
      </c>
      <c r="AV301" s="23">
        <f t="shared" si="283"/>
        <v>4.5828082568644499E-2</v>
      </c>
      <c r="AW301" s="23">
        <f t="shared" si="284"/>
        <v>6.2765503598248007E-3</v>
      </c>
      <c r="AX301" s="23">
        <f t="shared" si="285"/>
        <v>2.876422681363063E-4</v>
      </c>
    </row>
    <row r="302" spans="1:50" x14ac:dyDescent="0.3">
      <c r="A302" s="23">
        <v>38.35</v>
      </c>
      <c r="B302" s="23">
        <v>76.08</v>
      </c>
      <c r="C302" s="23">
        <f t="shared" si="251"/>
        <v>4.2764111599277429E-3</v>
      </c>
      <c r="D302" s="23">
        <f t="shared" si="252"/>
        <v>6.2658437393448554E-3</v>
      </c>
      <c r="E302" s="10">
        <v>0.68249566025323061</v>
      </c>
      <c r="F302" s="23">
        <f t="shared" si="261"/>
        <v>5.8020919289011819E-2</v>
      </c>
      <c r="G302" s="23">
        <f t="shared" si="262"/>
        <v>9.612321508282809E-2</v>
      </c>
      <c r="H302" s="23">
        <f t="shared" si="263"/>
        <v>0.11176542741809589</v>
      </c>
      <c r="I302" s="23">
        <f t="shared" si="264"/>
        <v>6.2658437393448563E-3</v>
      </c>
      <c r="J302" s="23">
        <f t="shared" si="265"/>
        <v>7.0030470366287808E-4</v>
      </c>
      <c r="K302" s="22">
        <v>25.93</v>
      </c>
      <c r="L302" s="23">
        <v>76.08</v>
      </c>
      <c r="M302" s="23">
        <f t="shared" si="253"/>
        <v>3.1021496114237582E-3</v>
      </c>
      <c r="N302" s="23">
        <f t="shared" si="254"/>
        <v>6.2658437393448511E-3</v>
      </c>
      <c r="O302" s="10">
        <v>0.49508888833989867</v>
      </c>
      <c r="P302" s="23">
        <f t="shared" si="266"/>
        <v>3.3155794188583894E-2</v>
      </c>
      <c r="Q302" s="23">
        <f t="shared" si="267"/>
        <v>9.6998687203611891E-2</v>
      </c>
      <c r="R302" s="23">
        <f t="shared" si="268"/>
        <v>6.320943876574403E-2</v>
      </c>
      <c r="S302" s="23">
        <f t="shared" si="269"/>
        <v>6.2658437393448563E-3</v>
      </c>
      <c r="T302" s="23">
        <f t="shared" si="270"/>
        <v>3.9606046615783927E-4</v>
      </c>
      <c r="U302" s="22">
        <v>56.45</v>
      </c>
      <c r="V302" s="23">
        <v>92</v>
      </c>
      <c r="W302" s="23">
        <f t="shared" si="255"/>
        <v>6.2964987228536703E-3</v>
      </c>
      <c r="X302" s="23">
        <f t="shared" si="256"/>
        <v>7.5769929550437293E-3</v>
      </c>
      <c r="Y302" s="10">
        <v>0.83100231981373562</v>
      </c>
      <c r="Z302" s="23">
        <f t="shared" si="271"/>
        <v>8.4290542424681814E-2</v>
      </c>
      <c r="AA302" s="23">
        <f t="shared" si="272"/>
        <v>0.10330323949392284</v>
      </c>
      <c r="AB302" s="23">
        <f t="shared" si="273"/>
        <v>0.16228458612650998</v>
      </c>
      <c r="AC302" s="23">
        <f t="shared" si="274"/>
        <v>7.5769929550437293E-3</v>
      </c>
      <c r="AD302" s="23">
        <f t="shared" si="275"/>
        <v>1.2296291657927533E-3</v>
      </c>
      <c r="AE302" s="22">
        <v>24.7</v>
      </c>
      <c r="AF302" s="23">
        <v>78.400000000000006</v>
      </c>
      <c r="AG302" s="23">
        <f t="shared" si="257"/>
        <v>2.9247036813375487E-3</v>
      </c>
      <c r="AH302" s="23">
        <f t="shared" si="258"/>
        <v>6.4569157356024771E-3</v>
      </c>
      <c r="AI302" s="10">
        <v>0.45295676776625171</v>
      </c>
      <c r="AJ302" s="23">
        <f t="shared" si="276"/>
        <v>2.55124151895137E-2</v>
      </c>
      <c r="AK302" s="23">
        <f t="shared" si="277"/>
        <v>9.6591012039182897E-2</v>
      </c>
      <c r="AL302" s="23">
        <f t="shared" si="278"/>
        <v>4.810012669768985E-2</v>
      </c>
      <c r="AM302" s="23">
        <f t="shared" si="279"/>
        <v>6.4569157356024753E-3</v>
      </c>
      <c r="AN302" s="23">
        <f t="shared" si="280"/>
        <v>3.1057846495878631E-4</v>
      </c>
      <c r="AO302" s="22">
        <v>6.78</v>
      </c>
      <c r="AP302" s="23">
        <v>77.31</v>
      </c>
      <c r="AQ302" s="23">
        <f t="shared" si="259"/>
        <v>2.4067730427219962E-3</v>
      </c>
      <c r="AR302" s="23">
        <f t="shared" si="260"/>
        <v>6.3671448408090239E-3</v>
      </c>
      <c r="AS302" s="10">
        <v>0.3779987895510451</v>
      </c>
      <c r="AT302" s="23">
        <f t="shared" si="281"/>
        <v>2.6499352159173602E-2</v>
      </c>
      <c r="AU302" s="23">
        <f t="shared" si="282"/>
        <v>9.8215947593563488E-2</v>
      </c>
      <c r="AV302" s="23">
        <f t="shared" si="283"/>
        <v>5.059193127562521E-2</v>
      </c>
      <c r="AW302" s="23">
        <f t="shared" si="284"/>
        <v>6.3671448408090248E-3</v>
      </c>
      <c r="AX302" s="23">
        <f t="shared" si="285"/>
        <v>3.2212615420816181E-4</v>
      </c>
    </row>
    <row r="303" spans="1:50" x14ac:dyDescent="0.3">
      <c r="A303" s="23">
        <v>43.29</v>
      </c>
      <c r="B303" s="23">
        <v>82.91</v>
      </c>
      <c r="C303" s="23">
        <f t="shared" si="251"/>
        <v>4.8272709025625029E-3</v>
      </c>
      <c r="D303" s="23">
        <f t="shared" si="252"/>
        <v>6.8283531076377751E-3</v>
      </c>
      <c r="E303" s="10">
        <v>0.70694511933822068</v>
      </c>
      <c r="F303" s="23">
        <f t="shared" si="261"/>
        <v>6.2848190191574324E-2</v>
      </c>
      <c r="G303" s="23">
        <f t="shared" si="262"/>
        <v>0.10295156819046586</v>
      </c>
      <c r="H303" s="23">
        <f t="shared" si="263"/>
        <v>0.12086910948058614</v>
      </c>
      <c r="I303" s="23">
        <f t="shared" si="264"/>
        <v>6.828353107637769E-3</v>
      </c>
      <c r="J303" s="23">
        <f t="shared" si="265"/>
        <v>8.2533695933917014E-4</v>
      </c>
      <c r="K303" s="22">
        <v>25.14</v>
      </c>
      <c r="L303" s="23">
        <v>71.91</v>
      </c>
      <c r="M303" s="23">
        <f t="shared" si="253"/>
        <v>3.0076375330194095E-3</v>
      </c>
      <c r="N303" s="23">
        <f t="shared" si="254"/>
        <v>5.9224082977955873E-3</v>
      </c>
      <c r="O303" s="10">
        <v>0.50784028756323618</v>
      </c>
      <c r="P303" s="23">
        <f t="shared" si="266"/>
        <v>3.6163431721603301E-2</v>
      </c>
      <c r="Q303" s="23">
        <f t="shared" si="267"/>
        <v>0.10292109550140748</v>
      </c>
      <c r="R303" s="23">
        <f t="shared" si="268"/>
        <v>6.9319225910187188E-2</v>
      </c>
      <c r="S303" s="23">
        <f t="shared" si="269"/>
        <v>5.9224082977955839E-3</v>
      </c>
      <c r="T303" s="23">
        <f t="shared" si="270"/>
        <v>4.1053675872725922E-4</v>
      </c>
      <c r="U303" s="22">
        <v>51.35</v>
      </c>
      <c r="V303" s="23">
        <v>83.44</v>
      </c>
      <c r="W303" s="23">
        <f t="shared" si="255"/>
        <v>5.7276387850936396E-3</v>
      </c>
      <c r="X303" s="23">
        <f t="shared" si="256"/>
        <v>6.8720031757483566E-3</v>
      </c>
      <c r="Y303" s="10">
        <v>0.83347440893315727</v>
      </c>
      <c r="Z303" s="23">
        <f t="shared" si="271"/>
        <v>9.001818120977545E-2</v>
      </c>
      <c r="AA303" s="23">
        <f t="shared" si="272"/>
        <v>0.1101752426696712</v>
      </c>
      <c r="AB303" s="23">
        <f t="shared" si="273"/>
        <v>0.17430872363445726</v>
      </c>
      <c r="AC303" s="23">
        <f t="shared" si="274"/>
        <v>6.8720031757483618E-3</v>
      </c>
      <c r="AD303" s="23">
        <f t="shared" si="275"/>
        <v>1.1978501023766339E-3</v>
      </c>
      <c r="AE303" s="22">
        <v>27.53</v>
      </c>
      <c r="AF303" s="23">
        <v>84.07</v>
      </c>
      <c r="AG303" s="23">
        <f t="shared" si="257"/>
        <v>3.2598013096041588E-3</v>
      </c>
      <c r="AH303" s="23">
        <f t="shared" si="258"/>
        <v>6.9238891057665838E-3</v>
      </c>
      <c r="AI303" s="10">
        <v>0.47080495655096816</v>
      </c>
      <c r="AJ303" s="23">
        <f t="shared" si="276"/>
        <v>2.8772216499117858E-2</v>
      </c>
      <c r="AK303" s="23">
        <f t="shared" si="277"/>
        <v>0.10351490114494948</v>
      </c>
      <c r="AL303" s="23">
        <f t="shared" si="278"/>
        <v>5.4284631688631554E-2</v>
      </c>
      <c r="AM303" s="23">
        <f t="shared" si="279"/>
        <v>6.9238891057665786E-3</v>
      </c>
      <c r="AN303" s="23">
        <f t="shared" si="280"/>
        <v>3.7586076995946722E-4</v>
      </c>
      <c r="AO303" s="22">
        <v>7</v>
      </c>
      <c r="AP303" s="23">
        <v>78.400000000000006</v>
      </c>
      <c r="AQ303" s="23">
        <f t="shared" si="259"/>
        <v>2.4848689231643027E-3</v>
      </c>
      <c r="AR303" s="23">
        <f t="shared" si="260"/>
        <v>6.4569157356024771E-3</v>
      </c>
      <c r="AS303" s="10">
        <v>0.38483836941886979</v>
      </c>
      <c r="AT303" s="23">
        <f t="shared" si="281"/>
        <v>2.8984221082337905E-2</v>
      </c>
      <c r="AU303" s="23">
        <f t="shared" si="282"/>
        <v>0.10467286332916596</v>
      </c>
      <c r="AV303" s="23">
        <f t="shared" si="283"/>
        <v>5.5483573241511507E-2</v>
      </c>
      <c r="AW303" s="23">
        <f t="shared" si="284"/>
        <v>6.4569157356024753E-3</v>
      </c>
      <c r="AX303" s="23">
        <f t="shared" si="285"/>
        <v>3.5825275713056808E-4</v>
      </c>
    </row>
    <row r="304" spans="1:50" x14ac:dyDescent="0.3">
      <c r="A304" s="23">
        <v>39.1</v>
      </c>
      <c r="B304" s="23">
        <v>73.19</v>
      </c>
      <c r="C304" s="23">
        <f t="shared" si="251"/>
        <v>4.3600437119471905E-3</v>
      </c>
      <c r="D304" s="23">
        <f t="shared" si="252"/>
        <v>6.0278273302135903E-3</v>
      </c>
      <c r="E304" s="10">
        <v>0.72331927792508477</v>
      </c>
      <c r="F304" s="23">
        <f t="shared" si="261"/>
        <v>6.7208233903521514E-2</v>
      </c>
      <c r="G304" s="23">
        <f t="shared" si="262"/>
        <v>0.10897939552067945</v>
      </c>
      <c r="H304" s="23">
        <f t="shared" si="263"/>
        <v>0.13005642409509582</v>
      </c>
      <c r="I304" s="23">
        <f t="shared" si="264"/>
        <v>6.0278273302135921E-3</v>
      </c>
      <c r="J304" s="23">
        <f t="shared" si="265"/>
        <v>7.8395766763026818E-4</v>
      </c>
      <c r="K304" s="22">
        <v>25.16</v>
      </c>
      <c r="L304" s="23">
        <v>69.12</v>
      </c>
      <c r="M304" s="23">
        <f t="shared" si="253"/>
        <v>3.0100302438650891E-3</v>
      </c>
      <c r="N304" s="23">
        <f t="shared" si="254"/>
        <v>5.6926277505719792E-3</v>
      </c>
      <c r="O304" s="10">
        <v>0.52875936663215817</v>
      </c>
      <c r="P304" s="23">
        <f t="shared" si="266"/>
        <v>3.9173461965468392E-2</v>
      </c>
      <c r="Q304" s="23">
        <f t="shared" si="267"/>
        <v>0.10861372325197946</v>
      </c>
      <c r="R304" s="23">
        <f t="shared" si="268"/>
        <v>7.5336893687071693E-2</v>
      </c>
      <c r="S304" s="23">
        <f t="shared" si="269"/>
        <v>5.6926277505719852E-3</v>
      </c>
      <c r="T304" s="23">
        <f t="shared" si="270"/>
        <v>4.2886489164491572E-4</v>
      </c>
      <c r="U304" s="22">
        <v>55.74</v>
      </c>
      <c r="V304" s="23">
        <v>90.22</v>
      </c>
      <c r="W304" s="23">
        <f t="shared" si="255"/>
        <v>6.2173044962243323E-3</v>
      </c>
      <c r="X304" s="23">
        <f t="shared" si="256"/>
        <v>7.4303946130874488E-3</v>
      </c>
      <c r="Y304" s="10">
        <v>0.8367394761610033</v>
      </c>
      <c r="Z304" s="23">
        <f t="shared" si="271"/>
        <v>9.6235485705999782E-2</v>
      </c>
      <c r="AA304" s="23">
        <f t="shared" si="272"/>
        <v>0.11760563728275865</v>
      </c>
      <c r="AB304" s="23">
        <f t="shared" si="273"/>
        <v>0.18625366691577522</v>
      </c>
      <c r="AC304" s="23">
        <f t="shared" si="274"/>
        <v>7.4303946130874488E-3</v>
      </c>
      <c r="AD304" s="23">
        <f t="shared" si="275"/>
        <v>1.3839382433187602E-3</v>
      </c>
      <c r="AE304" s="22">
        <v>27.38</v>
      </c>
      <c r="AF304" s="23">
        <v>75.55</v>
      </c>
      <c r="AG304" s="23">
        <f t="shared" si="257"/>
        <v>3.2420399512154692E-3</v>
      </c>
      <c r="AH304" s="23">
        <f t="shared" si="258"/>
        <v>6.2221936712342739E-3</v>
      </c>
      <c r="AI304" s="10">
        <v>0.52104452585648242</v>
      </c>
      <c r="AJ304" s="23">
        <f t="shared" si="276"/>
        <v>3.2014256450333324E-2</v>
      </c>
      <c r="AK304" s="23">
        <f t="shared" si="277"/>
        <v>0.10973709481618375</v>
      </c>
      <c r="AL304" s="23">
        <f t="shared" si="278"/>
        <v>6.0786472949451179E-2</v>
      </c>
      <c r="AM304" s="23">
        <f t="shared" si="279"/>
        <v>6.2221936712342774E-3</v>
      </c>
      <c r="AN304" s="23">
        <f t="shared" si="280"/>
        <v>3.7822520728272873E-4</v>
      </c>
      <c r="AO304" s="22">
        <v>7.56</v>
      </c>
      <c r="AP304" s="23">
        <v>84.07</v>
      </c>
      <c r="AQ304" s="23">
        <f t="shared" si="259"/>
        <v>2.6836584370174468E-3</v>
      </c>
      <c r="AR304" s="23">
        <f t="shared" si="260"/>
        <v>6.9238891057665838E-3</v>
      </c>
      <c r="AS304" s="10">
        <v>0.38759408130646544</v>
      </c>
      <c r="AT304" s="23">
        <f t="shared" si="281"/>
        <v>3.1667879519355353E-2</v>
      </c>
      <c r="AU304" s="23">
        <f t="shared" si="282"/>
        <v>0.11159675243493254</v>
      </c>
      <c r="AV304" s="23">
        <f t="shared" si="283"/>
        <v>6.0652100601693258E-2</v>
      </c>
      <c r="AW304" s="23">
        <f t="shared" si="284"/>
        <v>6.9238891057665786E-3</v>
      </c>
      <c r="AX304" s="23">
        <f t="shared" si="285"/>
        <v>4.199484185979225E-4</v>
      </c>
    </row>
    <row r="305" spans="1:50" x14ac:dyDescent="0.3">
      <c r="A305" s="23">
        <v>38.4</v>
      </c>
      <c r="B305" s="23">
        <v>71.59</v>
      </c>
      <c r="C305" s="23">
        <f t="shared" si="251"/>
        <v>4.2819866633957053E-3</v>
      </c>
      <c r="D305" s="23">
        <f t="shared" si="252"/>
        <v>5.8960535396910914E-3</v>
      </c>
      <c r="E305" s="10">
        <v>0.72624623141058597</v>
      </c>
      <c r="F305" s="23">
        <f t="shared" si="261"/>
        <v>7.1490220566917215E-2</v>
      </c>
      <c r="G305" s="23">
        <f t="shared" si="262"/>
        <v>0.11487544906037055</v>
      </c>
      <c r="H305" s="23">
        <f t="shared" si="263"/>
        <v>0.13869845447043871</v>
      </c>
      <c r="I305" s="23">
        <f t="shared" si="264"/>
        <v>5.8960535396910957E-3</v>
      </c>
      <c r="J305" s="23">
        <f t="shared" si="265"/>
        <v>8.1777351343011444E-4</v>
      </c>
      <c r="K305" s="22">
        <v>27.1</v>
      </c>
      <c r="L305" s="23">
        <v>71.59</v>
      </c>
      <c r="M305" s="23">
        <f t="shared" si="253"/>
        <v>3.242123195896022E-3</v>
      </c>
      <c r="N305" s="23">
        <f t="shared" si="254"/>
        <v>5.8960535396910879E-3</v>
      </c>
      <c r="O305" s="10">
        <v>0.54988021632956285</v>
      </c>
      <c r="P305" s="23">
        <f t="shared" si="266"/>
        <v>4.2415585161364414E-2</v>
      </c>
      <c r="Q305" s="23">
        <f t="shared" si="267"/>
        <v>0.11450977679167054</v>
      </c>
      <c r="R305" s="23">
        <f t="shared" si="268"/>
        <v>8.1589047126832806E-2</v>
      </c>
      <c r="S305" s="23">
        <f t="shared" si="269"/>
        <v>5.8960535396910818E-3</v>
      </c>
      <c r="T305" s="23">
        <f t="shared" si="270"/>
        <v>4.8105339011218507E-4</v>
      </c>
      <c r="U305" s="22">
        <v>56.72</v>
      </c>
      <c r="V305" s="23">
        <v>90.56</v>
      </c>
      <c r="W305" s="23">
        <f t="shared" si="255"/>
        <v>6.3266148372056715E-3</v>
      </c>
      <c r="X305" s="23">
        <f t="shared" si="256"/>
        <v>7.4583965435734804E-3</v>
      </c>
      <c r="Y305" s="10">
        <v>0.84825401817190771</v>
      </c>
      <c r="Z305" s="23">
        <f t="shared" si="271"/>
        <v>0.10256210054320546</v>
      </c>
      <c r="AA305" s="23">
        <f t="shared" si="272"/>
        <v>0.12506403382633213</v>
      </c>
      <c r="AB305" s="23">
        <f t="shared" si="273"/>
        <v>0.19879758624920524</v>
      </c>
      <c r="AC305" s="23">
        <f t="shared" si="274"/>
        <v>7.4583965435734839E-3</v>
      </c>
      <c r="AD305" s="23">
        <f t="shared" si="275"/>
        <v>1.4827112301518239E-3</v>
      </c>
      <c r="AE305" s="22">
        <v>26.73</v>
      </c>
      <c r="AF305" s="23">
        <v>73.19</v>
      </c>
      <c r="AG305" s="23">
        <f t="shared" si="257"/>
        <v>3.1650740648644813E-3</v>
      </c>
      <c r="AH305" s="23">
        <f t="shared" si="258"/>
        <v>6.0278273302135877E-3</v>
      </c>
      <c r="AI305" s="10">
        <v>0.52507709519149914</v>
      </c>
      <c r="AJ305" s="23">
        <f t="shared" si="276"/>
        <v>3.5179330515197803E-2</v>
      </c>
      <c r="AK305" s="23">
        <f t="shared" si="277"/>
        <v>0.11576492214639734</v>
      </c>
      <c r="AL305" s="23">
        <f t="shared" si="278"/>
        <v>6.7193586965531127E-2</v>
      </c>
      <c r="AM305" s="23">
        <f t="shared" si="279"/>
        <v>6.0278273302135921E-3</v>
      </c>
      <c r="AN305" s="23">
        <f t="shared" si="280"/>
        <v>4.0503133992591232E-4</v>
      </c>
      <c r="AO305" s="22">
        <v>7.69</v>
      </c>
      <c r="AP305" s="23">
        <v>82.91</v>
      </c>
      <c r="AQ305" s="23">
        <f t="shared" si="259"/>
        <v>2.7298060027333552E-3</v>
      </c>
      <c r="AR305" s="23">
        <f t="shared" si="260"/>
        <v>6.8283531076377716E-3</v>
      </c>
      <c r="AS305" s="10">
        <v>0.39977516682316272</v>
      </c>
      <c r="AT305" s="23">
        <f t="shared" si="281"/>
        <v>3.439768552208871E-2</v>
      </c>
      <c r="AU305" s="23">
        <f t="shared" si="282"/>
        <v>0.11842510554257031</v>
      </c>
      <c r="AV305" s="23">
        <f t="shared" si="283"/>
        <v>6.6065565041444063E-2</v>
      </c>
      <c r="AW305" s="23">
        <f t="shared" si="284"/>
        <v>6.828353107637769E-3</v>
      </c>
      <c r="AX305" s="23">
        <f t="shared" si="285"/>
        <v>4.5111900635858975E-4</v>
      </c>
    </row>
    <row r="306" spans="1:50" x14ac:dyDescent="0.3">
      <c r="A306" s="23">
        <v>40.869999999999997</v>
      </c>
      <c r="B306" s="23">
        <v>71.91</v>
      </c>
      <c r="C306" s="23">
        <f t="shared" si="251"/>
        <v>4.5574165347130853E-3</v>
      </c>
      <c r="D306" s="23">
        <f t="shared" si="252"/>
        <v>5.9224082977955908E-3</v>
      </c>
      <c r="E306" s="10">
        <v>0.76952082760140317</v>
      </c>
      <c r="F306" s="23">
        <f t="shared" si="261"/>
        <v>7.6047637101630303E-2</v>
      </c>
      <c r="G306" s="23">
        <f t="shared" si="262"/>
        <v>0.12079785735816614</v>
      </c>
      <c r="H306" s="23">
        <f t="shared" si="263"/>
        <v>0.14753785766854752</v>
      </c>
      <c r="I306" s="23">
        <f t="shared" si="264"/>
        <v>5.9224082977955977E-3</v>
      </c>
      <c r="J306" s="23">
        <f t="shared" si="265"/>
        <v>8.7377943249519166E-4</v>
      </c>
      <c r="K306" s="22">
        <v>28.55</v>
      </c>
      <c r="L306" s="23">
        <v>75.38</v>
      </c>
      <c r="M306" s="23">
        <f t="shared" si="253"/>
        <v>3.4155947322078019E-3</v>
      </c>
      <c r="N306" s="23">
        <f t="shared" si="254"/>
        <v>6.208192705991258E-3</v>
      </c>
      <c r="O306" s="10">
        <v>0.55017537211941836</v>
      </c>
      <c r="P306" s="23">
        <f t="shared" si="266"/>
        <v>4.5831179893572216E-2</v>
      </c>
      <c r="Q306" s="23">
        <f t="shared" si="267"/>
        <v>0.1207179694976618</v>
      </c>
      <c r="R306" s="23">
        <f t="shared" si="268"/>
        <v>8.8246765054936629E-2</v>
      </c>
      <c r="S306" s="23">
        <f t="shared" si="269"/>
        <v>6.2081927059912528E-3</v>
      </c>
      <c r="T306" s="23">
        <f t="shared" si="270"/>
        <v>5.4785292314138141E-4</v>
      </c>
      <c r="U306" s="22">
        <v>45.33</v>
      </c>
      <c r="V306" s="23">
        <v>71.59</v>
      </c>
      <c r="W306" s="23">
        <f t="shared" si="255"/>
        <v>5.0561609762082701E-3</v>
      </c>
      <c r="X306" s="23">
        <f t="shared" si="256"/>
        <v>5.896053539691094E-3</v>
      </c>
      <c r="Y306" s="10">
        <v>0.85755004464786</v>
      </c>
      <c r="Z306" s="23">
        <f t="shared" si="271"/>
        <v>0.10761826151941373</v>
      </c>
      <c r="AA306" s="23">
        <f t="shared" si="272"/>
        <v>0.13096008736602321</v>
      </c>
      <c r="AB306" s="23">
        <f t="shared" si="273"/>
        <v>0.2101803620626192</v>
      </c>
      <c r="AC306" s="23">
        <f t="shared" si="274"/>
        <v>5.8960535396910818E-3</v>
      </c>
      <c r="AD306" s="23">
        <f t="shared" si="275"/>
        <v>1.239234667712859E-3</v>
      </c>
      <c r="AE306" s="22">
        <v>30.49</v>
      </c>
      <c r="AF306" s="23">
        <v>79.09</v>
      </c>
      <c r="AG306" s="23">
        <f t="shared" si="257"/>
        <v>3.610292115140966E-3</v>
      </c>
      <c r="AH306" s="23">
        <f t="shared" si="258"/>
        <v>6.5137431827653053E-3</v>
      </c>
      <c r="AI306" s="10">
        <v>0.55425766933726017</v>
      </c>
      <c r="AJ306" s="23">
        <f t="shared" si="276"/>
        <v>3.878962263033877E-2</v>
      </c>
      <c r="AK306" s="23">
        <f t="shared" si="277"/>
        <v>0.12227866532916265</v>
      </c>
      <c r="AL306" s="23">
        <f t="shared" si="278"/>
        <v>7.3968953145536573E-2</v>
      </c>
      <c r="AM306" s="23">
        <f t="shared" si="279"/>
        <v>6.5137431827653053E-3</v>
      </c>
      <c r="AN306" s="23">
        <f t="shared" si="280"/>
        <v>4.8181476428802513E-4</v>
      </c>
      <c r="AO306" s="22">
        <v>7.85</v>
      </c>
      <c r="AP306" s="23">
        <v>84.48</v>
      </c>
      <c r="AQ306" s="23">
        <f t="shared" si="259"/>
        <v>2.7866030066913965E-3</v>
      </c>
      <c r="AR306" s="23">
        <f t="shared" si="260"/>
        <v>6.9576561395879753E-3</v>
      </c>
      <c r="AS306" s="10">
        <v>0.40050887120391843</v>
      </c>
      <c r="AT306" s="23">
        <f t="shared" si="281"/>
        <v>3.7184288528780106E-2</v>
      </c>
      <c r="AU306" s="23">
        <f t="shared" si="282"/>
        <v>0.12538276168215828</v>
      </c>
      <c r="AV306" s="23">
        <f t="shared" si="283"/>
        <v>7.1581974050868816E-2</v>
      </c>
      <c r="AW306" s="23">
        <f t="shared" si="284"/>
        <v>6.9576561395879727E-3</v>
      </c>
      <c r="AX306" s="23">
        <f t="shared" si="285"/>
        <v>4.9804276123885437E-4</v>
      </c>
    </row>
    <row r="307" spans="1:50" x14ac:dyDescent="0.3">
      <c r="A307" s="23">
        <v>52.56</v>
      </c>
      <c r="B307" s="23">
        <v>92.01</v>
      </c>
      <c r="C307" s="23">
        <f t="shared" si="251"/>
        <v>5.8609692455228726E-3</v>
      </c>
      <c r="D307" s="23">
        <f t="shared" si="252"/>
        <v>7.5778165412344924E-3</v>
      </c>
      <c r="E307" s="10">
        <v>0.77343773283907769</v>
      </c>
      <c r="F307" s="23">
        <f t="shared" si="261"/>
        <v>8.1908606347153176E-2</v>
      </c>
      <c r="G307" s="23">
        <f t="shared" si="262"/>
        <v>0.12837567389940063</v>
      </c>
      <c r="H307" s="23">
        <f t="shared" si="263"/>
        <v>0.15795624344878348</v>
      </c>
      <c r="I307" s="23">
        <f t="shared" si="264"/>
        <v>7.5778165412344889E-3</v>
      </c>
      <c r="J307" s="23">
        <f t="shared" si="265"/>
        <v>1.1969634343974532E-3</v>
      </c>
      <c r="K307" s="22">
        <v>32.17</v>
      </c>
      <c r="L307" s="23">
        <v>80.47</v>
      </c>
      <c r="M307" s="23">
        <f t="shared" si="253"/>
        <v>3.8486753952758313E-3</v>
      </c>
      <c r="N307" s="23">
        <f t="shared" si="254"/>
        <v>6.6273980770909591E-3</v>
      </c>
      <c r="O307" s="10">
        <v>0.5807219289542318</v>
      </c>
      <c r="P307" s="23">
        <f t="shared" si="266"/>
        <v>4.9679855288848045E-2</v>
      </c>
      <c r="Q307" s="23">
        <f t="shared" si="267"/>
        <v>0.12734536757475276</v>
      </c>
      <c r="R307" s="23">
        <f t="shared" si="268"/>
        <v>9.5511035182420267E-2</v>
      </c>
      <c r="S307" s="23">
        <f t="shared" si="269"/>
        <v>6.6273980770909652E-3</v>
      </c>
      <c r="T307" s="23">
        <f t="shared" si="270"/>
        <v>6.3298965090893963E-4</v>
      </c>
      <c r="U307" s="22">
        <v>49.92</v>
      </c>
      <c r="V307" s="23">
        <v>78.67</v>
      </c>
      <c r="W307" s="23">
        <f t="shared" si="255"/>
        <v>5.568134920192298E-3</v>
      </c>
      <c r="X307" s="23">
        <f t="shared" si="256"/>
        <v>6.4791525627531541E-3</v>
      </c>
      <c r="Y307" s="10">
        <v>0.85939246934884006</v>
      </c>
      <c r="Z307" s="23">
        <f t="shared" si="271"/>
        <v>0.11318639643960603</v>
      </c>
      <c r="AA307" s="23">
        <f t="shared" si="272"/>
        <v>0.13743923992877638</v>
      </c>
      <c r="AB307" s="23">
        <f t="shared" si="273"/>
        <v>0.22080465795901977</v>
      </c>
      <c r="AC307" s="23">
        <f t="shared" si="274"/>
        <v>6.4791525627531654E-3</v>
      </c>
      <c r="AD307" s="23">
        <f t="shared" si="275"/>
        <v>1.430627065483019E-3</v>
      </c>
      <c r="AE307" s="22">
        <v>30.16</v>
      </c>
      <c r="AF307" s="23">
        <v>75.38</v>
      </c>
      <c r="AG307" s="23">
        <f t="shared" si="257"/>
        <v>3.5712171266858491E-3</v>
      </c>
      <c r="AH307" s="23">
        <f t="shared" si="258"/>
        <v>6.2081927059912589E-3</v>
      </c>
      <c r="AI307" s="10">
        <v>0.57524263434017131</v>
      </c>
      <c r="AJ307" s="23">
        <f t="shared" si="276"/>
        <v>4.2360839757024621E-2</v>
      </c>
      <c r="AK307" s="23">
        <f t="shared" si="277"/>
        <v>0.12848685803515392</v>
      </c>
      <c r="AL307" s="23">
        <f t="shared" si="278"/>
        <v>8.1150462387363398E-2</v>
      </c>
      <c r="AM307" s="23">
        <f t="shared" si="279"/>
        <v>6.2081927059912667E-3</v>
      </c>
      <c r="AN307" s="23">
        <f t="shared" si="280"/>
        <v>5.0379770868104804E-4</v>
      </c>
      <c r="AO307" s="22">
        <v>7.46</v>
      </c>
      <c r="AP307" s="23">
        <v>78.8</v>
      </c>
      <c r="AQ307" s="23">
        <f t="shared" si="259"/>
        <v>2.6481603095436712E-3</v>
      </c>
      <c r="AR307" s="23">
        <f t="shared" si="260"/>
        <v>6.4898591832331012E-3</v>
      </c>
      <c r="AS307" s="10">
        <v>0.40804588123966262</v>
      </c>
      <c r="AT307" s="23">
        <f t="shared" si="281"/>
        <v>3.9832448838323778E-2</v>
      </c>
      <c r="AU307" s="23">
        <f t="shared" si="282"/>
        <v>0.13187262086539139</v>
      </c>
      <c r="AV307" s="23">
        <f t="shared" si="283"/>
        <v>7.7016737367103877E-2</v>
      </c>
      <c r="AW307" s="23">
        <f t="shared" si="284"/>
        <v>6.4898591832331098E-3</v>
      </c>
      <c r="AX307" s="23">
        <f t="shared" si="285"/>
        <v>4.9982778026455164E-4</v>
      </c>
    </row>
    <row r="308" spans="1:50" x14ac:dyDescent="0.3">
      <c r="A308" s="23">
        <v>45.46</v>
      </c>
      <c r="B308" s="23">
        <v>77.83</v>
      </c>
      <c r="C308" s="23">
        <f t="shared" si="251"/>
        <v>5.0692477530721036E-3</v>
      </c>
      <c r="D308" s="23">
        <f t="shared" si="252"/>
        <v>6.4099713227288389E-3</v>
      </c>
      <c r="E308" s="10">
        <v>0.79083782092710364</v>
      </c>
      <c r="F308" s="23">
        <f t="shared" si="261"/>
        <v>8.697785410022528E-2</v>
      </c>
      <c r="G308" s="23">
        <f t="shared" si="262"/>
        <v>0.13478564522212946</v>
      </c>
      <c r="H308" s="23">
        <f t="shared" si="263"/>
        <v>0.16888646044737846</v>
      </c>
      <c r="I308" s="23">
        <f t="shared" si="264"/>
        <v>6.4099713227288302E-3</v>
      </c>
      <c r="J308" s="23">
        <f t="shared" si="265"/>
        <v>1.0825573682648726E-3</v>
      </c>
      <c r="K308" s="22">
        <v>32.590000000000003</v>
      </c>
      <c r="L308" s="23">
        <v>80.34</v>
      </c>
      <c r="M308" s="23">
        <f t="shared" si="253"/>
        <v>3.8989223230351056E-3</v>
      </c>
      <c r="N308" s="23">
        <f t="shared" si="254"/>
        <v>6.6166914566110069E-3</v>
      </c>
      <c r="O308" s="10">
        <v>0.58925557411922691</v>
      </c>
      <c r="P308" s="23">
        <f t="shared" si="266"/>
        <v>5.3578777611883149E-2</v>
      </c>
      <c r="Q308" s="23">
        <f t="shared" si="267"/>
        <v>0.13396205903136377</v>
      </c>
      <c r="R308" s="23">
        <f t="shared" si="268"/>
        <v>0.1032586329007312</v>
      </c>
      <c r="S308" s="23">
        <f t="shared" si="269"/>
        <v>6.6166914566110069E-3</v>
      </c>
      <c r="T308" s="23">
        <f t="shared" si="270"/>
        <v>6.8323051413560036E-4</v>
      </c>
      <c r="U308" s="22">
        <v>61.95</v>
      </c>
      <c r="V308" s="23">
        <v>97.31</v>
      </c>
      <c r="W308" s="23">
        <f t="shared" si="255"/>
        <v>6.9099751263203696E-3</v>
      </c>
      <c r="X308" s="23">
        <f t="shared" si="256"/>
        <v>8.0143172223402746E-3</v>
      </c>
      <c r="Y308" s="10">
        <v>0.86220384527062377</v>
      </c>
      <c r="Z308" s="23">
        <f t="shared" si="271"/>
        <v>0.1200963715659264</v>
      </c>
      <c r="AA308" s="23">
        <f t="shared" si="272"/>
        <v>0.14545355715111666</v>
      </c>
      <c r="AB308" s="23">
        <f t="shared" si="273"/>
        <v>0.23328276800553244</v>
      </c>
      <c r="AC308" s="23">
        <f t="shared" si="274"/>
        <v>8.0143172223402781E-3</v>
      </c>
      <c r="AD308" s="23">
        <f t="shared" si="275"/>
        <v>1.8696021053019503E-3</v>
      </c>
      <c r="AE308" s="22">
        <v>29.2</v>
      </c>
      <c r="AF308" s="23">
        <v>71.59</v>
      </c>
      <c r="AG308" s="23">
        <f t="shared" si="257"/>
        <v>3.4575444329982361E-3</v>
      </c>
      <c r="AH308" s="23">
        <f t="shared" si="258"/>
        <v>5.8960535396910888E-3</v>
      </c>
      <c r="AI308" s="10">
        <v>0.58641672938054523</v>
      </c>
      <c r="AJ308" s="23">
        <f t="shared" si="276"/>
        <v>4.5818384190022855E-2</v>
      </c>
      <c r="AK308" s="23">
        <f t="shared" si="277"/>
        <v>0.134382911574845</v>
      </c>
      <c r="AL308" s="23">
        <f t="shared" si="278"/>
        <v>8.8179223947047469E-2</v>
      </c>
      <c r="AM308" s="23">
        <f t="shared" si="279"/>
        <v>5.8960535396910818E-3</v>
      </c>
      <c r="AN308" s="23">
        <f t="shared" si="280"/>
        <v>5.1990942548020178E-4</v>
      </c>
      <c r="AO308" s="22">
        <v>8.61</v>
      </c>
      <c r="AP308" s="23">
        <v>87.74</v>
      </c>
      <c r="AQ308" s="23">
        <f t="shared" si="259"/>
        <v>3.0563887754920917E-3</v>
      </c>
      <c r="AR308" s="23">
        <f t="shared" si="260"/>
        <v>7.2261452377775674E-3</v>
      </c>
      <c r="AS308" s="10">
        <v>0.42296254433326252</v>
      </c>
      <c r="AT308" s="23">
        <f t="shared" si="281"/>
        <v>4.2888837613815872E-2</v>
      </c>
      <c r="AU308" s="23">
        <f t="shared" si="282"/>
        <v>0.13909876610316896</v>
      </c>
      <c r="AV308" s="23">
        <f t="shared" si="283"/>
        <v>8.272128645213965E-2</v>
      </c>
      <c r="AW308" s="23">
        <f t="shared" si="284"/>
        <v>7.2261452377775648E-3</v>
      </c>
      <c r="AX308" s="23">
        <f t="shared" si="285"/>
        <v>5.9775603015896274E-4</v>
      </c>
    </row>
    <row r="309" spans="1:50" x14ac:dyDescent="0.3">
      <c r="A309" s="23">
        <v>44.32</v>
      </c>
      <c r="B309" s="23">
        <v>75.38</v>
      </c>
      <c r="C309" s="23">
        <f t="shared" si="251"/>
        <v>4.9421262740025436E-3</v>
      </c>
      <c r="D309" s="23">
        <f t="shared" si="252"/>
        <v>6.2081927059912615E-3</v>
      </c>
      <c r="E309" s="10">
        <v>0.79606521705312139</v>
      </c>
      <c r="F309" s="23">
        <f t="shared" si="261"/>
        <v>9.1919980374227828E-2</v>
      </c>
      <c r="G309" s="23">
        <f t="shared" si="262"/>
        <v>0.14099383792812073</v>
      </c>
      <c r="H309" s="23">
        <f t="shared" si="263"/>
        <v>0.17889783447445312</v>
      </c>
      <c r="I309" s="23">
        <f t="shared" si="264"/>
        <v>6.2081927059912667E-3</v>
      </c>
      <c r="J309" s="23">
        <f t="shared" si="265"/>
        <v>1.1106322311019328E-3</v>
      </c>
      <c r="K309" s="22">
        <v>30.25</v>
      </c>
      <c r="L309" s="23">
        <v>72.540000000000006</v>
      </c>
      <c r="M309" s="23">
        <f t="shared" si="253"/>
        <v>3.6189751540905779E-3</v>
      </c>
      <c r="N309" s="23">
        <f t="shared" si="254"/>
        <v>5.9742942278138223E-3</v>
      </c>
      <c r="O309" s="10">
        <v>0.60575777089151994</v>
      </c>
      <c r="P309" s="23">
        <f t="shared" si="266"/>
        <v>5.7197752765973726E-2</v>
      </c>
      <c r="Q309" s="23">
        <f t="shared" si="267"/>
        <v>0.13993635325917758</v>
      </c>
      <c r="R309" s="23">
        <f t="shared" si="268"/>
        <v>0.11077653037785687</v>
      </c>
      <c r="S309" s="23">
        <f t="shared" si="269"/>
        <v>5.9742942278138145E-3</v>
      </c>
      <c r="T309" s="23">
        <f t="shared" si="270"/>
        <v>6.6181158601367194E-4</v>
      </c>
      <c r="U309" s="22">
        <v>57.13</v>
      </c>
      <c r="V309" s="23">
        <v>89.48</v>
      </c>
      <c r="W309" s="23">
        <f t="shared" si="255"/>
        <v>6.3723467145550073E-3</v>
      </c>
      <c r="X309" s="23">
        <f t="shared" si="256"/>
        <v>7.369449234970793E-3</v>
      </c>
      <c r="Y309" s="10">
        <v>0.86469782359254743</v>
      </c>
      <c r="Z309" s="23">
        <f t="shared" si="271"/>
        <v>0.1264687182804814</v>
      </c>
      <c r="AA309" s="23">
        <f t="shared" si="272"/>
        <v>0.15282300638608745</v>
      </c>
      <c r="AB309" s="23">
        <f t="shared" si="273"/>
        <v>0.24656508984640779</v>
      </c>
      <c r="AC309" s="23">
        <f t="shared" si="274"/>
        <v>7.369449234970793E-3</v>
      </c>
      <c r="AD309" s="23">
        <f t="shared" si="275"/>
        <v>1.8170489127391147E-3</v>
      </c>
      <c r="AE309" s="22">
        <v>31.22</v>
      </c>
      <c r="AF309" s="23">
        <v>72.540000000000006</v>
      </c>
      <c r="AG309" s="23">
        <f t="shared" si="257"/>
        <v>3.696730725965922E-3</v>
      </c>
      <c r="AH309" s="23">
        <f t="shared" si="258"/>
        <v>5.9742942278138231E-3</v>
      </c>
      <c r="AI309" s="10">
        <v>0.61877279306993016</v>
      </c>
      <c r="AJ309" s="23">
        <f t="shared" si="276"/>
        <v>4.9515114915988777E-2</v>
      </c>
      <c r="AK309" s="23">
        <f t="shared" si="277"/>
        <v>0.14035720580265881</v>
      </c>
      <c r="AL309" s="23">
        <f t="shared" si="278"/>
        <v>9.5333499106011632E-2</v>
      </c>
      <c r="AM309" s="23">
        <f t="shared" si="279"/>
        <v>5.9742942278138145E-3</v>
      </c>
      <c r="AN309" s="23">
        <f t="shared" si="280"/>
        <v>5.6955037342633873E-4</v>
      </c>
      <c r="AO309" s="22">
        <v>8.15</v>
      </c>
      <c r="AP309" s="23">
        <v>81.7</v>
      </c>
      <c r="AQ309" s="23">
        <f t="shared" si="259"/>
        <v>2.8930973891127237E-3</v>
      </c>
      <c r="AR309" s="23">
        <f t="shared" si="260"/>
        <v>6.7286991785551319E-3</v>
      </c>
      <c r="AS309" s="10">
        <v>0.42996384774240437</v>
      </c>
      <c r="AT309" s="23">
        <f t="shared" si="281"/>
        <v>4.5781935002928598E-2</v>
      </c>
      <c r="AU309" s="23">
        <f t="shared" si="282"/>
        <v>0.14582746528172408</v>
      </c>
      <c r="AV309" s="23">
        <f t="shared" si="283"/>
        <v>8.867077261674447E-2</v>
      </c>
      <c r="AW309" s="23">
        <f t="shared" si="284"/>
        <v>6.7286991785551198E-3</v>
      </c>
      <c r="AX309" s="23">
        <f t="shared" si="285"/>
        <v>5.966389548681363E-4</v>
      </c>
    </row>
    <row r="310" spans="1:50" x14ac:dyDescent="0.3">
      <c r="A310" s="23">
        <v>54.01</v>
      </c>
      <c r="B310" s="23">
        <v>90.64</v>
      </c>
      <c r="C310" s="23">
        <f t="shared" si="251"/>
        <v>6.0226588460938037E-3</v>
      </c>
      <c r="D310" s="23">
        <f t="shared" si="252"/>
        <v>7.4649852330996016E-3</v>
      </c>
      <c r="E310" s="10">
        <v>0.80678777760864717</v>
      </c>
      <c r="F310" s="23">
        <f t="shared" si="261"/>
        <v>9.7942639220321634E-2</v>
      </c>
      <c r="G310" s="23">
        <f t="shared" si="262"/>
        <v>0.14845882316122033</v>
      </c>
      <c r="H310" s="23">
        <f t="shared" si="263"/>
        <v>0.18986261959454948</v>
      </c>
      <c r="I310" s="23">
        <f t="shared" si="264"/>
        <v>7.4649852330996025E-3</v>
      </c>
      <c r="J310" s="23">
        <f t="shared" si="265"/>
        <v>1.4173216515909191E-3</v>
      </c>
      <c r="K310" s="22">
        <v>35.53</v>
      </c>
      <c r="L310" s="23">
        <v>85.16</v>
      </c>
      <c r="M310" s="23">
        <f t="shared" si="253"/>
        <v>4.2506508173500244E-3</v>
      </c>
      <c r="N310" s="23">
        <f t="shared" si="254"/>
        <v>7.0136600005600361E-3</v>
      </c>
      <c r="O310" s="10">
        <v>0.60605316154626965</v>
      </c>
      <c r="P310" s="23">
        <f t="shared" si="266"/>
        <v>6.1448403583323749E-2</v>
      </c>
      <c r="Q310" s="23">
        <f t="shared" si="267"/>
        <v>0.14695001325973761</v>
      </c>
      <c r="R310" s="23">
        <f t="shared" si="268"/>
        <v>0.11864615634929748</v>
      </c>
      <c r="S310" s="23">
        <f t="shared" si="269"/>
        <v>7.0136600005600291E-3</v>
      </c>
      <c r="T310" s="23">
        <f t="shared" si="270"/>
        <v>8.3214380100725903E-4</v>
      </c>
      <c r="U310" s="22">
        <v>53.58</v>
      </c>
      <c r="V310" s="23">
        <v>83.79</v>
      </c>
      <c r="W310" s="23">
        <f t="shared" si="255"/>
        <v>5.976375581408319E-3</v>
      </c>
      <c r="X310" s="23">
        <f t="shared" si="256"/>
        <v>6.900828692425154E-3</v>
      </c>
      <c r="Y310" s="10">
        <v>0.8660373772165102</v>
      </c>
      <c r="Z310" s="23">
        <f t="shared" si="271"/>
        <v>0.13244509386188971</v>
      </c>
      <c r="AA310" s="23">
        <f t="shared" si="272"/>
        <v>0.15972383507851259</v>
      </c>
      <c r="AB310" s="23">
        <f t="shared" si="273"/>
        <v>0.25891381214237108</v>
      </c>
      <c r="AC310" s="23">
        <f t="shared" si="274"/>
        <v>6.9008286924251427E-3</v>
      </c>
      <c r="AD310" s="23">
        <f t="shared" si="275"/>
        <v>1.7867198636972476E-3</v>
      </c>
      <c r="AE310" s="22">
        <v>33.83</v>
      </c>
      <c r="AF310" s="23">
        <v>71.91</v>
      </c>
      <c r="AG310" s="23">
        <f t="shared" si="257"/>
        <v>4.0057783619291201E-3</v>
      </c>
      <c r="AH310" s="23">
        <f t="shared" si="258"/>
        <v>5.9224082977955882E-3</v>
      </c>
      <c r="AI310" s="10">
        <v>0.67637659555153118</v>
      </c>
      <c r="AJ310" s="23">
        <f t="shared" si="276"/>
        <v>5.3520893277917897E-2</v>
      </c>
      <c r="AK310" s="23">
        <f t="shared" si="277"/>
        <v>0.1462796141004544</v>
      </c>
      <c r="AL310" s="23">
        <f t="shared" si="278"/>
        <v>0.10303600819390668</v>
      </c>
      <c r="AM310" s="23">
        <f t="shared" si="279"/>
        <v>5.9224082977955839E-3</v>
      </c>
      <c r="AN310" s="23">
        <f t="shared" si="280"/>
        <v>6.1022130989932667E-4</v>
      </c>
      <c r="AO310" s="22">
        <v>8.8699999999999992</v>
      </c>
      <c r="AP310" s="23">
        <v>88.39</v>
      </c>
      <c r="AQ310" s="23">
        <f t="shared" si="259"/>
        <v>3.1486839069239086E-3</v>
      </c>
      <c r="AR310" s="23">
        <f t="shared" si="260"/>
        <v>7.2796783401773328E-3</v>
      </c>
      <c r="AS310" s="10">
        <v>0.43253063662799185</v>
      </c>
      <c r="AT310" s="23">
        <f t="shared" si="281"/>
        <v>4.8930618909852508E-2</v>
      </c>
      <c r="AU310" s="23">
        <f t="shared" si="282"/>
        <v>0.15310714362190142</v>
      </c>
      <c r="AV310" s="23">
        <f t="shared" si="283"/>
        <v>9.4712553912781106E-2</v>
      </c>
      <c r="AW310" s="23">
        <f t="shared" si="284"/>
        <v>7.2796783401773424E-3</v>
      </c>
      <c r="AX310" s="23">
        <f t="shared" si="285"/>
        <v>6.8947692726175139E-4</v>
      </c>
    </row>
    <row r="311" spans="1:50" x14ac:dyDescent="0.3">
      <c r="A311" s="23">
        <v>43.55</v>
      </c>
      <c r="B311" s="23">
        <v>72.540000000000006</v>
      </c>
      <c r="C311" s="23">
        <f t="shared" si="251"/>
        <v>4.8562635205959106E-3</v>
      </c>
      <c r="D311" s="23">
        <f t="shared" si="252"/>
        <v>5.9742942278138257E-3</v>
      </c>
      <c r="E311" s="10">
        <v>0.81285978484072063</v>
      </c>
      <c r="F311" s="23">
        <f t="shared" si="261"/>
        <v>0.10279890274091755</v>
      </c>
      <c r="G311" s="23">
        <f t="shared" si="262"/>
        <v>0.15443311738903415</v>
      </c>
      <c r="H311" s="23">
        <f t="shared" si="263"/>
        <v>0.20074154196123917</v>
      </c>
      <c r="I311" s="23">
        <f t="shared" si="264"/>
        <v>5.9742942278138145E-3</v>
      </c>
      <c r="J311" s="23">
        <f t="shared" si="265"/>
        <v>1.1992890354214757E-3</v>
      </c>
      <c r="K311" s="22">
        <v>33.08</v>
      </c>
      <c r="L311" s="23">
        <v>78.67</v>
      </c>
      <c r="M311" s="23">
        <f t="shared" si="253"/>
        <v>3.9575437387542583E-3</v>
      </c>
      <c r="N311" s="23">
        <f t="shared" si="254"/>
        <v>6.4791525627531481E-3</v>
      </c>
      <c r="O311" s="10">
        <v>0.61081193881821483</v>
      </c>
      <c r="P311" s="23">
        <f t="shared" si="266"/>
        <v>6.5405947322078009E-2</v>
      </c>
      <c r="Q311" s="23">
        <f t="shared" si="267"/>
        <v>0.15342916582249075</v>
      </c>
      <c r="R311" s="23">
        <f t="shared" si="268"/>
        <v>0.12685435090540176</v>
      </c>
      <c r="S311" s="23">
        <f t="shared" si="269"/>
        <v>6.4791525627531377E-3</v>
      </c>
      <c r="T311" s="23">
        <f t="shared" si="270"/>
        <v>8.2190869276511957E-4</v>
      </c>
      <c r="U311" s="22">
        <v>51.66</v>
      </c>
      <c r="V311" s="23">
        <v>80.47</v>
      </c>
      <c r="W311" s="23">
        <f t="shared" si="255"/>
        <v>5.7622165460163074E-3</v>
      </c>
      <c r="X311" s="23">
        <f t="shared" si="256"/>
        <v>6.627398077090966E-3</v>
      </c>
      <c r="Y311" s="10">
        <v>0.86945381565876589</v>
      </c>
      <c r="Z311" s="23">
        <f t="shared" si="271"/>
        <v>0.13820731040790601</v>
      </c>
      <c r="AA311" s="23">
        <f t="shared" si="272"/>
        <v>0.16635123315560357</v>
      </c>
      <c r="AB311" s="23">
        <f t="shared" si="273"/>
        <v>0.27065240426979575</v>
      </c>
      <c r="AC311" s="23">
        <f t="shared" si="274"/>
        <v>6.6273980770909791E-3</v>
      </c>
      <c r="AD311" s="23">
        <f t="shared" si="275"/>
        <v>1.7937212236176947E-3</v>
      </c>
      <c r="AE311" s="22">
        <v>41.06</v>
      </c>
      <c r="AF311" s="23">
        <v>78.67</v>
      </c>
      <c r="AG311" s="23">
        <f t="shared" si="257"/>
        <v>4.8618758362639581E-3</v>
      </c>
      <c r="AH311" s="23">
        <f t="shared" si="258"/>
        <v>6.4791525627531489E-3</v>
      </c>
      <c r="AI311" s="10">
        <v>0.75038761461082615</v>
      </c>
      <c r="AJ311" s="23">
        <f t="shared" si="276"/>
        <v>5.8382769114181852E-2</v>
      </c>
      <c r="AK311" s="23">
        <f t="shared" si="277"/>
        <v>0.15275876666320753</v>
      </c>
      <c r="AL311" s="23">
        <f t="shared" si="278"/>
        <v>0.11190366239209976</v>
      </c>
      <c r="AM311" s="23">
        <f t="shared" si="279"/>
        <v>6.4791525627531377E-3</v>
      </c>
      <c r="AN311" s="23">
        <f t="shared" si="280"/>
        <v>7.2504090096923502E-4</v>
      </c>
      <c r="AO311" s="22">
        <v>8.9700000000000006</v>
      </c>
      <c r="AP311" s="23">
        <v>87.82</v>
      </c>
      <c r="AQ311" s="23">
        <f t="shared" si="259"/>
        <v>3.184182034397685E-3</v>
      </c>
      <c r="AR311" s="23">
        <f t="shared" si="260"/>
        <v>7.232733927303692E-3</v>
      </c>
      <c r="AS311" s="10">
        <v>0.44024597979158897</v>
      </c>
      <c r="AT311" s="23">
        <f t="shared" si="281"/>
        <v>5.2114800944250195E-2</v>
      </c>
      <c r="AU311" s="23">
        <f t="shared" si="282"/>
        <v>0.16033987754920512</v>
      </c>
      <c r="AV311" s="23">
        <f t="shared" si="283"/>
        <v>0.1010454198541027</v>
      </c>
      <c r="AW311" s="23">
        <f t="shared" si="284"/>
        <v>7.2327339273036972E-3</v>
      </c>
      <c r="AX311" s="23">
        <f t="shared" si="285"/>
        <v>7.3083463637741526E-4</v>
      </c>
    </row>
    <row r="312" spans="1:50" x14ac:dyDescent="0.3">
      <c r="A312" s="23">
        <v>45.96</v>
      </c>
      <c r="B312" s="23">
        <v>76.099999999999994</v>
      </c>
      <c r="C312" s="23">
        <f t="shared" si="251"/>
        <v>5.1250027877517354E-3</v>
      </c>
      <c r="D312" s="23">
        <f t="shared" si="252"/>
        <v>6.2674909117263859E-3</v>
      </c>
      <c r="E312" s="10">
        <v>0.81771204137893883</v>
      </c>
      <c r="F312" s="23">
        <f t="shared" si="261"/>
        <v>0.10792390552866929</v>
      </c>
      <c r="G312" s="23">
        <f t="shared" si="262"/>
        <v>0.16070060830076052</v>
      </c>
      <c r="H312" s="23">
        <f t="shared" si="263"/>
        <v>0.21072280826958684</v>
      </c>
      <c r="I312" s="23">
        <f t="shared" si="264"/>
        <v>6.2674909117263755E-3</v>
      </c>
      <c r="J312" s="23">
        <f t="shared" si="265"/>
        <v>1.320703285723095E-3</v>
      </c>
      <c r="K312" s="22">
        <v>34.619999999999997</v>
      </c>
      <c r="L312" s="23">
        <v>80.8</v>
      </c>
      <c r="M312" s="23">
        <f t="shared" si="253"/>
        <v>4.1417824738715966E-3</v>
      </c>
      <c r="N312" s="23">
        <f t="shared" si="254"/>
        <v>6.6545764213862251E-3</v>
      </c>
      <c r="O312" s="10">
        <v>0.62239610932423739</v>
      </c>
      <c r="P312" s="23">
        <f t="shared" si="266"/>
        <v>6.95477297959496E-2</v>
      </c>
      <c r="Q312" s="23">
        <f t="shared" si="267"/>
        <v>0.16008374224387698</v>
      </c>
      <c r="R312" s="23">
        <f t="shared" si="268"/>
        <v>0.13495367711802761</v>
      </c>
      <c r="S312" s="23">
        <f t="shared" si="269"/>
        <v>6.6545764213862268E-3</v>
      </c>
      <c r="T312" s="23">
        <f t="shared" si="270"/>
        <v>8.9805955772899655E-4</v>
      </c>
      <c r="U312" s="22">
        <v>54.42</v>
      </c>
      <c r="V312" s="23">
        <v>84.57</v>
      </c>
      <c r="W312" s="23">
        <f t="shared" si="255"/>
        <v>6.0700701593923243E-3</v>
      </c>
      <c r="X312" s="23">
        <f t="shared" si="256"/>
        <v>6.9650684153048717E-3</v>
      </c>
      <c r="Y312" s="10">
        <v>0.87150187154717695</v>
      </c>
      <c r="Z312" s="23">
        <f t="shared" si="271"/>
        <v>0.14427738056729833</v>
      </c>
      <c r="AA312" s="23">
        <f t="shared" si="272"/>
        <v>0.17331630157090844</v>
      </c>
      <c r="AB312" s="23">
        <f t="shared" si="273"/>
        <v>0.28248469097520434</v>
      </c>
      <c r="AC312" s="23">
        <f t="shared" si="274"/>
        <v>6.9650684153048648E-3</v>
      </c>
      <c r="AD312" s="23">
        <f t="shared" si="275"/>
        <v>1.9675251989185508E-3</v>
      </c>
      <c r="AE312" s="22">
        <v>42.77</v>
      </c>
      <c r="AF312" s="23">
        <v>80.8</v>
      </c>
      <c r="AG312" s="23">
        <f t="shared" si="257"/>
        <v>5.0643553218950197E-3</v>
      </c>
      <c r="AH312" s="23">
        <f t="shared" si="258"/>
        <v>6.654576421386226E-3</v>
      </c>
      <c r="AI312" s="10">
        <v>0.76103346046479892</v>
      </c>
      <c r="AJ312" s="23">
        <f t="shared" si="276"/>
        <v>6.3447124436076877E-2</v>
      </c>
      <c r="AK312" s="23">
        <f t="shared" si="277"/>
        <v>0.15941334308459376</v>
      </c>
      <c r="AL312" s="23">
        <f t="shared" si="278"/>
        <v>0.12182989355025872</v>
      </c>
      <c r="AM312" s="23">
        <f t="shared" si="279"/>
        <v>6.6545764213862268E-3</v>
      </c>
      <c r="AN312" s="23">
        <f t="shared" si="280"/>
        <v>8.1072633703954569E-4</v>
      </c>
      <c r="AO312" s="22">
        <v>9.76</v>
      </c>
      <c r="AP312" s="23">
        <v>93.98</v>
      </c>
      <c r="AQ312" s="23">
        <f t="shared" si="259"/>
        <v>3.4646172414405131E-3</v>
      </c>
      <c r="AR312" s="23">
        <f t="shared" si="260"/>
        <v>7.7400630208153166E-3</v>
      </c>
      <c r="AS312" s="10">
        <v>0.4476213219612204</v>
      </c>
      <c r="AT312" s="23">
        <f t="shared" si="281"/>
        <v>5.5579418185690704E-2</v>
      </c>
      <c r="AU312" s="23">
        <f t="shared" si="282"/>
        <v>0.16807994057002043</v>
      </c>
      <c r="AV312" s="23">
        <f t="shared" si="283"/>
        <v>0.1076942191299409</v>
      </c>
      <c r="AW312" s="23">
        <f t="shared" si="284"/>
        <v>7.7400630208153132E-3</v>
      </c>
      <c r="AX312" s="23">
        <f t="shared" si="285"/>
        <v>8.3356004304323663E-4</v>
      </c>
    </row>
    <row r="313" spans="1:50" x14ac:dyDescent="0.3">
      <c r="A313" s="23">
        <v>56.92</v>
      </c>
      <c r="B313" s="23">
        <v>93.98</v>
      </c>
      <c r="C313" s="23">
        <f t="shared" si="251"/>
        <v>6.3471531479292603E-3</v>
      </c>
      <c r="D313" s="23">
        <f t="shared" si="252"/>
        <v>7.7400630208153201E-3</v>
      </c>
      <c r="E313" s="10">
        <v>0.82003894940646871</v>
      </c>
      <c r="F313" s="23">
        <f t="shared" si="261"/>
        <v>0.11427105867659855</v>
      </c>
      <c r="G313" s="23">
        <f t="shared" si="262"/>
        <v>0.16844067132157584</v>
      </c>
      <c r="H313" s="23">
        <f t="shared" si="263"/>
        <v>0.22219496420526785</v>
      </c>
      <c r="I313" s="23">
        <f t="shared" si="264"/>
        <v>7.7400630208153132E-3</v>
      </c>
      <c r="J313" s="23">
        <f t="shared" si="265"/>
        <v>1.7198030258565758E-3</v>
      </c>
      <c r="K313" s="22">
        <v>36.15</v>
      </c>
      <c r="L313" s="23">
        <v>82.01</v>
      </c>
      <c r="M313" s="23">
        <f t="shared" si="253"/>
        <v>4.3248248535660951E-3</v>
      </c>
      <c r="N313" s="23">
        <f t="shared" si="254"/>
        <v>6.7542303504688657E-3</v>
      </c>
      <c r="O313" s="10">
        <v>0.64031349675035465</v>
      </c>
      <c r="P313" s="23">
        <f t="shared" si="266"/>
        <v>7.3872554649515698E-2</v>
      </c>
      <c r="Q313" s="23">
        <f t="shared" si="267"/>
        <v>0.16683797259434585</v>
      </c>
      <c r="R313" s="23">
        <f t="shared" si="268"/>
        <v>0.14342028444546528</v>
      </c>
      <c r="S313" s="23">
        <f t="shared" si="269"/>
        <v>6.7542303504688761E-3</v>
      </c>
      <c r="T313" s="23">
        <f t="shared" si="270"/>
        <v>9.686936380744409E-4</v>
      </c>
      <c r="U313" s="22">
        <v>46.7</v>
      </c>
      <c r="V313" s="23">
        <v>72.540000000000006</v>
      </c>
      <c r="W313" s="23">
        <f t="shared" si="255"/>
        <v>5.2089723712536121E-3</v>
      </c>
      <c r="X313" s="23">
        <f t="shared" si="256"/>
        <v>5.9742942278138284E-3</v>
      </c>
      <c r="Y313" s="10">
        <v>0.87189752841478829</v>
      </c>
      <c r="Z313" s="23">
        <f t="shared" si="271"/>
        <v>0.14948635293855195</v>
      </c>
      <c r="AA313" s="23">
        <f t="shared" si="272"/>
        <v>0.17929059579872225</v>
      </c>
      <c r="AB313" s="23">
        <f t="shared" si="273"/>
        <v>0.29376373350585028</v>
      </c>
      <c r="AC313" s="23">
        <f t="shared" si="274"/>
        <v>5.9742942278138145E-3</v>
      </c>
      <c r="AD313" s="23">
        <f t="shared" si="275"/>
        <v>1.755030977425037E-3</v>
      </c>
      <c r="AE313" s="22">
        <v>45.47</v>
      </c>
      <c r="AF313" s="23">
        <v>84.57</v>
      </c>
      <c r="AG313" s="23">
        <f t="shared" si="257"/>
        <v>5.3840597728914315E-3</v>
      </c>
      <c r="AH313" s="23">
        <f t="shared" si="258"/>
        <v>6.9650684153048648E-3</v>
      </c>
      <c r="AI313" s="10">
        <v>0.77300888546344104</v>
      </c>
      <c r="AJ313" s="23">
        <f t="shared" si="276"/>
        <v>6.8831184208968305E-2</v>
      </c>
      <c r="AK313" s="23">
        <f t="shared" si="277"/>
        <v>0.16637841149989863</v>
      </c>
      <c r="AL313" s="23">
        <f t="shared" si="278"/>
        <v>0.1322783086450452</v>
      </c>
      <c r="AM313" s="23">
        <f t="shared" si="279"/>
        <v>6.9650684153048648E-3</v>
      </c>
      <c r="AN313" s="23">
        <f t="shared" si="280"/>
        <v>9.2132746957355278E-4</v>
      </c>
      <c r="AO313" s="22">
        <v>7.96</v>
      </c>
      <c r="AP313" s="23">
        <v>76.08</v>
      </c>
      <c r="AQ313" s="23">
        <f t="shared" si="259"/>
        <v>2.8256509469125495E-3</v>
      </c>
      <c r="AR313" s="23">
        <f t="shared" si="260"/>
        <v>6.2658437393448519E-3</v>
      </c>
      <c r="AS313" s="10">
        <v>0.4509609662254348</v>
      </c>
      <c r="AT313" s="23">
        <f t="shared" si="281"/>
        <v>5.8405069132603252E-2</v>
      </c>
      <c r="AU313" s="23">
        <f t="shared" si="282"/>
        <v>0.17434578430936529</v>
      </c>
      <c r="AV313" s="23">
        <f t="shared" si="283"/>
        <v>0.11398448731829396</v>
      </c>
      <c r="AW313" s="23">
        <f t="shared" si="284"/>
        <v>6.2658437393448563E-3</v>
      </c>
      <c r="AX313" s="23">
        <f t="shared" si="285"/>
        <v>7.1420898624576532E-4</v>
      </c>
    </row>
    <row r="314" spans="1:50" x14ac:dyDescent="0.3">
      <c r="A314" s="23">
        <v>49.58</v>
      </c>
      <c r="B314" s="23">
        <v>80.34</v>
      </c>
      <c r="C314" s="23">
        <f t="shared" si="251"/>
        <v>5.5286692388322681E-3</v>
      </c>
      <c r="D314" s="23">
        <f t="shared" si="252"/>
        <v>6.6166914566110104E-3</v>
      </c>
      <c r="E314" s="10">
        <v>0.83556400885344884</v>
      </c>
      <c r="F314" s="23">
        <f t="shared" si="261"/>
        <v>0.11979972791543082</v>
      </c>
      <c r="G314" s="23">
        <f t="shared" si="262"/>
        <v>0.17505736277818684</v>
      </c>
      <c r="H314" s="23">
        <f t="shared" si="263"/>
        <v>0.23407078659202937</v>
      </c>
      <c r="I314" s="23">
        <f t="shared" si="264"/>
        <v>6.6166914566110069E-3</v>
      </c>
      <c r="J314" s="23">
        <f t="shared" si="265"/>
        <v>1.548774173885699E-3</v>
      </c>
      <c r="K314" s="22">
        <v>36.93</v>
      </c>
      <c r="L314" s="23">
        <v>83.44</v>
      </c>
      <c r="M314" s="23">
        <f t="shared" si="253"/>
        <v>4.4181405765476049E-3</v>
      </c>
      <c r="N314" s="23">
        <f t="shared" si="254"/>
        <v>6.8720031757483488E-3</v>
      </c>
      <c r="O314" s="10">
        <v>0.64291887875422504</v>
      </c>
      <c r="P314" s="23">
        <f t="shared" si="266"/>
        <v>7.82906952260633E-2</v>
      </c>
      <c r="Q314" s="23">
        <f t="shared" si="267"/>
        <v>0.1737099757700942</v>
      </c>
      <c r="R314" s="23">
        <f t="shared" si="268"/>
        <v>0.152163249875579</v>
      </c>
      <c r="S314" s="23">
        <f t="shared" si="269"/>
        <v>6.872003175748348E-3</v>
      </c>
      <c r="T314" s="23">
        <f t="shared" si="270"/>
        <v>1.0456663363771683E-3</v>
      </c>
      <c r="U314" s="22">
        <v>48.94</v>
      </c>
      <c r="V314" s="23">
        <v>75.55</v>
      </c>
      <c r="W314" s="23">
        <f t="shared" si="255"/>
        <v>5.458824579210958E-3</v>
      </c>
      <c r="X314" s="23">
        <f t="shared" si="256"/>
        <v>6.22219367123428E-3</v>
      </c>
      <c r="Y314" s="10">
        <v>0.87731511869319656</v>
      </c>
      <c r="Z314" s="23">
        <f t="shared" si="271"/>
        <v>0.15494517751776291</v>
      </c>
      <c r="AA314" s="23">
        <f t="shared" si="272"/>
        <v>0.18551278946995653</v>
      </c>
      <c r="AB314" s="23">
        <f t="shared" si="273"/>
        <v>0.30443153045631488</v>
      </c>
      <c r="AC314" s="23">
        <f t="shared" si="274"/>
        <v>6.2221936712342774E-3</v>
      </c>
      <c r="AD314" s="23">
        <f t="shared" si="275"/>
        <v>1.8942319421294475E-3</v>
      </c>
      <c r="AE314" s="22">
        <v>45.69</v>
      </c>
      <c r="AF314" s="23">
        <v>83.21</v>
      </c>
      <c r="AG314" s="23">
        <f t="shared" si="257"/>
        <v>5.4101097651948421E-3</v>
      </c>
      <c r="AH314" s="23">
        <f t="shared" si="258"/>
        <v>6.8530606933607406E-3</v>
      </c>
      <c r="AI314" s="10">
        <v>0.78944430923195619</v>
      </c>
      <c r="AJ314" s="23">
        <f t="shared" si="276"/>
        <v>7.4241293974163153E-2</v>
      </c>
      <c r="AK314" s="23">
        <f t="shared" si="277"/>
        <v>0.17323147219325938</v>
      </c>
      <c r="AL314" s="23">
        <f t="shared" si="278"/>
        <v>0.14307247818313146</v>
      </c>
      <c r="AM314" s="23">
        <f t="shared" si="279"/>
        <v>6.8530606933607519E-3</v>
      </c>
      <c r="AN314" s="23">
        <f t="shared" si="280"/>
        <v>9.8048437653853191E-4</v>
      </c>
      <c r="AO314" s="22">
        <v>8.39</v>
      </c>
      <c r="AP314" s="23">
        <v>76.099999999999994</v>
      </c>
      <c r="AQ314" s="23">
        <f t="shared" si="259"/>
        <v>2.9782928950497856E-3</v>
      </c>
      <c r="AR314" s="23">
        <f t="shared" si="260"/>
        <v>6.2674909117263833E-3</v>
      </c>
      <c r="AS314" s="10">
        <v>0.47519700259595749</v>
      </c>
      <c r="AT314" s="23">
        <f t="shared" si="281"/>
        <v>6.1383362027653036E-2</v>
      </c>
      <c r="AU314" s="23">
        <f t="shared" si="282"/>
        <v>0.18061327522109166</v>
      </c>
      <c r="AV314" s="23">
        <f t="shared" si="283"/>
        <v>0.11978843116025628</v>
      </c>
      <c r="AW314" s="23">
        <f t="shared" si="284"/>
        <v>6.2674909117263755E-3</v>
      </c>
      <c r="AX314" s="23">
        <f t="shared" si="285"/>
        <v>7.5077290362686683E-4</v>
      </c>
    </row>
    <row r="315" spans="1:50" x14ac:dyDescent="0.3">
      <c r="A315" s="23">
        <v>52.49</v>
      </c>
      <c r="B315" s="23">
        <v>84.57</v>
      </c>
      <c r="C315" s="23">
        <f t="shared" si="251"/>
        <v>5.8531635406677239E-3</v>
      </c>
      <c r="D315" s="23">
        <f t="shared" si="252"/>
        <v>6.9650684153048682E-3</v>
      </c>
      <c r="E315" s="10">
        <v>0.84035980577105629</v>
      </c>
      <c r="F315" s="23">
        <f t="shared" si="261"/>
        <v>0.12565289145609854</v>
      </c>
      <c r="G315" s="23">
        <f t="shared" si="262"/>
        <v>0.18202243119349171</v>
      </c>
      <c r="H315" s="23">
        <f t="shared" si="263"/>
        <v>0.24545261937152935</v>
      </c>
      <c r="I315" s="23">
        <f t="shared" si="264"/>
        <v>6.9650684153048648E-3</v>
      </c>
      <c r="J315" s="23">
        <f t="shared" si="265"/>
        <v>1.709594286638486E-3</v>
      </c>
      <c r="K315" s="22">
        <v>37.700000000000003</v>
      </c>
      <c r="L315" s="23">
        <v>83.77</v>
      </c>
      <c r="M315" s="23">
        <f t="shared" si="253"/>
        <v>4.510259944106274E-3</v>
      </c>
      <c r="N315" s="23">
        <f t="shared" si="254"/>
        <v>6.8991815200436148E-3</v>
      </c>
      <c r="O315" s="10">
        <v>0.65373840810000305</v>
      </c>
      <c r="P315" s="23">
        <f t="shared" si="266"/>
        <v>8.2800955170169568E-2</v>
      </c>
      <c r="Q315" s="23">
        <f t="shared" si="267"/>
        <v>0.18060915729013782</v>
      </c>
      <c r="R315" s="23">
        <f t="shared" si="268"/>
        <v>0.16109165039623285</v>
      </c>
      <c r="S315" s="23">
        <f t="shared" si="269"/>
        <v>6.8991815200436235E-3</v>
      </c>
      <c r="T315" s="23">
        <f t="shared" si="270"/>
        <v>1.1114005374470177E-3</v>
      </c>
      <c r="U315" s="22">
        <v>54.27</v>
      </c>
      <c r="V315" s="23">
        <v>83.43</v>
      </c>
      <c r="W315" s="23">
        <f t="shared" si="255"/>
        <v>6.0533389847523241E-3</v>
      </c>
      <c r="X315" s="23">
        <f t="shared" si="256"/>
        <v>6.8711795895575918E-3</v>
      </c>
      <c r="Y315" s="10">
        <v>0.88097522497473779</v>
      </c>
      <c r="Z315" s="23">
        <f t="shared" si="271"/>
        <v>0.16099851650251523</v>
      </c>
      <c r="AA315" s="23">
        <f t="shared" si="272"/>
        <v>0.19238396905951413</v>
      </c>
      <c r="AB315" s="23">
        <f t="shared" si="273"/>
        <v>0.31594369402027811</v>
      </c>
      <c r="AC315" s="23">
        <f t="shared" si="274"/>
        <v>6.8711795895576022E-3</v>
      </c>
      <c r="AD315" s="23">
        <f t="shared" si="275"/>
        <v>2.1709058618015671E-3</v>
      </c>
      <c r="AE315" s="22">
        <v>47.56</v>
      </c>
      <c r="AF315" s="23">
        <v>84.04</v>
      </c>
      <c r="AG315" s="23">
        <f t="shared" si="257"/>
        <v>5.6315346997738392E-3</v>
      </c>
      <c r="AH315" s="23">
        <f t="shared" si="258"/>
        <v>6.9214183471942884E-3</v>
      </c>
      <c r="AI315" s="10">
        <v>0.81363882621784789</v>
      </c>
      <c r="AJ315" s="23">
        <f t="shared" si="276"/>
        <v>7.9872828673936996E-2</v>
      </c>
      <c r="AK315" s="23">
        <f t="shared" si="277"/>
        <v>0.18015289054045366</v>
      </c>
      <c r="AL315" s="23">
        <f t="shared" si="278"/>
        <v>0.15411412264810015</v>
      </c>
      <c r="AM315" s="23">
        <f t="shared" si="279"/>
        <v>6.9214183471942858E-3</v>
      </c>
      <c r="AN315" s="23">
        <f t="shared" si="280"/>
        <v>1.0666883160583107E-3</v>
      </c>
      <c r="AO315" s="22">
        <v>8.92</v>
      </c>
      <c r="AP315" s="23">
        <v>80.34</v>
      </c>
      <c r="AQ315" s="23">
        <f t="shared" si="259"/>
        <v>3.1664329706607968E-3</v>
      </c>
      <c r="AR315" s="23">
        <f t="shared" si="260"/>
        <v>6.6166914566110078E-3</v>
      </c>
      <c r="AS315" s="10">
        <v>0.47855230841950169</v>
      </c>
      <c r="AT315" s="23">
        <f t="shared" si="281"/>
        <v>6.4549794998313828E-2</v>
      </c>
      <c r="AU315" s="23">
        <f t="shared" si="282"/>
        <v>0.18722996667770267</v>
      </c>
      <c r="AV315" s="23">
        <f t="shared" si="283"/>
        <v>0.12593315702596686</v>
      </c>
      <c r="AW315" s="23">
        <f t="shared" si="284"/>
        <v>6.6166914566110069E-3</v>
      </c>
      <c r="AX315" s="23">
        <f t="shared" si="285"/>
        <v>8.332608441977673E-4</v>
      </c>
    </row>
    <row r="316" spans="1:50" x14ac:dyDescent="0.3">
      <c r="A316" s="23">
        <v>53.12</v>
      </c>
      <c r="B316" s="23">
        <v>83.81</v>
      </c>
      <c r="C316" s="23">
        <f t="shared" si="251"/>
        <v>5.9234148843640595E-3</v>
      </c>
      <c r="D316" s="23">
        <f t="shared" si="252"/>
        <v>6.9024758648066819E-3</v>
      </c>
      <c r="E316" s="10">
        <v>0.85815800016997967</v>
      </c>
      <c r="F316" s="23">
        <f t="shared" si="261"/>
        <v>0.13157630634046261</v>
      </c>
      <c r="G316" s="23">
        <f t="shared" si="262"/>
        <v>0.1889249070582984</v>
      </c>
      <c r="H316" s="23">
        <f t="shared" si="263"/>
        <v>0.25722919779656117</v>
      </c>
      <c r="I316" s="23">
        <f t="shared" si="264"/>
        <v>6.9024758648066897E-3</v>
      </c>
      <c r="J316" s="23">
        <f t="shared" si="265"/>
        <v>1.7755183295143496E-3</v>
      </c>
      <c r="K316" s="22">
        <v>36.6</v>
      </c>
      <c r="L316" s="23">
        <v>81.3</v>
      </c>
      <c r="M316" s="23">
        <f t="shared" si="253"/>
        <v>4.3786608475938895E-3</v>
      </c>
      <c r="N316" s="23">
        <f t="shared" si="254"/>
        <v>6.6957557309245061E-3</v>
      </c>
      <c r="O316" s="10">
        <v>0.65394572674910134</v>
      </c>
      <c r="P316" s="23">
        <f t="shared" si="266"/>
        <v>8.7179616017763459E-2</v>
      </c>
      <c r="Q316" s="23">
        <f t="shared" si="267"/>
        <v>0.18730491302106234</v>
      </c>
      <c r="R316" s="23">
        <f t="shared" si="268"/>
        <v>0.16998057118793303</v>
      </c>
      <c r="S316" s="23">
        <f t="shared" si="269"/>
        <v>6.695755730924513E-3</v>
      </c>
      <c r="T316" s="23">
        <f t="shared" si="270"/>
        <v>1.1381483836774248E-3</v>
      </c>
      <c r="U316" s="22">
        <v>61.22</v>
      </c>
      <c r="V316" s="23">
        <v>93.79</v>
      </c>
      <c r="W316" s="23">
        <f t="shared" si="255"/>
        <v>6.8285500764056978E-3</v>
      </c>
      <c r="X316" s="23">
        <f t="shared" si="256"/>
        <v>7.7244148831907763E-3</v>
      </c>
      <c r="Y316" s="10">
        <v>0.88402166114425262</v>
      </c>
      <c r="Z316" s="23">
        <f t="shared" si="271"/>
        <v>0.16782706657892094</v>
      </c>
      <c r="AA316" s="23">
        <f t="shared" si="272"/>
        <v>0.20010838394270491</v>
      </c>
      <c r="AB316" s="23">
        <f t="shared" si="273"/>
        <v>0.32882558308143617</v>
      </c>
      <c r="AC316" s="23">
        <f t="shared" si="274"/>
        <v>7.7244148831907833E-3</v>
      </c>
      <c r="AD316" s="23">
        <f t="shared" si="275"/>
        <v>2.5399852279281328E-3</v>
      </c>
      <c r="AE316" s="22">
        <v>44.69</v>
      </c>
      <c r="AF316" s="23">
        <v>78.8</v>
      </c>
      <c r="AG316" s="23">
        <f t="shared" si="257"/>
        <v>5.2917007092702448E-3</v>
      </c>
      <c r="AH316" s="23">
        <f t="shared" si="258"/>
        <v>6.4898591832331012E-3</v>
      </c>
      <c r="AI316" s="10">
        <v>0.81537989652250631</v>
      </c>
      <c r="AJ316" s="23">
        <f t="shared" si="276"/>
        <v>8.5164529383207246E-2</v>
      </c>
      <c r="AK316" s="23">
        <f t="shared" si="277"/>
        <v>0.18664274972368677</v>
      </c>
      <c r="AL316" s="23">
        <f t="shared" si="278"/>
        <v>0.16503735805714426</v>
      </c>
      <c r="AM316" s="23">
        <f t="shared" si="279"/>
        <v>6.4898591832331098E-3</v>
      </c>
      <c r="AN316" s="23">
        <f t="shared" si="280"/>
        <v>1.0710692137636886E-3</v>
      </c>
      <c r="AO316" s="22">
        <v>8.49</v>
      </c>
      <c r="AP316" s="23">
        <v>73.19</v>
      </c>
      <c r="AQ316" s="23">
        <f t="shared" si="259"/>
        <v>3.0137910225235612E-3</v>
      </c>
      <c r="AR316" s="23">
        <f t="shared" si="260"/>
        <v>6.0278273302135877E-3</v>
      </c>
      <c r="AS316" s="10">
        <v>0.49997965393225158</v>
      </c>
      <c r="AT316" s="23">
        <f t="shared" si="281"/>
        <v>6.7563586020837396E-2</v>
      </c>
      <c r="AU316" s="23">
        <f t="shared" si="282"/>
        <v>0.19325779400791626</v>
      </c>
      <c r="AV316" s="23">
        <f t="shared" si="283"/>
        <v>0.13211338101915121</v>
      </c>
      <c r="AW316" s="23">
        <f t="shared" si="284"/>
        <v>6.0278273302135921E-3</v>
      </c>
      <c r="AX316" s="23">
        <f t="shared" si="285"/>
        <v>7.9635664879416132E-4</v>
      </c>
    </row>
    <row r="317" spans="1:50" x14ac:dyDescent="0.3">
      <c r="A317" s="23">
        <v>51.51</v>
      </c>
      <c r="B317" s="23">
        <v>80.8</v>
      </c>
      <c r="C317" s="23">
        <f t="shared" si="251"/>
        <v>5.7438836726956457E-3</v>
      </c>
      <c r="D317" s="23">
        <f t="shared" si="252"/>
        <v>6.6545764213862286E-3</v>
      </c>
      <c r="E317" s="10">
        <v>0.86314790138049369</v>
      </c>
      <c r="F317" s="23">
        <f t="shared" si="261"/>
        <v>0.13732019001315826</v>
      </c>
      <c r="G317" s="23">
        <f t="shared" si="262"/>
        <v>0.19557948347968462</v>
      </c>
      <c r="H317" s="23">
        <f t="shared" si="263"/>
        <v>0.2688964963536209</v>
      </c>
      <c r="I317" s="23">
        <f t="shared" si="264"/>
        <v>6.6545764213862268E-3</v>
      </c>
      <c r="J317" s="23">
        <f t="shared" si="265"/>
        <v>1.7893922844281732E-3</v>
      </c>
      <c r="K317" s="22">
        <v>36.130000000000003</v>
      </c>
      <c r="L317" s="23">
        <v>79.09</v>
      </c>
      <c r="M317" s="23">
        <f t="shared" si="253"/>
        <v>4.3224321427204164E-3</v>
      </c>
      <c r="N317" s="23">
        <f t="shared" si="254"/>
        <v>6.5137431827653044E-3</v>
      </c>
      <c r="O317" s="10">
        <v>0.66358651568534743</v>
      </c>
      <c r="P317" s="23">
        <f t="shared" si="266"/>
        <v>9.1502048160483879E-2</v>
      </c>
      <c r="Q317" s="23">
        <f t="shared" si="267"/>
        <v>0.19381865620382763</v>
      </c>
      <c r="R317" s="23">
        <f t="shared" si="268"/>
        <v>0.17868166417824732</v>
      </c>
      <c r="S317" s="23">
        <f t="shared" si="269"/>
        <v>6.5137431827652914E-3</v>
      </c>
      <c r="T317" s="23">
        <f t="shared" si="270"/>
        <v>1.1638864719262156E-3</v>
      </c>
      <c r="U317" s="22">
        <v>59.58</v>
      </c>
      <c r="V317" s="23">
        <v>91.27</v>
      </c>
      <c r="W317" s="23">
        <f t="shared" si="255"/>
        <v>6.6456225670083547E-3</v>
      </c>
      <c r="X317" s="23">
        <f t="shared" si="256"/>
        <v>7.5168711631178392E-3</v>
      </c>
      <c r="Y317" s="10">
        <v>0.88409424916255885</v>
      </c>
      <c r="Z317" s="23">
        <f t="shared" si="271"/>
        <v>0.17447268914592928</v>
      </c>
      <c r="AA317" s="23">
        <f t="shared" si="272"/>
        <v>0.20762525510582275</v>
      </c>
      <c r="AB317" s="23">
        <f t="shared" si="273"/>
        <v>0.34229975572485022</v>
      </c>
      <c r="AC317" s="23">
        <f t="shared" si="274"/>
        <v>7.5168711631178331E-3</v>
      </c>
      <c r="AD317" s="23">
        <f t="shared" si="275"/>
        <v>2.5730231629504051E-3</v>
      </c>
      <c r="AE317" s="22">
        <v>45.82</v>
      </c>
      <c r="AF317" s="23">
        <v>80.47</v>
      </c>
      <c r="AG317" s="23">
        <f t="shared" si="257"/>
        <v>5.4255029424650405E-3</v>
      </c>
      <c r="AH317" s="23">
        <f t="shared" si="258"/>
        <v>6.6273980770909608E-3</v>
      </c>
      <c r="AI317" s="10">
        <v>0.81864751133924885</v>
      </c>
      <c r="AJ317" s="23">
        <f t="shared" si="276"/>
        <v>9.0590032325672282E-2</v>
      </c>
      <c r="AK317" s="23">
        <f t="shared" si="277"/>
        <v>0.19327014780077773</v>
      </c>
      <c r="AL317" s="23">
        <f t="shared" si="278"/>
        <v>0.17575456170887954</v>
      </c>
      <c r="AM317" s="23">
        <f t="shared" si="279"/>
        <v>6.6273980770909513E-3</v>
      </c>
      <c r="AN317" s="23">
        <f t="shared" si="280"/>
        <v>1.1647954443093913E-3</v>
      </c>
      <c r="AO317" s="22">
        <v>9.33</v>
      </c>
      <c r="AP317" s="23">
        <v>75.55</v>
      </c>
      <c r="AQ317" s="23">
        <f t="shared" si="259"/>
        <v>3.3119752933032775E-3</v>
      </c>
      <c r="AR317" s="23">
        <f t="shared" si="260"/>
        <v>6.2221936712342739E-3</v>
      </c>
      <c r="AS317" s="10">
        <v>0.5322841859800691</v>
      </c>
      <c r="AT317" s="23">
        <f t="shared" si="281"/>
        <v>7.0875561314140675E-2</v>
      </c>
      <c r="AU317" s="23">
        <f t="shared" si="282"/>
        <v>0.19947998767915054</v>
      </c>
      <c r="AV317" s="23">
        <f t="shared" si="283"/>
        <v>0.13843914733497809</v>
      </c>
      <c r="AW317" s="23">
        <f t="shared" si="284"/>
        <v>6.2221936712342774E-3</v>
      </c>
      <c r="AX317" s="23">
        <f t="shared" si="285"/>
        <v>8.6139518639877027E-4</v>
      </c>
    </row>
    <row r="318" spans="1:50" x14ac:dyDescent="0.3">
      <c r="A318" s="23">
        <v>50.21</v>
      </c>
      <c r="B318" s="23">
        <v>78.67</v>
      </c>
      <c r="C318" s="23">
        <f t="shared" si="251"/>
        <v>5.5989205825286038E-3</v>
      </c>
      <c r="D318" s="23">
        <f t="shared" si="252"/>
        <v>6.4791525627531515E-3</v>
      </c>
      <c r="E318" s="10">
        <v>0.86414396455413589</v>
      </c>
      <c r="F318" s="23">
        <f t="shared" si="261"/>
        <v>0.14291911059568688</v>
      </c>
      <c r="G318" s="23">
        <f t="shared" si="262"/>
        <v>0.20205863604243779</v>
      </c>
      <c r="H318" s="23">
        <f t="shared" si="263"/>
        <v>0.28023930060884517</v>
      </c>
      <c r="I318" s="23">
        <f t="shared" si="264"/>
        <v>6.4791525627531654E-3</v>
      </c>
      <c r="J318" s="23">
        <f t="shared" si="265"/>
        <v>1.8157131827239539E-3</v>
      </c>
      <c r="K318" s="22">
        <v>38.43</v>
      </c>
      <c r="L318" s="23">
        <v>83.91</v>
      </c>
      <c r="M318" s="23">
        <f t="shared" si="253"/>
        <v>4.5975938899735841E-3</v>
      </c>
      <c r="N318" s="23">
        <f t="shared" si="254"/>
        <v>6.9107117267143336E-3</v>
      </c>
      <c r="O318" s="10">
        <v>0.66528515032698177</v>
      </c>
      <c r="P318" s="23">
        <f t="shared" si="266"/>
        <v>9.6099642050457457E-2</v>
      </c>
      <c r="Q318" s="23">
        <f t="shared" si="267"/>
        <v>0.20072936793054197</v>
      </c>
      <c r="R318" s="23">
        <f t="shared" si="268"/>
        <v>0.18760169021094134</v>
      </c>
      <c r="S318" s="23">
        <f t="shared" si="269"/>
        <v>6.9107117267143414E-3</v>
      </c>
      <c r="T318" s="23">
        <f t="shared" si="270"/>
        <v>1.2964612004921835E-3</v>
      </c>
      <c r="U318" s="22">
        <v>59.1</v>
      </c>
      <c r="V318" s="23">
        <v>90.06</v>
      </c>
      <c r="W318" s="23">
        <f t="shared" si="255"/>
        <v>6.592082808160352E-3</v>
      </c>
      <c r="X318" s="23">
        <f t="shared" si="256"/>
        <v>7.4172172340351986E-3</v>
      </c>
      <c r="Y318" s="10">
        <v>0.88875417830711867</v>
      </c>
      <c r="Z318" s="23">
        <f t="shared" si="271"/>
        <v>0.18106477195408963</v>
      </c>
      <c r="AA318" s="23">
        <f t="shared" si="272"/>
        <v>0.21504247233985796</v>
      </c>
      <c r="AB318" s="23">
        <f t="shared" si="273"/>
        <v>0.35553746110001894</v>
      </c>
      <c r="AC318" s="23">
        <f t="shared" si="274"/>
        <v>7.4172172340352116E-3</v>
      </c>
      <c r="AD318" s="23">
        <f t="shared" si="275"/>
        <v>2.6370985838161842E-3</v>
      </c>
      <c r="AE318" s="22">
        <v>45.64</v>
      </c>
      <c r="AF318" s="23">
        <v>77.83</v>
      </c>
      <c r="AG318" s="23">
        <f t="shared" si="257"/>
        <v>5.4041893123986124E-3</v>
      </c>
      <c r="AH318" s="23">
        <f t="shared" si="258"/>
        <v>6.4099713227288363E-3</v>
      </c>
      <c r="AI318" s="10">
        <v>0.84309102807311065</v>
      </c>
      <c r="AJ318" s="23">
        <f t="shared" si="276"/>
        <v>9.5994221638070892E-2</v>
      </c>
      <c r="AK318" s="23">
        <f t="shared" si="277"/>
        <v>0.19968011912350656</v>
      </c>
      <c r="AL318" s="23">
        <f t="shared" si="278"/>
        <v>0.18658425396374317</v>
      </c>
      <c r="AM318" s="23">
        <f t="shared" si="279"/>
        <v>6.4099713227288302E-3</v>
      </c>
      <c r="AN318" s="23">
        <f t="shared" si="280"/>
        <v>1.1959997171803469E-3</v>
      </c>
      <c r="AO318" s="22">
        <v>9.68</v>
      </c>
      <c r="AP318" s="23">
        <v>77.959999999999994</v>
      </c>
      <c r="AQ318" s="23">
        <f t="shared" si="259"/>
        <v>3.4362187394614925E-3</v>
      </c>
      <c r="AR318" s="23">
        <f t="shared" si="260"/>
        <v>6.4206779432087894E-3</v>
      </c>
      <c r="AS318" s="10">
        <v>0.53518004949866838</v>
      </c>
      <c r="AT318" s="23">
        <f t="shared" si="281"/>
        <v>7.4311780053602172E-2</v>
      </c>
      <c r="AU318" s="23">
        <f t="shared" si="282"/>
        <v>0.20590066562235934</v>
      </c>
      <c r="AV318" s="23">
        <f t="shared" si="283"/>
        <v>0.14518734136774286</v>
      </c>
      <c r="AW318" s="23">
        <f t="shared" si="284"/>
        <v>6.4206779432088024E-3</v>
      </c>
      <c r="AX318" s="23">
        <f t="shared" si="285"/>
        <v>9.3220116035299349E-4</v>
      </c>
    </row>
    <row r="319" spans="1:50" x14ac:dyDescent="0.3">
      <c r="A319" s="23">
        <v>51.43</v>
      </c>
      <c r="B319" s="23">
        <v>79.09</v>
      </c>
      <c r="C319" s="23">
        <f t="shared" si="251"/>
        <v>5.7349628671469052E-3</v>
      </c>
      <c r="D319" s="23">
        <f t="shared" si="252"/>
        <v>6.5137431827653079E-3</v>
      </c>
      <c r="E319" s="10">
        <v>0.88044043282532514</v>
      </c>
      <c r="F319" s="23">
        <f t="shared" si="261"/>
        <v>0.14865407346283377</v>
      </c>
      <c r="G319" s="23">
        <f t="shared" si="262"/>
        <v>0.20857237922520311</v>
      </c>
      <c r="H319" s="23">
        <f t="shared" si="263"/>
        <v>0.29157318405852062</v>
      </c>
      <c r="I319" s="23">
        <f t="shared" si="264"/>
        <v>6.5137431827653192E-3</v>
      </c>
      <c r="J319" s="23">
        <f t="shared" si="265"/>
        <v>1.8992328399383663E-3</v>
      </c>
      <c r="K319" s="22">
        <v>38.950000000000003</v>
      </c>
      <c r="L319" s="23">
        <v>84.57</v>
      </c>
      <c r="M319" s="23">
        <f t="shared" si="253"/>
        <v>4.659804371961257E-3</v>
      </c>
      <c r="N319" s="23">
        <f t="shared" si="254"/>
        <v>6.9650684153048639E-3</v>
      </c>
      <c r="O319" s="10">
        <v>0.66902492468299646</v>
      </c>
      <c r="P319" s="23">
        <f t="shared" si="266"/>
        <v>0.10075944642241871</v>
      </c>
      <c r="Q319" s="23">
        <f t="shared" si="267"/>
        <v>0.20769443634584683</v>
      </c>
      <c r="R319" s="23">
        <f t="shared" si="268"/>
        <v>0.19685908847287617</v>
      </c>
      <c r="S319" s="23">
        <f t="shared" si="269"/>
        <v>6.9650684153048648E-3</v>
      </c>
      <c r="T319" s="23">
        <f t="shared" si="270"/>
        <v>1.3711370193881358E-3</v>
      </c>
      <c r="U319" s="22">
        <v>62.14</v>
      </c>
      <c r="V319" s="23">
        <v>94.59</v>
      </c>
      <c r="W319" s="23">
        <f t="shared" si="255"/>
        <v>6.9311679475310374E-3</v>
      </c>
      <c r="X319" s="23">
        <f t="shared" si="256"/>
        <v>7.7903017784520263E-3</v>
      </c>
      <c r="Y319" s="10">
        <v>0.88971751604060423</v>
      </c>
      <c r="Z319" s="23">
        <f t="shared" si="271"/>
        <v>0.18799593990162067</v>
      </c>
      <c r="AA319" s="23">
        <f t="shared" si="272"/>
        <v>0.22283277411830998</v>
      </c>
      <c r="AB319" s="23">
        <f t="shared" si="273"/>
        <v>0.36906071185571032</v>
      </c>
      <c r="AC319" s="23">
        <f t="shared" si="274"/>
        <v>7.7903017784520245E-3</v>
      </c>
      <c r="AD319" s="23">
        <f t="shared" si="275"/>
        <v>2.8750943199263102E-3</v>
      </c>
      <c r="AE319" s="22">
        <v>53.58</v>
      </c>
      <c r="AF319" s="23">
        <v>90.63</v>
      </c>
      <c r="AG319" s="23">
        <f t="shared" si="257"/>
        <v>6.3443572164399139E-3</v>
      </c>
      <c r="AH319" s="23">
        <f t="shared" si="258"/>
        <v>7.4641616469088325E-3</v>
      </c>
      <c r="AI319" s="10">
        <v>0.84997586019152327</v>
      </c>
      <c r="AJ319" s="23">
        <f t="shared" si="276"/>
        <v>0.10233857885451081</v>
      </c>
      <c r="AK319" s="23">
        <f t="shared" si="277"/>
        <v>0.20714428077041538</v>
      </c>
      <c r="AL319" s="23">
        <f t="shared" si="278"/>
        <v>0.1983328004925817</v>
      </c>
      <c r="AM319" s="23">
        <f t="shared" si="279"/>
        <v>7.464161646908829E-3</v>
      </c>
      <c r="AN319" s="23">
        <f t="shared" si="280"/>
        <v>1.4803880827607488E-3</v>
      </c>
      <c r="AO319" s="22">
        <v>9.6999999999999993</v>
      </c>
      <c r="AP319" s="23">
        <v>77.83</v>
      </c>
      <c r="AQ319" s="23">
        <f t="shared" si="259"/>
        <v>3.4433183649562474E-3</v>
      </c>
      <c r="AR319" s="23">
        <f t="shared" si="260"/>
        <v>6.4099713227288363E-3</v>
      </c>
      <c r="AS319" s="10">
        <v>0.53718155535996426</v>
      </c>
      <c r="AT319" s="23">
        <f t="shared" si="281"/>
        <v>7.7755098418558419E-2</v>
      </c>
      <c r="AU319" s="23">
        <f t="shared" si="282"/>
        <v>0.21231063694508817</v>
      </c>
      <c r="AV319" s="23">
        <f t="shared" si="283"/>
        <v>0.1520668784721606</v>
      </c>
      <c r="AW319" s="23">
        <f t="shared" si="284"/>
        <v>6.4099713227288302E-3</v>
      </c>
      <c r="AX319" s="23">
        <f t="shared" si="285"/>
        <v>9.7474433014343954E-4</v>
      </c>
    </row>
    <row r="320" spans="1:50" x14ac:dyDescent="0.3">
      <c r="A320" s="23">
        <v>51.26</v>
      </c>
      <c r="B320" s="23">
        <v>78.8</v>
      </c>
      <c r="C320" s="23">
        <f t="shared" ref="C320:C351" si="286">A320/A$427</f>
        <v>5.7160061553558298E-3</v>
      </c>
      <c r="D320" s="23">
        <f t="shared" ref="D320:D351" si="287">B320/B$427</f>
        <v>6.4898591832331046E-3</v>
      </c>
      <c r="E320" s="10">
        <v>0.8807596581022018</v>
      </c>
      <c r="F320" s="23">
        <f t="shared" si="261"/>
        <v>0.1543700796181896</v>
      </c>
      <c r="G320" s="23">
        <f t="shared" si="262"/>
        <v>0.21506223840843622</v>
      </c>
      <c r="H320" s="23">
        <f t="shared" si="263"/>
        <v>0.30302415308102337</v>
      </c>
      <c r="I320" s="23">
        <f t="shared" si="264"/>
        <v>6.4898591832331098E-3</v>
      </c>
      <c r="J320" s="23">
        <f t="shared" si="265"/>
        <v>1.9665840826143151E-3</v>
      </c>
      <c r="K320" s="22">
        <v>36.299999999999997</v>
      </c>
      <c r="L320" s="23">
        <v>78.400000000000006</v>
      </c>
      <c r="M320" s="23">
        <f t="shared" ref="M320:M351" si="288">K320/K$427</f>
        <v>4.3427701849086935E-3</v>
      </c>
      <c r="N320" s="23">
        <f t="shared" ref="N320:N351" si="289">L320/L$427</f>
        <v>6.4569157356024762E-3</v>
      </c>
      <c r="O320" s="10">
        <v>0.67257656174190095</v>
      </c>
      <c r="P320" s="23">
        <f t="shared" si="266"/>
        <v>0.10510221660732741</v>
      </c>
      <c r="Q320" s="23">
        <f t="shared" si="267"/>
        <v>0.21415135208144931</v>
      </c>
      <c r="R320" s="23">
        <f t="shared" si="268"/>
        <v>0.20586166302974612</v>
      </c>
      <c r="S320" s="23">
        <f t="shared" si="269"/>
        <v>6.4569157356024753E-3</v>
      </c>
      <c r="T320" s="23">
        <f t="shared" si="270"/>
        <v>1.3292314113740621E-3</v>
      </c>
      <c r="U320" s="22">
        <v>63.98</v>
      </c>
      <c r="V320" s="23">
        <v>97.32</v>
      </c>
      <c r="W320" s="23">
        <f t="shared" ref="W320:W351" si="290">U320/U$427</f>
        <v>7.1364036897817139E-3</v>
      </c>
      <c r="X320" s="23">
        <f t="shared" ref="X320:X351" si="291">V320/V$427</f>
        <v>8.0151408085310412E-3</v>
      </c>
      <c r="Y320" s="10">
        <v>0.89036535480274681</v>
      </c>
      <c r="Z320" s="23">
        <f t="shared" si="271"/>
        <v>0.19513234359140239</v>
      </c>
      <c r="AA320" s="23">
        <f t="shared" si="272"/>
        <v>0.23084791492684104</v>
      </c>
      <c r="AB320" s="23">
        <f t="shared" si="273"/>
        <v>0.38312828349302308</v>
      </c>
      <c r="AC320" s="23">
        <f t="shared" si="274"/>
        <v>8.0151408085310516E-3</v>
      </c>
      <c r="AD320" s="23">
        <f t="shared" si="275"/>
        <v>3.070827139927383E-3</v>
      </c>
      <c r="AE320" s="22">
        <v>51.04</v>
      </c>
      <c r="AF320" s="23">
        <v>86.03</v>
      </c>
      <c r="AG320" s="23">
        <f t="shared" ref="AG320:AG351" si="292">AE320/AE$427</f>
        <v>6.0435982143914367E-3</v>
      </c>
      <c r="AH320" s="23">
        <f t="shared" ref="AH320:AH351" si="293">AF320/AF$427</f>
        <v>7.0853119991566467E-3</v>
      </c>
      <c r="AI320" s="10">
        <v>0.85297559445664417</v>
      </c>
      <c r="AJ320" s="23">
        <f t="shared" si="276"/>
        <v>0.10838217706890224</v>
      </c>
      <c r="AK320" s="23">
        <f t="shared" si="277"/>
        <v>0.21422959276957204</v>
      </c>
      <c r="AL320" s="23">
        <f t="shared" si="278"/>
        <v>0.21072075592341305</v>
      </c>
      <c r="AM320" s="23">
        <f t="shared" si="279"/>
        <v>7.0853119991566571E-3</v>
      </c>
      <c r="AN320" s="23">
        <f t="shared" si="280"/>
        <v>1.4930223004155198E-3</v>
      </c>
      <c r="AO320" s="22">
        <v>12.95</v>
      </c>
      <c r="AP320" s="23">
        <v>99.43</v>
      </c>
      <c r="AQ320" s="23">
        <f t="shared" ref="AQ320:AQ351" si="294">AO320/AO$427</f>
        <v>4.5970075078539596E-3</v>
      </c>
      <c r="AR320" s="23">
        <f t="shared" ref="AR320:AR351" si="295">AP320/AP$427</f>
        <v>8.1889174947825799E-3</v>
      </c>
      <c r="AS320" s="10">
        <v>0.56136937645089879</v>
      </c>
      <c r="AT320" s="23">
        <f t="shared" si="281"/>
        <v>8.2352105926412372E-2</v>
      </c>
      <c r="AU320" s="23">
        <f t="shared" si="282"/>
        <v>0.22049955443987074</v>
      </c>
      <c r="AV320" s="23">
        <f t="shared" si="283"/>
        <v>0.16010720434497078</v>
      </c>
      <c r="AW320" s="23">
        <f t="shared" si="284"/>
        <v>8.188917494782566E-3</v>
      </c>
      <c r="AX320" s="23">
        <f t="shared" si="285"/>
        <v>1.3111046867012586E-3</v>
      </c>
    </row>
    <row r="321" spans="1:50" x14ac:dyDescent="0.3">
      <c r="A321" s="23">
        <v>59.14</v>
      </c>
      <c r="B321" s="23">
        <v>90.56</v>
      </c>
      <c r="C321" s="23">
        <f t="shared" si="286"/>
        <v>6.5947055019068244E-3</v>
      </c>
      <c r="D321" s="23">
        <f t="shared" si="287"/>
        <v>7.458396543573477E-3</v>
      </c>
      <c r="E321" s="10">
        <v>0.88419883059035542</v>
      </c>
      <c r="F321" s="23">
        <f t="shared" si="261"/>
        <v>0.16096478512009643</v>
      </c>
      <c r="G321" s="23">
        <f t="shared" si="262"/>
        <v>0.22252063495200969</v>
      </c>
      <c r="H321" s="23">
        <f t="shared" si="263"/>
        <v>0.31533486473828604</v>
      </c>
      <c r="I321" s="23">
        <f t="shared" si="264"/>
        <v>7.45839654357347E-3</v>
      </c>
      <c r="J321" s="23">
        <f t="shared" si="265"/>
        <v>2.3518924652322403E-3</v>
      </c>
      <c r="K321" s="22">
        <v>39.6</v>
      </c>
      <c r="L321" s="23">
        <v>85.02</v>
      </c>
      <c r="M321" s="23">
        <f t="shared" si="288"/>
        <v>4.7375674744458479E-3</v>
      </c>
      <c r="N321" s="23">
        <f t="shared" si="289"/>
        <v>7.0021297938893173E-3</v>
      </c>
      <c r="O321" s="10">
        <v>0.67658949689568282</v>
      </c>
      <c r="P321" s="23">
        <f t="shared" si="266"/>
        <v>0.10983978408177325</v>
      </c>
      <c r="Q321" s="23">
        <f t="shared" si="267"/>
        <v>0.22115348187533862</v>
      </c>
      <c r="R321" s="23">
        <f t="shared" si="268"/>
        <v>0.21494200068910066</v>
      </c>
      <c r="S321" s="23">
        <f t="shared" si="269"/>
        <v>7.0021297938893112E-3</v>
      </c>
      <c r="T321" s="23">
        <f t="shared" si="270"/>
        <v>1.5050517869833286E-3</v>
      </c>
      <c r="U321" s="22">
        <v>55.2</v>
      </c>
      <c r="V321" s="23">
        <v>83.91</v>
      </c>
      <c r="W321" s="23">
        <f t="shared" si="290"/>
        <v>6.1570722675203292E-3</v>
      </c>
      <c r="X321" s="23">
        <f t="shared" si="291"/>
        <v>6.9107117267143406E-3</v>
      </c>
      <c r="Y321" s="10">
        <v>0.89094618774493084</v>
      </c>
      <c r="Z321" s="23">
        <f t="shared" si="271"/>
        <v>0.20128941585892271</v>
      </c>
      <c r="AA321" s="23">
        <f t="shared" si="272"/>
        <v>0.23775862665355538</v>
      </c>
      <c r="AB321" s="23">
        <f t="shared" si="273"/>
        <v>0.3964217594503251</v>
      </c>
      <c r="AC321" s="23">
        <f t="shared" si="274"/>
        <v>6.9107117267143414E-3</v>
      </c>
      <c r="AD321" s="23">
        <f t="shared" si="275"/>
        <v>2.7395565017580936E-3</v>
      </c>
      <c r="AE321" s="22">
        <v>49.9</v>
      </c>
      <c r="AF321" s="23">
        <v>83.79</v>
      </c>
      <c r="AG321" s="23">
        <f t="shared" si="292"/>
        <v>5.9086118906373965E-3</v>
      </c>
      <c r="AH321" s="23">
        <f t="shared" si="293"/>
        <v>6.9008286924251479E-3</v>
      </c>
      <c r="AI321" s="10">
        <v>0.85621773180996619</v>
      </c>
      <c r="AJ321" s="23">
        <f t="shared" si="276"/>
        <v>0.11429078895953963</v>
      </c>
      <c r="AK321" s="23">
        <f t="shared" si="277"/>
        <v>0.22113042146199718</v>
      </c>
      <c r="AL321" s="23">
        <f t="shared" si="278"/>
        <v>0.22267296602844189</v>
      </c>
      <c r="AM321" s="23">
        <f t="shared" si="279"/>
        <v>6.9008286924251427E-3</v>
      </c>
      <c r="AN321" s="23">
        <f t="shared" si="280"/>
        <v>1.5366279929964809E-3</v>
      </c>
      <c r="AO321" s="22">
        <v>11.41</v>
      </c>
      <c r="AP321" s="23">
        <v>84.57</v>
      </c>
      <c r="AQ321" s="23">
        <f t="shared" si="294"/>
        <v>4.0503363447578133E-3</v>
      </c>
      <c r="AR321" s="23">
        <f t="shared" si="295"/>
        <v>6.9650684153048648E-3</v>
      </c>
      <c r="AS321" s="10">
        <v>0.58152140126257801</v>
      </c>
      <c r="AT321" s="23">
        <f t="shared" si="281"/>
        <v>8.6402442271170179E-2</v>
      </c>
      <c r="AU321" s="23">
        <f t="shared" si="282"/>
        <v>0.2274646228551756</v>
      </c>
      <c r="AV321" s="23">
        <f t="shared" si="283"/>
        <v>0.16875454819758257</v>
      </c>
      <c r="AW321" s="23">
        <f t="shared" si="284"/>
        <v>6.9650684153048648E-3</v>
      </c>
      <c r="AX321" s="23">
        <f t="shared" si="285"/>
        <v>1.1753869735900248E-3</v>
      </c>
    </row>
    <row r="322" spans="1:50" x14ac:dyDescent="0.3">
      <c r="A322" s="23">
        <v>58.59</v>
      </c>
      <c r="B322" s="23">
        <v>89.48</v>
      </c>
      <c r="C322" s="23">
        <f t="shared" si="286"/>
        <v>6.5333749637592293E-3</v>
      </c>
      <c r="D322" s="23">
        <f t="shared" si="287"/>
        <v>7.3694492349707895E-3</v>
      </c>
      <c r="E322" s="10">
        <v>0.88654860837576799</v>
      </c>
      <c r="F322" s="23">
        <f t="shared" si="261"/>
        <v>0.16749816008385565</v>
      </c>
      <c r="G322" s="23">
        <f t="shared" si="262"/>
        <v>0.22989008418698048</v>
      </c>
      <c r="H322" s="23">
        <f t="shared" si="263"/>
        <v>0.32846294520395208</v>
      </c>
      <c r="I322" s="23">
        <f t="shared" si="264"/>
        <v>7.369449234970793E-3</v>
      </c>
      <c r="J322" s="23">
        <f t="shared" si="265"/>
        <v>2.420591000249518E-3</v>
      </c>
      <c r="K322" s="22">
        <v>39.24</v>
      </c>
      <c r="L322" s="23">
        <v>83.79</v>
      </c>
      <c r="M322" s="23">
        <f t="shared" si="288"/>
        <v>4.6944986792236132E-3</v>
      </c>
      <c r="N322" s="23">
        <f t="shared" si="289"/>
        <v>6.9008286924251462E-3</v>
      </c>
      <c r="O322" s="10">
        <v>0.68028042550550982</v>
      </c>
      <c r="P322" s="23">
        <f t="shared" si="266"/>
        <v>0.11453428276099686</v>
      </c>
      <c r="Q322" s="23">
        <f t="shared" si="267"/>
        <v>0.22805431056776376</v>
      </c>
      <c r="R322" s="23">
        <f t="shared" si="268"/>
        <v>0.22437406684277011</v>
      </c>
      <c r="S322" s="23">
        <f t="shared" si="269"/>
        <v>6.9008286924251427E-3</v>
      </c>
      <c r="T322" s="23">
        <f t="shared" si="270"/>
        <v>1.5483669983047048E-3</v>
      </c>
      <c r="U322" s="22">
        <v>55.85</v>
      </c>
      <c r="V322" s="23">
        <v>84.76</v>
      </c>
      <c r="W322" s="23">
        <f t="shared" si="290"/>
        <v>6.2295740242936659E-3</v>
      </c>
      <c r="X322" s="23">
        <f t="shared" si="291"/>
        <v>6.9807165529294189E-3</v>
      </c>
      <c r="Y322" s="10">
        <v>0.89239750347397506</v>
      </c>
      <c r="Z322" s="23">
        <f t="shared" si="271"/>
        <v>0.20751898988321638</v>
      </c>
      <c r="AA322" s="23">
        <f t="shared" si="272"/>
        <v>0.2447393432064848</v>
      </c>
      <c r="AB322" s="23">
        <f t="shared" si="273"/>
        <v>0.40880840574213906</v>
      </c>
      <c r="AC322" s="23">
        <f t="shared" si="274"/>
        <v>6.9807165529294224E-3</v>
      </c>
      <c r="AD322" s="23">
        <f t="shared" si="275"/>
        <v>2.8537756049408377E-3</v>
      </c>
      <c r="AE322" s="22">
        <v>50.87</v>
      </c>
      <c r="AF322" s="23">
        <v>85.16</v>
      </c>
      <c r="AG322" s="23">
        <f t="shared" si="292"/>
        <v>6.023468674884255E-3</v>
      </c>
      <c r="AH322" s="23">
        <f t="shared" si="293"/>
        <v>7.0136600005600369E-3</v>
      </c>
      <c r="AI322" s="10">
        <v>0.85881959980998257</v>
      </c>
      <c r="AJ322" s="23">
        <f t="shared" si="276"/>
        <v>0.12031425763442388</v>
      </c>
      <c r="AK322" s="23">
        <f t="shared" si="277"/>
        <v>0.22814408146255721</v>
      </c>
      <c r="AL322" s="23">
        <f t="shared" si="278"/>
        <v>0.23460504659396353</v>
      </c>
      <c r="AM322" s="23">
        <f t="shared" si="279"/>
        <v>7.0136600005600291E-3</v>
      </c>
      <c r="AN322" s="23">
        <f t="shared" si="280"/>
        <v>1.6454400312256039E-3</v>
      </c>
      <c r="AO322" s="22">
        <v>9.9700000000000006</v>
      </c>
      <c r="AP322" s="23">
        <v>71.59</v>
      </c>
      <c r="AQ322" s="23">
        <f t="shared" si="294"/>
        <v>3.5391633091354426E-3</v>
      </c>
      <c r="AR322" s="23">
        <f t="shared" si="295"/>
        <v>5.8960535396910888E-3</v>
      </c>
      <c r="AS322" s="10">
        <v>0.60025969664462464</v>
      </c>
      <c r="AT322" s="23">
        <f t="shared" si="281"/>
        <v>8.9941605580305617E-2</v>
      </c>
      <c r="AU322" s="23">
        <f t="shared" si="282"/>
        <v>0.23336067639486668</v>
      </c>
      <c r="AV322" s="23">
        <f t="shared" si="283"/>
        <v>0.17634404785147578</v>
      </c>
      <c r="AW322" s="23">
        <f t="shared" si="284"/>
        <v>5.8960535396910818E-3</v>
      </c>
      <c r="AX322" s="23">
        <f t="shared" si="285"/>
        <v>1.0397339475381473E-3</v>
      </c>
    </row>
    <row r="323" spans="1:50" x14ac:dyDescent="0.3">
      <c r="A323" s="23">
        <v>53.68</v>
      </c>
      <c r="B323" s="23">
        <v>81.7</v>
      </c>
      <c r="C323" s="23">
        <f t="shared" si="286"/>
        <v>5.9858605232052473E-3</v>
      </c>
      <c r="D323" s="23">
        <f t="shared" si="287"/>
        <v>6.7286991785551354E-3</v>
      </c>
      <c r="E323" s="10">
        <v>0.88960144663364105</v>
      </c>
      <c r="F323" s="23">
        <f t="shared" si="261"/>
        <v>0.17348402060706089</v>
      </c>
      <c r="G323" s="23">
        <f t="shared" si="262"/>
        <v>0.23661878336553563</v>
      </c>
      <c r="H323" s="23">
        <f t="shared" si="263"/>
        <v>0.34098218069091657</v>
      </c>
      <c r="I323" s="23">
        <f t="shared" si="264"/>
        <v>6.7286991785551475E-3</v>
      </c>
      <c r="J323" s="23">
        <f t="shared" si="265"/>
        <v>2.294366519116913E-3</v>
      </c>
      <c r="K323" s="22">
        <v>39.549999999999997</v>
      </c>
      <c r="L323" s="23">
        <v>82.59</v>
      </c>
      <c r="M323" s="23">
        <f t="shared" si="288"/>
        <v>4.7315856973316481E-3</v>
      </c>
      <c r="N323" s="23">
        <f t="shared" si="289"/>
        <v>6.8019983495332713E-3</v>
      </c>
      <c r="O323" s="10">
        <v>0.6956170016795592</v>
      </c>
      <c r="P323" s="23">
        <f t="shared" si="266"/>
        <v>0.11926586845832851</v>
      </c>
      <c r="Q323" s="23">
        <f t="shared" si="267"/>
        <v>0.23485630891729703</v>
      </c>
      <c r="R323" s="23">
        <f t="shared" si="268"/>
        <v>0.23380015121932538</v>
      </c>
      <c r="S323" s="23">
        <f t="shared" si="269"/>
        <v>6.801998349533267E-3</v>
      </c>
      <c r="T323" s="23">
        <f t="shared" si="270"/>
        <v>1.5903082427144795E-3</v>
      </c>
      <c r="U323" s="22">
        <v>56.05</v>
      </c>
      <c r="V323" s="23">
        <v>84.7</v>
      </c>
      <c r="W323" s="23">
        <f t="shared" si="290"/>
        <v>6.2518822571470001E-3</v>
      </c>
      <c r="X323" s="23">
        <f t="shared" si="291"/>
        <v>6.9757750357848248E-3</v>
      </c>
      <c r="Y323" s="10">
        <v>0.89622761988103872</v>
      </c>
      <c r="Z323" s="23">
        <f t="shared" si="271"/>
        <v>0.21377087214036339</v>
      </c>
      <c r="AA323" s="23">
        <f t="shared" si="272"/>
        <v>0.25171511824226961</v>
      </c>
      <c r="AB323" s="23">
        <f t="shared" si="273"/>
        <v>0.42128986202357976</v>
      </c>
      <c r="AC323" s="23">
        <f t="shared" si="274"/>
        <v>6.9757750357848092E-3</v>
      </c>
      <c r="AD323" s="23">
        <f t="shared" si="275"/>
        <v>2.9388233023333143E-3</v>
      </c>
      <c r="AE323" s="22">
        <v>52.48</v>
      </c>
      <c r="AF323" s="23">
        <v>84.51</v>
      </c>
      <c r="AG323" s="23">
        <f t="shared" si="292"/>
        <v>6.2141072549228571E-3</v>
      </c>
      <c r="AH323" s="23">
        <f t="shared" si="293"/>
        <v>6.9601268981602724E-3</v>
      </c>
      <c r="AI323" s="10">
        <v>0.89281522389561485</v>
      </c>
      <c r="AJ323" s="23">
        <f t="shared" si="276"/>
        <v>0.12652836488934674</v>
      </c>
      <c r="AK323" s="23">
        <f t="shared" si="277"/>
        <v>0.23510420836071749</v>
      </c>
      <c r="AL323" s="23">
        <f t="shared" si="278"/>
        <v>0.24684262252377062</v>
      </c>
      <c r="AM323" s="23">
        <f t="shared" si="279"/>
        <v>6.9601268981602793E-3</v>
      </c>
      <c r="AN323" s="23">
        <f t="shared" si="280"/>
        <v>1.7180559766401204E-3</v>
      </c>
      <c r="AO323" s="22">
        <v>12.43</v>
      </c>
      <c r="AP323" s="23">
        <v>87.01</v>
      </c>
      <c r="AQ323" s="23">
        <f t="shared" si="294"/>
        <v>4.4124172449903258E-3</v>
      </c>
      <c r="AR323" s="23">
        <f t="shared" si="295"/>
        <v>7.1660234458516782E-3</v>
      </c>
      <c r="AS323" s="10">
        <v>0.61574139107019155</v>
      </c>
      <c r="AT323" s="23">
        <f t="shared" si="281"/>
        <v>9.4354022825295938E-2</v>
      </c>
      <c r="AU323" s="23">
        <f t="shared" si="282"/>
        <v>0.24052669984071837</v>
      </c>
      <c r="AV323" s="23">
        <f t="shared" si="283"/>
        <v>0.18429562840560154</v>
      </c>
      <c r="AW323" s="23">
        <f t="shared" si="284"/>
        <v>7.1660234458516825E-3</v>
      </c>
      <c r="AX323" s="23">
        <f t="shared" si="285"/>
        <v>1.32066679412251E-3</v>
      </c>
    </row>
    <row r="324" spans="1:50" x14ac:dyDescent="0.3">
      <c r="A324" s="23">
        <v>54.49</v>
      </c>
      <c r="B324" s="23">
        <v>82.59</v>
      </c>
      <c r="C324" s="23">
        <f t="shared" si="286"/>
        <v>6.0761836793862501E-3</v>
      </c>
      <c r="D324" s="23">
        <f t="shared" si="287"/>
        <v>6.8019983495332757E-3</v>
      </c>
      <c r="E324" s="10">
        <v>0.89329390675361842</v>
      </c>
      <c r="F324" s="23">
        <f t="shared" si="261"/>
        <v>0.17956020428644714</v>
      </c>
      <c r="G324" s="23">
        <f t="shared" si="262"/>
        <v>0.2434207817150689</v>
      </c>
      <c r="H324" s="23">
        <f t="shared" si="263"/>
        <v>0.35304422489350806</v>
      </c>
      <c r="I324" s="23">
        <f t="shared" si="264"/>
        <v>6.801998349533267E-3</v>
      </c>
      <c r="J324" s="23">
        <f t="shared" si="265"/>
        <v>2.4014062350378933E-3</v>
      </c>
      <c r="K324" s="22">
        <v>40.700000000000003</v>
      </c>
      <c r="L324" s="23">
        <v>84.46</v>
      </c>
      <c r="M324" s="23">
        <f t="shared" si="288"/>
        <v>4.8691665709582324E-3</v>
      </c>
      <c r="N324" s="23">
        <f t="shared" si="289"/>
        <v>6.9560089672064422E-3</v>
      </c>
      <c r="O324" s="10">
        <v>0.69999429182934236</v>
      </c>
      <c r="P324" s="23">
        <f t="shared" si="266"/>
        <v>0.12413503502928674</v>
      </c>
      <c r="Q324" s="23">
        <f t="shared" si="267"/>
        <v>0.24181231788450347</v>
      </c>
      <c r="R324" s="23">
        <f t="shared" si="268"/>
        <v>0.24340090348761526</v>
      </c>
      <c r="S324" s="23">
        <f t="shared" si="269"/>
        <v>6.9560089672064396E-3</v>
      </c>
      <c r="T324" s="23">
        <f t="shared" si="270"/>
        <v>1.6930988672860009E-3</v>
      </c>
      <c r="U324" s="22">
        <v>56.92</v>
      </c>
      <c r="V324" s="23">
        <v>85.71</v>
      </c>
      <c r="W324" s="23">
        <f t="shared" si="290"/>
        <v>6.3489230700590057E-3</v>
      </c>
      <c r="X324" s="23">
        <f t="shared" si="291"/>
        <v>7.0589572410521524E-3</v>
      </c>
      <c r="Y324" s="10">
        <v>0.89941373112959755</v>
      </c>
      <c r="Z324" s="23">
        <f t="shared" si="271"/>
        <v>0.22011979521042238</v>
      </c>
      <c r="AA324" s="23">
        <f t="shared" si="272"/>
        <v>0.25877407548332176</v>
      </c>
      <c r="AB324" s="23">
        <f t="shared" si="273"/>
        <v>0.43389066735078574</v>
      </c>
      <c r="AC324" s="23">
        <f t="shared" si="274"/>
        <v>7.0589572410521551E-3</v>
      </c>
      <c r="AD324" s="23">
        <f t="shared" si="275"/>
        <v>3.0628156681207809E-3</v>
      </c>
      <c r="AE324" s="22">
        <v>52.11</v>
      </c>
      <c r="AF324" s="23">
        <v>83.83</v>
      </c>
      <c r="AG324" s="23">
        <f t="shared" si="292"/>
        <v>6.1702959042307564E-3</v>
      </c>
      <c r="AH324" s="23">
        <f t="shared" si="293"/>
        <v>6.9041230371882098E-3</v>
      </c>
      <c r="AI324" s="10">
        <v>0.89371175325167496</v>
      </c>
      <c r="AJ324" s="23">
        <f t="shared" si="276"/>
        <v>0.13269866079357751</v>
      </c>
      <c r="AK324" s="23">
        <f t="shared" si="277"/>
        <v>0.2420083313979057</v>
      </c>
      <c r="AL324" s="23">
        <f t="shared" si="278"/>
        <v>0.25922702568292422</v>
      </c>
      <c r="AM324" s="23">
        <f t="shared" si="279"/>
        <v>6.904123037188209E-3</v>
      </c>
      <c r="AN324" s="23">
        <f t="shared" si="280"/>
        <v>1.7897352798792567E-3</v>
      </c>
      <c r="AO324" s="22">
        <v>10.94</v>
      </c>
      <c r="AP324" s="23">
        <v>75.38</v>
      </c>
      <c r="AQ324" s="23">
        <f t="shared" si="294"/>
        <v>3.8834951456310669E-3</v>
      </c>
      <c r="AR324" s="23">
        <f t="shared" si="295"/>
        <v>6.2081927059912589E-3</v>
      </c>
      <c r="AS324" s="10">
        <v>0.62554358885852057</v>
      </c>
      <c r="AT324" s="23">
        <f t="shared" si="281"/>
        <v>9.8237517970927002E-2</v>
      </c>
      <c r="AU324" s="23">
        <f t="shared" si="282"/>
        <v>0.24673489254670963</v>
      </c>
      <c r="AV324" s="23">
        <f t="shared" si="283"/>
        <v>0.19259154079622293</v>
      </c>
      <c r="AW324" s="23">
        <f t="shared" si="284"/>
        <v>6.2081927059912667E-3</v>
      </c>
      <c r="AX324" s="23">
        <f t="shared" si="285"/>
        <v>1.1956453988067306E-3</v>
      </c>
    </row>
    <row r="325" spans="1:50" x14ac:dyDescent="0.3">
      <c r="A325" s="23">
        <v>56.65</v>
      </c>
      <c r="B325" s="23">
        <v>85.12</v>
      </c>
      <c r="C325" s="23">
        <f t="shared" si="286"/>
        <v>6.3170454292022582E-3</v>
      </c>
      <c r="D325" s="23">
        <f t="shared" si="287"/>
        <v>7.0103656557969785E-3</v>
      </c>
      <c r="E325" s="10">
        <v>0.90110070420914368</v>
      </c>
      <c r="F325" s="23">
        <f t="shared" si="261"/>
        <v>0.1858772497156494</v>
      </c>
      <c r="G325" s="23">
        <f t="shared" si="262"/>
        <v>0.25043114737086586</v>
      </c>
      <c r="H325" s="23">
        <f t="shared" si="263"/>
        <v>0.36543745400209654</v>
      </c>
      <c r="I325" s="23">
        <f t="shared" si="264"/>
        <v>7.0103656557969629E-3</v>
      </c>
      <c r="J325" s="23">
        <f t="shared" si="265"/>
        <v>2.5618501768781801E-3</v>
      </c>
      <c r="K325" s="22">
        <v>39.4</v>
      </c>
      <c r="L325" s="23">
        <v>77.83</v>
      </c>
      <c r="M325" s="23">
        <f t="shared" si="288"/>
        <v>4.7136403659890505E-3</v>
      </c>
      <c r="N325" s="23">
        <f t="shared" si="289"/>
        <v>6.4099713227288354E-3</v>
      </c>
      <c r="O325" s="10">
        <v>0.73536060126745928</v>
      </c>
      <c r="P325" s="23">
        <f t="shared" si="266"/>
        <v>0.12884867539527581</v>
      </c>
      <c r="Q325" s="23">
        <f t="shared" si="267"/>
        <v>0.2482222892072323</v>
      </c>
      <c r="R325" s="23">
        <f t="shared" si="268"/>
        <v>0.25298371042456258</v>
      </c>
      <c r="S325" s="23">
        <f t="shared" si="269"/>
        <v>6.4099713227288302E-3</v>
      </c>
      <c r="T325" s="23">
        <f t="shared" si="270"/>
        <v>1.6216183289389807E-3</v>
      </c>
      <c r="U325" s="22">
        <v>62.43</v>
      </c>
      <c r="V325" s="23">
        <v>93.9</v>
      </c>
      <c r="W325" s="23">
        <f t="shared" si="290"/>
        <v>6.9635148851683723E-3</v>
      </c>
      <c r="X325" s="23">
        <f t="shared" si="291"/>
        <v>7.7334743312891981E-3</v>
      </c>
      <c r="Y325" s="10">
        <v>0.9004380937807458</v>
      </c>
      <c r="Z325" s="23">
        <f t="shared" si="271"/>
        <v>0.22708331009559074</v>
      </c>
      <c r="AA325" s="23">
        <f t="shared" si="272"/>
        <v>0.26650754981461094</v>
      </c>
      <c r="AB325" s="23">
        <f t="shared" si="273"/>
        <v>0.44720310530601315</v>
      </c>
      <c r="AC325" s="23">
        <f t="shared" si="274"/>
        <v>7.7334743312891807E-3</v>
      </c>
      <c r="AD325" s="23">
        <f t="shared" si="275"/>
        <v>3.4584337357568651E-3</v>
      </c>
      <c r="AE325" s="22">
        <v>51.6</v>
      </c>
      <c r="AF325" s="23">
        <v>82.59</v>
      </c>
      <c r="AG325" s="23">
        <f t="shared" si="292"/>
        <v>6.1099072857092119E-3</v>
      </c>
      <c r="AH325" s="23">
        <f t="shared" si="293"/>
        <v>6.8019983495332731E-3</v>
      </c>
      <c r="AI325" s="10">
        <v>0.89825180362304102</v>
      </c>
      <c r="AJ325" s="23">
        <f t="shared" si="276"/>
        <v>0.13880856807928671</v>
      </c>
      <c r="AK325" s="23">
        <f t="shared" si="277"/>
        <v>0.24881032974743897</v>
      </c>
      <c r="AL325" s="23">
        <f t="shared" si="278"/>
        <v>0.27150722887286421</v>
      </c>
      <c r="AM325" s="23">
        <f t="shared" si="279"/>
        <v>6.801998349533267E-3</v>
      </c>
      <c r="AN325" s="23">
        <f t="shared" si="280"/>
        <v>1.8467917226795733E-3</v>
      </c>
      <c r="AO325" s="22">
        <v>13.43</v>
      </c>
      <c r="AP325" s="23">
        <v>89.79</v>
      </c>
      <c r="AQ325" s="23">
        <f t="shared" si="294"/>
        <v>4.7673985197280834E-3</v>
      </c>
      <c r="AR325" s="23">
        <f t="shared" si="295"/>
        <v>7.3949804068845207E-3</v>
      </c>
      <c r="AS325" s="10">
        <v>0.64468034496612892</v>
      </c>
      <c r="AT325" s="23">
        <f t="shared" si="281"/>
        <v>0.10300491649065509</v>
      </c>
      <c r="AU325" s="23">
        <f t="shared" si="282"/>
        <v>0.25412987295359413</v>
      </c>
      <c r="AV325" s="23">
        <f t="shared" si="283"/>
        <v>0.20124243446158208</v>
      </c>
      <c r="AW325" s="23">
        <f t="shared" si="284"/>
        <v>7.3949804068844938E-3</v>
      </c>
      <c r="AX325" s="23">
        <f t="shared" si="285"/>
        <v>1.4881838598771362E-3</v>
      </c>
    </row>
    <row r="326" spans="1:50" x14ac:dyDescent="0.3">
      <c r="A326" s="23">
        <v>62.1</v>
      </c>
      <c r="B326" s="23">
        <v>92.88</v>
      </c>
      <c r="C326" s="23">
        <f t="shared" si="286"/>
        <v>6.9247753072102436E-3</v>
      </c>
      <c r="D326" s="23">
        <f t="shared" si="287"/>
        <v>7.6494685398311004E-3</v>
      </c>
      <c r="E326" s="10">
        <v>0.90526227686964689</v>
      </c>
      <c r="F326" s="23">
        <f t="shared" si="261"/>
        <v>0.19280202502285965</v>
      </c>
      <c r="G326" s="23">
        <f t="shared" si="262"/>
        <v>0.25808061591069698</v>
      </c>
      <c r="H326" s="23">
        <f t="shared" si="263"/>
        <v>0.37867927473850904</v>
      </c>
      <c r="I326" s="23">
        <f t="shared" si="264"/>
        <v>7.6494685398311169E-3</v>
      </c>
      <c r="J326" s="23">
        <f t="shared" si="265"/>
        <v>2.8966951987982889E-3</v>
      </c>
      <c r="K326" s="22">
        <v>42.04</v>
      </c>
      <c r="L326" s="23">
        <v>78.8</v>
      </c>
      <c r="M326" s="23">
        <f t="shared" si="288"/>
        <v>5.0294781976187733E-3</v>
      </c>
      <c r="N326" s="23">
        <f t="shared" si="289"/>
        <v>6.4898591832331003E-3</v>
      </c>
      <c r="O326" s="10">
        <v>0.77497493483567359</v>
      </c>
      <c r="P326" s="23">
        <f t="shared" si="266"/>
        <v>0.13387815359289459</v>
      </c>
      <c r="Q326" s="23">
        <f t="shared" si="267"/>
        <v>0.25471214839046541</v>
      </c>
      <c r="R326" s="23">
        <f t="shared" si="268"/>
        <v>0.2627268289881704</v>
      </c>
      <c r="S326" s="23">
        <f t="shared" si="269"/>
        <v>6.4898591832331098E-3</v>
      </c>
      <c r="T326" s="23">
        <f t="shared" si="270"/>
        <v>1.7050601237905926E-3</v>
      </c>
      <c r="U326" s="22">
        <v>47.86</v>
      </c>
      <c r="V326" s="23">
        <v>71.91</v>
      </c>
      <c r="W326" s="23">
        <f t="shared" si="290"/>
        <v>5.3383601218029517E-3</v>
      </c>
      <c r="X326" s="23">
        <f t="shared" si="291"/>
        <v>5.9224082977955934E-3</v>
      </c>
      <c r="Y326" s="10">
        <v>0.90138333147175409</v>
      </c>
      <c r="Z326" s="23">
        <f t="shared" si="271"/>
        <v>0.23242167021739368</v>
      </c>
      <c r="AA326" s="23">
        <f t="shared" si="272"/>
        <v>0.27242995811240656</v>
      </c>
      <c r="AB326" s="23">
        <f t="shared" si="273"/>
        <v>0.45950498031298442</v>
      </c>
      <c r="AC326" s="23">
        <f t="shared" si="274"/>
        <v>5.9224082977956116E-3</v>
      </c>
      <c r="AD326" s="23">
        <f t="shared" si="275"/>
        <v>2.7213761082840282E-3</v>
      </c>
      <c r="AE326" s="22">
        <v>52.83</v>
      </c>
      <c r="AF326" s="23">
        <v>83.91</v>
      </c>
      <c r="AG326" s="23">
        <f t="shared" si="292"/>
        <v>6.2555504244964661E-3</v>
      </c>
      <c r="AH326" s="23">
        <f t="shared" si="293"/>
        <v>6.9107117267143345E-3</v>
      </c>
      <c r="AI326" s="10">
        <v>0.90519626224817751</v>
      </c>
      <c r="AJ326" s="23">
        <f t="shared" si="276"/>
        <v>0.14506411850378317</v>
      </c>
      <c r="AK326" s="23">
        <f t="shared" si="277"/>
        <v>0.25572104147415331</v>
      </c>
      <c r="AL326" s="23">
        <f t="shared" si="278"/>
        <v>0.28387268658306986</v>
      </c>
      <c r="AM326" s="23">
        <f t="shared" si="279"/>
        <v>6.9107117267143414E-3</v>
      </c>
      <c r="AN326" s="23">
        <f t="shared" si="280"/>
        <v>1.9617623040635258E-3</v>
      </c>
      <c r="AO326" s="22">
        <v>13.11</v>
      </c>
      <c r="AP326" s="23">
        <v>87.47</v>
      </c>
      <c r="AQ326" s="23">
        <f t="shared" si="294"/>
        <v>4.6538045118120009E-3</v>
      </c>
      <c r="AR326" s="23">
        <f t="shared" si="295"/>
        <v>7.2039084106268955E-3</v>
      </c>
      <c r="AS326" s="10">
        <v>0.64601106046086065</v>
      </c>
      <c r="AT326" s="23">
        <f t="shared" si="281"/>
        <v>0.10765872100246709</v>
      </c>
      <c r="AU326" s="23">
        <f t="shared" si="282"/>
        <v>0.26133378136422103</v>
      </c>
      <c r="AV326" s="23">
        <f t="shared" si="283"/>
        <v>0.21066363749312217</v>
      </c>
      <c r="AW326" s="23">
        <f t="shared" si="284"/>
        <v>7.2039084106269025E-3</v>
      </c>
      <c r="AX326" s="23">
        <f t="shared" si="285"/>
        <v>1.5176015499499596E-3</v>
      </c>
    </row>
    <row r="327" spans="1:50" x14ac:dyDescent="0.3">
      <c r="A327" s="23">
        <v>57.05</v>
      </c>
      <c r="B327" s="23">
        <v>85.16</v>
      </c>
      <c r="C327" s="23">
        <f t="shared" si="286"/>
        <v>6.3616494569459633E-3</v>
      </c>
      <c r="D327" s="23">
        <f t="shared" si="287"/>
        <v>7.0136600005600404E-3</v>
      </c>
      <c r="E327" s="10">
        <v>0.90703704719618283</v>
      </c>
      <c r="F327" s="23">
        <f t="shared" si="261"/>
        <v>0.1991636744798056</v>
      </c>
      <c r="G327" s="23">
        <f t="shared" si="262"/>
        <v>0.265094275911257</v>
      </c>
      <c r="H327" s="23">
        <f t="shared" si="263"/>
        <v>0.39196569950266524</v>
      </c>
      <c r="I327" s="23">
        <f t="shared" si="264"/>
        <v>7.0136600005600291E-3</v>
      </c>
      <c r="J327" s="23">
        <f t="shared" si="265"/>
        <v>2.7491141481933755E-3</v>
      </c>
      <c r="K327" s="22">
        <v>43.79</v>
      </c>
      <c r="L327" s="23">
        <v>82.02</v>
      </c>
      <c r="M327" s="23">
        <f t="shared" si="288"/>
        <v>5.2388403966157487E-3</v>
      </c>
      <c r="N327" s="23">
        <f t="shared" si="289"/>
        <v>6.7550539366596305E-3</v>
      </c>
      <c r="O327" s="10">
        <v>0.77554382921868259</v>
      </c>
      <c r="P327" s="23">
        <f t="shared" si="266"/>
        <v>0.13911699398951033</v>
      </c>
      <c r="Q327" s="23">
        <f t="shared" si="267"/>
        <v>0.26146720232712506</v>
      </c>
      <c r="R327" s="23">
        <f t="shared" si="268"/>
        <v>0.27299514758240495</v>
      </c>
      <c r="S327" s="23">
        <f t="shared" si="269"/>
        <v>6.7550539366596496E-3</v>
      </c>
      <c r="T327" s="23">
        <f t="shared" si="270"/>
        <v>1.8440969463655065E-3</v>
      </c>
      <c r="U327" s="22">
        <v>61.71</v>
      </c>
      <c r="V327" s="23">
        <v>92.64</v>
      </c>
      <c r="W327" s="23">
        <f t="shared" si="290"/>
        <v>6.8832052468963678E-3</v>
      </c>
      <c r="X327" s="23">
        <f t="shared" si="291"/>
        <v>7.6297024712527299E-3</v>
      </c>
      <c r="Y327" s="10">
        <v>0.90215906489551589</v>
      </c>
      <c r="Z327" s="23">
        <f t="shared" si="271"/>
        <v>0.23930487546429005</v>
      </c>
      <c r="AA327" s="23">
        <f t="shared" si="272"/>
        <v>0.28005966058365928</v>
      </c>
      <c r="AB327" s="23">
        <f t="shared" si="273"/>
        <v>0.47172654568168371</v>
      </c>
      <c r="AC327" s="23">
        <f t="shared" si="274"/>
        <v>7.6297024712527195E-3</v>
      </c>
      <c r="AD327" s="23">
        <f t="shared" si="275"/>
        <v>3.5991331913430512E-3</v>
      </c>
      <c r="AE327" s="22">
        <v>54.85</v>
      </c>
      <c r="AF327" s="23">
        <v>86.88</v>
      </c>
      <c r="AG327" s="23">
        <f t="shared" si="292"/>
        <v>6.4947367174641524E-3</v>
      </c>
      <c r="AH327" s="23">
        <f t="shared" si="293"/>
        <v>7.1553168253717242E-3</v>
      </c>
      <c r="AI327" s="10">
        <v>0.90767982410432868</v>
      </c>
      <c r="AJ327" s="23">
        <f t="shared" si="276"/>
        <v>0.15155885522124732</v>
      </c>
      <c r="AK327" s="23">
        <f t="shared" si="277"/>
        <v>0.26287635829952505</v>
      </c>
      <c r="AL327" s="23">
        <f t="shared" si="278"/>
        <v>0.29662297372503049</v>
      </c>
      <c r="AM327" s="23">
        <f t="shared" si="279"/>
        <v>7.1553168253717381E-3</v>
      </c>
      <c r="AN327" s="23">
        <f t="shared" si="280"/>
        <v>2.1224313546865095E-3</v>
      </c>
      <c r="AO327" s="22">
        <v>12.25</v>
      </c>
      <c r="AP327" s="23">
        <v>80.47</v>
      </c>
      <c r="AQ327" s="23">
        <f t="shared" si="294"/>
        <v>4.3485206155375296E-3</v>
      </c>
      <c r="AR327" s="23">
        <f t="shared" si="295"/>
        <v>6.6273980770909608E-3</v>
      </c>
      <c r="AS327" s="10">
        <v>0.65614296364196512</v>
      </c>
      <c r="AT327" s="23">
        <f t="shared" si="281"/>
        <v>0.11200724161800463</v>
      </c>
      <c r="AU327" s="23">
        <f t="shared" si="282"/>
        <v>0.26796117944131198</v>
      </c>
      <c r="AV327" s="23">
        <f t="shared" si="283"/>
        <v>0.21966596262047172</v>
      </c>
      <c r="AW327" s="23">
        <f t="shared" si="284"/>
        <v>6.6273980770909513E-3</v>
      </c>
      <c r="AX327" s="23">
        <f t="shared" si="285"/>
        <v>1.4558137782732471E-3</v>
      </c>
    </row>
    <row r="328" spans="1:50" x14ac:dyDescent="0.3">
      <c r="A328" s="23">
        <v>54.8</v>
      </c>
      <c r="B328" s="23">
        <v>81.3</v>
      </c>
      <c r="C328" s="23">
        <f t="shared" si="286"/>
        <v>6.1107518008876212E-3</v>
      </c>
      <c r="D328" s="23">
        <f t="shared" si="287"/>
        <v>6.6957557309245096E-3</v>
      </c>
      <c r="E328" s="10">
        <v>0.91263063445772963</v>
      </c>
      <c r="F328" s="23">
        <f t="shared" si="261"/>
        <v>0.20527442628069323</v>
      </c>
      <c r="G328" s="23">
        <f t="shared" si="262"/>
        <v>0.27179003164218152</v>
      </c>
      <c r="H328" s="23">
        <f t="shared" si="263"/>
        <v>0.4044381007604988</v>
      </c>
      <c r="I328" s="23">
        <f t="shared" si="264"/>
        <v>6.695755730924513E-3</v>
      </c>
      <c r="J328" s="23">
        <f t="shared" si="265"/>
        <v>2.7080187309713355E-3</v>
      </c>
      <c r="K328" s="22">
        <v>46.89</v>
      </c>
      <c r="L328" s="23">
        <v>83.81</v>
      </c>
      <c r="M328" s="23">
        <f t="shared" si="288"/>
        <v>5.6097105776961058E-3</v>
      </c>
      <c r="N328" s="23">
        <f t="shared" si="289"/>
        <v>6.9024758648066776E-3</v>
      </c>
      <c r="O328" s="10">
        <v>0.81270991562579231</v>
      </c>
      <c r="P328" s="23">
        <f t="shared" si="266"/>
        <v>0.14472670456720643</v>
      </c>
      <c r="Q328" s="23">
        <f t="shared" si="267"/>
        <v>0.26836967819193175</v>
      </c>
      <c r="R328" s="23">
        <f t="shared" si="268"/>
        <v>0.28384369855671676</v>
      </c>
      <c r="S328" s="23">
        <f t="shared" si="269"/>
        <v>6.9024758648066897E-3</v>
      </c>
      <c r="T328" s="23">
        <f t="shared" si="270"/>
        <v>1.9592242786652028E-3</v>
      </c>
      <c r="U328" s="22">
        <v>62.85</v>
      </c>
      <c r="V328" s="23">
        <v>92.74</v>
      </c>
      <c r="W328" s="23">
        <f t="shared" si="290"/>
        <v>7.0103621741603745E-3</v>
      </c>
      <c r="X328" s="23">
        <f t="shared" si="291"/>
        <v>7.6379383331603851E-3</v>
      </c>
      <c r="Y328" s="10">
        <v>0.91783435115267098</v>
      </c>
      <c r="Z328" s="23">
        <f t="shared" si="271"/>
        <v>0.24631523763845042</v>
      </c>
      <c r="AA328" s="23">
        <f t="shared" si="272"/>
        <v>0.28769759891681967</v>
      </c>
      <c r="AB328" s="23">
        <f t="shared" si="273"/>
        <v>0.48562011310274045</v>
      </c>
      <c r="AC328" s="23">
        <f t="shared" si="274"/>
        <v>7.6379383331603989E-3</v>
      </c>
      <c r="AD328" s="23">
        <f t="shared" si="275"/>
        <v>3.7091364772211099E-3</v>
      </c>
      <c r="AE328" s="22">
        <v>53.7</v>
      </c>
      <c r="AF328" s="23">
        <v>85.02</v>
      </c>
      <c r="AG328" s="23">
        <f t="shared" si="292"/>
        <v>6.3585663031508659E-3</v>
      </c>
      <c r="AH328" s="23">
        <f t="shared" si="293"/>
        <v>7.0021297938893182E-3</v>
      </c>
      <c r="AI328" s="10">
        <v>0.90809032256156041</v>
      </c>
      <c r="AJ328" s="23">
        <f t="shared" si="276"/>
        <v>0.15791742152439819</v>
      </c>
      <c r="AK328" s="23">
        <f t="shared" si="277"/>
        <v>0.26987848809341436</v>
      </c>
      <c r="AL328" s="23">
        <f t="shared" si="278"/>
        <v>0.30947627674564548</v>
      </c>
      <c r="AM328" s="23">
        <f t="shared" si="279"/>
        <v>7.0021297938893112E-3</v>
      </c>
      <c r="AN328" s="23">
        <f t="shared" si="280"/>
        <v>2.1669930579026179E-3</v>
      </c>
      <c r="AO328" s="22">
        <v>15.16</v>
      </c>
      <c r="AP328" s="23">
        <v>97.86</v>
      </c>
      <c r="AQ328" s="23">
        <f t="shared" si="294"/>
        <v>5.3815161250244034E-3</v>
      </c>
      <c r="AR328" s="23">
        <f t="shared" si="295"/>
        <v>8.059614462832378E-3</v>
      </c>
      <c r="AS328" s="10">
        <v>0.66771384038799042</v>
      </c>
      <c r="AT328" s="23">
        <f t="shared" si="281"/>
        <v>0.11738875774302904</v>
      </c>
      <c r="AU328" s="23">
        <f t="shared" si="282"/>
        <v>0.27602079390414436</v>
      </c>
      <c r="AV328" s="23">
        <f t="shared" si="283"/>
        <v>0.22939599936103366</v>
      </c>
      <c r="AW328" s="23">
        <f t="shared" si="284"/>
        <v>8.0596144628323763E-3</v>
      </c>
      <c r="AX328" s="23">
        <f t="shared" si="285"/>
        <v>1.8488433141660736E-3</v>
      </c>
    </row>
    <row r="329" spans="1:50" x14ac:dyDescent="0.3">
      <c r="A329" s="23">
        <v>52.78</v>
      </c>
      <c r="B329" s="23">
        <v>77.959999999999994</v>
      </c>
      <c r="C329" s="23">
        <f t="shared" si="286"/>
        <v>5.8855014607819105E-3</v>
      </c>
      <c r="D329" s="23">
        <f t="shared" si="287"/>
        <v>6.420677943208792E-3</v>
      </c>
      <c r="E329" s="10">
        <v>0.91664797905134776</v>
      </c>
      <c r="F329" s="23">
        <f t="shared" si="261"/>
        <v>0.21115992774147513</v>
      </c>
      <c r="G329" s="23">
        <f t="shared" si="262"/>
        <v>0.27821070958539029</v>
      </c>
      <c r="H329" s="23">
        <f t="shared" si="263"/>
        <v>0.41643435402216833</v>
      </c>
      <c r="I329" s="23">
        <f t="shared" si="264"/>
        <v>6.4206779432087746E-3</v>
      </c>
      <c r="J329" s="23">
        <f t="shared" si="265"/>
        <v>2.6737908716645306E-3</v>
      </c>
      <c r="K329" s="22">
        <v>43.04</v>
      </c>
      <c r="L329" s="23">
        <v>76.099999999999994</v>
      </c>
      <c r="M329" s="23">
        <f t="shared" si="288"/>
        <v>5.1491137399027592E-3</v>
      </c>
      <c r="N329" s="23">
        <f t="shared" si="289"/>
        <v>6.2674909117263825E-3</v>
      </c>
      <c r="O329" s="10">
        <v>0.82155902775524436</v>
      </c>
      <c r="P329" s="23">
        <f t="shared" si="266"/>
        <v>0.14987581830710919</v>
      </c>
      <c r="Q329" s="23">
        <f t="shared" si="267"/>
        <v>0.27463716910365815</v>
      </c>
      <c r="R329" s="23">
        <f t="shared" si="268"/>
        <v>0.29460252287431565</v>
      </c>
      <c r="S329" s="23">
        <f t="shared" si="269"/>
        <v>6.2674909117264033E-3</v>
      </c>
      <c r="T329" s="23">
        <f t="shared" si="270"/>
        <v>1.8464186346864432E-3</v>
      </c>
      <c r="U329" s="22">
        <v>62.5</v>
      </c>
      <c r="V329" s="23">
        <v>92.06</v>
      </c>
      <c r="W329" s="23">
        <f t="shared" si="290"/>
        <v>6.9713227666670392E-3</v>
      </c>
      <c r="X329" s="23">
        <f t="shared" si="291"/>
        <v>7.5819344721883234E-3</v>
      </c>
      <c r="Y329" s="10">
        <v>0.91946491917582529</v>
      </c>
      <c r="Z329" s="23">
        <f t="shared" si="271"/>
        <v>0.25328656040511749</v>
      </c>
      <c r="AA329" s="23">
        <f t="shared" si="272"/>
        <v>0.29527953338900798</v>
      </c>
      <c r="AB329" s="23">
        <f t="shared" si="273"/>
        <v>0.49960179804356791</v>
      </c>
      <c r="AC329" s="23">
        <f t="shared" si="274"/>
        <v>7.5819344721883009E-3</v>
      </c>
      <c r="AD329" s="23">
        <f t="shared" si="275"/>
        <v>3.787948094953785E-3</v>
      </c>
      <c r="AE329" s="22">
        <v>52.9</v>
      </c>
      <c r="AF329" s="23">
        <v>83.44</v>
      </c>
      <c r="AG329" s="23">
        <f t="shared" si="292"/>
        <v>6.2638390584111876E-3</v>
      </c>
      <c r="AH329" s="23">
        <f t="shared" si="293"/>
        <v>6.8720031757483506E-3</v>
      </c>
      <c r="AI329" s="10">
        <v>0.91150118796751922</v>
      </c>
      <c r="AJ329" s="23">
        <f t="shared" si="276"/>
        <v>0.16418126058280938</v>
      </c>
      <c r="AK329" s="23">
        <f t="shared" si="277"/>
        <v>0.27675049126916274</v>
      </c>
      <c r="AL329" s="23">
        <f t="shared" si="278"/>
        <v>0.3220986821072076</v>
      </c>
      <c r="AM329" s="23">
        <f t="shared" si="279"/>
        <v>6.8720031757483757E-3</v>
      </c>
      <c r="AN329" s="23">
        <f t="shared" si="280"/>
        <v>2.2134631663450971E-3</v>
      </c>
      <c r="AO329" s="22">
        <v>14.51</v>
      </c>
      <c r="AP329" s="23">
        <v>92.95</v>
      </c>
      <c r="AQ329" s="23">
        <f t="shared" si="294"/>
        <v>5.1507782964448617E-3</v>
      </c>
      <c r="AR329" s="23">
        <f t="shared" si="295"/>
        <v>7.6552336431664567E-3</v>
      </c>
      <c r="AS329" s="10">
        <v>0.67284403540612558</v>
      </c>
      <c r="AT329" s="23">
        <f t="shared" si="281"/>
        <v>0.1225395360394739</v>
      </c>
      <c r="AU329" s="23">
        <f t="shared" si="282"/>
        <v>0.28367602754731081</v>
      </c>
      <c r="AV329" s="23">
        <f t="shared" si="283"/>
        <v>0.23992829378250294</v>
      </c>
      <c r="AW329" s="23">
        <f t="shared" si="284"/>
        <v>7.6552336431664481E-3</v>
      </c>
      <c r="AX329" s="23">
        <f t="shared" si="285"/>
        <v>1.8367071465113399E-3</v>
      </c>
    </row>
    <row r="330" spans="1:50" x14ac:dyDescent="0.3">
      <c r="A330" s="23">
        <v>54.49</v>
      </c>
      <c r="B330" s="23">
        <v>80.47</v>
      </c>
      <c r="C330" s="23">
        <f t="shared" si="286"/>
        <v>6.0761836793862501E-3</v>
      </c>
      <c r="D330" s="23">
        <f t="shared" si="287"/>
        <v>6.6273980770909634E-3</v>
      </c>
      <c r="E330" s="10">
        <v>0.91682793287910214</v>
      </c>
      <c r="F330" s="23">
        <f t="shared" si="261"/>
        <v>0.21723611142086138</v>
      </c>
      <c r="G330" s="23">
        <f t="shared" si="262"/>
        <v>0.28483810766248124</v>
      </c>
      <c r="H330" s="23">
        <f t="shared" si="263"/>
        <v>0.42839603916233648</v>
      </c>
      <c r="I330" s="23">
        <f t="shared" si="264"/>
        <v>6.6273980770909513E-3</v>
      </c>
      <c r="J330" s="23">
        <f t="shared" si="265"/>
        <v>2.8391510861778485E-3</v>
      </c>
      <c r="K330" s="22">
        <v>46.48</v>
      </c>
      <c r="L330" s="23">
        <v>81.7</v>
      </c>
      <c r="M330" s="23">
        <f t="shared" si="288"/>
        <v>5.5606600053596713E-3</v>
      </c>
      <c r="N330" s="23">
        <f t="shared" si="289"/>
        <v>6.7286991785551311E-3</v>
      </c>
      <c r="O330" s="10">
        <v>0.82640936350400496</v>
      </c>
      <c r="P330" s="23">
        <f t="shared" si="266"/>
        <v>0.15543647831246887</v>
      </c>
      <c r="Q330" s="23">
        <f t="shared" si="267"/>
        <v>0.28136586828221327</v>
      </c>
      <c r="R330" s="23">
        <f t="shared" si="268"/>
        <v>0.30531229661957804</v>
      </c>
      <c r="S330" s="23">
        <f t="shared" si="269"/>
        <v>6.7286991785551198E-3</v>
      </c>
      <c r="T330" s="23">
        <f t="shared" si="270"/>
        <v>2.0543545994669318E-3</v>
      </c>
      <c r="U330" s="22">
        <v>63.43</v>
      </c>
      <c r="V330" s="23">
        <v>93.32</v>
      </c>
      <c r="W330" s="23">
        <f t="shared" si="290"/>
        <v>7.0750560494350443E-3</v>
      </c>
      <c r="X330" s="23">
        <f t="shared" si="291"/>
        <v>7.6857063322247916E-3</v>
      </c>
      <c r="Y330" s="10">
        <v>0.92054727875440701</v>
      </c>
      <c r="Z330" s="23">
        <f t="shared" si="271"/>
        <v>0.26036161645455252</v>
      </c>
      <c r="AA330" s="23">
        <f t="shared" si="272"/>
        <v>0.30296523972123279</v>
      </c>
      <c r="AB330" s="23">
        <f t="shared" si="273"/>
        <v>0.51364817685967001</v>
      </c>
      <c r="AC330" s="23">
        <f t="shared" si="274"/>
        <v>7.6857063322248176E-3</v>
      </c>
      <c r="AD330" s="23">
        <f t="shared" si="275"/>
        <v>3.947749045426099E-3</v>
      </c>
      <c r="AE330" s="22">
        <v>56.68</v>
      </c>
      <c r="AF330" s="23">
        <v>89.39</v>
      </c>
      <c r="AG330" s="23">
        <f t="shared" si="292"/>
        <v>6.7114252898061652E-3</v>
      </c>
      <c r="AH330" s="23">
        <f t="shared" si="293"/>
        <v>7.3620369592538957E-3</v>
      </c>
      <c r="AI330" s="10">
        <v>0.91162613376588253</v>
      </c>
      <c r="AJ330" s="23">
        <f t="shared" si="276"/>
        <v>0.17089268587261555</v>
      </c>
      <c r="AK330" s="23">
        <f t="shared" si="277"/>
        <v>0.28411252822841665</v>
      </c>
      <c r="AL330" s="23">
        <f t="shared" si="278"/>
        <v>0.33507394645542493</v>
      </c>
      <c r="AM330" s="23">
        <f t="shared" si="279"/>
        <v>7.3620369592539148E-3</v>
      </c>
      <c r="AN330" s="23">
        <f t="shared" si="280"/>
        <v>2.4668267778879057E-3</v>
      </c>
      <c r="AO330" s="22">
        <v>12.67</v>
      </c>
      <c r="AP330" s="23">
        <v>80.8</v>
      </c>
      <c r="AQ330" s="23">
        <f t="shared" si="294"/>
        <v>4.4976127509273878E-3</v>
      </c>
      <c r="AR330" s="23">
        <f t="shared" si="295"/>
        <v>6.654576421386226E-3</v>
      </c>
      <c r="AS330" s="10">
        <v>0.67586762344078344</v>
      </c>
      <c r="AT330" s="23">
        <f t="shared" si="281"/>
        <v>0.12703714879040129</v>
      </c>
      <c r="AU330" s="23">
        <f t="shared" si="282"/>
        <v>0.29033060396869703</v>
      </c>
      <c r="AV330" s="23">
        <f t="shared" si="283"/>
        <v>0.24957668482987519</v>
      </c>
      <c r="AW330" s="23">
        <f t="shared" si="284"/>
        <v>6.6545764213862268E-3</v>
      </c>
      <c r="AX330" s="23">
        <f t="shared" si="285"/>
        <v>1.660827122196629E-3</v>
      </c>
    </row>
    <row r="331" spans="1:50" x14ac:dyDescent="0.3">
      <c r="A331" s="23">
        <v>59.39</v>
      </c>
      <c r="B331" s="23">
        <v>87.47</v>
      </c>
      <c r="C331" s="23">
        <f t="shared" si="286"/>
        <v>6.6225830192466403E-3</v>
      </c>
      <c r="D331" s="23">
        <f t="shared" si="287"/>
        <v>7.203908410626899E-3</v>
      </c>
      <c r="E331" s="10">
        <v>0.91930416681551352</v>
      </c>
      <c r="F331" s="23">
        <f t="shared" si="261"/>
        <v>0.22385869444010803</v>
      </c>
      <c r="G331" s="23">
        <f t="shared" si="262"/>
        <v>0.29204201607310815</v>
      </c>
      <c r="H331" s="23">
        <f t="shared" si="263"/>
        <v>0.44109480586096939</v>
      </c>
      <c r="I331" s="23">
        <f t="shared" si="264"/>
        <v>7.2039084106269025E-3</v>
      </c>
      <c r="J331" s="23">
        <f t="shared" si="265"/>
        <v>3.1776065818256783E-3</v>
      </c>
      <c r="K331" s="22">
        <v>47.4</v>
      </c>
      <c r="L331" s="23">
        <v>82.34</v>
      </c>
      <c r="M331" s="23">
        <f t="shared" si="288"/>
        <v>5.6707247042609389E-3</v>
      </c>
      <c r="N331" s="23">
        <f t="shared" si="289"/>
        <v>6.7814086947641308E-3</v>
      </c>
      <c r="O331" s="10">
        <v>0.83621633196053413</v>
      </c>
      <c r="P331" s="23">
        <f t="shared" si="266"/>
        <v>0.16110720301672982</v>
      </c>
      <c r="Q331" s="23">
        <f t="shared" si="267"/>
        <v>0.2881472769769774</v>
      </c>
      <c r="R331" s="23">
        <f t="shared" si="268"/>
        <v>0.31654368132919869</v>
      </c>
      <c r="S331" s="23">
        <f t="shared" si="269"/>
        <v>6.7814086947641239E-3</v>
      </c>
      <c r="T331" s="23">
        <f t="shared" si="270"/>
        <v>2.1466120728384722E-3</v>
      </c>
      <c r="U331" s="22">
        <v>61.17</v>
      </c>
      <c r="V331" s="23">
        <v>89.64</v>
      </c>
      <c r="W331" s="23">
        <f t="shared" si="290"/>
        <v>6.8229730181923647E-3</v>
      </c>
      <c r="X331" s="23">
        <f t="shared" si="291"/>
        <v>7.3826266140230423E-3</v>
      </c>
      <c r="Y331" s="10">
        <v>0.92419315982097294</v>
      </c>
      <c r="Z331" s="23">
        <f t="shared" si="271"/>
        <v>0.26718458947274487</v>
      </c>
      <c r="AA331" s="23">
        <f t="shared" si="272"/>
        <v>0.31034786633525585</v>
      </c>
      <c r="AB331" s="23">
        <f t="shared" si="273"/>
        <v>0.5275462059272974</v>
      </c>
      <c r="AC331" s="23">
        <f t="shared" si="274"/>
        <v>7.3826266140230579E-3</v>
      </c>
      <c r="AD331" s="23">
        <f t="shared" si="275"/>
        <v>3.8946766600057546E-3</v>
      </c>
      <c r="AE331" s="22">
        <v>51.57</v>
      </c>
      <c r="AF331" s="23">
        <v>81.3</v>
      </c>
      <c r="AG331" s="23">
        <f t="shared" si="292"/>
        <v>6.1063550140314738E-3</v>
      </c>
      <c r="AH331" s="23">
        <f t="shared" si="293"/>
        <v>6.695755730924507E-3</v>
      </c>
      <c r="AI331" s="10">
        <v>0.91197398164170262</v>
      </c>
      <c r="AJ331" s="23">
        <f t="shared" si="276"/>
        <v>0.17699904088664703</v>
      </c>
      <c r="AK331" s="23">
        <f t="shared" si="277"/>
        <v>0.29080828395934116</v>
      </c>
      <c r="AL331" s="23">
        <f t="shared" si="278"/>
        <v>0.34789172675926261</v>
      </c>
      <c r="AM331" s="23">
        <f t="shared" si="279"/>
        <v>6.695755730924513E-3</v>
      </c>
      <c r="AN331" s="23">
        <f t="shared" si="280"/>
        <v>2.3293980231895574E-3</v>
      </c>
      <c r="AO331" s="22">
        <v>11.44</v>
      </c>
      <c r="AP331" s="23">
        <v>72.540000000000006</v>
      </c>
      <c r="AQ331" s="23">
        <f t="shared" si="294"/>
        <v>4.0609857829999457E-3</v>
      </c>
      <c r="AR331" s="23">
        <f t="shared" si="295"/>
        <v>5.9742942278138231E-3</v>
      </c>
      <c r="AS331" s="10">
        <v>0.67974318440723669</v>
      </c>
      <c r="AT331" s="23">
        <f t="shared" si="281"/>
        <v>0.13109813457340125</v>
      </c>
      <c r="AU331" s="23">
        <f t="shared" si="282"/>
        <v>0.29630489819651085</v>
      </c>
      <c r="AV331" s="23">
        <f t="shared" si="283"/>
        <v>0.25813528336380254</v>
      </c>
      <c r="AW331" s="23">
        <f t="shared" si="284"/>
        <v>5.9742942278138145E-3</v>
      </c>
      <c r="AX331" s="23">
        <f t="shared" si="285"/>
        <v>1.5421761333954489E-3</v>
      </c>
    </row>
    <row r="332" spans="1:50" x14ac:dyDescent="0.3">
      <c r="A332" s="23">
        <v>58.46</v>
      </c>
      <c r="B332" s="23">
        <v>85.96</v>
      </c>
      <c r="C332" s="23">
        <f t="shared" si="286"/>
        <v>6.5188786547425255E-3</v>
      </c>
      <c r="D332" s="23">
        <f t="shared" si="287"/>
        <v>7.0795468958212895E-3</v>
      </c>
      <c r="E332" s="10">
        <v>0.9208045021342105</v>
      </c>
      <c r="F332" s="23">
        <f t="shared" si="261"/>
        <v>0.23037757309485055</v>
      </c>
      <c r="G332" s="23">
        <f t="shared" si="262"/>
        <v>0.29912156296892944</v>
      </c>
      <c r="H332" s="23">
        <f t="shared" si="263"/>
        <v>0.4542362675349586</v>
      </c>
      <c r="I332" s="23">
        <f t="shared" si="264"/>
        <v>7.0795468958212981E-3</v>
      </c>
      <c r="J332" s="23">
        <f t="shared" si="265"/>
        <v>3.215786957796569E-3</v>
      </c>
      <c r="K332" s="22">
        <v>52.42</v>
      </c>
      <c r="L332" s="23">
        <v>87.23</v>
      </c>
      <c r="M332" s="23">
        <f t="shared" si="288"/>
        <v>6.2712951265265484E-3</v>
      </c>
      <c r="N332" s="23">
        <f t="shared" si="289"/>
        <v>7.1841423420485207E-3</v>
      </c>
      <c r="O332" s="10">
        <v>0.87293581167245049</v>
      </c>
      <c r="P332" s="23">
        <f t="shared" si="266"/>
        <v>0.16737849814325637</v>
      </c>
      <c r="Q332" s="23">
        <f t="shared" si="267"/>
        <v>0.2953314193190259</v>
      </c>
      <c r="R332" s="23">
        <f t="shared" si="268"/>
        <v>0.32848570115998621</v>
      </c>
      <c r="S332" s="23">
        <f t="shared" si="269"/>
        <v>7.1841423420485051E-3</v>
      </c>
      <c r="T332" s="23">
        <f t="shared" si="270"/>
        <v>2.3598880344609485E-3</v>
      </c>
      <c r="U332" s="22">
        <v>62.67</v>
      </c>
      <c r="V332" s="23">
        <v>91.82</v>
      </c>
      <c r="W332" s="23">
        <f t="shared" si="290"/>
        <v>6.9902847645923732E-3</v>
      </c>
      <c r="X332" s="23">
        <f t="shared" si="291"/>
        <v>7.5621684036099477E-3</v>
      </c>
      <c r="Y332" s="10">
        <v>0.92437570700692484</v>
      </c>
      <c r="Z332" s="23">
        <f t="shared" si="271"/>
        <v>0.27417487423733722</v>
      </c>
      <c r="AA332" s="23">
        <f t="shared" si="272"/>
        <v>0.31791003473886581</v>
      </c>
      <c r="AB332" s="23">
        <f t="shared" si="273"/>
        <v>0.54135946371008203</v>
      </c>
      <c r="AC332" s="23">
        <f t="shared" si="274"/>
        <v>7.562168403609959E-3</v>
      </c>
      <c r="AD332" s="23">
        <f t="shared" si="275"/>
        <v>4.0938514314636147E-3</v>
      </c>
      <c r="AE332" s="22">
        <v>58.83</v>
      </c>
      <c r="AF332" s="23">
        <v>92.06</v>
      </c>
      <c r="AG332" s="23">
        <f t="shared" si="292"/>
        <v>6.966004760044049E-3</v>
      </c>
      <c r="AH332" s="23">
        <f t="shared" si="293"/>
        <v>7.5819344721883165E-3</v>
      </c>
      <c r="AI332" s="10">
        <v>0.91876351419237479</v>
      </c>
      <c r="AJ332" s="23">
        <f t="shared" si="276"/>
        <v>0.18396504564669108</v>
      </c>
      <c r="AK332" s="23">
        <f t="shared" si="277"/>
        <v>0.29839021843152946</v>
      </c>
      <c r="AL332" s="23">
        <f t="shared" si="278"/>
        <v>0.36096408653333811</v>
      </c>
      <c r="AM332" s="23">
        <f t="shared" si="279"/>
        <v>7.5819344721883009E-3</v>
      </c>
      <c r="AN332" s="23">
        <f t="shared" si="280"/>
        <v>2.7368060509090769E-3</v>
      </c>
      <c r="AO332" s="22">
        <v>13.49</v>
      </c>
      <c r="AP332" s="23">
        <v>85.12</v>
      </c>
      <c r="AQ332" s="23">
        <f t="shared" si="294"/>
        <v>4.7886973962123491E-3</v>
      </c>
      <c r="AR332" s="23">
        <f t="shared" si="295"/>
        <v>7.0103656557969751E-3</v>
      </c>
      <c r="AS332" s="10">
        <v>0.68308810571849388</v>
      </c>
      <c r="AT332" s="23">
        <f t="shared" si="281"/>
        <v>0.1358868319696136</v>
      </c>
      <c r="AU332" s="23">
        <f t="shared" si="282"/>
        <v>0.30331526385230784</v>
      </c>
      <c r="AV332" s="23">
        <f t="shared" si="283"/>
        <v>0.26698496654301485</v>
      </c>
      <c r="AW332" s="23">
        <f t="shared" si="284"/>
        <v>7.0103656557969907E-3</v>
      </c>
      <c r="AX332" s="23">
        <f t="shared" si="285"/>
        <v>1.87166224006726E-3</v>
      </c>
    </row>
    <row r="333" spans="1:50" x14ac:dyDescent="0.3">
      <c r="A333" s="23">
        <v>55.8</v>
      </c>
      <c r="B333" s="23">
        <v>82.01</v>
      </c>
      <c r="C333" s="23">
        <f t="shared" si="286"/>
        <v>6.2222618702468847E-3</v>
      </c>
      <c r="D333" s="23">
        <f t="shared" si="287"/>
        <v>6.75423035046887E-3</v>
      </c>
      <c r="E333" s="10">
        <v>0.92123921562949607</v>
      </c>
      <c r="F333" s="23">
        <f t="shared" si="261"/>
        <v>0.23659983496509743</v>
      </c>
      <c r="G333" s="23">
        <f t="shared" si="262"/>
        <v>0.30587579331939829</v>
      </c>
      <c r="H333" s="23">
        <f t="shared" si="263"/>
        <v>0.46697740805994797</v>
      </c>
      <c r="I333" s="23">
        <f t="shared" si="264"/>
        <v>6.7542303504688483E-3</v>
      </c>
      <c r="J333" s="23">
        <f t="shared" si="265"/>
        <v>3.1540729825017769E-3</v>
      </c>
      <c r="K333" s="22">
        <v>52.63</v>
      </c>
      <c r="L333" s="23">
        <v>86.88</v>
      </c>
      <c r="M333" s="23">
        <f t="shared" si="288"/>
        <v>6.2964185904061864E-3</v>
      </c>
      <c r="N333" s="23">
        <f t="shared" si="289"/>
        <v>7.1553168253717225E-3</v>
      </c>
      <c r="O333" s="10">
        <v>0.87996363320768523</v>
      </c>
      <c r="P333" s="23">
        <f t="shared" si="266"/>
        <v>0.17367491673366256</v>
      </c>
      <c r="Q333" s="23">
        <f t="shared" si="267"/>
        <v>0.30248673614439764</v>
      </c>
      <c r="R333" s="23">
        <f t="shared" si="268"/>
        <v>0.34105341487691893</v>
      </c>
      <c r="S333" s="23">
        <f t="shared" si="269"/>
        <v>7.1553168253717381E-3</v>
      </c>
      <c r="T333" s="23">
        <f t="shared" si="270"/>
        <v>2.4403452378193059E-3</v>
      </c>
      <c r="U333" s="22">
        <v>60.39</v>
      </c>
      <c r="V333" s="23">
        <v>88.39</v>
      </c>
      <c r="W333" s="23">
        <f t="shared" si="290"/>
        <v>6.7359709100643598E-3</v>
      </c>
      <c r="X333" s="23">
        <f t="shared" si="291"/>
        <v>7.2796783401773398E-3</v>
      </c>
      <c r="Y333" s="10">
        <v>0.92531161341124124</v>
      </c>
      <c r="Z333" s="23">
        <f t="shared" si="271"/>
        <v>0.28091084514740156</v>
      </c>
      <c r="AA333" s="23">
        <f t="shared" si="272"/>
        <v>0.32518971307904315</v>
      </c>
      <c r="AB333" s="23">
        <f t="shared" si="273"/>
        <v>0.55508571938473872</v>
      </c>
      <c r="AC333" s="23">
        <f t="shared" si="274"/>
        <v>7.2796783401773424E-3</v>
      </c>
      <c r="AD333" s="23">
        <f t="shared" si="275"/>
        <v>4.0408454883468408E-3</v>
      </c>
      <c r="AE333" s="22">
        <v>58.22</v>
      </c>
      <c r="AF333" s="23">
        <v>90.99</v>
      </c>
      <c r="AG333" s="23">
        <f t="shared" si="292"/>
        <v>6.8937752359300442E-3</v>
      </c>
      <c r="AH333" s="23">
        <f t="shared" si="293"/>
        <v>7.4938107497763947E-3</v>
      </c>
      <c r="AI333" s="10">
        <v>0.91992918771477439</v>
      </c>
      <c r="AJ333" s="23">
        <f t="shared" si="276"/>
        <v>0.19085882088262113</v>
      </c>
      <c r="AK333" s="23">
        <f t="shared" si="277"/>
        <v>0.30588402918130586</v>
      </c>
      <c r="AL333" s="23">
        <f t="shared" si="278"/>
        <v>0.37482386652931221</v>
      </c>
      <c r="AM333" s="23">
        <f t="shared" si="279"/>
        <v>7.4938107497763973E-3</v>
      </c>
      <c r="AN333" s="23">
        <f t="shared" si="280"/>
        <v>2.8088591202701132E-3</v>
      </c>
      <c r="AO333" s="22">
        <v>13.3</v>
      </c>
      <c r="AP333" s="23">
        <v>83.79</v>
      </c>
      <c r="AQ333" s="23">
        <f t="shared" si="294"/>
        <v>4.7212509540121754E-3</v>
      </c>
      <c r="AR333" s="23">
        <f t="shared" si="295"/>
        <v>6.9008286924251479E-3</v>
      </c>
      <c r="AS333" s="10">
        <v>0.68415710118910189</v>
      </c>
      <c r="AT333" s="23">
        <f t="shared" si="281"/>
        <v>0.14060808292362578</v>
      </c>
      <c r="AU333" s="23">
        <f t="shared" si="282"/>
        <v>0.31021609254473298</v>
      </c>
      <c r="AV333" s="23">
        <f t="shared" si="283"/>
        <v>0.27649491489323941</v>
      </c>
      <c r="AW333" s="23">
        <f t="shared" si="284"/>
        <v>6.9008286924251427E-3</v>
      </c>
      <c r="AX333" s="23">
        <f t="shared" si="285"/>
        <v>1.9080440420049143E-3</v>
      </c>
    </row>
    <row r="334" spans="1:50" x14ac:dyDescent="0.3">
      <c r="A334" s="23">
        <v>57.49</v>
      </c>
      <c r="B334" s="23">
        <v>84.46</v>
      </c>
      <c r="C334" s="23">
        <f t="shared" si="286"/>
        <v>6.4107138874640399E-3</v>
      </c>
      <c r="D334" s="23">
        <f t="shared" si="287"/>
        <v>6.9560089672064465E-3</v>
      </c>
      <c r="E334" s="10">
        <v>0.92160805394110845</v>
      </c>
      <c r="F334" s="23">
        <f t="shared" si="261"/>
        <v>0.24301054885256146</v>
      </c>
      <c r="G334" s="23">
        <f t="shared" si="262"/>
        <v>0.31283180228660473</v>
      </c>
      <c r="H334" s="23">
        <f t="shared" si="263"/>
        <v>0.47961038381765886</v>
      </c>
      <c r="I334" s="23">
        <f t="shared" si="264"/>
        <v>6.9560089672064396E-3</v>
      </c>
      <c r="J334" s="23">
        <f t="shared" si="265"/>
        <v>3.3361741306009575E-3</v>
      </c>
      <c r="K334" s="22">
        <v>48.62</v>
      </c>
      <c r="L334" s="23">
        <v>77.959999999999994</v>
      </c>
      <c r="M334" s="23">
        <f t="shared" si="288"/>
        <v>5.8166800658474016E-3</v>
      </c>
      <c r="N334" s="23">
        <f t="shared" si="289"/>
        <v>6.4206779432087876E-3</v>
      </c>
      <c r="O334" s="10">
        <v>0.90592926748486968</v>
      </c>
      <c r="P334" s="23">
        <f t="shared" si="266"/>
        <v>0.17949159679950996</v>
      </c>
      <c r="Q334" s="23">
        <f t="shared" si="267"/>
        <v>0.30890741408760641</v>
      </c>
      <c r="R334" s="23">
        <f t="shared" si="268"/>
        <v>0.35316651353317252</v>
      </c>
      <c r="S334" s="23">
        <f t="shared" si="269"/>
        <v>6.4206779432087746E-3</v>
      </c>
      <c r="T334" s="23">
        <f t="shared" si="270"/>
        <v>2.2675684437223841E-3</v>
      </c>
      <c r="U334" s="22">
        <v>60.85</v>
      </c>
      <c r="V334" s="23">
        <v>87.9</v>
      </c>
      <c r="W334" s="23">
        <f t="shared" si="290"/>
        <v>6.7872798456270296E-3</v>
      </c>
      <c r="X334" s="23">
        <f t="shared" si="291"/>
        <v>7.2393226168298245E-3</v>
      </c>
      <c r="Y334" s="10">
        <v>0.93755731093515648</v>
      </c>
      <c r="Z334" s="23">
        <f t="shared" si="271"/>
        <v>0.2876981249930286</v>
      </c>
      <c r="AA334" s="23">
        <f t="shared" si="272"/>
        <v>0.33242903569587295</v>
      </c>
      <c r="AB334" s="23">
        <f t="shared" si="273"/>
        <v>0.56860897014043021</v>
      </c>
      <c r="AC334" s="23">
        <f t="shared" si="274"/>
        <v>7.2393226168298019E-3</v>
      </c>
      <c r="AD334" s="23">
        <f t="shared" si="275"/>
        <v>4.1163437776699178E-3</v>
      </c>
      <c r="AE334" s="22">
        <v>52.69</v>
      </c>
      <c r="AF334" s="23">
        <v>82.02</v>
      </c>
      <c r="AG334" s="23">
        <f t="shared" si="292"/>
        <v>6.2389731566670223E-3</v>
      </c>
      <c r="AH334" s="23">
        <f t="shared" si="293"/>
        <v>6.7550539366596314E-3</v>
      </c>
      <c r="AI334" s="10">
        <v>0.92360079063294453</v>
      </c>
      <c r="AJ334" s="23">
        <f t="shared" si="276"/>
        <v>0.19709779403928815</v>
      </c>
      <c r="AK334" s="23">
        <f t="shared" si="277"/>
        <v>0.31263908311796551</v>
      </c>
      <c r="AL334" s="23">
        <f t="shared" si="278"/>
        <v>0.38795661492190925</v>
      </c>
      <c r="AM334" s="23">
        <f t="shared" si="279"/>
        <v>6.7550539366596496E-3</v>
      </c>
      <c r="AN334" s="23">
        <f t="shared" si="280"/>
        <v>2.620667858881395E-3</v>
      </c>
      <c r="AO334" s="22">
        <v>13.44</v>
      </c>
      <c r="AP334" s="23">
        <v>84.46</v>
      </c>
      <c r="AQ334" s="23">
        <f t="shared" si="294"/>
        <v>4.7709483324754609E-3</v>
      </c>
      <c r="AR334" s="23">
        <f t="shared" si="295"/>
        <v>6.956008967206443E-3</v>
      </c>
      <c r="AS334" s="10">
        <v>0.685874379255075</v>
      </c>
      <c r="AT334" s="23">
        <f t="shared" si="281"/>
        <v>0.14537903125610124</v>
      </c>
      <c r="AU334" s="23">
        <f t="shared" si="282"/>
        <v>0.31717210151193942</v>
      </c>
      <c r="AV334" s="23">
        <f t="shared" si="283"/>
        <v>0.285987114179727</v>
      </c>
      <c r="AW334" s="23">
        <f t="shared" si="284"/>
        <v>6.9560089672064396E-3</v>
      </c>
      <c r="AX334" s="23">
        <f t="shared" si="285"/>
        <v>1.9893289307396731E-3</v>
      </c>
    </row>
    <row r="335" spans="1:50" x14ac:dyDescent="0.3">
      <c r="A335" s="23">
        <v>57.22</v>
      </c>
      <c r="B335" s="23">
        <v>83.91</v>
      </c>
      <c r="C335" s="23">
        <f t="shared" si="286"/>
        <v>6.3806061687370387E-3</v>
      </c>
      <c r="D335" s="23">
        <f t="shared" si="287"/>
        <v>6.9107117267143371E-3</v>
      </c>
      <c r="E335" s="10">
        <v>0.92329219059621492</v>
      </c>
      <c r="F335" s="23">
        <f t="shared" si="261"/>
        <v>0.24939115502129849</v>
      </c>
      <c r="G335" s="23">
        <f t="shared" si="262"/>
        <v>0.31974251401331905</v>
      </c>
      <c r="H335" s="23">
        <f t="shared" si="263"/>
        <v>0.49240170387385995</v>
      </c>
      <c r="I335" s="23">
        <f t="shared" si="264"/>
        <v>6.9107117267143137E-3</v>
      </c>
      <c r="J335" s="23">
        <f t="shared" si="265"/>
        <v>3.402846229215193E-3</v>
      </c>
      <c r="K335" s="22">
        <v>52.88</v>
      </c>
      <c r="L335" s="23">
        <v>84.48</v>
      </c>
      <c r="M335" s="23">
        <f t="shared" si="288"/>
        <v>6.3263274759771827E-3</v>
      </c>
      <c r="N335" s="23">
        <f t="shared" si="289"/>
        <v>6.9576561395879744E-3</v>
      </c>
      <c r="O335" s="10">
        <v>0.90926130137150141</v>
      </c>
      <c r="P335" s="23">
        <f t="shared" si="266"/>
        <v>0.18581792427548716</v>
      </c>
      <c r="Q335" s="23">
        <f t="shared" si="267"/>
        <v>0.3158650702271944</v>
      </c>
      <c r="R335" s="23">
        <f t="shared" si="268"/>
        <v>0.36530952107499715</v>
      </c>
      <c r="S335" s="23">
        <f t="shared" si="269"/>
        <v>6.9576561395879866E-3</v>
      </c>
      <c r="T335" s="23">
        <f t="shared" si="270"/>
        <v>2.5416980321574007E-3</v>
      </c>
      <c r="U335" s="22">
        <v>62.65</v>
      </c>
      <c r="V335" s="23">
        <v>90.34</v>
      </c>
      <c r="W335" s="23">
        <f t="shared" si="290"/>
        <v>6.9880539413070394E-3</v>
      </c>
      <c r="X335" s="23">
        <f t="shared" si="291"/>
        <v>7.4402776473766362E-3</v>
      </c>
      <c r="Y335" s="10">
        <v>0.93921951202600007</v>
      </c>
      <c r="Z335" s="23">
        <f t="shared" si="271"/>
        <v>0.29468617893433563</v>
      </c>
      <c r="AA335" s="23">
        <f t="shared" si="272"/>
        <v>0.3398693133432496</v>
      </c>
      <c r="AB335" s="23">
        <f t="shared" si="273"/>
        <v>0.58238430392736418</v>
      </c>
      <c r="AC335" s="23">
        <f t="shared" si="274"/>
        <v>7.4402776473766474E-3</v>
      </c>
      <c r="AD335" s="23">
        <f t="shared" si="275"/>
        <v>4.3331009186937759E-3</v>
      </c>
      <c r="AE335" s="22">
        <v>50.21</v>
      </c>
      <c r="AF335" s="23">
        <v>77.959999999999994</v>
      </c>
      <c r="AG335" s="23">
        <f t="shared" si="292"/>
        <v>5.9453186979740212E-3</v>
      </c>
      <c r="AH335" s="23">
        <f t="shared" si="293"/>
        <v>6.4206779432087894E-3</v>
      </c>
      <c r="AI335" s="10">
        <v>0.92596432192373679</v>
      </c>
      <c r="AJ335" s="23">
        <f t="shared" si="276"/>
        <v>0.20304311273726217</v>
      </c>
      <c r="AK335" s="23">
        <f t="shared" si="277"/>
        <v>0.31905976106117429</v>
      </c>
      <c r="AL335" s="23">
        <f t="shared" si="278"/>
        <v>0.40014090677655034</v>
      </c>
      <c r="AM335" s="23">
        <f t="shared" si="279"/>
        <v>6.4206779432087746E-3</v>
      </c>
      <c r="AN335" s="23">
        <f t="shared" si="280"/>
        <v>2.5691758943157551E-3</v>
      </c>
      <c r="AO335" s="22">
        <v>13.68</v>
      </c>
      <c r="AP335" s="23">
        <v>85.68</v>
      </c>
      <c r="AQ335" s="23">
        <f t="shared" si="294"/>
        <v>4.8561438384125228E-3</v>
      </c>
      <c r="AR335" s="23">
        <f t="shared" si="295"/>
        <v>7.0564864824798502E-3</v>
      </c>
      <c r="AS335" s="10">
        <v>0.68818155472550835</v>
      </c>
      <c r="AT335" s="23">
        <f t="shared" si="281"/>
        <v>0.15023517509451376</v>
      </c>
      <c r="AU335" s="23">
        <f t="shared" si="282"/>
        <v>0.32422858799441928</v>
      </c>
      <c r="AV335" s="23">
        <f t="shared" si="283"/>
        <v>0.29561420635061497</v>
      </c>
      <c r="AW335" s="23">
        <f t="shared" si="284"/>
        <v>7.0564864824798623E-3</v>
      </c>
      <c r="AX335" s="23">
        <f t="shared" si="285"/>
        <v>2.0859976511421272E-3</v>
      </c>
    </row>
    <row r="336" spans="1:50" x14ac:dyDescent="0.3">
      <c r="A336" s="23">
        <v>57</v>
      </c>
      <c r="B336" s="23">
        <v>83.44</v>
      </c>
      <c r="C336" s="23">
        <f t="shared" si="286"/>
        <v>6.3560739534780008E-3</v>
      </c>
      <c r="D336" s="23">
        <f t="shared" si="287"/>
        <v>6.8720031757483532E-3</v>
      </c>
      <c r="E336" s="10">
        <v>0.92492302330547527</v>
      </c>
      <c r="F336" s="23">
        <f t="shared" si="261"/>
        <v>0.25574722897477647</v>
      </c>
      <c r="G336" s="23">
        <f t="shared" si="262"/>
        <v>0.32661451718906742</v>
      </c>
      <c r="H336" s="23">
        <f t="shared" si="263"/>
        <v>0.50513838399607502</v>
      </c>
      <c r="I336" s="23">
        <f t="shared" si="264"/>
        <v>6.8720031757483757E-3</v>
      </c>
      <c r="J336" s="23">
        <f t="shared" si="265"/>
        <v>3.4713125790134299E-3</v>
      </c>
      <c r="K336" s="22">
        <v>57.25</v>
      </c>
      <c r="L336" s="23">
        <v>90.64</v>
      </c>
      <c r="M336" s="23">
        <f t="shared" si="288"/>
        <v>6.8491347957582013E-3</v>
      </c>
      <c r="N336" s="23">
        <f t="shared" si="289"/>
        <v>7.4649852330995973E-3</v>
      </c>
      <c r="O336" s="10">
        <v>0.91750145270070571</v>
      </c>
      <c r="P336" s="23">
        <f t="shared" si="266"/>
        <v>0.19266705907124534</v>
      </c>
      <c r="Q336" s="23">
        <f t="shared" si="267"/>
        <v>0.32333005546029397</v>
      </c>
      <c r="R336" s="23">
        <f t="shared" si="268"/>
        <v>0.37848498334673253</v>
      </c>
      <c r="S336" s="23">
        <f t="shared" si="269"/>
        <v>7.4649852330995747E-3</v>
      </c>
      <c r="T336" s="23">
        <f t="shared" si="270"/>
        <v>2.8253848116332968E-3</v>
      </c>
      <c r="U336" s="22">
        <v>63.83</v>
      </c>
      <c r="V336" s="23">
        <v>91.13</v>
      </c>
      <c r="W336" s="23">
        <f t="shared" si="290"/>
        <v>7.1196725151417136E-3</v>
      </c>
      <c r="X336" s="23">
        <f t="shared" si="291"/>
        <v>7.5053409564471204E-3</v>
      </c>
      <c r="Y336" s="10">
        <v>0.94861413444860032</v>
      </c>
      <c r="Z336" s="23">
        <f t="shared" si="271"/>
        <v>0.30180585144947736</v>
      </c>
      <c r="AA336" s="23">
        <f t="shared" si="272"/>
        <v>0.34737465429969672</v>
      </c>
      <c r="AB336" s="23">
        <f t="shared" si="273"/>
        <v>0.59649203038381304</v>
      </c>
      <c r="AC336" s="23">
        <f t="shared" si="274"/>
        <v>7.5053409564471152E-3</v>
      </c>
      <c r="AD336" s="23">
        <f t="shared" si="275"/>
        <v>4.4768760658339289E-3</v>
      </c>
      <c r="AE336" s="22">
        <v>53.09</v>
      </c>
      <c r="AF336" s="23">
        <v>81.7</v>
      </c>
      <c r="AG336" s="23">
        <f t="shared" si="292"/>
        <v>6.2863367790368619E-3</v>
      </c>
      <c r="AH336" s="23">
        <f t="shared" si="293"/>
        <v>6.7286991785551319E-3</v>
      </c>
      <c r="AI336" s="10">
        <v>0.93425736717014862</v>
      </c>
      <c r="AJ336" s="23">
        <f t="shared" si="276"/>
        <v>0.20932944951629903</v>
      </c>
      <c r="AK336" s="23">
        <f t="shared" si="277"/>
        <v>0.3257884602397294</v>
      </c>
      <c r="AL336" s="23">
        <f t="shared" si="278"/>
        <v>0.41237256225356123</v>
      </c>
      <c r="AM336" s="23">
        <f t="shared" si="279"/>
        <v>6.7286991785551198E-3</v>
      </c>
      <c r="AN336" s="23">
        <f t="shared" si="280"/>
        <v>2.7747309208942072E-3</v>
      </c>
      <c r="AO336" s="22">
        <v>15.36</v>
      </c>
      <c r="AP336" s="23">
        <v>96.2</v>
      </c>
      <c r="AQ336" s="23">
        <f t="shared" si="294"/>
        <v>5.4525123799719554E-3</v>
      </c>
      <c r="AR336" s="23">
        <f t="shared" si="295"/>
        <v>7.922899155165284E-3</v>
      </c>
      <c r="AS336" s="10">
        <v>0.68819661505059249</v>
      </c>
      <c r="AT336" s="23">
        <f t="shared" si="281"/>
        <v>0.15568768747448572</v>
      </c>
      <c r="AU336" s="23">
        <f t="shared" si="282"/>
        <v>0.33215148714958459</v>
      </c>
      <c r="AV336" s="23">
        <f t="shared" si="283"/>
        <v>0.30592286256899948</v>
      </c>
      <c r="AW336" s="23">
        <f t="shared" si="284"/>
        <v>7.9228991551653083E-3</v>
      </c>
      <c r="AX336" s="23">
        <f t="shared" si="285"/>
        <v>2.4237959893936788E-3</v>
      </c>
    </row>
    <row r="337" spans="1:50" x14ac:dyDescent="0.3">
      <c r="A337" s="23">
        <v>60.53</v>
      </c>
      <c r="B337" s="23">
        <v>88.51</v>
      </c>
      <c r="C337" s="23">
        <f t="shared" si="286"/>
        <v>6.7497044983162004E-3</v>
      </c>
      <c r="D337" s="23">
        <f t="shared" si="287"/>
        <v>7.2895613744665246E-3</v>
      </c>
      <c r="E337" s="10">
        <v>0.92594110284312681</v>
      </c>
      <c r="F337" s="23">
        <f t="shared" si="261"/>
        <v>0.26249693347309266</v>
      </c>
      <c r="G337" s="23">
        <f t="shared" si="262"/>
        <v>0.33390407856353393</v>
      </c>
      <c r="H337" s="23">
        <f t="shared" si="263"/>
        <v>0.51824416244786908</v>
      </c>
      <c r="I337" s="23">
        <f t="shared" si="264"/>
        <v>7.2895613744665133E-3</v>
      </c>
      <c r="J337" s="23">
        <f t="shared" si="265"/>
        <v>3.7777726291227357E-3</v>
      </c>
      <c r="K337" s="22">
        <v>54.14</v>
      </c>
      <c r="L337" s="23">
        <v>84.56</v>
      </c>
      <c r="M337" s="23">
        <f t="shared" si="288"/>
        <v>6.4770682592550045E-3</v>
      </c>
      <c r="N337" s="23">
        <f t="shared" si="289"/>
        <v>6.9642448291140991E-3</v>
      </c>
      <c r="O337" s="10">
        <v>0.93004603057284085</v>
      </c>
      <c r="P337" s="23">
        <f t="shared" si="266"/>
        <v>0.19914412733050035</v>
      </c>
      <c r="Q337" s="23">
        <f t="shared" si="267"/>
        <v>0.33029430028940809</v>
      </c>
      <c r="R337" s="23">
        <f t="shared" si="268"/>
        <v>0.39181118640174573</v>
      </c>
      <c r="S337" s="23">
        <f t="shared" si="269"/>
        <v>6.964244829114119E-3</v>
      </c>
      <c r="T337" s="23">
        <f t="shared" si="270"/>
        <v>2.7286690288874258E-3</v>
      </c>
      <c r="U337" s="22">
        <v>65.75</v>
      </c>
      <c r="V337" s="23">
        <v>93.87</v>
      </c>
      <c r="W337" s="23">
        <f t="shared" si="290"/>
        <v>7.3338315505337252E-3</v>
      </c>
      <c r="X337" s="23">
        <f t="shared" si="291"/>
        <v>7.7310035727169019E-3</v>
      </c>
      <c r="Y337" s="10">
        <v>0.94862607183563918</v>
      </c>
      <c r="Z337" s="23">
        <f t="shared" si="271"/>
        <v>0.3091396830000111</v>
      </c>
      <c r="AA337" s="23">
        <f t="shared" si="272"/>
        <v>0.3551056578724136</v>
      </c>
      <c r="AB337" s="23">
        <f t="shared" si="273"/>
        <v>0.61094553444948851</v>
      </c>
      <c r="AC337" s="23">
        <f t="shared" si="274"/>
        <v>7.731003572716888E-3</v>
      </c>
      <c r="AD337" s="23">
        <f t="shared" si="275"/>
        <v>4.7232221095644244E-3</v>
      </c>
      <c r="AE337" s="22">
        <v>54.74</v>
      </c>
      <c r="AF337" s="23">
        <v>83.77</v>
      </c>
      <c r="AG337" s="23">
        <f t="shared" si="292"/>
        <v>6.4817117213124466E-3</v>
      </c>
      <c r="AH337" s="23">
        <f t="shared" si="293"/>
        <v>6.8991815200436157E-3</v>
      </c>
      <c r="AI337" s="10">
        <v>0.93948995289972714</v>
      </c>
      <c r="AJ337" s="23">
        <f t="shared" si="276"/>
        <v>0.21581116123761149</v>
      </c>
      <c r="AK337" s="23">
        <f t="shared" si="277"/>
        <v>0.332687641759773</v>
      </c>
      <c r="AL337" s="23">
        <f t="shared" si="278"/>
        <v>0.42514061075391052</v>
      </c>
      <c r="AM337" s="23">
        <f t="shared" si="279"/>
        <v>6.8991815200435958E-3</v>
      </c>
      <c r="AN337" s="23">
        <f t="shared" si="280"/>
        <v>2.9331222451334273E-3</v>
      </c>
      <c r="AO337" s="22">
        <v>14.97</v>
      </c>
      <c r="AP337" s="23">
        <v>92.01</v>
      </c>
      <c r="AQ337" s="23">
        <f t="shared" si="294"/>
        <v>5.3140696828242297E-3</v>
      </c>
      <c r="AR337" s="23">
        <f t="shared" si="295"/>
        <v>7.5778165412344889E-3</v>
      </c>
      <c r="AS337" s="10">
        <v>0.70126660548033237</v>
      </c>
      <c r="AT337" s="23">
        <f t="shared" si="281"/>
        <v>0.16100175715730994</v>
      </c>
      <c r="AU337" s="23">
        <f t="shared" si="282"/>
        <v>0.33972930369081911</v>
      </c>
      <c r="AV337" s="23">
        <f t="shared" si="283"/>
        <v>0.31668944463179566</v>
      </c>
      <c r="AW337" s="23">
        <f t="shared" si="284"/>
        <v>7.5778165412345166E-3</v>
      </c>
      <c r="AX337" s="23">
        <f t="shared" si="285"/>
        <v>2.3998145119651939E-3</v>
      </c>
    </row>
    <row r="338" spans="1:50" x14ac:dyDescent="0.3">
      <c r="A338" s="23">
        <v>58.4</v>
      </c>
      <c r="B338" s="23">
        <v>85.02</v>
      </c>
      <c r="C338" s="23">
        <f t="shared" si="286"/>
        <v>6.5121880505809695E-3</v>
      </c>
      <c r="D338" s="23">
        <f t="shared" si="287"/>
        <v>7.0021297938893216E-3</v>
      </c>
      <c r="E338" s="10">
        <v>0.93002961131398543</v>
      </c>
      <c r="F338" s="23">
        <f t="shared" si="261"/>
        <v>0.26900912152367362</v>
      </c>
      <c r="G338" s="23">
        <f t="shared" si="262"/>
        <v>0.34090620835742325</v>
      </c>
      <c r="H338" s="23">
        <f t="shared" si="263"/>
        <v>0.53150605499676629</v>
      </c>
      <c r="I338" s="23">
        <f t="shared" si="264"/>
        <v>7.0021297938893112E-3</v>
      </c>
      <c r="J338" s="23">
        <f t="shared" si="265"/>
        <v>3.7216743833254282E-3</v>
      </c>
      <c r="K338" s="22">
        <v>59.29</v>
      </c>
      <c r="L338" s="23">
        <v>90.07</v>
      </c>
      <c r="M338" s="23">
        <f t="shared" si="288"/>
        <v>7.0931913020175329E-3</v>
      </c>
      <c r="N338" s="23">
        <f t="shared" si="289"/>
        <v>7.4180408202259565E-3</v>
      </c>
      <c r="O338" s="10">
        <v>0.95620817867128793</v>
      </c>
      <c r="P338" s="23">
        <f t="shared" si="266"/>
        <v>0.20623731863251787</v>
      </c>
      <c r="Q338" s="23">
        <f t="shared" si="267"/>
        <v>0.33771234110963405</v>
      </c>
      <c r="R338" s="23">
        <f t="shared" si="268"/>
        <v>0.40538144596301823</v>
      </c>
      <c r="S338" s="23">
        <f t="shared" si="269"/>
        <v>7.4180408202259573E-3</v>
      </c>
      <c r="T338" s="23">
        <f t="shared" si="270"/>
        <v>3.0071361139158924E-3</v>
      </c>
      <c r="U338" s="22">
        <v>65.11</v>
      </c>
      <c r="V338" s="23">
        <v>92.88</v>
      </c>
      <c r="W338" s="23">
        <f t="shared" si="290"/>
        <v>7.2624452054030541E-3</v>
      </c>
      <c r="X338" s="23">
        <f t="shared" si="291"/>
        <v>7.6494685398311038E-3</v>
      </c>
      <c r="Y338" s="10">
        <v>0.94940519953604596</v>
      </c>
      <c r="Z338" s="23">
        <f t="shared" si="271"/>
        <v>0.31640212820541413</v>
      </c>
      <c r="AA338" s="23">
        <f t="shared" si="272"/>
        <v>0.36275512641224472</v>
      </c>
      <c r="AB338" s="23">
        <f t="shared" si="273"/>
        <v>0.62554181120542518</v>
      </c>
      <c r="AC338" s="23">
        <f t="shared" si="274"/>
        <v>7.6494685398311169E-3</v>
      </c>
      <c r="AD338" s="23">
        <f t="shared" si="275"/>
        <v>4.7850624051648761E-3</v>
      </c>
      <c r="AE338" s="22">
        <v>57.01</v>
      </c>
      <c r="AF338" s="23">
        <v>87.23</v>
      </c>
      <c r="AG338" s="23">
        <f t="shared" si="292"/>
        <v>6.7505002782612816E-3</v>
      </c>
      <c r="AH338" s="23">
        <f t="shared" si="293"/>
        <v>7.1841423420485216E-3</v>
      </c>
      <c r="AI338" s="10">
        <v>0.9396389933354814</v>
      </c>
      <c r="AJ338" s="23">
        <f t="shared" si="276"/>
        <v>0.22256166151587276</v>
      </c>
      <c r="AK338" s="23">
        <f t="shared" si="277"/>
        <v>0.33987178410182151</v>
      </c>
      <c r="AL338" s="23">
        <f t="shared" si="278"/>
        <v>0.43837282275348421</v>
      </c>
      <c r="AM338" s="23">
        <f t="shared" si="279"/>
        <v>7.1841423420485051E-3</v>
      </c>
      <c r="AN338" s="23">
        <f t="shared" si="280"/>
        <v>3.1493327575466304E-3</v>
      </c>
      <c r="AO338" s="22">
        <v>14.98</v>
      </c>
      <c r="AP338" s="23">
        <v>90.06</v>
      </c>
      <c r="AQ338" s="23">
        <f t="shared" si="294"/>
        <v>5.3176194955716072E-3</v>
      </c>
      <c r="AR338" s="23">
        <f t="shared" si="295"/>
        <v>7.4172172340351925E-3</v>
      </c>
      <c r="AS338" s="10">
        <v>0.71692918351788026</v>
      </c>
      <c r="AT338" s="23">
        <f t="shared" si="281"/>
        <v>0.16631937665288155</v>
      </c>
      <c r="AU338" s="23">
        <f t="shared" si="282"/>
        <v>0.34714652092485432</v>
      </c>
      <c r="AV338" s="23">
        <f t="shared" si="283"/>
        <v>0.32732113381019146</v>
      </c>
      <c r="AW338" s="23">
        <f t="shared" si="284"/>
        <v>7.4172172340352116E-3</v>
      </c>
      <c r="AX338" s="23">
        <f t="shared" si="285"/>
        <v>2.4278119547608977E-3</v>
      </c>
    </row>
    <row r="339" spans="1:50" x14ac:dyDescent="0.3">
      <c r="A339" s="23">
        <v>61.82</v>
      </c>
      <c r="B339" s="23">
        <v>89.79</v>
      </c>
      <c r="C339" s="23">
        <f t="shared" si="286"/>
        <v>6.8935524877896497E-3</v>
      </c>
      <c r="D339" s="23">
        <f t="shared" si="287"/>
        <v>7.3949804068845241E-3</v>
      </c>
      <c r="E339" s="10">
        <v>0.93219347564084587</v>
      </c>
      <c r="F339" s="23">
        <f t="shared" si="261"/>
        <v>0.27590267401146329</v>
      </c>
      <c r="G339" s="23">
        <f t="shared" si="262"/>
        <v>0.34830118876430777</v>
      </c>
      <c r="H339" s="23">
        <f t="shared" si="263"/>
        <v>0.54491179553513691</v>
      </c>
      <c r="I339" s="23">
        <f t="shared" si="264"/>
        <v>7.3949804068845215E-3</v>
      </c>
      <c r="J339" s="23">
        <f t="shared" si="265"/>
        <v>4.0296120514626017E-3</v>
      </c>
      <c r="K339" s="22">
        <v>60.08</v>
      </c>
      <c r="L339" s="23">
        <v>87.47</v>
      </c>
      <c r="M339" s="23">
        <f t="shared" si="288"/>
        <v>7.1877033804218816E-3</v>
      </c>
      <c r="N339" s="23">
        <f t="shared" si="289"/>
        <v>7.2039084106268947E-3</v>
      </c>
      <c r="O339" s="10">
        <v>0.99775052245512819</v>
      </c>
      <c r="P339" s="23">
        <f t="shared" si="266"/>
        <v>0.21342502201293975</v>
      </c>
      <c r="Q339" s="23">
        <f t="shared" si="267"/>
        <v>0.34491624952026095</v>
      </c>
      <c r="R339" s="23">
        <f t="shared" si="268"/>
        <v>0.4196623406454576</v>
      </c>
      <c r="S339" s="23">
        <f t="shared" si="269"/>
        <v>7.2039084106269025E-3</v>
      </c>
      <c r="T339" s="23">
        <f t="shared" si="270"/>
        <v>3.0232090653991841E-3</v>
      </c>
      <c r="U339" s="22">
        <v>61.19</v>
      </c>
      <c r="V339" s="23">
        <v>87.07</v>
      </c>
      <c r="W339" s="23">
        <f t="shared" si="290"/>
        <v>6.8252038414776976E-3</v>
      </c>
      <c r="X339" s="23">
        <f t="shared" si="291"/>
        <v>7.1709649629962766E-3</v>
      </c>
      <c r="Y339" s="10">
        <v>0.95178318074306878</v>
      </c>
      <c r="Z339" s="23">
        <f t="shared" si="271"/>
        <v>0.32322733204689186</v>
      </c>
      <c r="AA339" s="23">
        <f t="shared" si="272"/>
        <v>0.36992609137524102</v>
      </c>
      <c r="AB339" s="23">
        <f t="shared" si="273"/>
        <v>0.63962946025230605</v>
      </c>
      <c r="AC339" s="23">
        <f t="shared" si="274"/>
        <v>7.1709649629962957E-3</v>
      </c>
      <c r="AD339" s="23">
        <f t="shared" si="275"/>
        <v>4.5867604487695186E-3</v>
      </c>
      <c r="AE339" s="22">
        <v>59.02</v>
      </c>
      <c r="AF339" s="23">
        <v>90.07</v>
      </c>
      <c r="AG339" s="23">
        <f t="shared" si="292"/>
        <v>6.9885024806697225E-3</v>
      </c>
      <c r="AH339" s="23">
        <f t="shared" si="293"/>
        <v>7.4180408202259573E-3</v>
      </c>
      <c r="AI339" s="10">
        <v>0.94209544676741852</v>
      </c>
      <c r="AJ339" s="23">
        <f t="shared" si="276"/>
        <v>0.22955016399654249</v>
      </c>
      <c r="AK339" s="23">
        <f t="shared" si="277"/>
        <v>0.34728982492204746</v>
      </c>
      <c r="AL339" s="23">
        <f t="shared" si="278"/>
        <v>0.45211182551241524</v>
      </c>
      <c r="AM339" s="23">
        <f t="shared" si="279"/>
        <v>7.4180408202259573E-3</v>
      </c>
      <c r="AN339" s="23">
        <f t="shared" si="280"/>
        <v>3.3537839769579715E-3</v>
      </c>
      <c r="AO339" s="22">
        <v>14.25</v>
      </c>
      <c r="AP339" s="23">
        <v>85.16</v>
      </c>
      <c r="AQ339" s="23">
        <f t="shared" si="294"/>
        <v>5.0584831650130448E-3</v>
      </c>
      <c r="AR339" s="23">
        <f t="shared" si="295"/>
        <v>7.0136600005600369E-3</v>
      </c>
      <c r="AS339" s="10">
        <v>0.72123301737026335</v>
      </c>
      <c r="AT339" s="23">
        <f t="shared" si="281"/>
        <v>0.17137785981789458</v>
      </c>
      <c r="AU339" s="23">
        <f t="shared" si="282"/>
        <v>0.35416018092541435</v>
      </c>
      <c r="AV339" s="23">
        <f t="shared" si="283"/>
        <v>0.3376972364707761</v>
      </c>
      <c r="AW339" s="23">
        <f t="shared" si="284"/>
        <v>7.0136600005600291E-3</v>
      </c>
      <c r="AX339" s="23">
        <f t="shared" si="285"/>
        <v>2.3684935997347438E-3</v>
      </c>
    </row>
    <row r="340" spans="1:50" x14ac:dyDescent="0.3">
      <c r="A340" s="23">
        <v>66.58</v>
      </c>
      <c r="B340" s="23">
        <v>96.2</v>
      </c>
      <c r="C340" s="23">
        <f t="shared" si="286"/>
        <v>7.4243404179397416E-3</v>
      </c>
      <c r="D340" s="23">
        <f t="shared" si="287"/>
        <v>7.9228991551652875E-3</v>
      </c>
      <c r="E340" s="10">
        <v>0.9370736989753905</v>
      </c>
      <c r="F340" s="23">
        <f t="shared" si="261"/>
        <v>0.28332701442940306</v>
      </c>
      <c r="G340" s="23">
        <f t="shared" si="262"/>
        <v>0.35622408791947308</v>
      </c>
      <c r="H340" s="23">
        <f t="shared" si="263"/>
        <v>0.55922968844086629</v>
      </c>
      <c r="I340" s="23">
        <f t="shared" si="264"/>
        <v>7.9228991551653083E-3</v>
      </c>
      <c r="J340" s="23">
        <f t="shared" si="265"/>
        <v>4.430720426091498E-3</v>
      </c>
      <c r="K340" s="22">
        <v>62.97</v>
      </c>
      <c r="L340" s="23">
        <v>91.27</v>
      </c>
      <c r="M340" s="23">
        <f t="shared" si="288"/>
        <v>7.5334500976226015E-3</v>
      </c>
      <c r="N340" s="23">
        <f t="shared" si="289"/>
        <v>7.5168711631178305E-3</v>
      </c>
      <c r="O340" s="10">
        <v>1.0022055632117406</v>
      </c>
      <c r="P340" s="23">
        <f t="shared" si="266"/>
        <v>0.22095847211056235</v>
      </c>
      <c r="Q340" s="23">
        <f t="shared" si="267"/>
        <v>0.35243312068337879</v>
      </c>
      <c r="R340" s="23">
        <f t="shared" si="268"/>
        <v>0.43438349412350208</v>
      </c>
      <c r="S340" s="23">
        <f t="shared" si="269"/>
        <v>7.5168711631178331E-3</v>
      </c>
      <c r="T340" s="23">
        <f t="shared" si="270"/>
        <v>3.2652047607113176E-3</v>
      </c>
      <c r="U340" s="22">
        <v>61.5</v>
      </c>
      <c r="V340" s="23">
        <v>87.01</v>
      </c>
      <c r="W340" s="23">
        <f t="shared" si="290"/>
        <v>6.8597816024003663E-3</v>
      </c>
      <c r="X340" s="23">
        <f t="shared" si="291"/>
        <v>7.1660234458516842E-3</v>
      </c>
      <c r="Y340" s="10">
        <v>0.95726474441992004</v>
      </c>
      <c r="Z340" s="23">
        <f t="shared" si="271"/>
        <v>0.33008711364929222</v>
      </c>
      <c r="AA340" s="23">
        <f t="shared" si="272"/>
        <v>0.37709211482109273</v>
      </c>
      <c r="AB340" s="23">
        <f t="shared" si="273"/>
        <v>0.65331444569618413</v>
      </c>
      <c r="AC340" s="23">
        <f t="shared" si="274"/>
        <v>7.1660234458517102E-3</v>
      </c>
      <c r="AD340" s="23">
        <f t="shared" si="275"/>
        <v>4.6816666353724692E-3</v>
      </c>
      <c r="AE340" s="22">
        <v>56.61</v>
      </c>
      <c r="AF340" s="23">
        <v>86.33</v>
      </c>
      <c r="AG340" s="23">
        <f t="shared" si="292"/>
        <v>6.7031366558914429E-3</v>
      </c>
      <c r="AH340" s="23">
        <f t="shared" si="293"/>
        <v>7.1100195848796148E-3</v>
      </c>
      <c r="AI340" s="10">
        <v>0.94277330404919513</v>
      </c>
      <c r="AJ340" s="23">
        <f t="shared" si="276"/>
        <v>0.23625330065243394</v>
      </c>
      <c r="AK340" s="23">
        <f t="shared" si="277"/>
        <v>0.35439984450692708</v>
      </c>
      <c r="AL340" s="23">
        <f t="shared" si="278"/>
        <v>0.46580346464897643</v>
      </c>
      <c r="AM340" s="23">
        <f t="shared" si="279"/>
        <v>7.1100195848796122E-3</v>
      </c>
      <c r="AN340" s="23">
        <f t="shared" si="280"/>
        <v>3.3118717563590007E-3</v>
      </c>
      <c r="AO340" s="22">
        <v>15.73</v>
      </c>
      <c r="AP340" s="23">
        <v>90.99</v>
      </c>
      <c r="AQ340" s="23">
        <f t="shared" si="294"/>
        <v>5.5838554516249254E-3</v>
      </c>
      <c r="AR340" s="23">
        <f t="shared" si="295"/>
        <v>7.4938107497763947E-3</v>
      </c>
      <c r="AS340" s="10">
        <v>0.74512896549883301</v>
      </c>
      <c r="AT340" s="23">
        <f t="shared" si="281"/>
        <v>0.17696171526951951</v>
      </c>
      <c r="AU340" s="23">
        <f t="shared" si="282"/>
        <v>0.36165399167519074</v>
      </c>
      <c r="AV340" s="23">
        <f t="shared" si="283"/>
        <v>0.34833957508741409</v>
      </c>
      <c r="AW340" s="23">
        <f t="shared" si="284"/>
        <v>7.4938107497763973E-3</v>
      </c>
      <c r="AX340" s="23">
        <f t="shared" si="285"/>
        <v>2.610390852362606E-3</v>
      </c>
    </row>
    <row r="341" spans="1:50" x14ac:dyDescent="0.3">
      <c r="A341" s="23">
        <v>58.2</v>
      </c>
      <c r="B341" s="23">
        <v>84.07</v>
      </c>
      <c r="C341" s="23">
        <f t="shared" si="286"/>
        <v>6.4898860367091169E-3</v>
      </c>
      <c r="D341" s="23">
        <f t="shared" si="287"/>
        <v>6.9238891057665872E-3</v>
      </c>
      <c r="E341" s="10">
        <v>0.93731802135652109</v>
      </c>
      <c r="F341" s="23">
        <f t="shared" si="261"/>
        <v>0.28981690046611219</v>
      </c>
      <c r="G341" s="23">
        <f t="shared" si="262"/>
        <v>0.36314797702523965</v>
      </c>
      <c r="H341" s="23">
        <f t="shared" si="263"/>
        <v>0.57314391489551531</v>
      </c>
      <c r="I341" s="23">
        <f t="shared" si="264"/>
        <v>6.9238891057665786E-3</v>
      </c>
      <c r="J341" s="23">
        <f t="shared" si="265"/>
        <v>3.9683849083814657E-3</v>
      </c>
      <c r="K341" s="22">
        <v>62.05</v>
      </c>
      <c r="L341" s="23">
        <v>89.47</v>
      </c>
      <c r="M341" s="23">
        <f t="shared" si="288"/>
        <v>7.423385398721334E-3</v>
      </c>
      <c r="N341" s="23">
        <f t="shared" si="289"/>
        <v>7.3686256487800195E-3</v>
      </c>
      <c r="O341" s="10">
        <v>1.0074314740022621</v>
      </c>
      <c r="P341" s="23">
        <f t="shared" si="266"/>
        <v>0.22838185750928369</v>
      </c>
      <c r="Q341" s="23">
        <f t="shared" si="267"/>
        <v>0.35980174633215878</v>
      </c>
      <c r="R341" s="23">
        <f t="shared" si="268"/>
        <v>0.44934032961984605</v>
      </c>
      <c r="S341" s="23">
        <f t="shared" si="269"/>
        <v>7.3686256487799917E-3</v>
      </c>
      <c r="T341" s="23">
        <f t="shared" si="270"/>
        <v>3.3110206778680534E-3</v>
      </c>
      <c r="U341" s="22">
        <v>65.72</v>
      </c>
      <c r="V341" s="23">
        <v>92.91</v>
      </c>
      <c r="W341" s="23">
        <f t="shared" si="290"/>
        <v>7.330485315605725E-3</v>
      </c>
      <c r="X341" s="23">
        <f t="shared" si="291"/>
        <v>7.6519392984034009E-3</v>
      </c>
      <c r="Y341" s="10">
        <v>0.95799052106114491</v>
      </c>
      <c r="Z341" s="23">
        <f t="shared" si="271"/>
        <v>0.33741759896489792</v>
      </c>
      <c r="AA341" s="23">
        <f t="shared" si="272"/>
        <v>0.38474405411949614</v>
      </c>
      <c r="AB341" s="23">
        <f t="shared" si="273"/>
        <v>0.6675047126141902</v>
      </c>
      <c r="AC341" s="23">
        <f t="shared" si="274"/>
        <v>7.6519392984034096E-3</v>
      </c>
      <c r="AD341" s="23">
        <f t="shared" si="275"/>
        <v>5.107705542321996E-3</v>
      </c>
      <c r="AE341" s="22">
        <v>49.91</v>
      </c>
      <c r="AF341" s="23">
        <v>76.099999999999994</v>
      </c>
      <c r="AG341" s="23">
        <f t="shared" si="292"/>
        <v>5.909795981196642E-3</v>
      </c>
      <c r="AH341" s="23">
        <f t="shared" si="293"/>
        <v>6.2674909117263833E-3</v>
      </c>
      <c r="AI341" s="10">
        <v>0.94292852824716489</v>
      </c>
      <c r="AJ341" s="23">
        <f t="shared" si="276"/>
        <v>0.24216309663363059</v>
      </c>
      <c r="AK341" s="23">
        <f t="shared" si="277"/>
        <v>0.36066733541865348</v>
      </c>
      <c r="AL341" s="23">
        <f t="shared" si="278"/>
        <v>0.47841639728606455</v>
      </c>
      <c r="AM341" s="23">
        <f t="shared" si="279"/>
        <v>6.2674909117264033E-3</v>
      </c>
      <c r="AN341" s="23">
        <f t="shared" si="280"/>
        <v>2.9984704220112979E-3</v>
      </c>
      <c r="AO341" s="22">
        <v>14.54</v>
      </c>
      <c r="AP341" s="23">
        <v>83.91</v>
      </c>
      <c r="AQ341" s="23">
        <f t="shared" si="294"/>
        <v>5.1614277346869941E-3</v>
      </c>
      <c r="AR341" s="23">
        <f t="shared" si="295"/>
        <v>6.9107117267143345E-3</v>
      </c>
      <c r="AS341" s="10">
        <v>0.7468735404972483</v>
      </c>
      <c r="AT341" s="23">
        <f t="shared" si="281"/>
        <v>0.18212314300420651</v>
      </c>
      <c r="AU341" s="23">
        <f t="shared" si="282"/>
        <v>0.36856470340190506</v>
      </c>
      <c r="AV341" s="23">
        <f t="shared" si="283"/>
        <v>0.35908485827372605</v>
      </c>
      <c r="AW341" s="23">
        <f t="shared" si="284"/>
        <v>6.9107117267143137E-3</v>
      </c>
      <c r="AX341" s="23">
        <f t="shared" si="285"/>
        <v>2.481531940957786E-3</v>
      </c>
    </row>
    <row r="342" spans="1:50" x14ac:dyDescent="0.3">
      <c r="A342" s="23">
        <v>62.82</v>
      </c>
      <c r="B342" s="23">
        <v>90.63</v>
      </c>
      <c r="C342" s="23">
        <f t="shared" si="286"/>
        <v>7.0050625571489123E-3</v>
      </c>
      <c r="D342" s="23">
        <f t="shared" si="287"/>
        <v>7.4641616469088359E-3</v>
      </c>
      <c r="E342" s="10">
        <v>0.93849287951178562</v>
      </c>
      <c r="F342" s="23">
        <f t="shared" si="261"/>
        <v>0.29682196302326108</v>
      </c>
      <c r="G342" s="23">
        <f t="shared" si="262"/>
        <v>0.37061213867214848</v>
      </c>
      <c r="H342" s="23">
        <f t="shared" si="263"/>
        <v>0.58663886348937333</v>
      </c>
      <c r="I342" s="23">
        <f t="shared" si="264"/>
        <v>7.464161646908829E-3</v>
      </c>
      <c r="J342" s="23">
        <f t="shared" si="265"/>
        <v>4.378767305443565E-3</v>
      </c>
      <c r="K342" s="22">
        <v>62.81</v>
      </c>
      <c r="L342" s="23">
        <v>90.06</v>
      </c>
      <c r="M342" s="23">
        <f t="shared" si="288"/>
        <v>7.5143084108571642E-3</v>
      </c>
      <c r="N342" s="23">
        <f t="shared" si="289"/>
        <v>7.4172172340351908E-3</v>
      </c>
      <c r="O342" s="10">
        <v>1.0130899734709735</v>
      </c>
      <c r="P342" s="23">
        <f t="shared" si="266"/>
        <v>0.23589616592014084</v>
      </c>
      <c r="Q342" s="23">
        <f t="shared" si="267"/>
        <v>0.36721896356619399</v>
      </c>
      <c r="R342" s="23">
        <f t="shared" si="268"/>
        <v>0.46427802342942454</v>
      </c>
      <c r="S342" s="23">
        <f t="shared" si="269"/>
        <v>7.4172172340352116E-3</v>
      </c>
      <c r="T342" s="23">
        <f t="shared" si="270"/>
        <v>3.4436509567645312E-3</v>
      </c>
      <c r="U342" s="22">
        <v>62.13</v>
      </c>
      <c r="V342" s="23">
        <v>87.74</v>
      </c>
      <c r="W342" s="23">
        <f t="shared" si="290"/>
        <v>6.9300525358883701E-3</v>
      </c>
      <c r="X342" s="23">
        <f t="shared" si="291"/>
        <v>7.2261452377775735E-3</v>
      </c>
      <c r="Y342" s="10">
        <v>0.95902480615235086</v>
      </c>
      <c r="Z342" s="23">
        <f t="shared" si="271"/>
        <v>0.34434765150078628</v>
      </c>
      <c r="AA342" s="23">
        <f t="shared" si="272"/>
        <v>0.39197019935727373</v>
      </c>
      <c r="AB342" s="23">
        <f t="shared" si="273"/>
        <v>0.68176525046568415</v>
      </c>
      <c r="AC342" s="23">
        <f t="shared" si="274"/>
        <v>7.2261452377775925E-3</v>
      </c>
      <c r="AD342" s="23">
        <f t="shared" si="275"/>
        <v>4.9265347179348511E-3</v>
      </c>
      <c r="AE342" s="22">
        <v>55</v>
      </c>
      <c r="AF342" s="23">
        <v>83.81</v>
      </c>
      <c r="AG342" s="23">
        <f t="shared" si="292"/>
        <v>6.5124980758528416E-3</v>
      </c>
      <c r="AH342" s="23">
        <f t="shared" si="293"/>
        <v>6.9024758648066785E-3</v>
      </c>
      <c r="AI342" s="10">
        <v>0.9435017526186219</v>
      </c>
      <c r="AJ342" s="23">
        <f t="shared" si="276"/>
        <v>0.24867559470948342</v>
      </c>
      <c r="AK342" s="23">
        <f t="shared" si="277"/>
        <v>0.36756981128346017</v>
      </c>
      <c r="AL342" s="23">
        <f t="shared" si="278"/>
        <v>0.49083869134311398</v>
      </c>
      <c r="AM342" s="23">
        <f t="shared" si="279"/>
        <v>6.9024758648066897E-3</v>
      </c>
      <c r="AN342" s="23">
        <f t="shared" si="280"/>
        <v>3.3880022205091446E-3</v>
      </c>
      <c r="AO342" s="22">
        <v>15.83</v>
      </c>
      <c r="AP342" s="23">
        <v>91.27</v>
      </c>
      <c r="AQ342" s="23">
        <f t="shared" si="294"/>
        <v>5.619353579098701E-3</v>
      </c>
      <c r="AR342" s="23">
        <f t="shared" si="295"/>
        <v>7.5168711631178322E-3</v>
      </c>
      <c r="AS342" s="10">
        <v>0.74756550393873067</v>
      </c>
      <c r="AT342" s="23">
        <f t="shared" si="281"/>
        <v>0.18774249658330522</v>
      </c>
      <c r="AU342" s="23">
        <f t="shared" si="282"/>
        <v>0.37608157456502289</v>
      </c>
      <c r="AV342" s="23">
        <f t="shared" si="283"/>
        <v>0.36986563958751173</v>
      </c>
      <c r="AW342" s="23">
        <f t="shared" si="284"/>
        <v>7.5168711631178331E-3</v>
      </c>
      <c r="AX342" s="23">
        <f t="shared" si="285"/>
        <v>2.7802323604435007E-3</v>
      </c>
    </row>
    <row r="343" spans="1:50" x14ac:dyDescent="0.3">
      <c r="A343" s="23">
        <v>58.11</v>
      </c>
      <c r="B343" s="23">
        <v>83.77</v>
      </c>
      <c r="C343" s="23">
        <f t="shared" si="286"/>
        <v>6.4798501304667829E-3</v>
      </c>
      <c r="D343" s="23">
        <f t="shared" si="287"/>
        <v>6.8991815200436183E-3</v>
      </c>
      <c r="E343" s="10">
        <v>0.93922012511794417</v>
      </c>
      <c r="F343" s="23">
        <f t="shared" si="261"/>
        <v>0.30330181315372784</v>
      </c>
      <c r="G343" s="23">
        <f t="shared" si="262"/>
        <v>0.37751132019219208</v>
      </c>
      <c r="H343" s="23">
        <f t="shared" si="263"/>
        <v>0.60012377617698887</v>
      </c>
      <c r="I343" s="23">
        <f t="shared" si="264"/>
        <v>6.8991815200435958E-3</v>
      </c>
      <c r="J343" s="23">
        <f t="shared" si="265"/>
        <v>4.1403628663390602E-3</v>
      </c>
      <c r="K343" s="22">
        <v>65</v>
      </c>
      <c r="L343" s="23">
        <v>92.88</v>
      </c>
      <c r="M343" s="23">
        <f t="shared" si="288"/>
        <v>7.7763102484590934E-3</v>
      </c>
      <c r="N343" s="23">
        <f t="shared" si="289"/>
        <v>7.649468539831096E-3</v>
      </c>
      <c r="O343" s="10">
        <v>1.0165817674741091</v>
      </c>
      <c r="P343" s="23">
        <f t="shared" si="266"/>
        <v>0.24367247616859994</v>
      </c>
      <c r="Q343" s="23">
        <f t="shared" si="267"/>
        <v>0.37486843210602511</v>
      </c>
      <c r="R343" s="23">
        <f t="shared" si="268"/>
        <v>0.47956864208874078</v>
      </c>
      <c r="S343" s="23">
        <f t="shared" si="269"/>
        <v>7.6494685398311169E-3</v>
      </c>
      <c r="T343" s="23">
        <f t="shared" si="270"/>
        <v>3.6684452403473516E-3</v>
      </c>
      <c r="U343" s="22">
        <v>61.14</v>
      </c>
      <c r="V343" s="23">
        <v>85.68</v>
      </c>
      <c r="W343" s="23">
        <f t="shared" si="290"/>
        <v>6.8196267832643645E-3</v>
      </c>
      <c r="X343" s="23">
        <f t="shared" si="291"/>
        <v>7.0564864824798562E-3</v>
      </c>
      <c r="Y343" s="10">
        <v>0.96643376277931292</v>
      </c>
      <c r="Z343" s="23">
        <f t="shared" si="271"/>
        <v>0.35116727828405064</v>
      </c>
      <c r="AA343" s="23">
        <f t="shared" si="272"/>
        <v>0.39902668583975359</v>
      </c>
      <c r="AB343" s="23">
        <f t="shared" si="273"/>
        <v>0.69551492978483687</v>
      </c>
      <c r="AC343" s="23">
        <f t="shared" si="274"/>
        <v>7.0564864824798623E-3</v>
      </c>
      <c r="AD343" s="23">
        <f t="shared" si="275"/>
        <v>4.9078917003896319E-3</v>
      </c>
      <c r="AE343" s="22">
        <v>53.95</v>
      </c>
      <c r="AF343" s="23">
        <v>82.01</v>
      </c>
      <c r="AG343" s="23">
        <f t="shared" si="292"/>
        <v>6.3881685671320155E-3</v>
      </c>
      <c r="AH343" s="23">
        <f t="shared" si="293"/>
        <v>6.7542303504688666E-3</v>
      </c>
      <c r="AI343" s="10">
        <v>0.94580259121434285</v>
      </c>
      <c r="AJ343" s="23">
        <f t="shared" si="276"/>
        <v>0.25506376327661545</v>
      </c>
      <c r="AK343" s="23">
        <f t="shared" si="277"/>
        <v>0.37432404163392902</v>
      </c>
      <c r="AL343" s="23">
        <f t="shared" si="278"/>
        <v>0.50373935798609892</v>
      </c>
      <c r="AM343" s="23">
        <f t="shared" si="279"/>
        <v>6.7542303504688483E-3</v>
      </c>
      <c r="AN343" s="23">
        <f t="shared" si="280"/>
        <v>3.4023716604354016E-3</v>
      </c>
      <c r="AO343" s="22">
        <v>14.65</v>
      </c>
      <c r="AP343" s="23">
        <v>83.77</v>
      </c>
      <c r="AQ343" s="23">
        <f t="shared" si="294"/>
        <v>5.2004756749081471E-3</v>
      </c>
      <c r="AR343" s="23">
        <f t="shared" si="295"/>
        <v>6.8991815200436157E-3</v>
      </c>
      <c r="AS343" s="10">
        <v>0.75378154057834745</v>
      </c>
      <c r="AT343" s="23">
        <f t="shared" si="281"/>
        <v>0.19294297225821336</v>
      </c>
      <c r="AU343" s="23">
        <f t="shared" si="282"/>
        <v>0.38298075608506649</v>
      </c>
      <c r="AV343" s="23">
        <f t="shared" si="283"/>
        <v>0.38068546884151855</v>
      </c>
      <c r="AW343" s="23">
        <f t="shared" si="284"/>
        <v>6.8991815200435958E-3</v>
      </c>
      <c r="AX343" s="23">
        <f t="shared" si="285"/>
        <v>2.6264181515805369E-3</v>
      </c>
    </row>
    <row r="344" spans="1:50" x14ac:dyDescent="0.3">
      <c r="A344" s="23">
        <v>62.57</v>
      </c>
      <c r="B344" s="23">
        <v>90.07</v>
      </c>
      <c r="C344" s="23">
        <f t="shared" si="286"/>
        <v>6.9771850398090965E-3</v>
      </c>
      <c r="D344" s="23">
        <f t="shared" si="287"/>
        <v>7.4180408202259608E-3</v>
      </c>
      <c r="E344" s="10">
        <v>0.94056978235886246</v>
      </c>
      <c r="F344" s="23">
        <f t="shared" si="261"/>
        <v>0.31027899819353694</v>
      </c>
      <c r="G344" s="23">
        <f t="shared" si="262"/>
        <v>0.38492936101241804</v>
      </c>
      <c r="H344" s="23">
        <f t="shared" si="263"/>
        <v>0.61358081134726472</v>
      </c>
      <c r="I344" s="23">
        <f t="shared" si="264"/>
        <v>7.4180408202259573E-3</v>
      </c>
      <c r="J344" s="23">
        <f t="shared" si="265"/>
        <v>4.551567505081372E-3</v>
      </c>
      <c r="K344" s="22">
        <v>59.6</v>
      </c>
      <c r="L344" s="23">
        <v>85.12</v>
      </c>
      <c r="M344" s="23">
        <f t="shared" si="288"/>
        <v>7.1302783201255687E-3</v>
      </c>
      <c r="N344" s="23">
        <f t="shared" si="289"/>
        <v>7.0103656557969742E-3</v>
      </c>
      <c r="O344" s="10">
        <v>1.0171050513220281</v>
      </c>
      <c r="P344" s="23">
        <f t="shared" si="266"/>
        <v>0.25080275448872552</v>
      </c>
      <c r="Q344" s="23">
        <f t="shared" si="267"/>
        <v>0.3818787977618221</v>
      </c>
      <c r="R344" s="23">
        <f t="shared" si="268"/>
        <v>0.49447523065732546</v>
      </c>
      <c r="S344" s="23">
        <f t="shared" si="269"/>
        <v>7.0103656557969907E-3</v>
      </c>
      <c r="T344" s="23">
        <f t="shared" si="270"/>
        <v>3.4664521746424095E-3</v>
      </c>
      <c r="U344" s="22">
        <v>65.67</v>
      </c>
      <c r="V344" s="23">
        <v>91.72</v>
      </c>
      <c r="W344" s="23">
        <f t="shared" si="290"/>
        <v>7.324908257392391E-3</v>
      </c>
      <c r="X344" s="23">
        <f t="shared" si="291"/>
        <v>7.5539325417022917E-3</v>
      </c>
      <c r="Y344" s="10">
        <v>0.96968144962302127</v>
      </c>
      <c r="Z344" s="23">
        <f t="shared" si="271"/>
        <v>0.35849218654144305</v>
      </c>
      <c r="AA344" s="23">
        <f t="shared" si="272"/>
        <v>0.40658061838145587</v>
      </c>
      <c r="AB344" s="23">
        <f t="shared" si="273"/>
        <v>0.70965946482549369</v>
      </c>
      <c r="AC344" s="23">
        <f t="shared" si="274"/>
        <v>7.5539325417022796E-3</v>
      </c>
      <c r="AD344" s="23">
        <f t="shared" si="275"/>
        <v>5.3607197248723209E-3</v>
      </c>
      <c r="AE344" s="22">
        <v>62.73</v>
      </c>
      <c r="AF344" s="23">
        <v>93.98</v>
      </c>
      <c r="AG344" s="23">
        <f t="shared" si="292"/>
        <v>7.427800078149977E-3</v>
      </c>
      <c r="AH344" s="23">
        <f t="shared" si="293"/>
        <v>7.7400630208153166E-3</v>
      </c>
      <c r="AI344" s="10">
        <v>0.95965627904765449</v>
      </c>
      <c r="AJ344" s="23">
        <f t="shared" si="276"/>
        <v>0.26249156335476542</v>
      </c>
      <c r="AK344" s="23">
        <f t="shared" si="277"/>
        <v>0.38206410465474433</v>
      </c>
      <c r="AL344" s="23">
        <f t="shared" si="278"/>
        <v>0.51755532663138082</v>
      </c>
      <c r="AM344" s="23">
        <f t="shared" si="279"/>
        <v>7.7400630208153132E-3</v>
      </c>
      <c r="AN344" s="23">
        <f t="shared" si="280"/>
        <v>4.0059108448855414E-3</v>
      </c>
      <c r="AO344" s="22">
        <v>16.28</v>
      </c>
      <c r="AP344" s="23">
        <v>92.06</v>
      </c>
      <c r="AQ344" s="23">
        <f t="shared" si="294"/>
        <v>5.7790951527306924E-3</v>
      </c>
      <c r="AR344" s="23">
        <f t="shared" si="295"/>
        <v>7.5819344721883165E-3</v>
      </c>
      <c r="AS344" s="10">
        <v>0.76221908457917709</v>
      </c>
      <c r="AT344" s="23">
        <f t="shared" si="281"/>
        <v>0.19872206741094406</v>
      </c>
      <c r="AU344" s="23">
        <f t="shared" si="282"/>
        <v>0.39056269055725479</v>
      </c>
      <c r="AV344" s="23">
        <f t="shared" si="283"/>
        <v>0.39166503966915744</v>
      </c>
      <c r="AW344" s="23">
        <f t="shared" si="284"/>
        <v>7.5819344721883009E-3</v>
      </c>
      <c r="AX344" s="23">
        <f t="shared" si="285"/>
        <v>2.9695786658185831E-3</v>
      </c>
    </row>
    <row r="345" spans="1:50" x14ac:dyDescent="0.3">
      <c r="A345" s="23">
        <v>62.25</v>
      </c>
      <c r="B345" s="23">
        <v>89.39</v>
      </c>
      <c r="C345" s="23">
        <f t="shared" si="286"/>
        <v>6.9415018176141327E-3</v>
      </c>
      <c r="D345" s="23">
        <f t="shared" si="287"/>
        <v>7.3620369592538992E-3</v>
      </c>
      <c r="E345" s="10">
        <v>0.94287788230794312</v>
      </c>
      <c r="F345" s="23">
        <f t="shared" si="261"/>
        <v>0.3172205000111511</v>
      </c>
      <c r="G345" s="23">
        <f t="shared" si="262"/>
        <v>0.39229139797167195</v>
      </c>
      <c r="H345" s="23">
        <f t="shared" si="263"/>
        <v>0.62749949820468798</v>
      </c>
      <c r="I345" s="23">
        <f t="shared" si="264"/>
        <v>7.3620369592539148E-3</v>
      </c>
      <c r="J345" s="23">
        <f t="shared" si="265"/>
        <v>4.6196744976961983E-3</v>
      </c>
      <c r="K345" s="22">
        <v>63.64</v>
      </c>
      <c r="L345" s="23">
        <v>89.39</v>
      </c>
      <c r="M345" s="23">
        <f t="shared" si="288"/>
        <v>7.613605910952872E-3</v>
      </c>
      <c r="N345" s="23">
        <f t="shared" si="289"/>
        <v>7.362036959253894E-3</v>
      </c>
      <c r="O345" s="10">
        <v>1.0341711068677477</v>
      </c>
      <c r="P345" s="23">
        <f t="shared" si="266"/>
        <v>0.25841636039967841</v>
      </c>
      <c r="Q345" s="23">
        <f t="shared" si="267"/>
        <v>0.38924083472107601</v>
      </c>
      <c r="R345" s="23">
        <f t="shared" si="268"/>
        <v>0.50921911488840399</v>
      </c>
      <c r="S345" s="23">
        <f t="shared" si="269"/>
        <v>7.3620369592539148E-3</v>
      </c>
      <c r="T345" s="23">
        <f t="shared" si="270"/>
        <v>3.7488899441669955E-3</v>
      </c>
      <c r="U345" s="22">
        <v>68.099999999999994</v>
      </c>
      <c r="V345" s="23">
        <v>94.93</v>
      </c>
      <c r="W345" s="23">
        <f t="shared" si="290"/>
        <v>7.5959532865604055E-3</v>
      </c>
      <c r="X345" s="23">
        <f t="shared" si="291"/>
        <v>7.818303708938058E-3</v>
      </c>
      <c r="Y345" s="10">
        <v>0.97156027309051007</v>
      </c>
      <c r="Z345" s="23">
        <f t="shared" si="271"/>
        <v>0.36608813982800348</v>
      </c>
      <c r="AA345" s="23">
        <f t="shared" si="272"/>
        <v>0.41439892209039392</v>
      </c>
      <c r="AB345" s="23">
        <f t="shared" si="273"/>
        <v>0.72458032636944658</v>
      </c>
      <c r="AC345" s="23">
        <f t="shared" si="274"/>
        <v>7.8183037089380458E-3</v>
      </c>
      <c r="AD345" s="23">
        <f t="shared" si="275"/>
        <v>5.664989053077784E-3</v>
      </c>
      <c r="AE345" s="22">
        <v>56.59</v>
      </c>
      <c r="AF345" s="23">
        <v>84.56</v>
      </c>
      <c r="AG345" s="23">
        <f t="shared" si="292"/>
        <v>6.700768474772952E-3</v>
      </c>
      <c r="AH345" s="23">
        <f t="shared" si="293"/>
        <v>6.9642448291140999E-3</v>
      </c>
      <c r="AI345" s="10">
        <v>0.96216727573394822</v>
      </c>
      <c r="AJ345" s="23">
        <f t="shared" si="276"/>
        <v>0.26919233182953839</v>
      </c>
      <c r="AK345" s="23">
        <f t="shared" si="277"/>
        <v>0.38902834948385845</v>
      </c>
      <c r="AL345" s="23">
        <f t="shared" si="278"/>
        <v>0.53168389518430381</v>
      </c>
      <c r="AM345" s="23">
        <f t="shared" si="279"/>
        <v>6.964244829114119E-3</v>
      </c>
      <c r="AN345" s="23">
        <f t="shared" si="280"/>
        <v>3.7027768177605412E-3</v>
      </c>
      <c r="AO345" s="22">
        <v>14.7</v>
      </c>
      <c r="AP345" s="23">
        <v>82.59</v>
      </c>
      <c r="AQ345" s="23">
        <f t="shared" si="294"/>
        <v>5.2182247386450354E-3</v>
      </c>
      <c r="AR345" s="23">
        <f t="shared" si="295"/>
        <v>6.8019983495332731E-3</v>
      </c>
      <c r="AS345" s="10">
        <v>0.76716054172566561</v>
      </c>
      <c r="AT345" s="23">
        <f t="shared" si="281"/>
        <v>0.20394029214958909</v>
      </c>
      <c r="AU345" s="23">
        <f t="shared" si="282"/>
        <v>0.39736468890678805</v>
      </c>
      <c r="AV345" s="23">
        <f t="shared" si="283"/>
        <v>0.40266235956053315</v>
      </c>
      <c r="AW345" s="23">
        <f t="shared" si="284"/>
        <v>6.801998349533267E-3</v>
      </c>
      <c r="AX345" s="23">
        <f t="shared" si="285"/>
        <v>2.7389087051499172E-3</v>
      </c>
    </row>
    <row r="346" spans="1:50" x14ac:dyDescent="0.3">
      <c r="A346" s="23">
        <v>63.53</v>
      </c>
      <c r="B346" s="23">
        <v>90.99</v>
      </c>
      <c r="C346" s="23">
        <f t="shared" si="286"/>
        <v>7.0842347063939893E-3</v>
      </c>
      <c r="D346" s="23">
        <f t="shared" si="287"/>
        <v>7.4938107497763981E-3</v>
      </c>
      <c r="E346" s="10">
        <v>0.94534475755280623</v>
      </c>
      <c r="F346" s="23">
        <f t="shared" si="261"/>
        <v>0.32430473471754506</v>
      </c>
      <c r="G346" s="23">
        <f t="shared" si="262"/>
        <v>0.39978520872144835</v>
      </c>
      <c r="H346" s="23">
        <f t="shared" si="263"/>
        <v>0.64152523472869616</v>
      </c>
      <c r="I346" s="23">
        <f t="shared" si="264"/>
        <v>7.4938107497763973E-3</v>
      </c>
      <c r="J346" s="23">
        <f t="shared" si="265"/>
        <v>4.8074687002627294E-3</v>
      </c>
      <c r="K346" s="22">
        <v>63.38</v>
      </c>
      <c r="L346" s="23">
        <v>86.81</v>
      </c>
      <c r="M346" s="23">
        <f t="shared" si="288"/>
        <v>7.582500669959036E-3</v>
      </c>
      <c r="N346" s="23">
        <f t="shared" si="289"/>
        <v>7.1495517220363644E-3</v>
      </c>
      <c r="O346" s="10">
        <v>1.060556097047068</v>
      </c>
      <c r="P346" s="23">
        <f t="shared" si="266"/>
        <v>0.26599886106963744</v>
      </c>
      <c r="Q346" s="23">
        <f t="shared" si="267"/>
        <v>0.39639038644311236</v>
      </c>
      <c r="R346" s="23">
        <f t="shared" si="268"/>
        <v>0.52441522146931585</v>
      </c>
      <c r="S346" s="23">
        <f t="shared" si="269"/>
        <v>7.1495517220363514E-3</v>
      </c>
      <c r="T346" s="23">
        <f t="shared" si="270"/>
        <v>3.7493337497180217E-3</v>
      </c>
      <c r="U346" s="22">
        <v>64.349999999999994</v>
      </c>
      <c r="V346" s="23">
        <v>89.39</v>
      </c>
      <c r="W346" s="23">
        <f t="shared" si="290"/>
        <v>7.177673920560383E-3</v>
      </c>
      <c r="X346" s="23">
        <f t="shared" si="291"/>
        <v>7.3620369592539018E-3</v>
      </c>
      <c r="Y346" s="10">
        <v>0.9749576048430757</v>
      </c>
      <c r="Z346" s="23">
        <f t="shared" si="271"/>
        <v>0.37326581374856388</v>
      </c>
      <c r="AA346" s="23">
        <f t="shared" si="272"/>
        <v>0.42176095904964783</v>
      </c>
      <c r="AB346" s="23">
        <f t="shared" si="273"/>
        <v>0.73935395357656741</v>
      </c>
      <c r="AC346" s="23">
        <f t="shared" si="274"/>
        <v>7.3620369592539148E-3</v>
      </c>
      <c r="AD346" s="23">
        <f t="shared" si="275"/>
        <v>5.4431511322011921E-3</v>
      </c>
      <c r="AE346" s="22">
        <v>57.71</v>
      </c>
      <c r="AF346" s="23">
        <v>86.22</v>
      </c>
      <c r="AG346" s="23">
        <f t="shared" si="292"/>
        <v>6.8333866174085005E-3</v>
      </c>
      <c r="AH346" s="23">
        <f t="shared" si="293"/>
        <v>7.1009601367811931E-3</v>
      </c>
      <c r="AI346" s="10">
        <v>0.96231868448511193</v>
      </c>
      <c r="AJ346" s="23">
        <f t="shared" si="276"/>
        <v>0.2760257184469469</v>
      </c>
      <c r="AK346" s="23">
        <f t="shared" si="277"/>
        <v>0.39612930962063964</v>
      </c>
      <c r="AL346" s="23">
        <f t="shared" si="278"/>
        <v>0.54521805027648529</v>
      </c>
      <c r="AM346" s="23">
        <f t="shared" si="279"/>
        <v>7.100960136781187E-3</v>
      </c>
      <c r="AN346" s="23">
        <f t="shared" si="280"/>
        <v>3.8715716408668829E-3</v>
      </c>
      <c r="AO346" s="22">
        <v>17.43</v>
      </c>
      <c r="AP346" s="23">
        <v>97.32</v>
      </c>
      <c r="AQ346" s="23">
        <f t="shared" si="294"/>
        <v>6.1873236186791129E-3</v>
      </c>
      <c r="AR346" s="23">
        <f t="shared" si="295"/>
        <v>8.0151408085310325E-3</v>
      </c>
      <c r="AS346" s="10">
        <v>0.77195445051864042</v>
      </c>
      <c r="AT346" s="23">
        <f t="shared" si="281"/>
        <v>0.21012761576826819</v>
      </c>
      <c r="AU346" s="23">
        <f t="shared" si="282"/>
        <v>0.40537982971531911</v>
      </c>
      <c r="AV346" s="23">
        <f t="shared" si="283"/>
        <v>0.4140679079178573</v>
      </c>
      <c r="AW346" s="23">
        <f t="shared" si="284"/>
        <v>8.0151408085310516E-3</v>
      </c>
      <c r="AX346" s="23">
        <f t="shared" si="285"/>
        <v>3.3188125862554959E-3</v>
      </c>
    </row>
    <row r="347" spans="1:50" x14ac:dyDescent="0.3">
      <c r="A347" s="23">
        <v>58.32</v>
      </c>
      <c r="B347" s="23">
        <v>83.21</v>
      </c>
      <c r="C347" s="23">
        <f t="shared" si="286"/>
        <v>6.5032672450322281E-3</v>
      </c>
      <c r="D347" s="23">
        <f t="shared" si="287"/>
        <v>6.8530606933607432E-3</v>
      </c>
      <c r="E347" s="10">
        <v>0.94895806939702088</v>
      </c>
      <c r="F347" s="23">
        <f t="shared" si="261"/>
        <v>0.33080800196257731</v>
      </c>
      <c r="G347" s="23">
        <f t="shared" si="262"/>
        <v>0.40663826941480907</v>
      </c>
      <c r="H347" s="23">
        <f t="shared" si="263"/>
        <v>0.65511273668012238</v>
      </c>
      <c r="I347" s="23">
        <f t="shared" si="264"/>
        <v>6.8530606933607241E-3</v>
      </c>
      <c r="J347" s="23">
        <f t="shared" si="265"/>
        <v>4.4895273454625207E-3</v>
      </c>
      <c r="K347" s="22">
        <v>66.209999999999994</v>
      </c>
      <c r="L347" s="23">
        <v>90.35</v>
      </c>
      <c r="M347" s="23">
        <f t="shared" si="288"/>
        <v>7.9210692546227163E-3</v>
      </c>
      <c r="N347" s="23">
        <f t="shared" si="289"/>
        <v>7.4411012335673932E-3</v>
      </c>
      <c r="O347" s="10">
        <v>1.0645022834644615</v>
      </c>
      <c r="P347" s="23">
        <f t="shared" si="266"/>
        <v>0.27391993032426015</v>
      </c>
      <c r="Q347" s="23">
        <f t="shared" si="267"/>
        <v>0.40383148767667976</v>
      </c>
      <c r="R347" s="23">
        <f t="shared" si="268"/>
        <v>0.53991879139389765</v>
      </c>
      <c r="S347" s="23">
        <f t="shared" si="269"/>
        <v>7.4411012335673932E-3</v>
      </c>
      <c r="T347" s="23">
        <f t="shared" si="270"/>
        <v>4.017590384667348E-3</v>
      </c>
      <c r="U347" s="22">
        <v>71.69</v>
      </c>
      <c r="V347" s="23">
        <v>99.43</v>
      </c>
      <c r="W347" s="23">
        <f t="shared" si="290"/>
        <v>7.9963860662777605E-3</v>
      </c>
      <c r="X347" s="23">
        <f t="shared" si="291"/>
        <v>8.1889174947825886E-3</v>
      </c>
      <c r="Y347" s="10">
        <v>0.97648878149920371</v>
      </c>
      <c r="Z347" s="23">
        <f t="shared" si="271"/>
        <v>0.38126219981484166</v>
      </c>
      <c r="AA347" s="23">
        <f t="shared" si="272"/>
        <v>0.4299498765444304</v>
      </c>
      <c r="AB347" s="23">
        <f t="shared" si="273"/>
        <v>0.7545280135634056</v>
      </c>
      <c r="AC347" s="23">
        <f t="shared" si="274"/>
        <v>8.188917494782566E-3</v>
      </c>
      <c r="AD347" s="23">
        <f t="shared" si="275"/>
        <v>6.1787676505729097E-3</v>
      </c>
      <c r="AE347" s="22">
        <v>56.56</v>
      </c>
      <c r="AF347" s="23">
        <v>84.46</v>
      </c>
      <c r="AG347" s="23">
        <f t="shared" si="292"/>
        <v>6.6972162030952131E-3</v>
      </c>
      <c r="AH347" s="23">
        <f t="shared" si="293"/>
        <v>6.956008967206443E-3</v>
      </c>
      <c r="AI347" s="10">
        <v>0.96279579780139879</v>
      </c>
      <c r="AJ347" s="23">
        <f t="shared" si="276"/>
        <v>0.28272293465004211</v>
      </c>
      <c r="AK347" s="23">
        <f t="shared" si="277"/>
        <v>0.40308531858784608</v>
      </c>
      <c r="AL347" s="23">
        <f t="shared" si="278"/>
        <v>0.55874865309698896</v>
      </c>
      <c r="AM347" s="23">
        <f t="shared" si="279"/>
        <v>6.9560089672064396E-3</v>
      </c>
      <c r="AN347" s="23">
        <f t="shared" si="280"/>
        <v>3.8866606413571754E-3</v>
      </c>
      <c r="AO347" s="22">
        <v>14.58</v>
      </c>
      <c r="AP347" s="23">
        <v>81.3</v>
      </c>
      <c r="AQ347" s="23">
        <f t="shared" si="294"/>
        <v>5.1756269856765048E-3</v>
      </c>
      <c r="AR347" s="23">
        <f t="shared" si="295"/>
        <v>6.695755730924507E-3</v>
      </c>
      <c r="AS347" s="10">
        <v>0.77297129609623327</v>
      </c>
      <c r="AT347" s="23">
        <f t="shared" si="281"/>
        <v>0.21530324275394469</v>
      </c>
      <c r="AU347" s="23">
        <f t="shared" si="282"/>
        <v>0.41207558544624362</v>
      </c>
      <c r="AV347" s="23">
        <f t="shared" si="283"/>
        <v>0.42543085852221285</v>
      </c>
      <c r="AW347" s="23">
        <f t="shared" si="284"/>
        <v>6.695755730924513E-3</v>
      </c>
      <c r="AX347" s="23">
        <f t="shared" si="285"/>
        <v>2.8485811090622425E-3</v>
      </c>
    </row>
    <row r="348" spans="1:50" x14ac:dyDescent="0.3">
      <c r="A348" s="23">
        <v>59.65</v>
      </c>
      <c r="B348" s="23">
        <v>84.7</v>
      </c>
      <c r="C348" s="23">
        <f t="shared" si="286"/>
        <v>6.651575637280048E-3</v>
      </c>
      <c r="D348" s="23">
        <f t="shared" si="287"/>
        <v>6.9757750357848222E-3</v>
      </c>
      <c r="E348" s="10">
        <v>0.95352496362888994</v>
      </c>
      <c r="F348" s="23">
        <f t="shared" si="261"/>
        <v>0.33745957759985734</v>
      </c>
      <c r="G348" s="23">
        <f t="shared" si="262"/>
        <v>0.41361404445059391</v>
      </c>
      <c r="H348" s="23">
        <f t="shared" si="263"/>
        <v>0.66826757956243465</v>
      </c>
      <c r="I348" s="23">
        <f t="shared" si="264"/>
        <v>6.9757750357848369E-3</v>
      </c>
      <c r="J348" s="23">
        <f t="shared" si="265"/>
        <v>4.6616842987359892E-3</v>
      </c>
      <c r="K348" s="22">
        <v>66.84</v>
      </c>
      <c r="L348" s="23">
        <v>90.99</v>
      </c>
      <c r="M348" s="23">
        <f t="shared" si="288"/>
        <v>7.9964396462616286E-3</v>
      </c>
      <c r="N348" s="23">
        <f t="shared" si="289"/>
        <v>7.4938107497763938E-3</v>
      </c>
      <c r="O348" s="10">
        <v>1.0670725366930607</v>
      </c>
      <c r="P348" s="23">
        <f t="shared" si="266"/>
        <v>0.28191636997052177</v>
      </c>
      <c r="Q348" s="23">
        <f t="shared" si="267"/>
        <v>0.41132529842645615</v>
      </c>
      <c r="R348" s="23">
        <f t="shared" si="268"/>
        <v>0.55583630029478193</v>
      </c>
      <c r="S348" s="23">
        <f t="shared" si="269"/>
        <v>7.4938107497763973E-3</v>
      </c>
      <c r="T348" s="23">
        <f t="shared" si="270"/>
        <v>4.1653320422649787E-3</v>
      </c>
      <c r="U348" s="22">
        <v>65.849999999999994</v>
      </c>
      <c r="V348" s="23">
        <v>90.99</v>
      </c>
      <c r="W348" s="23">
        <f t="shared" si="290"/>
        <v>7.3449856669603915E-3</v>
      </c>
      <c r="X348" s="23">
        <f t="shared" si="291"/>
        <v>7.4938107497764016E-3</v>
      </c>
      <c r="Y348" s="10">
        <v>0.98014026671003818</v>
      </c>
      <c r="Z348" s="23">
        <f t="shared" si="271"/>
        <v>0.38860718548180206</v>
      </c>
      <c r="AA348" s="23">
        <f t="shared" si="272"/>
        <v>0.4374436872942068</v>
      </c>
      <c r="AB348" s="23">
        <f t="shared" si="273"/>
        <v>0.76986938529664373</v>
      </c>
      <c r="AC348" s="23">
        <f t="shared" si="274"/>
        <v>7.4938107497763973E-3</v>
      </c>
      <c r="AD348" s="23">
        <f t="shared" si="275"/>
        <v>5.7692554754597359E-3</v>
      </c>
      <c r="AE348" s="22">
        <v>55.65</v>
      </c>
      <c r="AF348" s="23">
        <v>82.34</v>
      </c>
      <c r="AG348" s="23">
        <f t="shared" si="292"/>
        <v>6.5894639622038299E-3</v>
      </c>
      <c r="AH348" s="23">
        <f t="shared" si="293"/>
        <v>6.7814086947641326E-3</v>
      </c>
      <c r="AI348" s="10">
        <v>0.97169544836480615</v>
      </c>
      <c r="AJ348" s="23">
        <f t="shared" si="276"/>
        <v>0.28931239861224595</v>
      </c>
      <c r="AK348" s="23">
        <f t="shared" si="277"/>
        <v>0.4098667272826102</v>
      </c>
      <c r="AL348" s="23">
        <f t="shared" si="278"/>
        <v>0.57203533326228806</v>
      </c>
      <c r="AM348" s="23">
        <f t="shared" si="279"/>
        <v>6.7814086947641239E-3</v>
      </c>
      <c r="AN348" s="23">
        <f t="shared" si="280"/>
        <v>3.8792053826971736E-3</v>
      </c>
      <c r="AO348" s="22">
        <v>16.78</v>
      </c>
      <c r="AP348" s="23">
        <v>92.64</v>
      </c>
      <c r="AQ348" s="23">
        <f t="shared" si="294"/>
        <v>5.9565857900995712E-3</v>
      </c>
      <c r="AR348" s="23">
        <f t="shared" si="295"/>
        <v>7.629702471252723E-3</v>
      </c>
      <c r="AS348" s="10">
        <v>0.78071010141520647</v>
      </c>
      <c r="AT348" s="23">
        <f t="shared" si="281"/>
        <v>0.22125982854404427</v>
      </c>
      <c r="AU348" s="23">
        <f t="shared" si="282"/>
        <v>0.41970528791749634</v>
      </c>
      <c r="AV348" s="23">
        <f t="shared" si="283"/>
        <v>0.43656307129798899</v>
      </c>
      <c r="AW348" s="23">
        <f t="shared" si="284"/>
        <v>7.6297024712527195E-3</v>
      </c>
      <c r="AX348" s="23">
        <f t="shared" si="285"/>
        <v>3.330846343939944E-3</v>
      </c>
    </row>
    <row r="349" spans="1:50" x14ac:dyDescent="0.3">
      <c r="A349" s="23">
        <v>59.79</v>
      </c>
      <c r="B349" s="23">
        <v>84.76</v>
      </c>
      <c r="C349" s="23">
        <f t="shared" si="286"/>
        <v>6.6671870469903454E-3</v>
      </c>
      <c r="D349" s="23">
        <f t="shared" si="287"/>
        <v>6.9807165529294163E-3</v>
      </c>
      <c r="E349" s="10">
        <v>0.95508634342021692</v>
      </c>
      <c r="F349" s="23">
        <f t="shared" si="261"/>
        <v>0.34412676464684766</v>
      </c>
      <c r="G349" s="23">
        <f t="shared" si="262"/>
        <v>0.42059476100352333</v>
      </c>
      <c r="H349" s="23">
        <f t="shared" si="263"/>
        <v>0.681586342246705</v>
      </c>
      <c r="I349" s="23">
        <f t="shared" si="264"/>
        <v>6.9807165529294224E-3</v>
      </c>
      <c r="J349" s="23">
        <f t="shared" si="265"/>
        <v>4.7579610615721924E-3</v>
      </c>
      <c r="K349" s="22">
        <v>66.64</v>
      </c>
      <c r="L349" s="23">
        <v>90.34</v>
      </c>
      <c r="M349" s="23">
        <f t="shared" si="288"/>
        <v>7.9725125378048295E-3</v>
      </c>
      <c r="N349" s="23">
        <f t="shared" si="289"/>
        <v>7.4402776473766283E-3</v>
      </c>
      <c r="O349" s="10">
        <v>1.0715342781080026</v>
      </c>
      <c r="P349" s="23">
        <f t="shared" si="266"/>
        <v>0.28988888250832662</v>
      </c>
      <c r="Q349" s="23">
        <f t="shared" si="267"/>
        <v>0.4187655760738328</v>
      </c>
      <c r="R349" s="23">
        <f t="shared" si="268"/>
        <v>0.57180525247884839</v>
      </c>
      <c r="S349" s="23">
        <f t="shared" si="269"/>
        <v>7.4402776473766474E-3</v>
      </c>
      <c r="T349" s="23">
        <f t="shared" si="270"/>
        <v>4.2543898386709364E-3</v>
      </c>
      <c r="U349" s="22">
        <v>67.680000000000007</v>
      </c>
      <c r="V349" s="23">
        <v>93.51</v>
      </c>
      <c r="W349" s="23">
        <f t="shared" si="290"/>
        <v>7.5491059975684041E-3</v>
      </c>
      <c r="X349" s="23">
        <f t="shared" si="291"/>
        <v>7.7013544698493388E-3</v>
      </c>
      <c r="Y349" s="10">
        <v>0.98023094861079518</v>
      </c>
      <c r="Z349" s="23">
        <f t="shared" si="271"/>
        <v>0.39615629147937048</v>
      </c>
      <c r="AA349" s="23">
        <f t="shared" si="272"/>
        <v>0.44514504176405612</v>
      </c>
      <c r="AB349" s="23">
        <f t="shared" si="273"/>
        <v>0.78476347696117255</v>
      </c>
      <c r="AC349" s="23">
        <f t="shared" si="274"/>
        <v>7.7013544698493197E-3</v>
      </c>
      <c r="AD349" s="23">
        <f t="shared" si="275"/>
        <v>6.0437417110694195E-3</v>
      </c>
      <c r="AE349" s="22">
        <v>60.97</v>
      </c>
      <c r="AF349" s="23">
        <v>90.06</v>
      </c>
      <c r="AG349" s="23">
        <f t="shared" si="292"/>
        <v>7.2194001397226865E-3</v>
      </c>
      <c r="AH349" s="23">
        <f t="shared" si="293"/>
        <v>7.4172172340351925E-3</v>
      </c>
      <c r="AI349" s="10">
        <v>0.97333001204214575</v>
      </c>
      <c r="AJ349" s="23">
        <f t="shared" si="276"/>
        <v>0.29653179875196861</v>
      </c>
      <c r="AK349" s="23">
        <f t="shared" si="277"/>
        <v>0.41728394451664541</v>
      </c>
      <c r="AL349" s="23">
        <f t="shared" si="278"/>
        <v>0.58584419736421456</v>
      </c>
      <c r="AM349" s="23">
        <f t="shared" si="279"/>
        <v>7.4172172340352116E-3</v>
      </c>
      <c r="AN349" s="23">
        <f t="shared" si="280"/>
        <v>4.3453336771493781E-3</v>
      </c>
      <c r="AO349" s="22">
        <v>13.15</v>
      </c>
      <c r="AP349" s="23">
        <v>71.91</v>
      </c>
      <c r="AQ349" s="23">
        <f t="shared" si="294"/>
        <v>4.6680037628015116E-3</v>
      </c>
      <c r="AR349" s="23">
        <f t="shared" si="295"/>
        <v>5.9224082977955882E-3</v>
      </c>
      <c r="AS349" s="10">
        <v>0.78819350643875885</v>
      </c>
      <c r="AT349" s="23">
        <f t="shared" si="281"/>
        <v>0.22592783230684579</v>
      </c>
      <c r="AU349" s="23">
        <f t="shared" si="282"/>
        <v>0.42562769621529195</v>
      </c>
      <c r="AV349" s="23">
        <f t="shared" si="283"/>
        <v>0.44718766085089007</v>
      </c>
      <c r="AW349" s="23">
        <f t="shared" si="284"/>
        <v>5.9224082977956116E-3</v>
      </c>
      <c r="AX349" s="23">
        <f t="shared" si="285"/>
        <v>2.648427913295121E-3</v>
      </c>
    </row>
    <row r="350" spans="1:50" x14ac:dyDescent="0.3">
      <c r="A350" s="23">
        <v>59.5</v>
      </c>
      <c r="B350" s="23">
        <v>83.79</v>
      </c>
      <c r="C350" s="23">
        <f t="shared" si="286"/>
        <v>6.6348491268761588E-3</v>
      </c>
      <c r="D350" s="23">
        <f t="shared" si="287"/>
        <v>6.9008286924251505E-3</v>
      </c>
      <c r="E350" s="10">
        <v>0.96145686592090629</v>
      </c>
      <c r="F350" s="23">
        <f t="shared" si="261"/>
        <v>0.35076161377372383</v>
      </c>
      <c r="G350" s="23">
        <f t="shared" si="262"/>
        <v>0.42749558969594847</v>
      </c>
      <c r="H350" s="23">
        <f t="shared" si="263"/>
        <v>0.6948883784205715</v>
      </c>
      <c r="I350" s="23">
        <f t="shared" si="264"/>
        <v>6.9008286924251427E-3</v>
      </c>
      <c r="J350" s="23">
        <f t="shared" si="265"/>
        <v>4.7953056598374604E-3</v>
      </c>
      <c r="K350" s="22">
        <v>65.41</v>
      </c>
      <c r="L350" s="23">
        <v>88.39</v>
      </c>
      <c r="M350" s="23">
        <f t="shared" si="288"/>
        <v>7.825360820795527E-3</v>
      </c>
      <c r="N350" s="23">
        <f t="shared" si="289"/>
        <v>7.279678340177332E-3</v>
      </c>
      <c r="O350" s="10">
        <v>1.0749596967226571</v>
      </c>
      <c r="P350" s="23">
        <f t="shared" si="266"/>
        <v>0.29771424332912216</v>
      </c>
      <c r="Q350" s="23">
        <f t="shared" si="267"/>
        <v>0.42604525441401014</v>
      </c>
      <c r="R350" s="23">
        <f t="shared" si="268"/>
        <v>0.58760312583744878</v>
      </c>
      <c r="S350" s="23">
        <f t="shared" si="269"/>
        <v>7.2796783401773424E-3</v>
      </c>
      <c r="T350" s="23">
        <f t="shared" si="270"/>
        <v>4.2775617477793775E-3</v>
      </c>
      <c r="U350" s="22">
        <v>61.22</v>
      </c>
      <c r="V350" s="23">
        <v>84.56</v>
      </c>
      <c r="W350" s="23">
        <f t="shared" si="290"/>
        <v>6.8285500764056978E-3</v>
      </c>
      <c r="X350" s="23">
        <f t="shared" si="291"/>
        <v>6.964244829114106E-3</v>
      </c>
      <c r="Y350" s="10">
        <v>0.98051551086470512</v>
      </c>
      <c r="Z350" s="23">
        <f t="shared" si="271"/>
        <v>0.40298484155577619</v>
      </c>
      <c r="AA350" s="23">
        <f t="shared" si="272"/>
        <v>0.45210928659317023</v>
      </c>
      <c r="AB350" s="23">
        <f t="shared" si="273"/>
        <v>0.79914113303514667</v>
      </c>
      <c r="AC350" s="23">
        <f t="shared" si="274"/>
        <v>6.964244829114119E-3</v>
      </c>
      <c r="AD350" s="23">
        <f t="shared" si="275"/>
        <v>5.5654145034724186E-3</v>
      </c>
      <c r="AE350" s="22">
        <v>60.81</v>
      </c>
      <c r="AF350" s="23">
        <v>89.64</v>
      </c>
      <c r="AG350" s="23">
        <f t="shared" si="292"/>
        <v>7.200454690774751E-3</v>
      </c>
      <c r="AH350" s="23">
        <f t="shared" si="293"/>
        <v>7.3826266140230362E-3</v>
      </c>
      <c r="AI350" s="10">
        <v>0.975324239898269</v>
      </c>
      <c r="AJ350" s="23">
        <f t="shared" si="276"/>
        <v>0.30373225344274335</v>
      </c>
      <c r="AK350" s="23">
        <f t="shared" si="277"/>
        <v>0.42466657113066847</v>
      </c>
      <c r="AL350" s="23">
        <f t="shared" si="278"/>
        <v>0.60026405219471202</v>
      </c>
      <c r="AM350" s="23">
        <f t="shared" si="279"/>
        <v>7.3826266140230579E-3</v>
      </c>
      <c r="AN350" s="23">
        <f t="shared" si="280"/>
        <v>4.4315253671740069E-3</v>
      </c>
      <c r="AO350" s="22">
        <v>15.62</v>
      </c>
      <c r="AP350" s="23">
        <v>85.02</v>
      </c>
      <c r="AQ350" s="23">
        <f t="shared" si="294"/>
        <v>5.5448075114037723E-3</v>
      </c>
      <c r="AR350" s="23">
        <f t="shared" si="295"/>
        <v>7.0021297938893182E-3</v>
      </c>
      <c r="AS350" s="10">
        <v>0.7918744260128765</v>
      </c>
      <c r="AT350" s="23">
        <f t="shared" si="281"/>
        <v>0.23147263981824956</v>
      </c>
      <c r="AU350" s="23">
        <f t="shared" si="282"/>
        <v>0.43262982600918126</v>
      </c>
      <c r="AV350" s="23">
        <f t="shared" si="283"/>
        <v>0.45740047212509538</v>
      </c>
      <c r="AW350" s="23">
        <f t="shared" si="284"/>
        <v>7.0021297938893112E-3</v>
      </c>
      <c r="AX350" s="23">
        <f t="shared" si="285"/>
        <v>3.2027774736061677E-3</v>
      </c>
    </row>
    <row r="351" spans="1:50" x14ac:dyDescent="0.3">
      <c r="A351" s="23">
        <v>64.11</v>
      </c>
      <c r="B351" s="23">
        <v>90.22</v>
      </c>
      <c r="C351" s="23">
        <f t="shared" si="286"/>
        <v>7.1489105466223616E-3</v>
      </c>
      <c r="D351" s="23">
        <f t="shared" si="287"/>
        <v>7.4303946130874453E-3</v>
      </c>
      <c r="E351" s="10">
        <v>0.96211721165262176</v>
      </c>
      <c r="F351" s="23">
        <f t="shared" si="261"/>
        <v>0.3579105243203462</v>
      </c>
      <c r="G351" s="23">
        <f t="shared" si="262"/>
        <v>0.4349259843090359</v>
      </c>
      <c r="H351" s="23">
        <f t="shared" si="263"/>
        <v>0.70867213809407004</v>
      </c>
      <c r="I351" s="23">
        <f t="shared" si="264"/>
        <v>7.430394613087421E-3</v>
      </c>
      <c r="J351" s="23">
        <f t="shared" si="265"/>
        <v>5.2657136373393228E-3</v>
      </c>
      <c r="K351" s="22">
        <v>69.09</v>
      </c>
      <c r="L351" s="23">
        <v>93.32</v>
      </c>
      <c r="M351" s="23">
        <f t="shared" si="288"/>
        <v>8.2656196164005973E-3</v>
      </c>
      <c r="N351" s="23">
        <f t="shared" si="289"/>
        <v>7.6857063322247829E-3</v>
      </c>
      <c r="O351" s="10">
        <v>1.0754534793691424</v>
      </c>
      <c r="P351" s="23">
        <f t="shared" si="266"/>
        <v>0.30597986294552276</v>
      </c>
      <c r="Q351" s="23">
        <f t="shared" si="267"/>
        <v>0.43373096074623491</v>
      </c>
      <c r="R351" s="23">
        <f t="shared" si="268"/>
        <v>0.60369410627464493</v>
      </c>
      <c r="S351" s="23">
        <f t="shared" si="269"/>
        <v>7.6857063322247621E-3</v>
      </c>
      <c r="T351" s="23">
        <f t="shared" si="270"/>
        <v>4.6398156153218068E-3</v>
      </c>
      <c r="U351" s="22">
        <v>65.290000000000006</v>
      </c>
      <c r="V351" s="23">
        <v>90.07</v>
      </c>
      <c r="W351" s="23">
        <f t="shared" si="290"/>
        <v>7.2825226149710563E-3</v>
      </c>
      <c r="X351" s="23">
        <f t="shared" si="291"/>
        <v>7.4180408202259634E-3</v>
      </c>
      <c r="Y351" s="10">
        <v>0.9817312672524795</v>
      </c>
      <c r="Z351" s="23">
        <f t="shared" si="271"/>
        <v>0.41026736417074722</v>
      </c>
      <c r="AA351" s="23">
        <f t="shared" si="272"/>
        <v>0.45952732741339619</v>
      </c>
      <c r="AB351" s="23">
        <f t="shared" si="273"/>
        <v>0.81325220572652346</v>
      </c>
      <c r="AC351" s="23">
        <f t="shared" si="274"/>
        <v>7.4180408202259573E-3</v>
      </c>
      <c r="AD351" s="23">
        <f t="shared" si="275"/>
        <v>6.0327380592181488E-3</v>
      </c>
      <c r="AE351" s="22">
        <v>62.71</v>
      </c>
      <c r="AF351" s="23">
        <v>91.72</v>
      </c>
      <c r="AG351" s="23">
        <f t="shared" si="292"/>
        <v>7.4254318970314861E-3</v>
      </c>
      <c r="AH351" s="23">
        <f t="shared" si="293"/>
        <v>7.5539325417022856E-3</v>
      </c>
      <c r="AI351" s="10">
        <v>0.98298890757080493</v>
      </c>
      <c r="AJ351" s="23">
        <f t="shared" si="276"/>
        <v>0.31115768533977484</v>
      </c>
      <c r="AK351" s="23">
        <f t="shared" si="277"/>
        <v>0.43222050367237075</v>
      </c>
      <c r="AL351" s="23">
        <f t="shared" si="278"/>
        <v>0.61488993878251819</v>
      </c>
      <c r="AM351" s="23">
        <f t="shared" si="279"/>
        <v>7.5539325417022796E-3</v>
      </c>
      <c r="AN351" s="23">
        <f t="shared" si="280"/>
        <v>4.6448371181345869E-3</v>
      </c>
      <c r="AO351" s="22">
        <v>16.649999999999999</v>
      </c>
      <c r="AP351" s="23">
        <v>90.07</v>
      </c>
      <c r="AQ351" s="23">
        <f t="shared" si="294"/>
        <v>5.9104382243836623E-3</v>
      </c>
      <c r="AR351" s="23">
        <f t="shared" si="295"/>
        <v>7.4180408202259573E-3</v>
      </c>
      <c r="AS351" s="10">
        <v>0.79676539501755128</v>
      </c>
      <c r="AT351" s="23">
        <f t="shared" si="281"/>
        <v>0.23738307804263323</v>
      </c>
      <c r="AU351" s="23">
        <f t="shared" si="282"/>
        <v>0.44004786682940722</v>
      </c>
      <c r="AV351" s="23">
        <f t="shared" si="283"/>
        <v>0.46885571786088276</v>
      </c>
      <c r="AW351" s="23">
        <f t="shared" si="284"/>
        <v>7.4180408202259573E-3</v>
      </c>
      <c r="AX351" s="23">
        <f t="shared" si="285"/>
        <v>3.4779908538883726E-3</v>
      </c>
    </row>
    <row r="352" spans="1:50" x14ac:dyDescent="0.3">
      <c r="A352" s="23">
        <v>58.57</v>
      </c>
      <c r="B352" s="23">
        <v>82.34</v>
      </c>
      <c r="C352" s="23">
        <f t="shared" ref="C352:C383" si="296">A352/A$427</f>
        <v>6.531144762372044E-3</v>
      </c>
      <c r="D352" s="23">
        <f t="shared" ref="D352:D383" si="297">B352/B$427</f>
        <v>6.7814086947641352E-3</v>
      </c>
      <c r="E352" s="10">
        <v>0.96309558328414502</v>
      </c>
      <c r="F352" s="23">
        <f t="shared" si="261"/>
        <v>0.36444166908271824</v>
      </c>
      <c r="G352" s="23">
        <f t="shared" si="262"/>
        <v>0.44170739300380002</v>
      </c>
      <c r="H352" s="23">
        <f t="shared" si="263"/>
        <v>0.72235219340306445</v>
      </c>
      <c r="I352" s="23">
        <f t="shared" si="264"/>
        <v>6.7814086947641239E-3</v>
      </c>
      <c r="J352" s="23">
        <f t="shared" si="265"/>
        <v>4.8985654450254771E-3</v>
      </c>
      <c r="K352" s="22">
        <v>64.48</v>
      </c>
      <c r="L352" s="23">
        <v>87.07</v>
      </c>
      <c r="M352" s="23">
        <f t="shared" ref="M352:M383" si="298">K352/K$427</f>
        <v>7.7140997664714205E-3</v>
      </c>
      <c r="N352" s="23">
        <f t="shared" ref="N352:N383" si="299">L352/L$427</f>
        <v>7.1709649629962697E-3</v>
      </c>
      <c r="O352" s="10">
        <v>1.0757408251578189</v>
      </c>
      <c r="P352" s="23">
        <f t="shared" si="266"/>
        <v>0.31369396271199418</v>
      </c>
      <c r="Q352" s="23">
        <f t="shared" si="267"/>
        <v>0.4409019257092312</v>
      </c>
      <c r="R352" s="23">
        <f t="shared" si="268"/>
        <v>0.61967382565751694</v>
      </c>
      <c r="S352" s="23">
        <f t="shared" si="269"/>
        <v>7.1709649629962957E-3</v>
      </c>
      <c r="T352" s="23">
        <f t="shared" si="270"/>
        <v>4.4436592922759291E-3</v>
      </c>
      <c r="U352" s="22">
        <v>66.72</v>
      </c>
      <c r="V352" s="23">
        <v>92.01</v>
      </c>
      <c r="W352" s="23">
        <f t="shared" ref="W352:W383" si="300">U352/U$427</f>
        <v>7.4420264798723971E-3</v>
      </c>
      <c r="X352" s="23">
        <f t="shared" ref="X352:X383" si="301">V352/V$427</f>
        <v>7.5778165412344958E-3</v>
      </c>
      <c r="Y352" s="10">
        <v>0.98208058210129545</v>
      </c>
      <c r="Z352" s="23">
        <f t="shared" si="271"/>
        <v>0.41770939065061963</v>
      </c>
      <c r="AA352" s="23">
        <f t="shared" si="272"/>
        <v>0.46710514395463071</v>
      </c>
      <c r="AB352" s="23">
        <f t="shared" si="273"/>
        <v>0.82797675482136679</v>
      </c>
      <c r="AC352" s="23">
        <f t="shared" si="274"/>
        <v>7.5778165412345166E-3</v>
      </c>
      <c r="AD352" s="23">
        <f t="shared" si="275"/>
        <v>6.2742559484430293E-3</v>
      </c>
      <c r="AE352" s="22">
        <v>63.7</v>
      </c>
      <c r="AF352" s="23">
        <v>92.88</v>
      </c>
      <c r="AG352" s="23">
        <f t="shared" ref="AG352:AG383" si="302">AE352/AE$427</f>
        <v>7.5426568623968371E-3</v>
      </c>
      <c r="AH352" s="23">
        <f t="shared" ref="AH352:AH383" si="303">AF352/AF$427</f>
        <v>7.6494685398310969E-3</v>
      </c>
      <c r="AI352" s="10">
        <v>0.98603671916838542</v>
      </c>
      <c r="AJ352" s="23">
        <f t="shared" si="276"/>
        <v>0.31870034220217169</v>
      </c>
      <c r="AK352" s="23">
        <f t="shared" si="277"/>
        <v>0.43986997221220187</v>
      </c>
      <c r="AL352" s="23">
        <f t="shared" si="278"/>
        <v>0.62985802754194653</v>
      </c>
      <c r="AM352" s="23">
        <f t="shared" si="279"/>
        <v>7.6494685398311169E-3</v>
      </c>
      <c r="AN352" s="23">
        <f t="shared" si="280"/>
        <v>4.8180791662422008E-3</v>
      </c>
      <c r="AO352" s="22">
        <v>15.66</v>
      </c>
      <c r="AP352" s="23">
        <v>83.44</v>
      </c>
      <c r="AQ352" s="23">
        <f t="shared" ref="AQ352:AQ383" si="304">AO352/AO$427</f>
        <v>5.5590067623932822E-3</v>
      </c>
      <c r="AR352" s="23">
        <f t="shared" ref="AR352:AR383" si="305">AP352/AP$427</f>
        <v>6.8720031757483506E-3</v>
      </c>
      <c r="AS352" s="10">
        <v>0.80893541813416125</v>
      </c>
      <c r="AT352" s="23">
        <f t="shared" si="281"/>
        <v>0.24294208480502652</v>
      </c>
      <c r="AU352" s="23">
        <f t="shared" si="282"/>
        <v>0.4469198700051556</v>
      </c>
      <c r="AV352" s="23">
        <f t="shared" si="283"/>
        <v>0.48032516284765975</v>
      </c>
      <c r="AW352" s="23">
        <f t="shared" si="284"/>
        <v>6.8720031757483757E-3</v>
      </c>
      <c r="AX352" s="23">
        <f t="shared" si="285"/>
        <v>3.3007960444809735E-3</v>
      </c>
    </row>
    <row r="353" spans="1:50" x14ac:dyDescent="0.3">
      <c r="A353" s="23">
        <v>64.17</v>
      </c>
      <c r="B353" s="23">
        <v>89.64</v>
      </c>
      <c r="C353" s="23">
        <f t="shared" si="296"/>
        <v>7.1556011507839176E-3</v>
      </c>
      <c r="D353" s="23">
        <f t="shared" si="297"/>
        <v>7.3826266140230397E-3</v>
      </c>
      <c r="E353" s="10">
        <v>0.96924868680099541</v>
      </c>
      <c r="F353" s="23">
        <f t="shared" ref="F353:F416" si="306">C353+F352</f>
        <v>0.37159727023350214</v>
      </c>
      <c r="G353" s="23">
        <f t="shared" ref="G353:G416" si="307">D353+G352</f>
        <v>0.44909001961782308</v>
      </c>
      <c r="H353" s="23">
        <f t="shared" ref="H353:H416" si="308">F353+F352</f>
        <v>0.73603893931622033</v>
      </c>
      <c r="I353" s="23">
        <f t="shared" ref="I353:I416" si="309">G353-G352</f>
        <v>7.3826266140230579E-3</v>
      </c>
      <c r="J353" s="23">
        <f t="shared" ref="J353:J416" si="310">H353*I353</f>
        <v>5.4339006623532306E-3</v>
      </c>
      <c r="K353" s="22">
        <v>61.84</v>
      </c>
      <c r="L353" s="23">
        <v>83.43</v>
      </c>
      <c r="M353" s="23">
        <f t="shared" si="298"/>
        <v>7.3982619348416977E-3</v>
      </c>
      <c r="N353" s="23">
        <f t="shared" si="299"/>
        <v>6.871179589557584E-3</v>
      </c>
      <c r="O353" s="10">
        <v>1.0767091499231278</v>
      </c>
      <c r="P353" s="23">
        <f t="shared" ref="P353:P416" si="311">M353+P352</f>
        <v>0.3210922246468359</v>
      </c>
      <c r="Q353" s="23">
        <f t="shared" ref="Q353:Q416" si="312">N353+Q352</f>
        <v>0.44777310529878878</v>
      </c>
      <c r="R353" s="23">
        <f t="shared" ref="R353:R416" si="313">P353+P352</f>
        <v>0.63478618735883008</v>
      </c>
      <c r="S353" s="23">
        <f t="shared" ref="S353:S416" si="314">Q353-Q352</f>
        <v>6.8711795895575745E-3</v>
      </c>
      <c r="T353" s="23">
        <f t="shared" ref="T353:T416" si="315">R353*S353</f>
        <v>4.3617298943130637E-3</v>
      </c>
      <c r="U353" s="22">
        <v>72.05</v>
      </c>
      <c r="V353" s="23">
        <v>99.23</v>
      </c>
      <c r="W353" s="23">
        <f t="shared" si="300"/>
        <v>8.0365408854137631E-3</v>
      </c>
      <c r="X353" s="23">
        <f t="shared" si="301"/>
        <v>8.1724457709672748E-3</v>
      </c>
      <c r="Y353" s="10">
        <v>0.98337035333580114</v>
      </c>
      <c r="Z353" s="23">
        <f t="shared" ref="Z353:Z416" si="316">W353+Z352</f>
        <v>0.42574593153603341</v>
      </c>
      <c r="AA353" s="23">
        <f t="shared" ref="AA353:AA416" si="317">X353+AA352</f>
        <v>0.47527758972559797</v>
      </c>
      <c r="AB353" s="23">
        <f t="shared" ref="AB353:AB416" si="318">Z353+Z352</f>
        <v>0.84345532218665298</v>
      </c>
      <c r="AC353" s="23">
        <f t="shared" ref="AC353:AC416" si="319">AA353-AA352</f>
        <v>8.1724457709672627E-3</v>
      </c>
      <c r="AD353" s="23">
        <f t="shared" ref="AD353:AD416" si="320">AB353*AC353</f>
        <v>6.8930928808041423E-3</v>
      </c>
      <c r="AE353" s="22">
        <v>64.53</v>
      </c>
      <c r="AF353" s="23">
        <v>92.91</v>
      </c>
      <c r="AG353" s="23">
        <f t="shared" si="302"/>
        <v>7.6409363788142526E-3</v>
      </c>
      <c r="AH353" s="23">
        <f t="shared" si="303"/>
        <v>7.651939298403394E-3</v>
      </c>
      <c r="AI353" s="10">
        <v>0.99856207437617284</v>
      </c>
      <c r="AJ353" s="23">
        <f t="shared" ref="AJ353:AJ416" si="321">AG353+AJ352</f>
        <v>0.32634127858098594</v>
      </c>
      <c r="AK353" s="23">
        <f t="shared" ref="AK353:AK416" si="322">AH353+AK352</f>
        <v>0.44752191151060527</v>
      </c>
      <c r="AL353" s="23">
        <f t="shared" ref="AL353:AL416" si="323">AJ353+AJ352</f>
        <v>0.64504162078315763</v>
      </c>
      <c r="AM353" s="23">
        <f t="shared" ref="AM353:AM416" si="324">AK353-AK352</f>
        <v>7.6519392984034096E-3</v>
      </c>
      <c r="AN353" s="23">
        <f t="shared" ref="AN353:AN416" si="325">AL353*AM353</f>
        <v>4.9358193271764736E-3</v>
      </c>
      <c r="AO353" s="22">
        <v>14.78</v>
      </c>
      <c r="AP353" s="23">
        <v>78.67</v>
      </c>
      <c r="AQ353" s="23">
        <f t="shared" si="304"/>
        <v>5.246623240624056E-3</v>
      </c>
      <c r="AR353" s="23">
        <f t="shared" si="305"/>
        <v>6.4791525627531489E-3</v>
      </c>
      <c r="AS353" s="10">
        <v>0.80976997991765642</v>
      </c>
      <c r="AT353" s="23">
        <f t="shared" ref="AT353:AT416" si="326">AQ353+AT352</f>
        <v>0.24818870804565057</v>
      </c>
      <c r="AU353" s="23">
        <f t="shared" ref="AU353:AU416" si="327">AR353+AU352</f>
        <v>0.45339902256790876</v>
      </c>
      <c r="AV353" s="23">
        <f t="shared" ref="AV353:AV416" si="328">AT353+AT352</f>
        <v>0.49113079285067707</v>
      </c>
      <c r="AW353" s="23">
        <f t="shared" ref="AW353:AW416" si="329">AU353-AU352</f>
        <v>6.4791525627531654E-3</v>
      </c>
      <c r="AX353" s="23">
        <f t="shared" ref="AX353:AX416" si="330">AV353*AW353</f>
        <v>3.1821113351454583E-3</v>
      </c>
    </row>
    <row r="354" spans="1:50" x14ac:dyDescent="0.3">
      <c r="A354" s="23">
        <v>64.86</v>
      </c>
      <c r="B354" s="23">
        <v>90.34</v>
      </c>
      <c r="C354" s="23">
        <f t="shared" si="296"/>
        <v>7.2325430986418093E-3</v>
      </c>
      <c r="D354" s="23">
        <f t="shared" si="297"/>
        <v>7.4402776473766336E-3</v>
      </c>
      <c r="E354" s="10">
        <v>0.97207973162022021</v>
      </c>
      <c r="F354" s="23">
        <f t="shared" si="306"/>
        <v>0.37882981333214394</v>
      </c>
      <c r="G354" s="23">
        <f t="shared" si="307"/>
        <v>0.45653029726519972</v>
      </c>
      <c r="H354" s="23">
        <f t="shared" si="308"/>
        <v>0.75042708356564614</v>
      </c>
      <c r="I354" s="23">
        <f t="shared" si="309"/>
        <v>7.4402776473766474E-3</v>
      </c>
      <c r="J354" s="23">
        <f t="shared" si="310"/>
        <v>5.5833858558395249E-3</v>
      </c>
      <c r="K354" s="22">
        <v>63.1</v>
      </c>
      <c r="L354" s="23">
        <v>84.63</v>
      </c>
      <c r="M354" s="23">
        <f t="shared" si="298"/>
        <v>7.5490027181195195E-3</v>
      </c>
      <c r="N354" s="23">
        <f t="shared" si="299"/>
        <v>6.970009932449458E-3</v>
      </c>
      <c r="O354" s="10">
        <v>1.0830691478608241</v>
      </c>
      <c r="P354" s="23">
        <f t="shared" si="311"/>
        <v>0.32864122736495543</v>
      </c>
      <c r="Q354" s="23">
        <f t="shared" si="312"/>
        <v>0.45474311523123823</v>
      </c>
      <c r="R354" s="23">
        <f t="shared" si="313"/>
        <v>0.64973345201179133</v>
      </c>
      <c r="S354" s="23">
        <f t="shared" si="314"/>
        <v>6.9700099324494502E-3</v>
      </c>
      <c r="T354" s="23">
        <f t="shared" si="315"/>
        <v>4.5286486139668536E-3</v>
      </c>
      <c r="U354" s="22">
        <v>65.260000000000005</v>
      </c>
      <c r="V354" s="23">
        <v>89.47</v>
      </c>
      <c r="W354" s="23">
        <f t="shared" si="300"/>
        <v>7.2791763800430561E-3</v>
      </c>
      <c r="X354" s="23">
        <f t="shared" si="301"/>
        <v>7.3686256487800273E-3</v>
      </c>
      <c r="Y354" s="10">
        <v>0.98786079345043409</v>
      </c>
      <c r="Z354" s="23">
        <f t="shared" si="316"/>
        <v>0.43302510791607646</v>
      </c>
      <c r="AA354" s="23">
        <f t="shared" si="317"/>
        <v>0.48264621537437802</v>
      </c>
      <c r="AB354" s="23">
        <f t="shared" si="318"/>
        <v>0.85877103945210986</v>
      </c>
      <c r="AC354" s="23">
        <f t="shared" si="319"/>
        <v>7.3686256487800472E-3</v>
      </c>
      <c r="AD354" s="23">
        <f t="shared" si="320"/>
        <v>6.3279623077363185E-3</v>
      </c>
      <c r="AE354" s="22">
        <v>61.31</v>
      </c>
      <c r="AF354" s="23">
        <v>87.9</v>
      </c>
      <c r="AG354" s="23">
        <f t="shared" si="302"/>
        <v>7.2596592187370501E-3</v>
      </c>
      <c r="AH354" s="23">
        <f t="shared" si="303"/>
        <v>7.2393226168298184E-3</v>
      </c>
      <c r="AI354" s="10">
        <v>1.0028091857461845</v>
      </c>
      <c r="AJ354" s="23">
        <f t="shared" si="321"/>
        <v>0.333600937799723</v>
      </c>
      <c r="AK354" s="23">
        <f t="shared" si="322"/>
        <v>0.45476123412743508</v>
      </c>
      <c r="AL354" s="23">
        <f t="shared" si="323"/>
        <v>0.65994221638070893</v>
      </c>
      <c r="AM354" s="23">
        <f t="shared" si="324"/>
        <v>7.2393226168298019E-3</v>
      </c>
      <c r="AN354" s="23">
        <f t="shared" si="325"/>
        <v>4.7775346128456535E-3</v>
      </c>
      <c r="AO354" s="22">
        <v>15.92</v>
      </c>
      <c r="AP354" s="23">
        <v>82.01</v>
      </c>
      <c r="AQ354" s="23">
        <f t="shared" si="304"/>
        <v>5.6513018938250991E-3</v>
      </c>
      <c r="AR354" s="23">
        <f t="shared" si="305"/>
        <v>6.7542303504688666E-3</v>
      </c>
      <c r="AS354" s="10">
        <v>0.83670553128718639</v>
      </c>
      <c r="AT354" s="23">
        <f t="shared" si="326"/>
        <v>0.2538400099394757</v>
      </c>
      <c r="AU354" s="23">
        <f t="shared" si="327"/>
        <v>0.46015325291837761</v>
      </c>
      <c r="AV354" s="23">
        <f t="shared" si="328"/>
        <v>0.50202871798512627</v>
      </c>
      <c r="AW354" s="23">
        <f t="shared" si="329"/>
        <v>6.7542303504688483E-3</v>
      </c>
      <c r="AX354" s="23">
        <f t="shared" si="330"/>
        <v>3.390817603822106E-3</v>
      </c>
    </row>
    <row r="355" spans="1:50" x14ac:dyDescent="0.3">
      <c r="A355" s="23">
        <v>60.93</v>
      </c>
      <c r="B355" s="23">
        <v>84.51</v>
      </c>
      <c r="C355" s="23">
        <f t="shared" si="296"/>
        <v>6.7943085260599055E-3</v>
      </c>
      <c r="D355" s="23">
        <f t="shared" si="297"/>
        <v>6.9601268981602758E-3</v>
      </c>
      <c r="E355" s="10">
        <v>0.97617595562169879</v>
      </c>
      <c r="F355" s="23">
        <f t="shared" si="306"/>
        <v>0.38562412185820383</v>
      </c>
      <c r="G355" s="23">
        <f t="shared" si="307"/>
        <v>0.46349042416336</v>
      </c>
      <c r="H355" s="23">
        <f t="shared" si="308"/>
        <v>0.76445393519034777</v>
      </c>
      <c r="I355" s="23">
        <f t="shared" si="309"/>
        <v>6.9601268981602793E-3</v>
      </c>
      <c r="J355" s="23">
        <f t="shared" si="310"/>
        <v>5.3206963967228141E-3</v>
      </c>
      <c r="K355" s="22">
        <v>68.75</v>
      </c>
      <c r="L355" s="23">
        <v>92.06</v>
      </c>
      <c r="M355" s="23">
        <f t="shared" si="298"/>
        <v>8.2249435320240413E-3</v>
      </c>
      <c r="N355" s="23">
        <f t="shared" si="299"/>
        <v>7.5819344721883156E-3</v>
      </c>
      <c r="O355" s="10">
        <v>1.0848080476287911</v>
      </c>
      <c r="P355" s="23">
        <f t="shared" si="311"/>
        <v>0.33686617089697946</v>
      </c>
      <c r="Q355" s="23">
        <f t="shared" si="312"/>
        <v>0.46232504970342653</v>
      </c>
      <c r="R355" s="23">
        <f t="shared" si="313"/>
        <v>0.66550739826193483</v>
      </c>
      <c r="S355" s="23">
        <f t="shared" si="314"/>
        <v>7.5819344721883009E-3</v>
      </c>
      <c r="T355" s="23">
        <f t="shared" si="315"/>
        <v>5.0458334843785126E-3</v>
      </c>
      <c r="U355" s="22">
        <v>60.23</v>
      </c>
      <c r="V355" s="23">
        <v>82.51</v>
      </c>
      <c r="W355" s="23">
        <f t="shared" si="300"/>
        <v>6.7181243237816922E-3</v>
      </c>
      <c r="X355" s="23">
        <f t="shared" si="301"/>
        <v>6.7954096600071536E-3</v>
      </c>
      <c r="Y355" s="10">
        <v>0.98862683192150935</v>
      </c>
      <c r="Z355" s="23">
        <f t="shared" si="316"/>
        <v>0.43974323223985817</v>
      </c>
      <c r="AA355" s="23">
        <f t="shared" si="317"/>
        <v>0.48944162503438515</v>
      </c>
      <c r="AB355" s="23">
        <f t="shared" si="318"/>
        <v>0.87276834015593463</v>
      </c>
      <c r="AC355" s="23">
        <f t="shared" si="319"/>
        <v>6.7954096600071345E-3</v>
      </c>
      <c r="AD355" s="23">
        <f t="shared" si="320"/>
        <v>5.9308184096440305E-3</v>
      </c>
      <c r="AE355" s="22">
        <v>60.17</v>
      </c>
      <c r="AF355" s="23">
        <v>85.96</v>
      </c>
      <c r="AG355" s="23">
        <f t="shared" si="302"/>
        <v>7.124672894983009E-3</v>
      </c>
      <c r="AH355" s="23">
        <f t="shared" si="303"/>
        <v>7.0795468958212869E-3</v>
      </c>
      <c r="AI355" s="10">
        <v>1.0063741366256584</v>
      </c>
      <c r="AJ355" s="23">
        <f t="shared" si="321"/>
        <v>0.34072561069470603</v>
      </c>
      <c r="AK355" s="23">
        <f t="shared" si="322"/>
        <v>0.46184078102325637</v>
      </c>
      <c r="AL355" s="23">
        <f t="shared" si="323"/>
        <v>0.67432654849442897</v>
      </c>
      <c r="AM355" s="23">
        <f t="shared" si="324"/>
        <v>7.0795468958212981E-3</v>
      </c>
      <c r="AN355" s="23">
        <f t="shared" si="325"/>
        <v>4.7739264231636243E-3</v>
      </c>
      <c r="AO355" s="22">
        <v>17.48</v>
      </c>
      <c r="AP355" s="23">
        <v>89.39</v>
      </c>
      <c r="AQ355" s="23">
        <f t="shared" si="304"/>
        <v>6.2050726824160012E-3</v>
      </c>
      <c r="AR355" s="23">
        <f t="shared" si="305"/>
        <v>7.3620369592538957E-3</v>
      </c>
      <c r="AS355" s="10">
        <v>0.84284726044690306</v>
      </c>
      <c r="AT355" s="23">
        <f t="shared" si="326"/>
        <v>0.26004508262189169</v>
      </c>
      <c r="AU355" s="23">
        <f t="shared" si="327"/>
        <v>0.46751528987763152</v>
      </c>
      <c r="AV355" s="23">
        <f t="shared" si="328"/>
        <v>0.51388509256136738</v>
      </c>
      <c r="AW355" s="23">
        <f t="shared" si="329"/>
        <v>7.3620369592539148E-3</v>
      </c>
      <c r="AX355" s="23">
        <f t="shared" si="330"/>
        <v>3.7832410442464057E-3</v>
      </c>
    </row>
    <row r="356" spans="1:50" x14ac:dyDescent="0.3">
      <c r="A356" s="23">
        <v>67.17</v>
      </c>
      <c r="B356" s="23">
        <v>92.91</v>
      </c>
      <c r="C356" s="23">
        <f t="shared" si="296"/>
        <v>7.4901313588617074E-3</v>
      </c>
      <c r="D356" s="23">
        <f t="shared" si="297"/>
        <v>7.6519392984033974E-3</v>
      </c>
      <c r="E356" s="10">
        <v>0.97885399593074918</v>
      </c>
      <c r="F356" s="23">
        <f t="shared" si="306"/>
        <v>0.39311425321706556</v>
      </c>
      <c r="G356" s="23">
        <f t="shared" si="307"/>
        <v>0.47114236346176341</v>
      </c>
      <c r="H356" s="23">
        <f t="shared" si="308"/>
        <v>0.77873837507526944</v>
      </c>
      <c r="I356" s="23">
        <f t="shared" si="309"/>
        <v>7.6519392984034096E-3</v>
      </c>
      <c r="J356" s="23">
        <f t="shared" si="310"/>
        <v>5.9588587754132684E-3</v>
      </c>
      <c r="K356" s="22">
        <v>65.680000000000007</v>
      </c>
      <c r="L356" s="23">
        <v>87.9</v>
      </c>
      <c r="M356" s="23">
        <f t="shared" si="298"/>
        <v>7.8576624172122037E-3</v>
      </c>
      <c r="N356" s="23">
        <f t="shared" si="299"/>
        <v>7.2393226168298175E-3</v>
      </c>
      <c r="O356" s="10">
        <v>1.0854140412177347</v>
      </c>
      <c r="P356" s="23">
        <f t="shared" si="311"/>
        <v>0.34472383331419165</v>
      </c>
      <c r="Q356" s="23">
        <f t="shared" si="312"/>
        <v>0.46956437232025633</v>
      </c>
      <c r="R356" s="23">
        <f t="shared" si="313"/>
        <v>0.68159000421117111</v>
      </c>
      <c r="S356" s="23">
        <f t="shared" si="314"/>
        <v>7.2393226168298019E-3</v>
      </c>
      <c r="T356" s="23">
        <f t="shared" si="315"/>
        <v>4.9342499328910508E-3</v>
      </c>
      <c r="U356" s="22">
        <v>71.45</v>
      </c>
      <c r="V356" s="23">
        <v>97.86</v>
      </c>
      <c r="W356" s="23">
        <f t="shared" si="300"/>
        <v>7.9696161868537587E-3</v>
      </c>
      <c r="X356" s="23">
        <f t="shared" si="301"/>
        <v>8.0596144628323849E-3</v>
      </c>
      <c r="Y356" s="10">
        <v>0.98883342666157803</v>
      </c>
      <c r="Z356" s="23">
        <f t="shared" si="316"/>
        <v>0.44771284842671194</v>
      </c>
      <c r="AA356" s="23">
        <f t="shared" si="317"/>
        <v>0.49750123949721753</v>
      </c>
      <c r="AB356" s="23">
        <f t="shared" si="318"/>
        <v>0.88745608066657011</v>
      </c>
      <c r="AC356" s="23">
        <f t="shared" si="319"/>
        <v>8.0596144628323763E-3</v>
      </c>
      <c r="AD356" s="23">
        <f t="shared" si="320"/>
        <v>7.1525538628688249E-3</v>
      </c>
      <c r="AE356" s="22">
        <v>61.43</v>
      </c>
      <c r="AF356" s="23">
        <v>87.47</v>
      </c>
      <c r="AG356" s="23">
        <f t="shared" si="302"/>
        <v>7.2738683054480013E-3</v>
      </c>
      <c r="AH356" s="23">
        <f t="shared" si="303"/>
        <v>7.2039084106268955E-3</v>
      </c>
      <c r="AI356" s="10">
        <v>1.0097113803831683</v>
      </c>
      <c r="AJ356" s="23">
        <f t="shared" si="321"/>
        <v>0.34799947900015404</v>
      </c>
      <c r="AK356" s="23">
        <f t="shared" si="322"/>
        <v>0.46904468943388328</v>
      </c>
      <c r="AL356" s="23">
        <f t="shared" si="323"/>
        <v>0.68872508969486002</v>
      </c>
      <c r="AM356" s="23">
        <f t="shared" si="324"/>
        <v>7.2039084106269025E-3</v>
      </c>
      <c r="AN356" s="23">
        <f t="shared" si="325"/>
        <v>4.9615124662625697E-3</v>
      </c>
      <c r="AO356" s="22">
        <v>17.75</v>
      </c>
      <c r="AP356" s="23">
        <v>89.64</v>
      </c>
      <c r="AQ356" s="23">
        <f t="shared" si="304"/>
        <v>6.3009176265951955E-3</v>
      </c>
      <c r="AR356" s="23">
        <f t="shared" si="305"/>
        <v>7.3826266140230362E-3</v>
      </c>
      <c r="AS356" s="10">
        <v>0.85347911468620397</v>
      </c>
      <c r="AT356" s="23">
        <f t="shared" si="326"/>
        <v>0.26634600024848687</v>
      </c>
      <c r="AU356" s="23">
        <f t="shared" si="327"/>
        <v>0.47489791649165458</v>
      </c>
      <c r="AV356" s="23">
        <f t="shared" si="328"/>
        <v>0.52639108287037861</v>
      </c>
      <c r="AW356" s="23">
        <f t="shared" si="329"/>
        <v>7.3826266140230579E-3</v>
      </c>
      <c r="AX356" s="23">
        <f t="shared" si="330"/>
        <v>3.8861488177832741E-3</v>
      </c>
    </row>
    <row r="357" spans="1:50" x14ac:dyDescent="0.3">
      <c r="A357" s="23">
        <v>66.849999999999994</v>
      </c>
      <c r="B357" s="23">
        <v>92</v>
      </c>
      <c r="C357" s="23">
        <f t="shared" si="296"/>
        <v>7.4544481366667428E-3</v>
      </c>
      <c r="D357" s="23">
        <f t="shared" si="297"/>
        <v>7.5769929550437258E-3</v>
      </c>
      <c r="E357" s="10">
        <v>0.98382672135185001</v>
      </c>
      <c r="F357" s="23">
        <f t="shared" si="306"/>
        <v>0.40056870135373229</v>
      </c>
      <c r="G357" s="23">
        <f t="shared" si="307"/>
        <v>0.47871935641680713</v>
      </c>
      <c r="H357" s="23">
        <f t="shared" si="308"/>
        <v>0.79368295457079785</v>
      </c>
      <c r="I357" s="23">
        <f t="shared" si="309"/>
        <v>7.5769929550437154E-3</v>
      </c>
      <c r="J357" s="23">
        <f t="shared" si="310"/>
        <v>6.0137301553212169E-3</v>
      </c>
      <c r="K357" s="22">
        <v>70.209999999999994</v>
      </c>
      <c r="L357" s="23">
        <v>93.9</v>
      </c>
      <c r="M357" s="23">
        <f t="shared" si="298"/>
        <v>8.3996114237586596E-3</v>
      </c>
      <c r="N357" s="23">
        <f t="shared" si="299"/>
        <v>7.7334743312891903E-3</v>
      </c>
      <c r="O357" s="10">
        <v>1.0861368466401073</v>
      </c>
      <c r="P357" s="23">
        <f t="shared" si="311"/>
        <v>0.35312344473795032</v>
      </c>
      <c r="Q357" s="23">
        <f t="shared" si="312"/>
        <v>0.47729784665154551</v>
      </c>
      <c r="R357" s="23">
        <f t="shared" si="313"/>
        <v>0.69784727805214197</v>
      </c>
      <c r="S357" s="23">
        <f t="shared" si="314"/>
        <v>7.7334743312891807E-3</v>
      </c>
      <c r="T357" s="23">
        <f t="shared" si="315"/>
        <v>5.3967840119762637E-3</v>
      </c>
      <c r="U357" s="22">
        <v>65.430000000000007</v>
      </c>
      <c r="V357" s="23">
        <v>89.36</v>
      </c>
      <c r="W357" s="23">
        <f t="shared" si="300"/>
        <v>7.298138377968391E-3</v>
      </c>
      <c r="X357" s="23">
        <f t="shared" si="301"/>
        <v>7.3595662006816056E-3</v>
      </c>
      <c r="Y357" s="10">
        <v>0.99165333648231557</v>
      </c>
      <c r="Z357" s="23">
        <f t="shared" si="316"/>
        <v>0.45501098680468033</v>
      </c>
      <c r="AA357" s="23">
        <f t="shared" si="317"/>
        <v>0.50486080569789915</v>
      </c>
      <c r="AB357" s="23">
        <f t="shared" si="318"/>
        <v>0.90272383523139221</v>
      </c>
      <c r="AC357" s="23">
        <f t="shared" si="319"/>
        <v>7.359566200681622E-3</v>
      </c>
      <c r="AD357" s="23">
        <f t="shared" si="320"/>
        <v>6.6436558263186394E-3</v>
      </c>
      <c r="AE357" s="22">
        <v>64.709999999999994</v>
      </c>
      <c r="AF357" s="23">
        <v>90.64</v>
      </c>
      <c r="AG357" s="23">
        <f t="shared" si="302"/>
        <v>7.662250008880679E-3</v>
      </c>
      <c r="AH357" s="23">
        <f t="shared" si="303"/>
        <v>7.4649852330995982E-3</v>
      </c>
      <c r="AI357" s="10">
        <v>1.0264253403886734</v>
      </c>
      <c r="AJ357" s="23">
        <f t="shared" si="321"/>
        <v>0.3556617290090347</v>
      </c>
      <c r="AK357" s="23">
        <f t="shared" si="322"/>
        <v>0.47650967466698285</v>
      </c>
      <c r="AL357" s="23">
        <f t="shared" si="323"/>
        <v>0.70366120800918874</v>
      </c>
      <c r="AM357" s="23">
        <f t="shared" si="324"/>
        <v>7.4649852330995747E-3</v>
      </c>
      <c r="AN357" s="23">
        <f t="shared" si="325"/>
        <v>5.2528205268936026E-3</v>
      </c>
      <c r="AO357" s="22">
        <v>17.48</v>
      </c>
      <c r="AP357" s="23">
        <v>87.9</v>
      </c>
      <c r="AQ357" s="23">
        <f t="shared" si="304"/>
        <v>6.2050726824160012E-3</v>
      </c>
      <c r="AR357" s="23">
        <f t="shared" si="305"/>
        <v>7.2393226168298184E-3</v>
      </c>
      <c r="AS357" s="10">
        <v>0.85713443243855125</v>
      </c>
      <c r="AT357" s="23">
        <f t="shared" si="326"/>
        <v>0.27255107293090286</v>
      </c>
      <c r="AU357" s="23">
        <f t="shared" si="327"/>
        <v>0.48213723910848438</v>
      </c>
      <c r="AV357" s="23">
        <f t="shared" si="328"/>
        <v>0.53889707317938973</v>
      </c>
      <c r="AW357" s="23">
        <f t="shared" si="329"/>
        <v>7.2393226168298019E-3</v>
      </c>
      <c r="AX357" s="23">
        <f t="shared" si="330"/>
        <v>3.9012497700109407E-3</v>
      </c>
    </row>
    <row r="358" spans="1:50" x14ac:dyDescent="0.3">
      <c r="A358" s="23">
        <v>67.52</v>
      </c>
      <c r="B358" s="23">
        <v>92.06</v>
      </c>
      <c r="C358" s="23">
        <f t="shared" si="296"/>
        <v>7.5291598831374491E-3</v>
      </c>
      <c r="D358" s="23">
        <f t="shared" si="297"/>
        <v>7.5819344721883199E-3</v>
      </c>
      <c r="E358" s="10">
        <v>0.9930394295486904</v>
      </c>
      <c r="F358" s="23">
        <f t="shared" si="306"/>
        <v>0.40809786123686975</v>
      </c>
      <c r="G358" s="23">
        <f t="shared" si="307"/>
        <v>0.48630129088899543</v>
      </c>
      <c r="H358" s="23">
        <f t="shared" si="308"/>
        <v>0.80866656259060199</v>
      </c>
      <c r="I358" s="23">
        <f t="shared" si="309"/>
        <v>7.5819344721883009E-3</v>
      </c>
      <c r="J358" s="23">
        <f t="shared" si="310"/>
        <v>6.1312568874117039E-3</v>
      </c>
      <c r="K358" s="22">
        <v>69.97</v>
      </c>
      <c r="L358" s="23">
        <v>92.95</v>
      </c>
      <c r="M358" s="23">
        <f t="shared" si="298"/>
        <v>8.3708988936105032E-3</v>
      </c>
      <c r="N358" s="23">
        <f t="shared" si="299"/>
        <v>7.6552336431664559E-3</v>
      </c>
      <c r="O358" s="10">
        <v>1.0934870552361116</v>
      </c>
      <c r="P358" s="23">
        <f t="shared" si="311"/>
        <v>0.3614943436315608</v>
      </c>
      <c r="Q358" s="23">
        <f t="shared" si="312"/>
        <v>0.48495308029471196</v>
      </c>
      <c r="R358" s="23">
        <f t="shared" si="313"/>
        <v>0.71461778836951106</v>
      </c>
      <c r="S358" s="23">
        <f t="shared" si="314"/>
        <v>7.6552336431664481E-3</v>
      </c>
      <c r="T358" s="23">
        <f t="shared" si="315"/>
        <v>5.4705661355314824E-3</v>
      </c>
      <c r="U358" s="22">
        <v>68.94</v>
      </c>
      <c r="V358" s="23">
        <v>93.98</v>
      </c>
      <c r="W358" s="23">
        <f t="shared" si="300"/>
        <v>7.6896478645444109E-3</v>
      </c>
      <c r="X358" s="23">
        <f t="shared" si="301"/>
        <v>7.7400630208153236E-3</v>
      </c>
      <c r="Y358" s="10">
        <v>0.99348646695313336</v>
      </c>
      <c r="Z358" s="23">
        <f t="shared" si="316"/>
        <v>0.46270063466922473</v>
      </c>
      <c r="AA358" s="23">
        <f t="shared" si="317"/>
        <v>0.51260086871871446</v>
      </c>
      <c r="AB358" s="23">
        <f t="shared" si="318"/>
        <v>0.91771162147390506</v>
      </c>
      <c r="AC358" s="23">
        <f t="shared" si="319"/>
        <v>7.7400630208153132E-3</v>
      </c>
      <c r="AD358" s="23">
        <f t="shared" si="320"/>
        <v>7.1031457851426331E-3</v>
      </c>
      <c r="AE358" s="22">
        <v>64.709999999999994</v>
      </c>
      <c r="AF358" s="23">
        <v>90.34</v>
      </c>
      <c r="AG358" s="23">
        <f t="shared" si="302"/>
        <v>7.662250008880679E-3</v>
      </c>
      <c r="AH358" s="23">
        <f t="shared" si="303"/>
        <v>7.4402776473766301E-3</v>
      </c>
      <c r="AI358" s="10">
        <v>1.0298338814791828</v>
      </c>
      <c r="AJ358" s="23">
        <f t="shared" si="321"/>
        <v>0.36332397901791535</v>
      </c>
      <c r="AK358" s="23">
        <f t="shared" si="322"/>
        <v>0.4839499523143595</v>
      </c>
      <c r="AL358" s="23">
        <f t="shared" si="323"/>
        <v>0.71898570802695005</v>
      </c>
      <c r="AM358" s="23">
        <f t="shared" si="324"/>
        <v>7.4402776473766474E-3</v>
      </c>
      <c r="AN358" s="23">
        <f t="shared" si="325"/>
        <v>5.3494532922161893E-3</v>
      </c>
      <c r="AO358" s="22">
        <v>16.82</v>
      </c>
      <c r="AP358" s="23">
        <v>83.83</v>
      </c>
      <c r="AQ358" s="23">
        <f t="shared" si="304"/>
        <v>5.9707850410890811E-3</v>
      </c>
      <c r="AR358" s="23">
        <f t="shared" si="305"/>
        <v>6.9041230371882098E-3</v>
      </c>
      <c r="AS358" s="10">
        <v>0.86481440277471511</v>
      </c>
      <c r="AT358" s="23">
        <f t="shared" si="326"/>
        <v>0.27852185797199192</v>
      </c>
      <c r="AU358" s="23">
        <f t="shared" si="327"/>
        <v>0.48904136214567262</v>
      </c>
      <c r="AV358" s="23">
        <f t="shared" si="328"/>
        <v>0.55107293090289478</v>
      </c>
      <c r="AW358" s="23">
        <f t="shared" si="329"/>
        <v>6.9041230371882367E-3</v>
      </c>
      <c r="AX358" s="23">
        <f t="shared" si="330"/>
        <v>3.8046753174175172E-3</v>
      </c>
    </row>
    <row r="359" spans="1:50" x14ac:dyDescent="0.3">
      <c r="A359" s="23">
        <v>67.05</v>
      </c>
      <c r="B359" s="23">
        <v>91.27</v>
      </c>
      <c r="C359" s="23">
        <f t="shared" si="296"/>
        <v>7.4767501505385954E-3</v>
      </c>
      <c r="D359" s="23">
        <f t="shared" si="297"/>
        <v>7.5168711631178357E-3</v>
      </c>
      <c r="E359" s="10">
        <v>0.99466253821455586</v>
      </c>
      <c r="F359" s="23">
        <f t="shared" si="306"/>
        <v>0.41557461138740837</v>
      </c>
      <c r="G359" s="23">
        <f t="shared" si="307"/>
        <v>0.49381816205211326</v>
      </c>
      <c r="H359" s="23">
        <f t="shared" si="308"/>
        <v>0.82367247262427812</v>
      </c>
      <c r="I359" s="23">
        <f t="shared" si="309"/>
        <v>7.5168711631178331E-3</v>
      </c>
      <c r="J359" s="23">
        <f t="shared" si="310"/>
        <v>6.1914398573233989E-3</v>
      </c>
      <c r="K359" s="22">
        <v>67.52</v>
      </c>
      <c r="L359" s="23">
        <v>89.64</v>
      </c>
      <c r="M359" s="23">
        <f t="shared" si="298"/>
        <v>8.0777918150147371E-3</v>
      </c>
      <c r="N359" s="23">
        <f t="shared" si="299"/>
        <v>7.3826266140230353E-3</v>
      </c>
      <c r="O359" s="10">
        <v>1.0941623134063498</v>
      </c>
      <c r="P359" s="23">
        <f t="shared" si="311"/>
        <v>0.36957213544657552</v>
      </c>
      <c r="Q359" s="23">
        <f t="shared" si="312"/>
        <v>0.49233570690873502</v>
      </c>
      <c r="R359" s="23">
        <f t="shared" si="313"/>
        <v>0.73106647907813627</v>
      </c>
      <c r="S359" s="23">
        <f t="shared" si="314"/>
        <v>7.3826266140230579E-3</v>
      </c>
      <c r="T359" s="23">
        <f t="shared" si="315"/>
        <v>5.3971908450623799E-3</v>
      </c>
      <c r="U359" s="22">
        <v>61.76</v>
      </c>
      <c r="V359" s="23">
        <v>83.83</v>
      </c>
      <c r="W359" s="23">
        <f t="shared" si="300"/>
        <v>6.8887823051097009E-3</v>
      </c>
      <c r="X359" s="23">
        <f t="shared" si="301"/>
        <v>6.9041230371882159E-3</v>
      </c>
      <c r="Y359" s="10">
        <v>0.997778033213504</v>
      </c>
      <c r="Z359" s="23">
        <f t="shared" si="316"/>
        <v>0.46958941697433443</v>
      </c>
      <c r="AA359" s="23">
        <f t="shared" si="317"/>
        <v>0.5195049917559027</v>
      </c>
      <c r="AB359" s="23">
        <f t="shared" si="318"/>
        <v>0.93229005164355916</v>
      </c>
      <c r="AC359" s="23">
        <f t="shared" si="319"/>
        <v>6.9041230371882367E-3</v>
      </c>
      <c r="AD359" s="23">
        <f t="shared" si="320"/>
        <v>6.4366452228937074E-3</v>
      </c>
      <c r="AE359" s="22">
        <v>62.82</v>
      </c>
      <c r="AF359" s="23">
        <v>86.81</v>
      </c>
      <c r="AG359" s="23">
        <f t="shared" si="302"/>
        <v>7.438456893183191E-3</v>
      </c>
      <c r="AH359" s="23">
        <f t="shared" si="303"/>
        <v>7.1495517220363652E-3</v>
      </c>
      <c r="AI359" s="10">
        <v>1.0404088511250795</v>
      </c>
      <c r="AJ359" s="23">
        <f t="shared" si="321"/>
        <v>0.37076243591109853</v>
      </c>
      <c r="AK359" s="23">
        <f t="shared" si="322"/>
        <v>0.49109950403639585</v>
      </c>
      <c r="AL359" s="23">
        <f t="shared" si="323"/>
        <v>0.73408641492901383</v>
      </c>
      <c r="AM359" s="23">
        <f t="shared" si="324"/>
        <v>7.1495517220363514E-3</v>
      </c>
      <c r="AN359" s="23">
        <f t="shared" si="325"/>
        <v>5.2483887919792223E-3</v>
      </c>
      <c r="AO359" s="22">
        <v>18.96</v>
      </c>
      <c r="AP359" s="23">
        <v>93.51</v>
      </c>
      <c r="AQ359" s="23">
        <f t="shared" si="304"/>
        <v>6.7304449690278826E-3</v>
      </c>
      <c r="AR359" s="23">
        <f t="shared" si="305"/>
        <v>7.7013544698493318E-3</v>
      </c>
      <c r="AS359" s="10">
        <v>0.87393003339574205</v>
      </c>
      <c r="AT359" s="23">
        <f t="shared" si="326"/>
        <v>0.28525230294101978</v>
      </c>
      <c r="AU359" s="23">
        <f t="shared" si="327"/>
        <v>0.49674271661552194</v>
      </c>
      <c r="AV359" s="23">
        <f t="shared" si="328"/>
        <v>0.56377416091301169</v>
      </c>
      <c r="AW359" s="23">
        <f t="shared" si="329"/>
        <v>7.7013544698493197E-3</v>
      </c>
      <c r="AX359" s="23">
        <f t="shared" si="330"/>
        <v>4.341824654132972E-3</v>
      </c>
    </row>
    <row r="360" spans="1:50" x14ac:dyDescent="0.3">
      <c r="A360" s="23">
        <v>63.27</v>
      </c>
      <c r="B360" s="23">
        <v>86.03</v>
      </c>
      <c r="C360" s="23">
        <f t="shared" si="296"/>
        <v>7.0552420883605816E-3</v>
      </c>
      <c r="D360" s="23">
        <f t="shared" si="297"/>
        <v>7.0853119991566493E-3</v>
      </c>
      <c r="E360" s="10">
        <v>0.99575602164030952</v>
      </c>
      <c r="F360" s="23">
        <f t="shared" si="306"/>
        <v>0.42262985347576892</v>
      </c>
      <c r="G360" s="23">
        <f t="shared" si="307"/>
        <v>0.50090347405126989</v>
      </c>
      <c r="H360" s="23">
        <f t="shared" si="308"/>
        <v>0.83820446486317723</v>
      </c>
      <c r="I360" s="23">
        <f t="shared" si="309"/>
        <v>7.0853119991566293E-3</v>
      </c>
      <c r="J360" s="23">
        <f t="shared" si="310"/>
        <v>5.938940152641731E-3</v>
      </c>
      <c r="K360" s="22">
        <v>70.849999999999994</v>
      </c>
      <c r="L360" s="23">
        <v>93.98</v>
      </c>
      <c r="M360" s="23">
        <f t="shared" si="298"/>
        <v>8.4761781708204108E-3</v>
      </c>
      <c r="N360" s="23">
        <f t="shared" si="299"/>
        <v>7.7400630208153149E-3</v>
      </c>
      <c r="O360" s="10">
        <v>1.0951045421756205</v>
      </c>
      <c r="P360" s="23">
        <f t="shared" si="311"/>
        <v>0.37804831361739594</v>
      </c>
      <c r="Q360" s="23">
        <f t="shared" si="312"/>
        <v>0.50007576992955038</v>
      </c>
      <c r="R360" s="23">
        <f t="shared" si="313"/>
        <v>0.74762044906397152</v>
      </c>
      <c r="S360" s="23">
        <f t="shared" si="314"/>
        <v>7.7400630208153687E-3</v>
      </c>
      <c r="T360" s="23">
        <f t="shared" si="315"/>
        <v>5.786629391405426E-3</v>
      </c>
      <c r="U360" s="22">
        <v>70.040000000000006</v>
      </c>
      <c r="V360" s="23">
        <v>94.99</v>
      </c>
      <c r="W360" s="23">
        <f t="shared" si="300"/>
        <v>7.8123431452377518E-3</v>
      </c>
      <c r="X360" s="23">
        <f t="shared" si="301"/>
        <v>7.8232452260826504E-3</v>
      </c>
      <c r="Y360" s="10">
        <v>0.998606450324662</v>
      </c>
      <c r="Z360" s="23">
        <f t="shared" si="316"/>
        <v>0.47740176011957219</v>
      </c>
      <c r="AA360" s="23">
        <f t="shared" si="317"/>
        <v>0.52732823698198539</v>
      </c>
      <c r="AB360" s="23">
        <f t="shared" si="318"/>
        <v>0.94699117709390657</v>
      </c>
      <c r="AC360" s="23">
        <f t="shared" si="319"/>
        <v>7.8232452260826868E-3</v>
      </c>
      <c r="AD360" s="23">
        <f t="shared" si="320"/>
        <v>7.4085442053423286E-3</v>
      </c>
      <c r="AE360" s="22">
        <v>66.680000000000007</v>
      </c>
      <c r="AF360" s="23">
        <v>92.01</v>
      </c>
      <c r="AG360" s="23">
        <f t="shared" si="302"/>
        <v>7.8955158490521364E-3</v>
      </c>
      <c r="AH360" s="23">
        <f t="shared" si="303"/>
        <v>7.5778165412344889E-3</v>
      </c>
      <c r="AI360" s="10">
        <v>1.0419249141344202</v>
      </c>
      <c r="AJ360" s="23">
        <f t="shared" si="321"/>
        <v>0.37865795176015066</v>
      </c>
      <c r="AK360" s="23">
        <f t="shared" si="322"/>
        <v>0.49867732057763037</v>
      </c>
      <c r="AL360" s="23">
        <f t="shared" si="323"/>
        <v>0.74942038767124919</v>
      </c>
      <c r="AM360" s="23">
        <f t="shared" si="324"/>
        <v>7.5778165412345166E-3</v>
      </c>
      <c r="AN360" s="23">
        <f t="shared" si="325"/>
        <v>5.6789702100335758E-3</v>
      </c>
      <c r="AO360" s="22">
        <v>18.68</v>
      </c>
      <c r="AP360" s="23">
        <v>91.72</v>
      </c>
      <c r="AQ360" s="23">
        <f t="shared" si="304"/>
        <v>6.6310502121013099E-3</v>
      </c>
      <c r="AR360" s="23">
        <f t="shared" si="305"/>
        <v>7.5539325417022856E-3</v>
      </c>
      <c r="AS360" s="10">
        <v>0.87782756537656192</v>
      </c>
      <c r="AT360" s="23">
        <f t="shared" si="326"/>
        <v>0.29188335315312108</v>
      </c>
      <c r="AU360" s="23">
        <f t="shared" si="327"/>
        <v>0.50429664915722427</v>
      </c>
      <c r="AV360" s="23">
        <f t="shared" si="328"/>
        <v>0.57713565609414086</v>
      </c>
      <c r="AW360" s="23">
        <f t="shared" si="329"/>
        <v>7.5539325417023351E-3</v>
      </c>
      <c r="AX360" s="23">
        <f t="shared" si="330"/>
        <v>4.359643813546258E-3</v>
      </c>
    </row>
    <row r="361" spans="1:50" x14ac:dyDescent="0.3">
      <c r="A361" s="23">
        <v>64.37</v>
      </c>
      <c r="B361" s="23">
        <v>87.07</v>
      </c>
      <c r="C361" s="23">
        <f t="shared" si="296"/>
        <v>7.177903164655771E-3</v>
      </c>
      <c r="D361" s="23">
        <f t="shared" si="297"/>
        <v>7.170964962996274E-3</v>
      </c>
      <c r="E361" s="10">
        <v>1.000967540867274</v>
      </c>
      <c r="F361" s="23">
        <f t="shared" si="306"/>
        <v>0.4298077566404247</v>
      </c>
      <c r="G361" s="23">
        <f t="shared" si="307"/>
        <v>0.50807443901426619</v>
      </c>
      <c r="H361" s="23">
        <f t="shared" si="308"/>
        <v>0.85243761011619368</v>
      </c>
      <c r="I361" s="23">
        <f t="shared" si="309"/>
        <v>7.1709649629962957E-3</v>
      </c>
      <c r="J361" s="23">
        <f t="shared" si="310"/>
        <v>6.1128002352835217E-3</v>
      </c>
      <c r="K361" s="22">
        <v>67.66</v>
      </c>
      <c r="L361" s="23">
        <v>89.36</v>
      </c>
      <c r="M361" s="23">
        <f t="shared" si="298"/>
        <v>8.0945407909344957E-3</v>
      </c>
      <c r="N361" s="23">
        <f t="shared" si="299"/>
        <v>7.3595662006815978E-3</v>
      </c>
      <c r="O361" s="10">
        <v>1.0998665641712448</v>
      </c>
      <c r="P361" s="23">
        <f t="shared" si="311"/>
        <v>0.3861428544083304</v>
      </c>
      <c r="Q361" s="23">
        <f t="shared" si="312"/>
        <v>0.50743533613023195</v>
      </c>
      <c r="R361" s="23">
        <f t="shared" si="313"/>
        <v>0.76419116802572629</v>
      </c>
      <c r="S361" s="23">
        <f t="shared" si="314"/>
        <v>7.3595662006815665E-3</v>
      </c>
      <c r="T361" s="23">
        <f t="shared" si="315"/>
        <v>5.6241154910615029E-3</v>
      </c>
      <c r="U361" s="22">
        <v>68.61</v>
      </c>
      <c r="V361" s="23">
        <v>92.95</v>
      </c>
      <c r="W361" s="23">
        <f t="shared" si="300"/>
        <v>7.6528392803364084E-3</v>
      </c>
      <c r="X361" s="23">
        <f t="shared" si="301"/>
        <v>7.6552336431664637E-3</v>
      </c>
      <c r="Y361" s="10">
        <v>0.99968722537525789</v>
      </c>
      <c r="Z361" s="23">
        <f t="shared" si="316"/>
        <v>0.48505459939990858</v>
      </c>
      <c r="AA361" s="23">
        <f t="shared" si="317"/>
        <v>0.53498347062515184</v>
      </c>
      <c r="AB361" s="23">
        <f t="shared" si="318"/>
        <v>0.96245635951948083</v>
      </c>
      <c r="AC361" s="23">
        <f t="shared" si="319"/>
        <v>7.6552336431664481E-3</v>
      </c>
      <c r="AD361" s="23">
        <f t="shared" si="320"/>
        <v>7.3678283034730322E-3</v>
      </c>
      <c r="AE361" s="22">
        <v>67.64</v>
      </c>
      <c r="AF361" s="23">
        <v>92.95</v>
      </c>
      <c r="AG361" s="23">
        <f t="shared" si="302"/>
        <v>8.0091885427397494E-3</v>
      </c>
      <c r="AH361" s="23">
        <f t="shared" si="303"/>
        <v>7.6552336431664567E-3</v>
      </c>
      <c r="AI361" s="10">
        <v>1.0462369819227206</v>
      </c>
      <c r="AJ361" s="23">
        <f t="shared" si="321"/>
        <v>0.3866671403028904</v>
      </c>
      <c r="AK361" s="23">
        <f t="shared" si="322"/>
        <v>0.50633255422079682</v>
      </c>
      <c r="AL361" s="23">
        <f t="shared" si="323"/>
        <v>0.765325092063041</v>
      </c>
      <c r="AM361" s="23">
        <f t="shared" si="324"/>
        <v>7.6552336431664481E-3</v>
      </c>
      <c r="AN361" s="23">
        <f t="shared" si="325"/>
        <v>5.8587423927204509E-3</v>
      </c>
      <c r="AO361" s="22">
        <v>17.88</v>
      </c>
      <c r="AP361" s="23">
        <v>87.07</v>
      </c>
      <c r="AQ361" s="23">
        <f t="shared" si="304"/>
        <v>6.3470651923111035E-3</v>
      </c>
      <c r="AR361" s="23">
        <f t="shared" si="305"/>
        <v>7.1709649629962706E-3</v>
      </c>
      <c r="AS361" s="10">
        <v>0.88510615029683237</v>
      </c>
      <c r="AT361" s="23">
        <f t="shared" si="326"/>
        <v>0.29823041834543218</v>
      </c>
      <c r="AU361" s="23">
        <f t="shared" si="327"/>
        <v>0.51146761412022057</v>
      </c>
      <c r="AV361" s="23">
        <f t="shared" si="328"/>
        <v>0.59011377149855326</v>
      </c>
      <c r="AW361" s="23">
        <f t="shared" si="329"/>
        <v>7.1709649629962957E-3</v>
      </c>
      <c r="AX361" s="23">
        <f t="shared" si="330"/>
        <v>4.2316851795977271E-3</v>
      </c>
    </row>
    <row r="362" spans="1:50" x14ac:dyDescent="0.3">
      <c r="A362" s="23">
        <v>68.290000000000006</v>
      </c>
      <c r="B362" s="23">
        <v>91.82</v>
      </c>
      <c r="C362" s="23">
        <f t="shared" si="296"/>
        <v>7.615022636544083E-3</v>
      </c>
      <c r="D362" s="23">
        <f t="shared" si="297"/>
        <v>7.5621684036099443E-3</v>
      </c>
      <c r="E362" s="10">
        <v>1.0069892959417432</v>
      </c>
      <c r="F362" s="23">
        <f t="shared" si="306"/>
        <v>0.43742277927696877</v>
      </c>
      <c r="G362" s="23">
        <f t="shared" si="307"/>
        <v>0.51563660741787609</v>
      </c>
      <c r="H362" s="23">
        <f t="shared" si="308"/>
        <v>0.86723053591739352</v>
      </c>
      <c r="I362" s="23">
        <f t="shared" si="309"/>
        <v>7.5621684036099035E-3</v>
      </c>
      <c r="J362" s="23">
        <f t="shared" si="310"/>
        <v>6.5581433573601968E-3</v>
      </c>
      <c r="K362" s="22">
        <v>71.08</v>
      </c>
      <c r="L362" s="23">
        <v>93.79</v>
      </c>
      <c r="M362" s="23">
        <f t="shared" si="298"/>
        <v>8.5036943455457283E-3</v>
      </c>
      <c r="N362" s="23">
        <f t="shared" si="299"/>
        <v>7.7244148831907685E-3</v>
      </c>
      <c r="O362" s="10">
        <v>1.1008852416835815</v>
      </c>
      <c r="P362" s="23">
        <f t="shared" si="311"/>
        <v>0.39464654875387611</v>
      </c>
      <c r="Q362" s="23">
        <f t="shared" si="312"/>
        <v>0.51515975101342271</v>
      </c>
      <c r="R362" s="23">
        <f t="shared" si="313"/>
        <v>0.78078940316220646</v>
      </c>
      <c r="S362" s="23">
        <f t="shared" si="314"/>
        <v>7.7244148831907555E-3</v>
      </c>
      <c r="T362" s="23">
        <f t="shared" si="315"/>
        <v>6.0311412864237747E-3</v>
      </c>
      <c r="U362" s="22">
        <v>51.04</v>
      </c>
      <c r="V362" s="23">
        <v>69.12</v>
      </c>
      <c r="W362" s="23">
        <f t="shared" si="300"/>
        <v>5.6930610241709709E-3</v>
      </c>
      <c r="X362" s="23">
        <f t="shared" si="301"/>
        <v>5.6926277505719852E-3</v>
      </c>
      <c r="Y362" s="10">
        <v>1.0000761113527832</v>
      </c>
      <c r="Z362" s="23">
        <f t="shared" si="316"/>
        <v>0.49074766042407958</v>
      </c>
      <c r="AA362" s="23">
        <f t="shared" si="317"/>
        <v>0.54067609837572383</v>
      </c>
      <c r="AB362" s="23">
        <f t="shared" si="318"/>
        <v>0.97580225982398816</v>
      </c>
      <c r="AC362" s="23">
        <f t="shared" si="319"/>
        <v>5.6926277505719991E-3</v>
      </c>
      <c r="AD362" s="23">
        <f t="shared" si="320"/>
        <v>5.5548790233449028E-3</v>
      </c>
      <c r="AE362" s="22">
        <v>70.099999999999994</v>
      </c>
      <c r="AF362" s="23">
        <v>96.2</v>
      </c>
      <c r="AG362" s="23">
        <f t="shared" si="302"/>
        <v>8.3004748203142579E-3</v>
      </c>
      <c r="AH362" s="23">
        <f t="shared" si="303"/>
        <v>7.922899155165284E-3</v>
      </c>
      <c r="AI362" s="10">
        <v>1.0476562502884834</v>
      </c>
      <c r="AJ362" s="23">
        <f t="shared" si="321"/>
        <v>0.39496761512320466</v>
      </c>
      <c r="AK362" s="23">
        <f t="shared" si="322"/>
        <v>0.51425545337596212</v>
      </c>
      <c r="AL362" s="23">
        <f t="shared" si="323"/>
        <v>0.78163475542609506</v>
      </c>
      <c r="AM362" s="23">
        <f t="shared" si="324"/>
        <v>7.9228991551653083E-3</v>
      </c>
      <c r="AN362" s="23">
        <f t="shared" si="325"/>
        <v>6.1928133434132511E-3</v>
      </c>
      <c r="AO362" s="22">
        <v>17.579999999999998</v>
      </c>
      <c r="AP362" s="23">
        <v>84.7</v>
      </c>
      <c r="AQ362" s="23">
        <f t="shared" si="304"/>
        <v>6.2405708098897759E-3</v>
      </c>
      <c r="AR362" s="23">
        <f t="shared" si="305"/>
        <v>6.9757750357848187E-3</v>
      </c>
      <c r="AS362" s="10">
        <v>0.89460608719123713</v>
      </c>
      <c r="AT362" s="23">
        <f t="shared" si="326"/>
        <v>0.30447098915532195</v>
      </c>
      <c r="AU362" s="23">
        <f t="shared" si="327"/>
        <v>0.51844338915600541</v>
      </c>
      <c r="AV362" s="23">
        <f t="shared" si="328"/>
        <v>0.60270140750075418</v>
      </c>
      <c r="AW362" s="23">
        <f t="shared" si="329"/>
        <v>6.9757750357848369E-3</v>
      </c>
      <c r="AX362" s="23">
        <f t="shared" si="330"/>
        <v>4.204309432476145E-3</v>
      </c>
    </row>
    <row r="363" spans="1:50" x14ac:dyDescent="0.3">
      <c r="A363" s="23">
        <v>69.14</v>
      </c>
      <c r="B363" s="23">
        <v>92.95</v>
      </c>
      <c r="C363" s="23">
        <f t="shared" si="296"/>
        <v>7.7098061954994556E-3</v>
      </c>
      <c r="D363" s="23">
        <f t="shared" si="297"/>
        <v>7.6552336431664602E-3</v>
      </c>
      <c r="E363" s="10">
        <v>1.0071287899072423</v>
      </c>
      <c r="F363" s="23">
        <f t="shared" si="306"/>
        <v>0.4451325854724682</v>
      </c>
      <c r="G363" s="23">
        <f t="shared" si="307"/>
        <v>0.52329184106104254</v>
      </c>
      <c r="H363" s="23">
        <f t="shared" si="308"/>
        <v>0.88255536474943697</v>
      </c>
      <c r="I363" s="23">
        <f t="shared" si="309"/>
        <v>7.6552336431664481E-3</v>
      </c>
      <c r="J363" s="23">
        <f t="shared" si="310"/>
        <v>6.7561675201869261E-3</v>
      </c>
      <c r="K363" s="22">
        <v>70.5</v>
      </c>
      <c r="L363" s="23">
        <v>92.91</v>
      </c>
      <c r="M363" s="23">
        <f t="shared" si="298"/>
        <v>8.4343057310210159E-3</v>
      </c>
      <c r="N363" s="23">
        <f t="shared" si="299"/>
        <v>7.6519392984033931E-3</v>
      </c>
      <c r="O363" s="10">
        <v>1.1022442026926247</v>
      </c>
      <c r="P363" s="23">
        <f t="shared" si="311"/>
        <v>0.40308085448489711</v>
      </c>
      <c r="Q363" s="23">
        <f t="shared" si="312"/>
        <v>0.52281169031182606</v>
      </c>
      <c r="R363" s="23">
        <f t="shared" si="313"/>
        <v>0.79772740323877322</v>
      </c>
      <c r="S363" s="23">
        <f t="shared" si="314"/>
        <v>7.6519392984033541E-3</v>
      </c>
      <c r="T363" s="23">
        <f t="shared" si="315"/>
        <v>6.1041616662560281E-3</v>
      </c>
      <c r="U363" s="22">
        <v>64.25</v>
      </c>
      <c r="V363" s="23">
        <v>86.88</v>
      </c>
      <c r="W363" s="23">
        <f t="shared" si="300"/>
        <v>7.1665198041337159E-3</v>
      </c>
      <c r="X363" s="23">
        <f t="shared" si="301"/>
        <v>7.1553168253717303E-3</v>
      </c>
      <c r="Y363" s="10">
        <v>1.0015656859137616</v>
      </c>
      <c r="Z363" s="23">
        <f t="shared" si="316"/>
        <v>0.49791418022821332</v>
      </c>
      <c r="AA363" s="23">
        <f t="shared" si="317"/>
        <v>0.54783141520109557</v>
      </c>
      <c r="AB363" s="23">
        <f t="shared" si="318"/>
        <v>0.9886618406522929</v>
      </c>
      <c r="AC363" s="23">
        <f t="shared" si="319"/>
        <v>7.1553168253717381E-3</v>
      </c>
      <c r="AD363" s="23">
        <f t="shared" si="320"/>
        <v>7.0741887030223438E-3</v>
      </c>
      <c r="AE363" s="22">
        <v>66.86</v>
      </c>
      <c r="AF363" s="23">
        <v>91.27</v>
      </c>
      <c r="AG363" s="23">
        <f t="shared" si="302"/>
        <v>7.9168294791185628E-3</v>
      </c>
      <c r="AH363" s="23">
        <f t="shared" si="303"/>
        <v>7.5168711631178322E-3</v>
      </c>
      <c r="AI363" s="10">
        <v>1.0532080844970655</v>
      </c>
      <c r="AJ363" s="23">
        <f t="shared" si="321"/>
        <v>0.4028844446023232</v>
      </c>
      <c r="AK363" s="23">
        <f t="shared" si="322"/>
        <v>0.52177232453907996</v>
      </c>
      <c r="AL363" s="23">
        <f t="shared" si="323"/>
        <v>0.79785205972552786</v>
      </c>
      <c r="AM363" s="23">
        <f t="shared" si="324"/>
        <v>7.5168711631178331E-3</v>
      </c>
      <c r="AN363" s="23">
        <f t="shared" si="325"/>
        <v>5.9973511401849875E-3</v>
      </c>
      <c r="AO363" s="22">
        <v>20.149999999999999</v>
      </c>
      <c r="AP363" s="23">
        <v>92.88</v>
      </c>
      <c r="AQ363" s="23">
        <f t="shared" si="304"/>
        <v>7.152872685965813E-3</v>
      </c>
      <c r="AR363" s="23">
        <f t="shared" si="305"/>
        <v>7.6494685398310969E-3</v>
      </c>
      <c r="AS363" s="10">
        <v>0.93508099925119004</v>
      </c>
      <c r="AT363" s="23">
        <f t="shared" si="326"/>
        <v>0.31162386184128776</v>
      </c>
      <c r="AU363" s="23">
        <f t="shared" si="327"/>
        <v>0.52609285769583647</v>
      </c>
      <c r="AV363" s="23">
        <f t="shared" si="328"/>
        <v>0.61609485099660977</v>
      </c>
      <c r="AW363" s="23">
        <f t="shared" si="329"/>
        <v>7.6494685398310613E-3</v>
      </c>
      <c r="AX363" s="23">
        <f t="shared" si="330"/>
        <v>4.7127981802504715E-3</v>
      </c>
    </row>
    <row r="364" spans="1:50" x14ac:dyDescent="0.3">
      <c r="A364" s="23">
        <v>64.62</v>
      </c>
      <c r="B364" s="23">
        <v>86.81</v>
      </c>
      <c r="C364" s="23">
        <f t="shared" si="296"/>
        <v>7.2057806819955869E-3</v>
      </c>
      <c r="D364" s="23">
        <f t="shared" si="297"/>
        <v>7.1495517220363687E-3</v>
      </c>
      <c r="E364" s="10">
        <v>1.0078646832899889</v>
      </c>
      <c r="F364" s="23">
        <f t="shared" si="306"/>
        <v>0.45233836615446377</v>
      </c>
      <c r="G364" s="23">
        <f t="shared" si="307"/>
        <v>0.53044139278307889</v>
      </c>
      <c r="H364" s="23">
        <f t="shared" si="308"/>
        <v>0.89747095162693191</v>
      </c>
      <c r="I364" s="23">
        <f t="shared" si="309"/>
        <v>7.1495517220363514E-3</v>
      </c>
      <c r="J364" s="23">
        <f t="shared" si="310"/>
        <v>6.4165149876819344E-3</v>
      </c>
      <c r="K364" s="22">
        <v>71.34</v>
      </c>
      <c r="L364" s="23">
        <v>93.51</v>
      </c>
      <c r="M364" s="23">
        <f t="shared" si="298"/>
        <v>8.5347995865395643E-3</v>
      </c>
      <c r="N364" s="23">
        <f t="shared" si="299"/>
        <v>7.701354469849331E-3</v>
      </c>
      <c r="O364" s="10">
        <v>1.1082205889825161</v>
      </c>
      <c r="P364" s="23">
        <f t="shared" si="311"/>
        <v>0.41161565407143669</v>
      </c>
      <c r="Q364" s="23">
        <f t="shared" si="312"/>
        <v>0.53051304478167538</v>
      </c>
      <c r="R364" s="23">
        <f t="shared" si="313"/>
        <v>0.8146965085563338</v>
      </c>
      <c r="S364" s="23">
        <f t="shared" si="314"/>
        <v>7.7013544698493197E-3</v>
      </c>
      <c r="T364" s="23">
        <f t="shared" si="315"/>
        <v>6.2742665977409563E-3</v>
      </c>
      <c r="U364" s="22">
        <v>62.53</v>
      </c>
      <c r="V364" s="23">
        <v>84.48</v>
      </c>
      <c r="W364" s="23">
        <f t="shared" si="300"/>
        <v>6.9746690015950394E-3</v>
      </c>
      <c r="X364" s="23">
        <f t="shared" si="301"/>
        <v>6.9576561395879814E-3</v>
      </c>
      <c r="Y364" s="10">
        <v>1.0024452001745614</v>
      </c>
      <c r="Z364" s="23">
        <f t="shared" si="316"/>
        <v>0.50488884922980837</v>
      </c>
      <c r="AA364" s="23">
        <f t="shared" si="317"/>
        <v>0.55478907134068356</v>
      </c>
      <c r="AB364" s="23">
        <f t="shared" si="318"/>
        <v>1.0028030294580217</v>
      </c>
      <c r="AC364" s="23">
        <f t="shared" si="319"/>
        <v>6.9576561395879866E-3</v>
      </c>
      <c r="AD364" s="23">
        <f t="shared" si="320"/>
        <v>6.9771586547060374E-3</v>
      </c>
      <c r="AE364" s="22">
        <v>71.760000000000005</v>
      </c>
      <c r="AF364" s="23">
        <v>97.31</v>
      </c>
      <c r="AG364" s="23">
        <f t="shared" si="302"/>
        <v>8.4970338531490906E-3</v>
      </c>
      <c r="AH364" s="23">
        <f t="shared" si="303"/>
        <v>8.0143172223402677E-3</v>
      </c>
      <c r="AI364" s="10">
        <v>1.0602317848691121</v>
      </c>
      <c r="AJ364" s="23">
        <f t="shared" si="321"/>
        <v>0.41138147845547229</v>
      </c>
      <c r="AK364" s="23">
        <f t="shared" si="322"/>
        <v>0.52978664176142021</v>
      </c>
      <c r="AL364" s="23">
        <f t="shared" si="323"/>
        <v>0.81426592305779555</v>
      </c>
      <c r="AM364" s="23">
        <f t="shared" si="324"/>
        <v>8.0143172223402503E-3</v>
      </c>
      <c r="AN364" s="23">
        <f t="shared" si="325"/>
        <v>6.5257854107268719E-3</v>
      </c>
      <c r="AO364" s="22">
        <v>19.84</v>
      </c>
      <c r="AP364" s="23">
        <v>90.56</v>
      </c>
      <c r="AQ364" s="23">
        <f t="shared" si="304"/>
        <v>7.0428284907971088E-3</v>
      </c>
      <c r="AR364" s="23">
        <f t="shared" si="305"/>
        <v>7.4583965435734735E-3</v>
      </c>
      <c r="AS364" s="10">
        <v>0.94428185061647774</v>
      </c>
      <c r="AT364" s="23">
        <f t="shared" si="326"/>
        <v>0.31866669033208489</v>
      </c>
      <c r="AU364" s="23">
        <f t="shared" si="327"/>
        <v>0.53355125423940997</v>
      </c>
      <c r="AV364" s="23">
        <f t="shared" si="328"/>
        <v>0.6302905521733726</v>
      </c>
      <c r="AW364" s="23">
        <f t="shared" si="329"/>
        <v>7.4583965435734978E-3</v>
      </c>
      <c r="AX364" s="23">
        <f t="shared" si="330"/>
        <v>4.7009568757769137E-3</v>
      </c>
    </row>
    <row r="365" spans="1:50" x14ac:dyDescent="0.3">
      <c r="A365" s="23">
        <v>67.099999999999994</v>
      </c>
      <c r="B365" s="23">
        <v>90.06</v>
      </c>
      <c r="C365" s="23">
        <f t="shared" si="296"/>
        <v>7.4823256540065579E-3</v>
      </c>
      <c r="D365" s="23">
        <f t="shared" si="297"/>
        <v>7.417217234035196E-3</v>
      </c>
      <c r="E365" s="10">
        <v>1.0087780117417342</v>
      </c>
      <c r="F365" s="23">
        <f t="shared" si="306"/>
        <v>0.45982069180847035</v>
      </c>
      <c r="G365" s="23">
        <f t="shared" si="307"/>
        <v>0.5378586100171141</v>
      </c>
      <c r="H365" s="23">
        <f t="shared" si="308"/>
        <v>0.91215905796293417</v>
      </c>
      <c r="I365" s="23">
        <f t="shared" si="309"/>
        <v>7.4172172340352116E-3</v>
      </c>
      <c r="J365" s="23">
        <f t="shared" si="310"/>
        <v>6.765681884903999E-3</v>
      </c>
      <c r="K365" s="22">
        <v>70.239999999999995</v>
      </c>
      <c r="L365" s="23">
        <v>92.01</v>
      </c>
      <c r="M365" s="23">
        <f t="shared" si="298"/>
        <v>8.4032004900271799E-3</v>
      </c>
      <c r="N365" s="23">
        <f t="shared" si="299"/>
        <v>7.577816541234488E-3</v>
      </c>
      <c r="O365" s="10">
        <v>1.1089210782949657</v>
      </c>
      <c r="P365" s="23">
        <f t="shared" si="311"/>
        <v>0.42001885456146387</v>
      </c>
      <c r="Q365" s="23">
        <f t="shared" si="312"/>
        <v>0.53809086132290984</v>
      </c>
      <c r="R365" s="23">
        <f t="shared" si="313"/>
        <v>0.83163450863290056</v>
      </c>
      <c r="S365" s="23">
        <f t="shared" si="314"/>
        <v>7.5778165412344611E-3</v>
      </c>
      <c r="T365" s="23">
        <f t="shared" si="315"/>
        <v>6.3019737357797867E-3</v>
      </c>
      <c r="U365" s="22">
        <v>71.989999999999995</v>
      </c>
      <c r="V365" s="23">
        <v>96.2</v>
      </c>
      <c r="W365" s="23">
        <f t="shared" si="300"/>
        <v>8.029848415557761E-3</v>
      </c>
      <c r="X365" s="23">
        <f t="shared" si="301"/>
        <v>7.9228991551652909E-3</v>
      </c>
      <c r="Y365" s="10">
        <v>1.0134987532086339</v>
      </c>
      <c r="Z365" s="23">
        <f t="shared" si="316"/>
        <v>0.51291869764536613</v>
      </c>
      <c r="AA365" s="23">
        <f t="shared" si="317"/>
        <v>0.56271197049584887</v>
      </c>
      <c r="AB365" s="23">
        <f t="shared" si="318"/>
        <v>1.0178075468751744</v>
      </c>
      <c r="AC365" s="23">
        <f t="shared" si="319"/>
        <v>7.9228991551653083E-3</v>
      </c>
      <c r="AD365" s="23">
        <f t="shared" si="320"/>
        <v>8.0639865532581949E-3</v>
      </c>
      <c r="AE365" s="22">
        <v>72.48</v>
      </c>
      <c r="AF365" s="23">
        <v>97.32</v>
      </c>
      <c r="AG365" s="23">
        <f t="shared" si="302"/>
        <v>8.5822883734147995E-3</v>
      </c>
      <c r="AH365" s="23">
        <f t="shared" si="303"/>
        <v>8.0151408085310325E-3</v>
      </c>
      <c r="AI365" s="10">
        <v>1.0707595260560003</v>
      </c>
      <c r="AJ365" s="23">
        <f t="shared" si="321"/>
        <v>0.41996376682888709</v>
      </c>
      <c r="AK365" s="23">
        <f t="shared" si="322"/>
        <v>0.53780178256995126</v>
      </c>
      <c r="AL365" s="23">
        <f t="shared" si="323"/>
        <v>0.83134524528435938</v>
      </c>
      <c r="AM365" s="23">
        <f t="shared" si="324"/>
        <v>8.0151408085310516E-3</v>
      </c>
      <c r="AN365" s="23">
        <f t="shared" si="325"/>
        <v>6.6633492014569256E-3</v>
      </c>
      <c r="AO365" s="22">
        <v>20.66</v>
      </c>
      <c r="AP365" s="23">
        <v>92.91</v>
      </c>
      <c r="AQ365" s="23">
        <f t="shared" si="304"/>
        <v>7.3339131360820702E-3</v>
      </c>
      <c r="AR365" s="23">
        <f t="shared" si="305"/>
        <v>7.651939298403394E-3</v>
      </c>
      <c r="AS365" s="10">
        <v>0.95843848860801983</v>
      </c>
      <c r="AT365" s="23">
        <f t="shared" si="326"/>
        <v>0.32600060346816695</v>
      </c>
      <c r="AU365" s="23">
        <f t="shared" si="327"/>
        <v>0.54120319353781332</v>
      </c>
      <c r="AV365" s="23">
        <f t="shared" si="328"/>
        <v>0.64466729380025178</v>
      </c>
      <c r="AW365" s="23">
        <f t="shared" si="329"/>
        <v>7.6519392984033541E-3</v>
      </c>
      <c r="AX365" s="23">
        <f t="shared" si="330"/>
        <v>4.9329549998254878E-3</v>
      </c>
    </row>
    <row r="366" spans="1:50" x14ac:dyDescent="0.3">
      <c r="A366" s="23">
        <v>67.78</v>
      </c>
      <c r="B366" s="23">
        <v>90.35</v>
      </c>
      <c r="C366" s="23">
        <f t="shared" si="296"/>
        <v>7.5581525011708577E-3</v>
      </c>
      <c r="D366" s="23">
        <f t="shared" si="297"/>
        <v>7.4411012335673984E-3</v>
      </c>
      <c r="E366" s="10">
        <v>1.0157303689238124</v>
      </c>
      <c r="F366" s="23">
        <f t="shared" si="306"/>
        <v>0.46737884430964122</v>
      </c>
      <c r="G366" s="23">
        <f t="shared" si="307"/>
        <v>0.54529971125068155</v>
      </c>
      <c r="H366" s="23">
        <f t="shared" si="308"/>
        <v>0.92719953611811157</v>
      </c>
      <c r="I366" s="23">
        <f t="shared" si="309"/>
        <v>7.4411012335674487E-3</v>
      </c>
      <c r="J366" s="23">
        <f t="shared" si="310"/>
        <v>6.8993856119716462E-3</v>
      </c>
      <c r="K366" s="22">
        <v>63.69</v>
      </c>
      <c r="L366" s="23">
        <v>83.21</v>
      </c>
      <c r="M366" s="23">
        <f t="shared" si="298"/>
        <v>7.6195876880670709E-3</v>
      </c>
      <c r="N366" s="23">
        <f t="shared" si="299"/>
        <v>6.8530606933607397E-3</v>
      </c>
      <c r="O366" s="10">
        <v>1.1118517738284355</v>
      </c>
      <c r="P366" s="23">
        <f t="shared" si="311"/>
        <v>0.42763844224953096</v>
      </c>
      <c r="Q366" s="23">
        <f t="shared" si="312"/>
        <v>0.54494392201627062</v>
      </c>
      <c r="R366" s="23">
        <f t="shared" si="313"/>
        <v>0.84765729681099478</v>
      </c>
      <c r="S366" s="23">
        <f t="shared" si="314"/>
        <v>6.8530606933607796E-3</v>
      </c>
      <c r="T366" s="23">
        <f t="shared" si="315"/>
        <v>5.8090469022158801E-3</v>
      </c>
      <c r="U366" s="22">
        <v>61.72</v>
      </c>
      <c r="V366" s="23">
        <v>82.34</v>
      </c>
      <c r="W366" s="23">
        <f t="shared" si="300"/>
        <v>6.8843206585390343E-3</v>
      </c>
      <c r="X366" s="23">
        <f t="shared" si="301"/>
        <v>6.7814086947641386E-3</v>
      </c>
      <c r="Y366" s="10">
        <v>1.0151756026523449</v>
      </c>
      <c r="Z366" s="23">
        <f t="shared" si="316"/>
        <v>0.51980301830390518</v>
      </c>
      <c r="AA366" s="23">
        <f t="shared" si="317"/>
        <v>0.56949337919061305</v>
      </c>
      <c r="AB366" s="23">
        <f t="shared" si="318"/>
        <v>1.0327217159492714</v>
      </c>
      <c r="AC366" s="23">
        <f t="shared" si="319"/>
        <v>6.7814086947641794E-3</v>
      </c>
      <c r="AD366" s="23">
        <f t="shared" si="320"/>
        <v>7.0033080238101723E-3</v>
      </c>
      <c r="AE366" s="22">
        <v>68.03</v>
      </c>
      <c r="AF366" s="23">
        <v>90.35</v>
      </c>
      <c r="AG366" s="23">
        <f t="shared" si="302"/>
        <v>8.0553680745503418E-3</v>
      </c>
      <c r="AH366" s="23">
        <f t="shared" si="303"/>
        <v>7.4411012335673949E-3</v>
      </c>
      <c r="AI366" s="10">
        <v>1.0825505287056085</v>
      </c>
      <c r="AJ366" s="23">
        <f t="shared" si="321"/>
        <v>0.4280191349034374</v>
      </c>
      <c r="AK366" s="23">
        <f t="shared" si="322"/>
        <v>0.54524288380351871</v>
      </c>
      <c r="AL366" s="23">
        <f t="shared" si="323"/>
        <v>0.84798290173232449</v>
      </c>
      <c r="AM366" s="23">
        <f t="shared" si="324"/>
        <v>7.4411012335674487E-3</v>
      </c>
      <c r="AN366" s="23">
        <f t="shared" si="325"/>
        <v>6.3099266161245043E-3</v>
      </c>
      <c r="AO366" s="22">
        <v>19.489999999999998</v>
      </c>
      <c r="AP366" s="23">
        <v>86.65</v>
      </c>
      <c r="AQ366" s="23">
        <f t="shared" si="304"/>
        <v>6.9185850446388929E-3</v>
      </c>
      <c r="AR366" s="23">
        <f t="shared" si="305"/>
        <v>7.1363743429841151E-3</v>
      </c>
      <c r="AS366" s="10">
        <v>0.9694818001581792</v>
      </c>
      <c r="AT366" s="23">
        <f t="shared" si="326"/>
        <v>0.33291918851280583</v>
      </c>
      <c r="AU366" s="23">
        <f t="shared" si="327"/>
        <v>0.54833956788079741</v>
      </c>
      <c r="AV366" s="23">
        <f t="shared" si="328"/>
        <v>0.65891979198097284</v>
      </c>
      <c r="AW366" s="23">
        <f t="shared" si="329"/>
        <v>7.1363743429840865E-3</v>
      </c>
      <c r="AX366" s="23">
        <f t="shared" si="330"/>
        <v>4.702298297577426E-3</v>
      </c>
    </row>
    <row r="367" spans="1:50" x14ac:dyDescent="0.3">
      <c r="A367" s="23">
        <v>63.59</v>
      </c>
      <c r="B367" s="23">
        <v>84.04</v>
      </c>
      <c r="C367" s="23">
        <f t="shared" si="296"/>
        <v>7.0909253105555453E-3</v>
      </c>
      <c r="D367" s="23">
        <f t="shared" si="297"/>
        <v>6.921418347194291E-3</v>
      </c>
      <c r="E367" s="10">
        <v>1.0244902063216506</v>
      </c>
      <c r="F367" s="23">
        <f t="shared" si="306"/>
        <v>0.47446976962019677</v>
      </c>
      <c r="G367" s="23">
        <f t="shared" si="307"/>
        <v>0.55222112959787584</v>
      </c>
      <c r="H367" s="23">
        <f t="shared" si="308"/>
        <v>0.94184861392983799</v>
      </c>
      <c r="I367" s="23">
        <f t="shared" si="309"/>
        <v>6.9214183471942858E-3</v>
      </c>
      <c r="J367" s="23">
        <f t="shared" si="310"/>
        <v>6.5189282767334879E-3</v>
      </c>
      <c r="K367" s="22">
        <v>66.38</v>
      </c>
      <c r="L367" s="23">
        <v>86.65</v>
      </c>
      <c r="M367" s="23">
        <f t="shared" si="298"/>
        <v>7.9414072968109935E-3</v>
      </c>
      <c r="N367" s="23">
        <f t="shared" si="299"/>
        <v>7.1363743429841142E-3</v>
      </c>
      <c r="O367" s="10">
        <v>1.1128069962611076</v>
      </c>
      <c r="P367" s="23">
        <f t="shared" si="311"/>
        <v>0.43557984954634194</v>
      </c>
      <c r="Q367" s="23">
        <f t="shared" si="312"/>
        <v>0.55208029635925471</v>
      </c>
      <c r="R367" s="23">
        <f t="shared" si="313"/>
        <v>0.86321829179587284</v>
      </c>
      <c r="S367" s="23">
        <f t="shared" si="314"/>
        <v>7.1363743429840865E-3</v>
      </c>
      <c r="T367" s="23">
        <f t="shared" si="315"/>
        <v>6.1602488699666171E-3</v>
      </c>
      <c r="U367" s="22">
        <v>67.33</v>
      </c>
      <c r="V367" s="23">
        <v>89.76</v>
      </c>
      <c r="W367" s="23">
        <f t="shared" si="300"/>
        <v>7.5100665900750679E-3</v>
      </c>
      <c r="X367" s="23">
        <f t="shared" si="301"/>
        <v>7.3925096483122305E-3</v>
      </c>
      <c r="Y367" s="10">
        <v>1.0159021695412569</v>
      </c>
      <c r="Z367" s="23">
        <f t="shared" si="316"/>
        <v>0.52731308489398021</v>
      </c>
      <c r="AA367" s="23">
        <f t="shared" si="317"/>
        <v>0.57688588883892533</v>
      </c>
      <c r="AB367" s="23">
        <f t="shared" si="318"/>
        <v>1.0471161031978853</v>
      </c>
      <c r="AC367" s="23">
        <f t="shared" si="319"/>
        <v>7.3925096483122843E-3</v>
      </c>
      <c r="AD367" s="23">
        <f t="shared" si="320"/>
        <v>7.7408158957935286E-3</v>
      </c>
      <c r="AE367" s="22">
        <v>71.38</v>
      </c>
      <c r="AF367" s="23">
        <v>94</v>
      </c>
      <c r="AG367" s="23">
        <f t="shared" si="302"/>
        <v>8.4520384118977419E-3</v>
      </c>
      <c r="AH367" s="23">
        <f t="shared" si="303"/>
        <v>7.7417101931968471E-3</v>
      </c>
      <c r="AI367" s="10">
        <v>1.0917533982769212</v>
      </c>
      <c r="AJ367" s="23">
        <f t="shared" si="321"/>
        <v>0.43647117331533514</v>
      </c>
      <c r="AK367" s="23">
        <f t="shared" si="322"/>
        <v>0.55298459399671551</v>
      </c>
      <c r="AL367" s="23">
        <f t="shared" si="323"/>
        <v>0.86449030821877249</v>
      </c>
      <c r="AM367" s="23">
        <f t="shared" si="324"/>
        <v>7.7417101931968046E-3</v>
      </c>
      <c r="AN367" s="23">
        <f t="shared" si="325"/>
        <v>6.6926334310571187E-3</v>
      </c>
      <c r="AO367" s="22">
        <v>20.420000000000002</v>
      </c>
      <c r="AP367" s="23">
        <v>90.34</v>
      </c>
      <c r="AQ367" s="23">
        <f t="shared" si="304"/>
        <v>7.2487176301450091E-3</v>
      </c>
      <c r="AR367" s="23">
        <f t="shared" si="305"/>
        <v>7.4402776473766301E-3</v>
      </c>
      <c r="AS367" s="10">
        <v>0.97425364666341829</v>
      </c>
      <c r="AT367" s="23">
        <f t="shared" si="326"/>
        <v>0.34016790614295084</v>
      </c>
      <c r="AU367" s="23">
        <f t="shared" si="327"/>
        <v>0.55577984552817405</v>
      </c>
      <c r="AV367" s="23">
        <f t="shared" si="328"/>
        <v>0.67308709465575667</v>
      </c>
      <c r="AW367" s="23">
        <f t="shared" si="329"/>
        <v>7.4402776473766474E-3</v>
      </c>
      <c r="AX367" s="23">
        <f t="shared" si="330"/>
        <v>5.0079548651049159E-3</v>
      </c>
    </row>
    <row r="368" spans="1:50" x14ac:dyDescent="0.3">
      <c r="A368" s="23">
        <v>67</v>
      </c>
      <c r="B368" s="23">
        <v>87.9</v>
      </c>
      <c r="C368" s="23">
        <f t="shared" si="296"/>
        <v>7.4711746470706329E-3</v>
      </c>
      <c r="D368" s="23">
        <f t="shared" si="297"/>
        <v>7.2393226168298219E-3</v>
      </c>
      <c r="E368" s="10">
        <v>1.0320267575452153</v>
      </c>
      <c r="F368" s="23">
        <f t="shared" si="306"/>
        <v>0.48194094426726741</v>
      </c>
      <c r="G368" s="23">
        <f t="shared" si="307"/>
        <v>0.55946045221470564</v>
      </c>
      <c r="H368" s="23">
        <f t="shared" si="308"/>
        <v>0.95641071388746424</v>
      </c>
      <c r="I368" s="23">
        <f t="shared" si="309"/>
        <v>7.2393226168298019E-3</v>
      </c>
      <c r="J368" s="23">
        <f t="shared" si="310"/>
        <v>6.9237657120238567E-3</v>
      </c>
      <c r="K368" s="22">
        <v>64.66</v>
      </c>
      <c r="L368" s="23">
        <v>84.04</v>
      </c>
      <c r="M368" s="23">
        <f t="shared" si="298"/>
        <v>7.7356341640825374E-3</v>
      </c>
      <c r="N368" s="23">
        <f t="shared" si="299"/>
        <v>6.9214183471942867E-3</v>
      </c>
      <c r="O368" s="10">
        <v>1.1176371339002071</v>
      </c>
      <c r="P368" s="23">
        <f t="shared" si="311"/>
        <v>0.44331548371042445</v>
      </c>
      <c r="Q368" s="23">
        <f t="shared" si="312"/>
        <v>0.55900171470644899</v>
      </c>
      <c r="R368" s="23">
        <f t="shared" si="313"/>
        <v>0.87889533325676639</v>
      </c>
      <c r="S368" s="23">
        <f t="shared" si="314"/>
        <v>6.9214183471942858E-3</v>
      </c>
      <c r="T368" s="23">
        <f t="shared" si="315"/>
        <v>6.0832022848668187E-3</v>
      </c>
      <c r="U368" s="22">
        <v>65.7</v>
      </c>
      <c r="V368" s="23">
        <v>87.23</v>
      </c>
      <c r="W368" s="23">
        <f t="shared" si="300"/>
        <v>7.3282544923203921E-3</v>
      </c>
      <c r="X368" s="23">
        <f t="shared" si="301"/>
        <v>7.1841423420485277E-3</v>
      </c>
      <c r="Y368" s="10">
        <v>1.020059757088662</v>
      </c>
      <c r="Z368" s="23">
        <f t="shared" si="316"/>
        <v>0.53464133938630065</v>
      </c>
      <c r="AA368" s="23">
        <f t="shared" si="317"/>
        <v>0.58407003118097389</v>
      </c>
      <c r="AB368" s="23">
        <f t="shared" si="318"/>
        <v>1.0619544242802808</v>
      </c>
      <c r="AC368" s="23">
        <f t="shared" si="319"/>
        <v>7.1841423420485606E-3</v>
      </c>
      <c r="AD368" s="23">
        <f t="shared" si="320"/>
        <v>7.6292317447977671E-3</v>
      </c>
      <c r="AE368" s="22">
        <v>71.37</v>
      </c>
      <c r="AF368" s="23">
        <v>93.87</v>
      </c>
      <c r="AG368" s="23">
        <f t="shared" si="302"/>
        <v>8.4508543213384964E-3</v>
      </c>
      <c r="AH368" s="23">
        <f t="shared" si="303"/>
        <v>7.7310035727168941E-3</v>
      </c>
      <c r="AI368" s="10">
        <v>1.0931121997100079</v>
      </c>
      <c r="AJ368" s="23">
        <f t="shared" si="321"/>
        <v>0.44492202763667366</v>
      </c>
      <c r="AK368" s="23">
        <f t="shared" si="322"/>
        <v>0.56071559756943246</v>
      </c>
      <c r="AL368" s="23">
        <f t="shared" si="323"/>
        <v>0.88139320095200879</v>
      </c>
      <c r="AM368" s="23">
        <f t="shared" si="324"/>
        <v>7.7310035727169435E-3</v>
      </c>
      <c r="AN368" s="23">
        <f t="shared" si="325"/>
        <v>6.8140539855284033E-3</v>
      </c>
      <c r="AO368" s="22">
        <v>20.6</v>
      </c>
      <c r="AP368" s="23">
        <v>90.35</v>
      </c>
      <c r="AQ368" s="23">
        <f t="shared" si="304"/>
        <v>7.3126142595978053E-3</v>
      </c>
      <c r="AR368" s="23">
        <f t="shared" si="305"/>
        <v>7.4411012335673949E-3</v>
      </c>
      <c r="AS368" s="10">
        <v>0.98273280124318385</v>
      </c>
      <c r="AT368" s="23">
        <f t="shared" si="326"/>
        <v>0.34748052040254862</v>
      </c>
      <c r="AU368" s="23">
        <f t="shared" si="327"/>
        <v>0.5632209467617415</v>
      </c>
      <c r="AV368" s="23">
        <f t="shared" si="328"/>
        <v>0.6876484265454994</v>
      </c>
      <c r="AW368" s="23">
        <f t="shared" si="329"/>
        <v>7.4411012335674487E-3</v>
      </c>
      <c r="AX368" s="23">
        <f t="shared" si="330"/>
        <v>5.1168615550284307E-3</v>
      </c>
    </row>
    <row r="369" spans="1:50" x14ac:dyDescent="0.3">
      <c r="A369" s="23">
        <v>71.53</v>
      </c>
      <c r="B369" s="23">
        <v>93.51</v>
      </c>
      <c r="C369" s="23">
        <f t="shared" si="296"/>
        <v>7.9763152612680951E-3</v>
      </c>
      <c r="D369" s="23">
        <f t="shared" si="297"/>
        <v>7.7013544698493353E-3</v>
      </c>
      <c r="E369" s="10">
        <v>1.0357029133635149</v>
      </c>
      <c r="F369" s="23">
        <f t="shared" si="306"/>
        <v>0.48991725952853549</v>
      </c>
      <c r="G369" s="23">
        <f t="shared" si="307"/>
        <v>0.56716180668455496</v>
      </c>
      <c r="H369" s="23">
        <f t="shared" si="308"/>
        <v>0.9718582037958029</v>
      </c>
      <c r="I369" s="23">
        <f t="shared" si="309"/>
        <v>7.7013544698493197E-3</v>
      </c>
      <c r="J369" s="23">
        <f t="shared" si="310"/>
        <v>7.484624521862538E-3</v>
      </c>
      <c r="K369" s="22">
        <v>68.87</v>
      </c>
      <c r="L369" s="23">
        <v>89.48</v>
      </c>
      <c r="M369" s="23">
        <f t="shared" si="298"/>
        <v>8.2392997970981204E-3</v>
      </c>
      <c r="N369" s="23">
        <f t="shared" si="299"/>
        <v>7.3694492349707852E-3</v>
      </c>
      <c r="O369" s="10">
        <v>1.118034677272701</v>
      </c>
      <c r="P369" s="23">
        <f t="shared" si="311"/>
        <v>0.45155478350752259</v>
      </c>
      <c r="Q369" s="23">
        <f t="shared" si="312"/>
        <v>0.56637116394141973</v>
      </c>
      <c r="R369" s="23">
        <f t="shared" si="313"/>
        <v>0.89487026721794705</v>
      </c>
      <c r="S369" s="23">
        <f t="shared" si="314"/>
        <v>7.3694492349707375E-3</v>
      </c>
      <c r="T369" s="23">
        <f t="shared" si="315"/>
        <v>6.5947010061473592E-3</v>
      </c>
      <c r="U369" s="22">
        <v>64.14</v>
      </c>
      <c r="V369" s="23">
        <v>85.12</v>
      </c>
      <c r="W369" s="23">
        <f t="shared" si="300"/>
        <v>7.1542502760643823E-3</v>
      </c>
      <c r="X369" s="23">
        <f t="shared" si="301"/>
        <v>7.0103656557969811E-3</v>
      </c>
      <c r="Y369" s="10">
        <v>1.0205245528310527</v>
      </c>
      <c r="Z369" s="23">
        <f t="shared" si="316"/>
        <v>0.54179558966236507</v>
      </c>
      <c r="AA369" s="23">
        <f t="shared" si="317"/>
        <v>0.59108039683677083</v>
      </c>
      <c r="AB369" s="23">
        <f t="shared" si="318"/>
        <v>1.0764369290486657</v>
      </c>
      <c r="AC369" s="23">
        <f t="shared" si="319"/>
        <v>7.0103656557969352E-3</v>
      </c>
      <c r="AD369" s="23">
        <f t="shared" si="320"/>
        <v>7.5462164780342881E-3</v>
      </c>
      <c r="AE369" s="22">
        <v>71.17</v>
      </c>
      <c r="AF369" s="23">
        <v>93.51</v>
      </c>
      <c r="AG369" s="23">
        <f t="shared" si="302"/>
        <v>8.4271725101535775E-3</v>
      </c>
      <c r="AH369" s="23">
        <f t="shared" si="303"/>
        <v>7.7013544698493318E-3</v>
      </c>
      <c r="AI369" s="10">
        <v>1.0942455048843431</v>
      </c>
      <c r="AJ369" s="23">
        <f t="shared" si="321"/>
        <v>0.45334920014682722</v>
      </c>
      <c r="AK369" s="23">
        <f t="shared" si="322"/>
        <v>0.56841695203928178</v>
      </c>
      <c r="AL369" s="23">
        <f t="shared" si="323"/>
        <v>0.89827122778350088</v>
      </c>
      <c r="AM369" s="23">
        <f t="shared" si="324"/>
        <v>7.7013544698493197E-3</v>
      </c>
      <c r="AN369" s="23">
        <f t="shared" si="325"/>
        <v>6.9179051352275013E-3</v>
      </c>
      <c r="AO369" s="22">
        <v>23.42</v>
      </c>
      <c r="AP369" s="23">
        <v>97.31</v>
      </c>
      <c r="AQ369" s="23">
        <f t="shared" si="304"/>
        <v>8.3136614543582819E-3</v>
      </c>
      <c r="AR369" s="23">
        <f t="shared" si="305"/>
        <v>8.0143172223402677E-3</v>
      </c>
      <c r="AS369" s="10">
        <v>1.0373511833526587</v>
      </c>
      <c r="AT369" s="23">
        <f t="shared" si="326"/>
        <v>0.35579418185690692</v>
      </c>
      <c r="AU369" s="23">
        <f t="shared" si="327"/>
        <v>0.57123526398408175</v>
      </c>
      <c r="AV369" s="23">
        <f t="shared" si="328"/>
        <v>0.70327470225945554</v>
      </c>
      <c r="AW369" s="23">
        <f t="shared" si="329"/>
        <v>8.0143172223402503E-3</v>
      </c>
      <c r="AX369" s="23">
        <f t="shared" si="330"/>
        <v>5.6362665583541667E-3</v>
      </c>
    </row>
    <row r="370" spans="1:50" x14ac:dyDescent="0.3">
      <c r="A370" s="23">
        <v>68.66</v>
      </c>
      <c r="B370" s="23">
        <v>89.47</v>
      </c>
      <c r="C370" s="23">
        <f t="shared" si="296"/>
        <v>7.6562813622070092E-3</v>
      </c>
      <c r="D370" s="23">
        <f t="shared" si="297"/>
        <v>7.3686256487800238E-3</v>
      </c>
      <c r="E370" s="10">
        <v>1.0390379057286758</v>
      </c>
      <c r="F370" s="23">
        <f t="shared" si="306"/>
        <v>0.49757354089074252</v>
      </c>
      <c r="G370" s="23">
        <f t="shared" si="307"/>
        <v>0.57453043233333501</v>
      </c>
      <c r="H370" s="23">
        <f t="shared" si="308"/>
        <v>0.98749080041927795</v>
      </c>
      <c r="I370" s="23">
        <f t="shared" si="309"/>
        <v>7.3686256487800472E-3</v>
      </c>
      <c r="J370" s="23">
        <f t="shared" si="310"/>
        <v>7.2764500399038305E-3</v>
      </c>
      <c r="K370" s="22">
        <v>67.510000000000005</v>
      </c>
      <c r="L370" s="23">
        <v>87.01</v>
      </c>
      <c r="M370" s="23">
        <f t="shared" si="298"/>
        <v>8.0765954595918982E-3</v>
      </c>
      <c r="N370" s="23">
        <f t="shared" si="299"/>
        <v>7.1660234458516764E-3</v>
      </c>
      <c r="O370" s="10">
        <v>1.1270679646279045</v>
      </c>
      <c r="P370" s="23">
        <f t="shared" si="311"/>
        <v>0.45963137896711448</v>
      </c>
      <c r="Q370" s="23">
        <f t="shared" si="312"/>
        <v>0.57353718738727144</v>
      </c>
      <c r="R370" s="23">
        <f t="shared" si="313"/>
        <v>0.91118616247463713</v>
      </c>
      <c r="S370" s="23">
        <f t="shared" si="314"/>
        <v>7.1660234458517102E-3</v>
      </c>
      <c r="T370" s="23">
        <f t="shared" si="315"/>
        <v>6.5295814038288953E-3</v>
      </c>
      <c r="U370" s="22">
        <v>66.430000000000007</v>
      </c>
      <c r="V370" s="23">
        <v>87.82</v>
      </c>
      <c r="W370" s="23">
        <f t="shared" si="300"/>
        <v>7.409679542235063E-3</v>
      </c>
      <c r="X370" s="23">
        <f t="shared" si="301"/>
        <v>7.232733927303699E-3</v>
      </c>
      <c r="Y370" s="10">
        <v>1.0244645547188447</v>
      </c>
      <c r="Z370" s="23">
        <f t="shared" si="316"/>
        <v>0.54920526920460011</v>
      </c>
      <c r="AA370" s="23">
        <f t="shared" si="317"/>
        <v>0.59831313076407455</v>
      </c>
      <c r="AB370" s="23">
        <f t="shared" si="318"/>
        <v>1.0910008588669653</v>
      </c>
      <c r="AC370" s="23">
        <f t="shared" si="319"/>
        <v>7.232733927303725E-3</v>
      </c>
      <c r="AD370" s="23">
        <f t="shared" si="320"/>
        <v>7.8909189266446033E-3</v>
      </c>
      <c r="AE370" s="22">
        <v>68.48</v>
      </c>
      <c r="AF370" s="23">
        <v>89.48</v>
      </c>
      <c r="AG370" s="23">
        <f t="shared" si="302"/>
        <v>8.1086521497164121E-3</v>
      </c>
      <c r="AH370" s="23">
        <f t="shared" si="303"/>
        <v>7.369449234970786E-3</v>
      </c>
      <c r="AI370" s="10">
        <v>1.1003063989148374</v>
      </c>
      <c r="AJ370" s="23">
        <f t="shared" si="321"/>
        <v>0.46145785229654362</v>
      </c>
      <c r="AK370" s="23">
        <f t="shared" si="322"/>
        <v>0.57578640127425251</v>
      </c>
      <c r="AL370" s="23">
        <f t="shared" si="323"/>
        <v>0.9148070524433709</v>
      </c>
      <c r="AM370" s="23">
        <f t="shared" si="324"/>
        <v>7.3694492349707375E-3</v>
      </c>
      <c r="AN370" s="23">
        <f t="shared" si="325"/>
        <v>6.7416241327746349E-3</v>
      </c>
      <c r="AO370" s="22">
        <v>22.73</v>
      </c>
      <c r="AP370" s="23">
        <v>93.9</v>
      </c>
      <c r="AQ370" s="23">
        <f t="shared" si="304"/>
        <v>8.0687243747892285E-3</v>
      </c>
      <c r="AR370" s="23">
        <f t="shared" si="305"/>
        <v>7.7334743312891911E-3</v>
      </c>
      <c r="AS370" s="10">
        <v>1.0433505083405559</v>
      </c>
      <c r="AT370" s="23">
        <f t="shared" si="326"/>
        <v>0.36386290623169615</v>
      </c>
      <c r="AU370" s="23">
        <f t="shared" si="327"/>
        <v>0.57896873831537099</v>
      </c>
      <c r="AV370" s="23">
        <f t="shared" si="328"/>
        <v>0.71965708808860307</v>
      </c>
      <c r="AW370" s="23">
        <f t="shared" si="329"/>
        <v>7.7334743312892362E-3</v>
      </c>
      <c r="AX370" s="23">
        <f t="shared" si="330"/>
        <v>5.5654496180635683E-3</v>
      </c>
    </row>
    <row r="371" spans="1:50" x14ac:dyDescent="0.3">
      <c r="A371" s="23">
        <v>64.03</v>
      </c>
      <c r="B371" s="23">
        <v>83.43</v>
      </c>
      <c r="C371" s="23">
        <f t="shared" si="296"/>
        <v>7.1399897410736211E-3</v>
      </c>
      <c r="D371" s="23">
        <f t="shared" si="297"/>
        <v>6.8711795895575883E-3</v>
      </c>
      <c r="E371" s="10">
        <v>1.0391213980092364</v>
      </c>
      <c r="F371" s="23">
        <f t="shared" si="306"/>
        <v>0.50471353063181612</v>
      </c>
      <c r="G371" s="23">
        <f t="shared" si="307"/>
        <v>0.58140161192289264</v>
      </c>
      <c r="H371" s="23">
        <f t="shared" si="308"/>
        <v>1.0022870715225587</v>
      </c>
      <c r="I371" s="23">
        <f t="shared" si="309"/>
        <v>6.87117958955763E-3</v>
      </c>
      <c r="J371" s="23">
        <f t="shared" si="310"/>
        <v>6.8868944687232939E-3</v>
      </c>
      <c r="K371" s="22">
        <v>66.930000000000007</v>
      </c>
      <c r="L371" s="23">
        <v>86.03</v>
      </c>
      <c r="M371" s="23">
        <f t="shared" si="298"/>
        <v>8.0072068450671875E-3</v>
      </c>
      <c r="N371" s="23">
        <f t="shared" si="299"/>
        <v>7.0853119991566458E-3</v>
      </c>
      <c r="O371" s="10">
        <v>1.1301135145523964</v>
      </c>
      <c r="P371" s="23">
        <f t="shared" si="311"/>
        <v>0.46763858581218165</v>
      </c>
      <c r="Q371" s="23">
        <f t="shared" si="312"/>
        <v>0.58062249938642807</v>
      </c>
      <c r="R371" s="23">
        <f t="shared" si="313"/>
        <v>0.92726996477929613</v>
      </c>
      <c r="S371" s="23">
        <f t="shared" si="314"/>
        <v>7.0853119991566293E-3</v>
      </c>
      <c r="T371" s="23">
        <f t="shared" si="315"/>
        <v>6.5699970079082922E-3</v>
      </c>
      <c r="U371" s="22">
        <v>71.239999999999995</v>
      </c>
      <c r="V371" s="23">
        <v>93.95</v>
      </c>
      <c r="W371" s="23">
        <f t="shared" si="300"/>
        <v>7.9461925423577572E-3</v>
      </c>
      <c r="X371" s="23">
        <f t="shared" si="301"/>
        <v>7.7375922622430265E-3</v>
      </c>
      <c r="Y371" s="10">
        <v>1.0269593270160584</v>
      </c>
      <c r="Z371" s="23">
        <f t="shared" si="316"/>
        <v>0.55715146174695784</v>
      </c>
      <c r="AA371" s="23">
        <f t="shared" si="317"/>
        <v>0.60605072302631757</v>
      </c>
      <c r="AB371" s="23">
        <f t="shared" si="318"/>
        <v>1.1063567309515578</v>
      </c>
      <c r="AC371" s="23">
        <f t="shared" si="319"/>
        <v>7.7375922622430204E-3</v>
      </c>
      <c r="AD371" s="23">
        <f t="shared" si="320"/>
        <v>8.5605372806912567E-3</v>
      </c>
      <c r="AE371" s="22">
        <v>65.180000000000007</v>
      </c>
      <c r="AF371" s="23">
        <v>84.48</v>
      </c>
      <c r="AG371" s="23">
        <f t="shared" si="302"/>
        <v>7.7179022651652409E-3</v>
      </c>
      <c r="AH371" s="23">
        <f t="shared" si="303"/>
        <v>6.9576561395879753E-3</v>
      </c>
      <c r="AI371" s="10">
        <v>1.1092675622831634</v>
      </c>
      <c r="AJ371" s="23">
        <f t="shared" si="321"/>
        <v>0.46917575456170885</v>
      </c>
      <c r="AK371" s="23">
        <f t="shared" si="322"/>
        <v>0.5827440574138405</v>
      </c>
      <c r="AL371" s="23">
        <f t="shared" si="323"/>
        <v>0.93063360685825247</v>
      </c>
      <c r="AM371" s="23">
        <f t="shared" si="324"/>
        <v>6.9576561395879866E-3</v>
      </c>
      <c r="AN371" s="23">
        <f t="shared" si="325"/>
        <v>6.4750286284642328E-3</v>
      </c>
      <c r="AO371" s="22">
        <v>22.61</v>
      </c>
      <c r="AP371" s="23">
        <v>89.47</v>
      </c>
      <c r="AQ371" s="23">
        <f t="shared" si="304"/>
        <v>8.0261266218206971E-3</v>
      </c>
      <c r="AR371" s="23">
        <f t="shared" si="305"/>
        <v>7.3686256487800203E-3</v>
      </c>
      <c r="AS371" s="10">
        <v>1.0892297973027747</v>
      </c>
      <c r="AT371" s="23">
        <f t="shared" si="326"/>
        <v>0.37188903285351682</v>
      </c>
      <c r="AU371" s="23">
        <f t="shared" si="327"/>
        <v>0.58633736396415104</v>
      </c>
      <c r="AV371" s="23">
        <f t="shared" si="328"/>
        <v>0.73575193908521297</v>
      </c>
      <c r="AW371" s="23">
        <f t="shared" si="329"/>
        <v>7.3686256487800472E-3</v>
      </c>
      <c r="AX371" s="23">
        <f t="shared" si="330"/>
        <v>5.4214806094829548E-3</v>
      </c>
    </row>
    <row r="372" spans="1:50" x14ac:dyDescent="0.3">
      <c r="A372" s="23">
        <v>69.13</v>
      </c>
      <c r="B372" s="23">
        <v>89.36</v>
      </c>
      <c r="C372" s="23">
        <f t="shared" si="296"/>
        <v>7.708691094805863E-3</v>
      </c>
      <c r="D372" s="23">
        <f t="shared" si="297"/>
        <v>7.3595662006816021E-3</v>
      </c>
      <c r="E372" s="10">
        <v>1.0474382435872265</v>
      </c>
      <c r="F372" s="23">
        <f t="shared" si="306"/>
        <v>0.512422221726622</v>
      </c>
      <c r="G372" s="23">
        <f t="shared" si="307"/>
        <v>0.5887611781235742</v>
      </c>
      <c r="H372" s="23">
        <f t="shared" si="308"/>
        <v>1.0171357523584381</v>
      </c>
      <c r="I372" s="23">
        <f t="shared" si="309"/>
        <v>7.3595662006815665E-3</v>
      </c>
      <c r="J372" s="23">
        <f t="shared" si="310"/>
        <v>7.485677904561977E-3</v>
      </c>
      <c r="K372" s="22">
        <v>71.010000000000005</v>
      </c>
      <c r="L372" s="23">
        <v>91.13</v>
      </c>
      <c r="M372" s="23">
        <f t="shared" si="298"/>
        <v>8.4953198575858507E-3</v>
      </c>
      <c r="N372" s="23">
        <f t="shared" si="299"/>
        <v>7.5053409564471126E-3</v>
      </c>
      <c r="O372" s="10">
        <v>1.1319032548798915</v>
      </c>
      <c r="P372" s="23">
        <f t="shared" si="311"/>
        <v>0.47613390566976749</v>
      </c>
      <c r="Q372" s="23">
        <f t="shared" si="312"/>
        <v>0.58812784034287513</v>
      </c>
      <c r="R372" s="23">
        <f t="shared" si="313"/>
        <v>0.94377249148194919</v>
      </c>
      <c r="S372" s="23">
        <f t="shared" si="314"/>
        <v>7.5053409564470597E-3</v>
      </c>
      <c r="T372" s="23">
        <f t="shared" si="315"/>
        <v>7.0833343338875566E-3</v>
      </c>
      <c r="U372" s="22">
        <v>59.48</v>
      </c>
      <c r="V372" s="23">
        <v>78.400000000000006</v>
      </c>
      <c r="W372" s="23">
        <f t="shared" si="300"/>
        <v>6.6344684505816875E-3</v>
      </c>
      <c r="X372" s="23">
        <f t="shared" si="301"/>
        <v>6.4569157356024831E-3</v>
      </c>
      <c r="Y372" s="10">
        <v>1.0274980690858648</v>
      </c>
      <c r="Z372" s="23">
        <f t="shared" si="316"/>
        <v>0.56378593019753953</v>
      </c>
      <c r="AA372" s="23">
        <f t="shared" si="317"/>
        <v>0.61250763876192005</v>
      </c>
      <c r="AB372" s="23">
        <f t="shared" si="318"/>
        <v>1.1209373919444974</v>
      </c>
      <c r="AC372" s="23">
        <f t="shared" si="319"/>
        <v>6.4569157356024753E-3</v>
      </c>
      <c r="AD372" s="23">
        <f t="shared" si="320"/>
        <v>7.2377982846716241E-3</v>
      </c>
      <c r="AE372" s="22">
        <v>71</v>
      </c>
      <c r="AF372" s="23">
        <v>92</v>
      </c>
      <c r="AG372" s="23">
        <f t="shared" si="302"/>
        <v>8.4070429706463966E-3</v>
      </c>
      <c r="AH372" s="23">
        <f t="shared" si="303"/>
        <v>7.5769929550437232E-3</v>
      </c>
      <c r="AI372" s="10">
        <v>1.1095487379396516</v>
      </c>
      <c r="AJ372" s="23">
        <f t="shared" si="321"/>
        <v>0.47758279753235522</v>
      </c>
      <c r="AK372" s="23">
        <f t="shared" si="322"/>
        <v>0.59032105036888427</v>
      </c>
      <c r="AL372" s="23">
        <f t="shared" si="323"/>
        <v>0.94675855209406401</v>
      </c>
      <c r="AM372" s="23">
        <f t="shared" si="324"/>
        <v>7.5769929550437709E-3</v>
      </c>
      <c r="AN372" s="23">
        <f t="shared" si="325"/>
        <v>7.1735828793441639E-3</v>
      </c>
      <c r="AO372" s="22">
        <v>23.75</v>
      </c>
      <c r="AP372" s="23">
        <v>93.87</v>
      </c>
      <c r="AQ372" s="23">
        <f t="shared" si="304"/>
        <v>8.430805275021741E-3</v>
      </c>
      <c r="AR372" s="23">
        <f t="shared" si="305"/>
        <v>7.7310035727168941E-3</v>
      </c>
      <c r="AS372" s="10">
        <v>1.0905188693450447</v>
      </c>
      <c r="AT372" s="23">
        <f t="shared" si="326"/>
        <v>0.38031983812853853</v>
      </c>
      <c r="AU372" s="23">
        <f t="shared" si="327"/>
        <v>0.59406836753686798</v>
      </c>
      <c r="AV372" s="23">
        <f t="shared" si="328"/>
        <v>0.75220887098205536</v>
      </c>
      <c r="AW372" s="23">
        <f t="shared" si="329"/>
        <v>7.7310035727169435E-3</v>
      </c>
      <c r="AX372" s="23">
        <f t="shared" si="330"/>
        <v>5.8153294689916486E-3</v>
      </c>
    </row>
    <row r="373" spans="1:50" x14ac:dyDescent="0.3">
      <c r="A373" s="23">
        <v>72.62</v>
      </c>
      <c r="B373" s="23">
        <v>93.87</v>
      </c>
      <c r="C373" s="23">
        <f t="shared" si="296"/>
        <v>8.0978612368696919E-3</v>
      </c>
      <c r="D373" s="23">
        <f t="shared" si="297"/>
        <v>7.7310035727168975E-3</v>
      </c>
      <c r="E373" s="10">
        <v>1.0474527867827463</v>
      </c>
      <c r="F373" s="23">
        <f t="shared" si="306"/>
        <v>0.52052008296349173</v>
      </c>
      <c r="G373" s="23">
        <f t="shared" si="307"/>
        <v>0.59649218169629115</v>
      </c>
      <c r="H373" s="23">
        <f t="shared" si="308"/>
        <v>1.0329423046901138</v>
      </c>
      <c r="I373" s="23">
        <f t="shared" si="309"/>
        <v>7.7310035727169435E-3</v>
      </c>
      <c r="J373" s="23">
        <f t="shared" si="310"/>
        <v>7.985680647969744E-3</v>
      </c>
      <c r="K373" s="22">
        <v>65.47</v>
      </c>
      <c r="L373" s="23">
        <v>83.83</v>
      </c>
      <c r="M373" s="23">
        <f t="shared" si="298"/>
        <v>7.8325389533325657E-3</v>
      </c>
      <c r="N373" s="23">
        <f t="shared" si="299"/>
        <v>6.9041230371882081E-3</v>
      </c>
      <c r="O373" s="10">
        <v>1.1344726783030306</v>
      </c>
      <c r="P373" s="23">
        <f t="shared" si="311"/>
        <v>0.48396644462310007</v>
      </c>
      <c r="Q373" s="23">
        <f t="shared" si="312"/>
        <v>0.59503196338006337</v>
      </c>
      <c r="R373" s="23">
        <f t="shared" si="313"/>
        <v>0.96010035029286755</v>
      </c>
      <c r="S373" s="23">
        <f t="shared" si="314"/>
        <v>6.9041230371882367E-3</v>
      </c>
      <c r="T373" s="23">
        <f t="shared" si="315"/>
        <v>6.6286509464694825E-3</v>
      </c>
      <c r="U373" s="22">
        <v>71.36</v>
      </c>
      <c r="V373" s="23">
        <v>94</v>
      </c>
      <c r="W373" s="23">
        <f t="shared" si="300"/>
        <v>7.959577482069758E-3</v>
      </c>
      <c r="X373" s="23">
        <f t="shared" si="301"/>
        <v>7.7417101931968541E-3</v>
      </c>
      <c r="Y373" s="10">
        <v>1.0281420104131977</v>
      </c>
      <c r="Z373" s="23">
        <f t="shared" si="316"/>
        <v>0.5717455076796093</v>
      </c>
      <c r="AA373" s="23">
        <f t="shared" si="317"/>
        <v>0.62024934895511685</v>
      </c>
      <c r="AB373" s="23">
        <f t="shared" si="318"/>
        <v>1.1355314378771488</v>
      </c>
      <c r="AC373" s="23">
        <f t="shared" si="319"/>
        <v>7.7417101931968046E-3</v>
      </c>
      <c r="AD373" s="23">
        <f t="shared" si="320"/>
        <v>8.790955307308947E-3</v>
      </c>
      <c r="AE373" s="22">
        <v>65.72</v>
      </c>
      <c r="AF373" s="23">
        <v>84.7</v>
      </c>
      <c r="AG373" s="23">
        <f t="shared" si="302"/>
        <v>7.7818431553645226E-3</v>
      </c>
      <c r="AH373" s="23">
        <f t="shared" si="303"/>
        <v>6.9757750357848187E-3</v>
      </c>
      <c r="AI373" s="10">
        <v>1.1155524820460345</v>
      </c>
      <c r="AJ373" s="23">
        <f t="shared" si="321"/>
        <v>0.48536464068771973</v>
      </c>
      <c r="AK373" s="23">
        <f t="shared" si="322"/>
        <v>0.59729682540466911</v>
      </c>
      <c r="AL373" s="23">
        <f t="shared" si="323"/>
        <v>0.96294743822007489</v>
      </c>
      <c r="AM373" s="23">
        <f t="shared" si="324"/>
        <v>6.9757750357848369E-3</v>
      </c>
      <c r="AN373" s="23">
        <f t="shared" si="325"/>
        <v>6.7173047003085597E-3</v>
      </c>
      <c r="AO373" s="22">
        <v>21.47</v>
      </c>
      <c r="AP373" s="23">
        <v>83.81</v>
      </c>
      <c r="AQ373" s="23">
        <f t="shared" si="304"/>
        <v>7.6214479686196532E-3</v>
      </c>
      <c r="AR373" s="23">
        <f t="shared" si="305"/>
        <v>6.9024758648066785E-3</v>
      </c>
      <c r="AS373" s="10">
        <v>1.1041614802999535</v>
      </c>
      <c r="AT373" s="23">
        <f t="shared" si="326"/>
        <v>0.38794128609715817</v>
      </c>
      <c r="AU373" s="23">
        <f t="shared" si="327"/>
        <v>0.60097084340167461</v>
      </c>
      <c r="AV373" s="23">
        <f t="shared" si="328"/>
        <v>0.7682611242256967</v>
      </c>
      <c r="AW373" s="23">
        <f t="shared" si="329"/>
        <v>6.9024758648066342E-3</v>
      </c>
      <c r="AX373" s="23">
        <f t="shared" si="330"/>
        <v>5.3029038678370829E-3</v>
      </c>
    </row>
    <row r="374" spans="1:50" x14ac:dyDescent="0.3">
      <c r="A374" s="23">
        <v>67.87</v>
      </c>
      <c r="B374" s="23">
        <v>86.65</v>
      </c>
      <c r="C374" s="23">
        <f t="shared" si="296"/>
        <v>7.5681884074131917E-3</v>
      </c>
      <c r="D374" s="23">
        <f t="shared" si="297"/>
        <v>7.1363743429841186E-3</v>
      </c>
      <c r="E374" s="10">
        <v>1.060508886400219</v>
      </c>
      <c r="F374" s="23">
        <f t="shared" si="306"/>
        <v>0.52808827137090497</v>
      </c>
      <c r="G374" s="23">
        <f t="shared" si="307"/>
        <v>0.60362855603927523</v>
      </c>
      <c r="H374" s="23">
        <f t="shared" si="308"/>
        <v>1.0486083543343967</v>
      </c>
      <c r="I374" s="23">
        <f t="shared" si="309"/>
        <v>7.1363743429840865E-3</v>
      </c>
      <c r="J374" s="23">
        <f t="shared" si="310"/>
        <v>7.4832617557107541E-3</v>
      </c>
      <c r="K374" s="22">
        <v>68.67</v>
      </c>
      <c r="L374" s="23">
        <v>87.74</v>
      </c>
      <c r="M374" s="23">
        <f t="shared" si="298"/>
        <v>8.2153726886413213E-3</v>
      </c>
      <c r="N374" s="23">
        <f t="shared" si="299"/>
        <v>7.2261452377775665E-3</v>
      </c>
      <c r="O374" s="10">
        <v>1.1368955948590913</v>
      </c>
      <c r="P374" s="23">
        <f t="shared" si="311"/>
        <v>0.49218181731174138</v>
      </c>
      <c r="Q374" s="23">
        <f t="shared" si="312"/>
        <v>0.6022581086178409</v>
      </c>
      <c r="R374" s="23">
        <f t="shared" si="313"/>
        <v>0.97614826193484139</v>
      </c>
      <c r="S374" s="23">
        <f t="shared" si="314"/>
        <v>7.226145237777537E-3</v>
      </c>
      <c r="T374" s="23">
        <f t="shared" si="315"/>
        <v>7.0537891143452741E-3</v>
      </c>
      <c r="U374" s="22">
        <v>71.12</v>
      </c>
      <c r="V374" s="23">
        <v>93.63</v>
      </c>
      <c r="W374" s="23">
        <f t="shared" si="300"/>
        <v>7.932807602645758E-3</v>
      </c>
      <c r="X374" s="23">
        <f t="shared" si="301"/>
        <v>7.7112375041385253E-3</v>
      </c>
      <c r="Y374" s="10">
        <v>1.0287334034762021</v>
      </c>
      <c r="Z374" s="23">
        <f t="shared" si="316"/>
        <v>0.57967831528225511</v>
      </c>
      <c r="AA374" s="23">
        <f t="shared" si="317"/>
        <v>0.62796058645925534</v>
      </c>
      <c r="AB374" s="23">
        <f t="shared" si="318"/>
        <v>1.1514238229618643</v>
      </c>
      <c r="AC374" s="23">
        <f t="shared" si="319"/>
        <v>7.7112375041384906E-3</v>
      </c>
      <c r="AD374" s="23">
        <f t="shared" si="320"/>
        <v>8.8789025667820459E-3</v>
      </c>
      <c r="AE374" s="22">
        <v>67.569999999999993</v>
      </c>
      <c r="AF374" s="23">
        <v>87.07</v>
      </c>
      <c r="AG374" s="23">
        <f t="shared" si="302"/>
        <v>8.0008999088250262E-3</v>
      </c>
      <c r="AH374" s="23">
        <f t="shared" si="303"/>
        <v>7.1709649629962706E-3</v>
      </c>
      <c r="AI374" s="10">
        <v>1.1157354623975151</v>
      </c>
      <c r="AJ374" s="23">
        <f t="shared" si="321"/>
        <v>0.49336554059654475</v>
      </c>
      <c r="AK374" s="23">
        <f t="shared" si="322"/>
        <v>0.6044677903676654</v>
      </c>
      <c r="AL374" s="23">
        <f t="shared" si="323"/>
        <v>0.97873018128426448</v>
      </c>
      <c r="AM374" s="23">
        <f t="shared" si="324"/>
        <v>7.1709649629962957E-3</v>
      </c>
      <c r="AN374" s="23">
        <f t="shared" si="325"/>
        <v>7.0184398382164732E-3</v>
      </c>
      <c r="AO374" s="22">
        <v>21.6</v>
      </c>
      <c r="AP374" s="23">
        <v>83.21</v>
      </c>
      <c r="AQ374" s="23">
        <f t="shared" si="304"/>
        <v>7.6675955343355629E-3</v>
      </c>
      <c r="AR374" s="23">
        <f t="shared" si="305"/>
        <v>6.8530606933607406E-3</v>
      </c>
      <c r="AS374" s="10">
        <v>1.1188570884486599</v>
      </c>
      <c r="AT374" s="23">
        <f t="shared" si="326"/>
        <v>0.39560888163149371</v>
      </c>
      <c r="AU374" s="23">
        <f t="shared" si="327"/>
        <v>0.60782390409503539</v>
      </c>
      <c r="AV374" s="23">
        <f t="shared" si="328"/>
        <v>0.78355016772865183</v>
      </c>
      <c r="AW374" s="23">
        <f t="shared" si="329"/>
        <v>6.8530606933607796E-3</v>
      </c>
      <c r="AX374" s="23">
        <f t="shared" si="330"/>
        <v>5.3697168557374697E-3</v>
      </c>
    </row>
    <row r="375" spans="1:50" x14ac:dyDescent="0.3">
      <c r="A375" s="23">
        <v>70.319999999999993</v>
      </c>
      <c r="B375" s="23">
        <v>89.76</v>
      </c>
      <c r="C375" s="23">
        <f t="shared" si="296"/>
        <v>7.8413880773433864E-3</v>
      </c>
      <c r="D375" s="23">
        <f t="shared" si="297"/>
        <v>7.3925096483122271E-3</v>
      </c>
      <c r="E375" s="10">
        <v>1.0607207092565152</v>
      </c>
      <c r="F375" s="23">
        <f t="shared" si="306"/>
        <v>0.53592965944824833</v>
      </c>
      <c r="G375" s="23">
        <f t="shared" si="307"/>
        <v>0.61102106568758741</v>
      </c>
      <c r="H375" s="23">
        <f t="shared" si="308"/>
        <v>1.0640179308191533</v>
      </c>
      <c r="I375" s="23">
        <f t="shared" si="309"/>
        <v>7.3925096483121733E-3</v>
      </c>
      <c r="J375" s="23">
        <f t="shared" si="310"/>
        <v>7.8657628195577447E-3</v>
      </c>
      <c r="K375" s="22">
        <v>67.17</v>
      </c>
      <c r="L375" s="23">
        <v>85.71</v>
      </c>
      <c r="M375" s="23">
        <f t="shared" si="298"/>
        <v>8.0359193752153439E-3</v>
      </c>
      <c r="N375" s="23">
        <f t="shared" si="299"/>
        <v>7.0589572410521446E-3</v>
      </c>
      <c r="O375" s="10">
        <v>1.1384003473603101</v>
      </c>
      <c r="P375" s="23">
        <f t="shared" si="311"/>
        <v>0.50021773668695668</v>
      </c>
      <c r="Q375" s="23">
        <f t="shared" si="312"/>
        <v>0.609317065858893</v>
      </c>
      <c r="R375" s="23">
        <f t="shared" si="313"/>
        <v>0.99239955399869806</v>
      </c>
      <c r="S375" s="23">
        <f t="shared" si="314"/>
        <v>7.0589572410520995E-3</v>
      </c>
      <c r="T375" s="23">
        <f t="shared" si="315"/>
        <v>7.0053060177159834E-3</v>
      </c>
      <c r="U375" s="22">
        <v>72.02</v>
      </c>
      <c r="V375" s="23">
        <v>94.54</v>
      </c>
      <c r="W375" s="23">
        <f t="shared" si="300"/>
        <v>8.0331946504857612E-3</v>
      </c>
      <c r="X375" s="23">
        <f t="shared" si="301"/>
        <v>7.7861838474981987E-3</v>
      </c>
      <c r="Y375" s="10">
        <v>1.0317242448708595</v>
      </c>
      <c r="Z375" s="23">
        <f t="shared" si="316"/>
        <v>0.58771150993274091</v>
      </c>
      <c r="AA375" s="23">
        <f t="shared" si="317"/>
        <v>0.63574677030675353</v>
      </c>
      <c r="AB375" s="23">
        <f t="shared" si="318"/>
        <v>1.1673898252149959</v>
      </c>
      <c r="AC375" s="23">
        <f t="shared" si="319"/>
        <v>7.7861838474981848E-3</v>
      </c>
      <c r="AD375" s="23">
        <f t="shared" si="320"/>
        <v>9.0895118008227308E-3</v>
      </c>
      <c r="AE375" s="22">
        <v>65.09</v>
      </c>
      <c r="AF375" s="23">
        <v>83.43</v>
      </c>
      <c r="AG375" s="23">
        <f t="shared" si="302"/>
        <v>7.7072454501320269E-3</v>
      </c>
      <c r="AH375" s="23">
        <f t="shared" si="303"/>
        <v>6.8711795895575849E-3</v>
      </c>
      <c r="AI375" s="10">
        <v>1.121677195258445</v>
      </c>
      <c r="AJ375" s="23">
        <f t="shared" si="321"/>
        <v>0.50107278604667682</v>
      </c>
      <c r="AK375" s="23">
        <f t="shared" si="322"/>
        <v>0.61133896995722303</v>
      </c>
      <c r="AL375" s="23">
        <f t="shared" si="323"/>
        <v>0.99443832664322152</v>
      </c>
      <c r="AM375" s="23">
        <f t="shared" si="324"/>
        <v>6.87117958955763E-3</v>
      </c>
      <c r="AN375" s="23">
        <f t="shared" si="325"/>
        <v>6.8329643331047473E-3</v>
      </c>
      <c r="AO375" s="22">
        <v>23.39</v>
      </c>
      <c r="AP375" s="23">
        <v>89.76</v>
      </c>
      <c r="AQ375" s="23">
        <f t="shared" si="304"/>
        <v>8.3030120161161486E-3</v>
      </c>
      <c r="AR375" s="23">
        <f t="shared" si="305"/>
        <v>7.3925096483122236E-3</v>
      </c>
      <c r="AS375" s="10">
        <v>1.1231655298565337</v>
      </c>
      <c r="AT375" s="23">
        <f t="shared" si="326"/>
        <v>0.40391189364760988</v>
      </c>
      <c r="AU375" s="23">
        <f t="shared" si="327"/>
        <v>0.61521641374334757</v>
      </c>
      <c r="AV375" s="23">
        <f t="shared" si="328"/>
        <v>0.79952077527910359</v>
      </c>
      <c r="AW375" s="23">
        <f t="shared" si="329"/>
        <v>7.3925096483121733E-3</v>
      </c>
      <c r="AX375" s="23">
        <f t="shared" si="330"/>
        <v>5.9104650452768024E-3</v>
      </c>
    </row>
    <row r="376" spans="1:50" x14ac:dyDescent="0.3">
      <c r="A376" s="23">
        <v>67.930000000000007</v>
      </c>
      <c r="B376" s="23">
        <v>86.22</v>
      </c>
      <c r="C376" s="23">
        <f t="shared" si="296"/>
        <v>7.5748790115747477E-3</v>
      </c>
      <c r="D376" s="23">
        <f t="shared" si="297"/>
        <v>7.1009601367811965E-3</v>
      </c>
      <c r="E376" s="10">
        <v>1.066740111993977</v>
      </c>
      <c r="F376" s="23">
        <f t="shared" si="306"/>
        <v>0.54350453845982305</v>
      </c>
      <c r="G376" s="23">
        <f t="shared" si="307"/>
        <v>0.61812202582436859</v>
      </c>
      <c r="H376" s="23">
        <f t="shared" si="308"/>
        <v>1.0794341979080713</v>
      </c>
      <c r="I376" s="23">
        <f t="shared" si="309"/>
        <v>7.100960136781187E-3</v>
      </c>
      <c r="J376" s="23">
        <f t="shared" si="310"/>
        <v>7.6650192096235888E-3</v>
      </c>
      <c r="K376" s="22">
        <v>71.61</v>
      </c>
      <c r="L376" s="23">
        <v>90.56</v>
      </c>
      <c r="M376" s="23">
        <f t="shared" si="298"/>
        <v>8.567101182956241E-3</v>
      </c>
      <c r="N376" s="23">
        <f t="shared" si="299"/>
        <v>7.4583965435734726E-3</v>
      </c>
      <c r="O376" s="10">
        <v>1.148651876164734</v>
      </c>
      <c r="P376" s="23">
        <f t="shared" si="311"/>
        <v>0.50878483786991291</v>
      </c>
      <c r="Q376" s="23">
        <f t="shared" si="312"/>
        <v>0.6167754624024665</v>
      </c>
      <c r="R376" s="23">
        <f t="shared" si="313"/>
        <v>1.0090025745568696</v>
      </c>
      <c r="S376" s="23">
        <f t="shared" si="314"/>
        <v>7.4583965435734978E-3</v>
      </c>
      <c r="T376" s="23">
        <f t="shared" si="315"/>
        <v>7.5255413145317168E-3</v>
      </c>
      <c r="U376" s="22">
        <v>60.03</v>
      </c>
      <c r="V376" s="23">
        <v>78.8</v>
      </c>
      <c r="W376" s="23">
        <f t="shared" si="300"/>
        <v>6.695816090928358E-3</v>
      </c>
      <c r="X376" s="23">
        <f t="shared" si="301"/>
        <v>6.4898591832331072E-3</v>
      </c>
      <c r="Y376" s="10">
        <v>1.0317351889895165</v>
      </c>
      <c r="Z376" s="23">
        <f t="shared" si="316"/>
        <v>0.5944073260236693</v>
      </c>
      <c r="AA376" s="23">
        <f t="shared" si="317"/>
        <v>0.64223662948998661</v>
      </c>
      <c r="AB376" s="23">
        <f t="shared" si="318"/>
        <v>1.1821188359564103</v>
      </c>
      <c r="AC376" s="23">
        <f t="shared" si="319"/>
        <v>6.4898591832330821E-3</v>
      </c>
      <c r="AD376" s="23">
        <f t="shared" si="320"/>
        <v>7.6717847832045109E-3</v>
      </c>
      <c r="AE376" s="22">
        <v>69.3</v>
      </c>
      <c r="AF376" s="23">
        <v>88.39</v>
      </c>
      <c r="AG376" s="23">
        <f t="shared" si="302"/>
        <v>8.2057475755745804E-3</v>
      </c>
      <c r="AH376" s="23">
        <f t="shared" si="303"/>
        <v>7.2796783401773328E-3</v>
      </c>
      <c r="AI376" s="10">
        <v>1.1272129333361018</v>
      </c>
      <c r="AJ376" s="23">
        <f t="shared" si="321"/>
        <v>0.50927853362225139</v>
      </c>
      <c r="AK376" s="23">
        <f t="shared" si="322"/>
        <v>0.61861864829740032</v>
      </c>
      <c r="AL376" s="23">
        <f t="shared" si="323"/>
        <v>1.0103513196689282</v>
      </c>
      <c r="AM376" s="23">
        <f t="shared" si="324"/>
        <v>7.2796783401772869E-3</v>
      </c>
      <c r="AN376" s="23">
        <f t="shared" si="325"/>
        <v>7.3550326177634351E-3</v>
      </c>
      <c r="AO376" s="22">
        <v>23.6</v>
      </c>
      <c r="AP376" s="23">
        <v>86.88</v>
      </c>
      <c r="AQ376" s="23">
        <f t="shared" si="304"/>
        <v>8.3775580838110781E-3</v>
      </c>
      <c r="AR376" s="23">
        <f t="shared" si="305"/>
        <v>7.1553168253717242E-3</v>
      </c>
      <c r="AS376" s="10">
        <v>1.1708158126703001</v>
      </c>
      <c r="AT376" s="23">
        <f t="shared" si="326"/>
        <v>0.41228945173142095</v>
      </c>
      <c r="AU376" s="23">
        <f t="shared" si="327"/>
        <v>0.62237173056871931</v>
      </c>
      <c r="AV376" s="23">
        <f t="shared" si="328"/>
        <v>0.81620134537903088</v>
      </c>
      <c r="AW376" s="23">
        <f t="shared" si="329"/>
        <v>7.1553168253717381E-3</v>
      </c>
      <c r="AX376" s="23">
        <f t="shared" si="330"/>
        <v>5.8401792194816291E-3</v>
      </c>
    </row>
    <row r="377" spans="1:50" x14ac:dyDescent="0.3">
      <c r="A377" s="23">
        <v>74.28</v>
      </c>
      <c r="B377" s="23">
        <v>92.74</v>
      </c>
      <c r="C377" s="23">
        <f t="shared" si="296"/>
        <v>8.2829679520060682E-3</v>
      </c>
      <c r="D377" s="23">
        <f t="shared" si="297"/>
        <v>7.6379383331603816E-3</v>
      </c>
      <c r="E377" s="10">
        <v>1.0844507497586433</v>
      </c>
      <c r="F377" s="23">
        <f t="shared" si="306"/>
        <v>0.55178750641182917</v>
      </c>
      <c r="G377" s="23">
        <f t="shared" si="307"/>
        <v>0.62575996415752899</v>
      </c>
      <c r="H377" s="23">
        <f t="shared" si="308"/>
        <v>1.0952920448716523</v>
      </c>
      <c r="I377" s="23">
        <f t="shared" si="309"/>
        <v>7.6379383331603989E-3</v>
      </c>
      <c r="J377" s="23">
        <f t="shared" si="310"/>
        <v>8.3657730955308332E-3</v>
      </c>
      <c r="K377" s="22">
        <v>71.59</v>
      </c>
      <c r="L377" s="23">
        <v>90.22</v>
      </c>
      <c r="M377" s="23">
        <f t="shared" si="298"/>
        <v>8.5647084721105615E-3</v>
      </c>
      <c r="N377" s="23">
        <f t="shared" si="299"/>
        <v>7.4303946130874409E-3</v>
      </c>
      <c r="O377" s="10">
        <v>1.1526586296002643</v>
      </c>
      <c r="P377" s="23">
        <f t="shared" si="311"/>
        <v>0.51734954634202346</v>
      </c>
      <c r="Q377" s="23">
        <f t="shared" si="312"/>
        <v>0.62420585701555398</v>
      </c>
      <c r="R377" s="23">
        <f t="shared" si="313"/>
        <v>1.0261343842119364</v>
      </c>
      <c r="S377" s="23">
        <f t="shared" si="314"/>
        <v>7.4303946130874765E-3</v>
      </c>
      <c r="T377" s="23">
        <f t="shared" si="315"/>
        <v>7.6245834007522065E-3</v>
      </c>
      <c r="U377" s="22">
        <v>72.430000000000007</v>
      </c>
      <c r="V377" s="23">
        <v>94.11</v>
      </c>
      <c r="W377" s="23">
        <f t="shared" si="300"/>
        <v>8.0789265278350987E-3</v>
      </c>
      <c r="X377" s="23">
        <f t="shared" si="301"/>
        <v>7.7507696412952758E-3</v>
      </c>
      <c r="Y377" s="10">
        <v>1.0423386194825659</v>
      </c>
      <c r="Z377" s="23">
        <f t="shared" si="316"/>
        <v>0.60248625255150445</v>
      </c>
      <c r="AA377" s="23">
        <f t="shared" si="317"/>
        <v>0.6499873991312819</v>
      </c>
      <c r="AB377" s="23">
        <f t="shared" si="318"/>
        <v>1.1968935785751738</v>
      </c>
      <c r="AC377" s="23">
        <f t="shared" si="319"/>
        <v>7.7507696412952853E-3</v>
      </c>
      <c r="AD377" s="23">
        <f t="shared" si="320"/>
        <v>9.2768464126817291E-3</v>
      </c>
      <c r="AE377" s="22">
        <v>66.58</v>
      </c>
      <c r="AF377" s="23">
        <v>84.76</v>
      </c>
      <c r="AG377" s="23">
        <f t="shared" si="302"/>
        <v>7.8836749434596769E-3</v>
      </c>
      <c r="AH377" s="23">
        <f t="shared" si="303"/>
        <v>6.9807165529294129E-3</v>
      </c>
      <c r="AI377" s="10">
        <v>1.1293503874113526</v>
      </c>
      <c r="AJ377" s="23">
        <f t="shared" si="321"/>
        <v>0.51716220856571105</v>
      </c>
      <c r="AK377" s="23">
        <f t="shared" si="322"/>
        <v>0.62559936485032974</v>
      </c>
      <c r="AL377" s="23">
        <f t="shared" si="323"/>
        <v>1.0264407421879624</v>
      </c>
      <c r="AM377" s="23">
        <f t="shared" si="324"/>
        <v>6.9807165529294224E-3</v>
      </c>
      <c r="AN377" s="23">
        <f t="shared" si="325"/>
        <v>7.1652918795926711E-3</v>
      </c>
      <c r="AO377" s="22">
        <v>24.34</v>
      </c>
      <c r="AP377" s="23">
        <v>89.48</v>
      </c>
      <c r="AQ377" s="23">
        <f t="shared" si="304"/>
        <v>8.6402442271170179E-3</v>
      </c>
      <c r="AR377" s="23">
        <f t="shared" si="305"/>
        <v>7.369449234970786E-3</v>
      </c>
      <c r="AS377" s="10">
        <v>1.1724409724020926</v>
      </c>
      <c r="AT377" s="23">
        <f t="shared" si="326"/>
        <v>0.42092969595853796</v>
      </c>
      <c r="AU377" s="23">
        <f t="shared" si="327"/>
        <v>0.62974117980369004</v>
      </c>
      <c r="AV377" s="23">
        <f t="shared" si="328"/>
        <v>0.83321914768995886</v>
      </c>
      <c r="AW377" s="23">
        <f t="shared" si="329"/>
        <v>7.3694492349707375E-3</v>
      </c>
      <c r="AX377" s="23">
        <f t="shared" si="330"/>
        <v>6.1403662105067374E-3</v>
      </c>
    </row>
    <row r="378" spans="1:50" x14ac:dyDescent="0.3">
      <c r="A378" s="23">
        <v>76.5</v>
      </c>
      <c r="B378" s="23">
        <v>95.4</v>
      </c>
      <c r="C378" s="23">
        <f t="shared" si="296"/>
        <v>8.5305203059836323E-3</v>
      </c>
      <c r="D378" s="23">
        <f t="shared" si="297"/>
        <v>7.8570122599040376E-3</v>
      </c>
      <c r="E378" s="10">
        <v>1.0857206306672875</v>
      </c>
      <c r="F378" s="23">
        <f t="shared" si="306"/>
        <v>0.56031802671781283</v>
      </c>
      <c r="G378" s="23">
        <f t="shared" si="307"/>
        <v>0.63361697641743298</v>
      </c>
      <c r="H378" s="23">
        <f t="shared" si="308"/>
        <v>1.1121055331296419</v>
      </c>
      <c r="I378" s="23">
        <f t="shared" si="309"/>
        <v>7.8570122599039838E-3</v>
      </c>
      <c r="J378" s="23">
        <f t="shared" si="310"/>
        <v>8.7378268081066517E-3</v>
      </c>
      <c r="K378" s="22">
        <v>73.13</v>
      </c>
      <c r="L378" s="23">
        <v>91.72</v>
      </c>
      <c r="M378" s="23">
        <f t="shared" si="298"/>
        <v>8.7489472072278997E-3</v>
      </c>
      <c r="N378" s="23">
        <f t="shared" si="299"/>
        <v>7.5539325417022839E-3</v>
      </c>
      <c r="O378" s="10">
        <v>1.1581976882806941</v>
      </c>
      <c r="P378" s="23">
        <f t="shared" si="311"/>
        <v>0.52609849354925131</v>
      </c>
      <c r="Q378" s="23">
        <f t="shared" si="312"/>
        <v>0.63175978955725631</v>
      </c>
      <c r="R378" s="23">
        <f t="shared" si="313"/>
        <v>1.0434480398912749</v>
      </c>
      <c r="S378" s="23">
        <f t="shared" si="314"/>
        <v>7.5539325417023351E-3</v>
      </c>
      <c r="T378" s="23">
        <f t="shared" si="315"/>
        <v>7.8821361041102184E-3</v>
      </c>
      <c r="U378" s="22">
        <v>62.35</v>
      </c>
      <c r="V378" s="23">
        <v>80.34</v>
      </c>
      <c r="W378" s="23">
        <f t="shared" si="300"/>
        <v>6.9545915920270381E-3</v>
      </c>
      <c r="X378" s="23">
        <f t="shared" si="301"/>
        <v>6.6166914566110138E-3</v>
      </c>
      <c r="Y378" s="10">
        <v>1.0510678392111537</v>
      </c>
      <c r="Z378" s="23">
        <f t="shared" si="316"/>
        <v>0.6094408441435315</v>
      </c>
      <c r="AA378" s="23">
        <f t="shared" si="317"/>
        <v>0.65660409058789293</v>
      </c>
      <c r="AB378" s="23">
        <f t="shared" si="318"/>
        <v>1.211927096695036</v>
      </c>
      <c r="AC378" s="23">
        <f t="shared" si="319"/>
        <v>6.6166914566110346E-3</v>
      </c>
      <c r="AD378" s="23">
        <f t="shared" si="320"/>
        <v>8.0189476667374589E-3</v>
      </c>
      <c r="AE378" s="22">
        <v>76.95</v>
      </c>
      <c r="AF378" s="23">
        <v>97.86</v>
      </c>
      <c r="AG378" s="23">
        <f t="shared" si="302"/>
        <v>9.1115768533977497E-3</v>
      </c>
      <c r="AH378" s="23">
        <f t="shared" si="303"/>
        <v>8.059614462832378E-3</v>
      </c>
      <c r="AI378" s="10">
        <v>1.1305226689709025</v>
      </c>
      <c r="AJ378" s="23">
        <f t="shared" si="321"/>
        <v>0.52627378541910874</v>
      </c>
      <c r="AK378" s="23">
        <f t="shared" si="322"/>
        <v>0.63365897931316217</v>
      </c>
      <c r="AL378" s="23">
        <f t="shared" si="323"/>
        <v>1.0434359939848199</v>
      </c>
      <c r="AM378" s="23">
        <f t="shared" si="324"/>
        <v>8.0596144628324318E-3</v>
      </c>
      <c r="AN378" s="23">
        <f t="shared" si="325"/>
        <v>8.4096918281599889E-3</v>
      </c>
      <c r="AO378" s="22">
        <v>26.31</v>
      </c>
      <c r="AP378" s="23">
        <v>94.11</v>
      </c>
      <c r="AQ378" s="23">
        <f t="shared" si="304"/>
        <v>9.3395573383503998E-3</v>
      </c>
      <c r="AR378" s="23">
        <f t="shared" si="305"/>
        <v>7.7507696412952689E-3</v>
      </c>
      <c r="AS378" s="10">
        <v>1.2049845074210732</v>
      </c>
      <c r="AT378" s="23">
        <f t="shared" si="326"/>
        <v>0.43026925329688837</v>
      </c>
      <c r="AU378" s="23">
        <f t="shared" si="327"/>
        <v>0.63749194944498533</v>
      </c>
      <c r="AV378" s="23">
        <f t="shared" si="328"/>
        <v>0.85119894925542638</v>
      </c>
      <c r="AW378" s="23">
        <f t="shared" si="329"/>
        <v>7.7507696412952853E-3</v>
      </c>
      <c r="AX378" s="23">
        <f t="shared" si="330"/>
        <v>6.5974469745914048E-3</v>
      </c>
    </row>
    <row r="379" spans="1:50" x14ac:dyDescent="0.3">
      <c r="A379" s="23">
        <v>69.31</v>
      </c>
      <c r="B379" s="23">
        <v>86.33</v>
      </c>
      <c r="C379" s="23">
        <f t="shared" si="296"/>
        <v>7.728762907290531E-3</v>
      </c>
      <c r="D379" s="23">
        <f t="shared" si="297"/>
        <v>7.1100195848796182E-3</v>
      </c>
      <c r="E379" s="10">
        <v>1.0870241375602878</v>
      </c>
      <c r="F379" s="23">
        <f t="shared" si="306"/>
        <v>0.56804678962510335</v>
      </c>
      <c r="G379" s="23">
        <f t="shared" si="307"/>
        <v>0.64072699600231264</v>
      </c>
      <c r="H379" s="23">
        <f t="shared" si="308"/>
        <v>1.1283648163429163</v>
      </c>
      <c r="I379" s="23">
        <f t="shared" si="309"/>
        <v>7.1100195848796677E-3</v>
      </c>
      <c r="J379" s="23">
        <f t="shared" si="310"/>
        <v>8.0226959430872834E-3</v>
      </c>
      <c r="K379" s="22">
        <v>74.02</v>
      </c>
      <c r="L379" s="23">
        <v>92.74</v>
      </c>
      <c r="M379" s="23">
        <f t="shared" si="298"/>
        <v>8.8554228398606463E-3</v>
      </c>
      <c r="N379" s="23">
        <f t="shared" si="299"/>
        <v>7.6379383331603773E-3</v>
      </c>
      <c r="O379" s="10">
        <v>1.1593996250813536</v>
      </c>
      <c r="P379" s="23">
        <f t="shared" si="311"/>
        <v>0.53495391638911194</v>
      </c>
      <c r="Q379" s="23">
        <f t="shared" si="312"/>
        <v>0.63939772789041671</v>
      </c>
      <c r="R379" s="23">
        <f t="shared" si="313"/>
        <v>1.0610524099383634</v>
      </c>
      <c r="S379" s="23">
        <f t="shared" si="314"/>
        <v>7.6379383331603989E-3</v>
      </c>
      <c r="T379" s="23">
        <f t="shared" si="315"/>
        <v>8.1042528753604466E-3</v>
      </c>
      <c r="U379" s="22">
        <v>69.760000000000005</v>
      </c>
      <c r="V379" s="23">
        <v>89.79</v>
      </c>
      <c r="W379" s="23">
        <f t="shared" si="300"/>
        <v>7.7811116192430824E-3</v>
      </c>
      <c r="X379" s="23">
        <f t="shared" si="301"/>
        <v>7.3949804068845276E-3</v>
      </c>
      <c r="Y379" s="10">
        <v>1.0522153124299123</v>
      </c>
      <c r="Z379" s="23">
        <f t="shared" si="316"/>
        <v>0.61722195576277461</v>
      </c>
      <c r="AA379" s="23">
        <f t="shared" si="317"/>
        <v>0.66399907099477751</v>
      </c>
      <c r="AB379" s="23">
        <f t="shared" si="318"/>
        <v>1.2266627999063062</v>
      </c>
      <c r="AC379" s="23">
        <f t="shared" si="319"/>
        <v>7.394980406884577E-3</v>
      </c>
      <c r="AD379" s="23">
        <f t="shared" si="320"/>
        <v>9.0711473711613116E-3</v>
      </c>
      <c r="AE379" s="22">
        <v>72.98</v>
      </c>
      <c r="AF379" s="23">
        <v>92.74</v>
      </c>
      <c r="AG379" s="23">
        <f t="shared" si="302"/>
        <v>8.6414929013770986E-3</v>
      </c>
      <c r="AH379" s="23">
        <f t="shared" si="303"/>
        <v>7.6379383331603781E-3</v>
      </c>
      <c r="AI379" s="10">
        <v>1.1313907659950264</v>
      </c>
      <c r="AJ379" s="23">
        <f t="shared" si="321"/>
        <v>0.5349152783204858</v>
      </c>
      <c r="AK379" s="23">
        <f t="shared" si="322"/>
        <v>0.64129691764632257</v>
      </c>
      <c r="AL379" s="23">
        <f t="shared" si="323"/>
        <v>1.0611890637395947</v>
      </c>
      <c r="AM379" s="23">
        <f t="shared" si="324"/>
        <v>7.6379383331603989E-3</v>
      </c>
      <c r="AN379" s="23">
        <f t="shared" si="325"/>
        <v>8.1052966286672447E-3</v>
      </c>
      <c r="AO379" s="22">
        <v>25.56</v>
      </c>
      <c r="AP379" s="23">
        <v>91.13</v>
      </c>
      <c r="AQ379" s="23">
        <f t="shared" si="304"/>
        <v>9.0733213822970817E-3</v>
      </c>
      <c r="AR379" s="23">
        <f t="shared" si="305"/>
        <v>7.5053409564471135E-3</v>
      </c>
      <c r="AS379" s="10">
        <v>1.2089152824566958</v>
      </c>
      <c r="AT379" s="23">
        <f t="shared" si="326"/>
        <v>0.43934257467918547</v>
      </c>
      <c r="AU379" s="23">
        <f t="shared" si="327"/>
        <v>0.64499729040143239</v>
      </c>
      <c r="AV379" s="23">
        <f t="shared" si="328"/>
        <v>0.86961182797607384</v>
      </c>
      <c r="AW379" s="23">
        <f t="shared" si="329"/>
        <v>7.5053409564470597E-3</v>
      </c>
      <c r="AX379" s="23">
        <f t="shared" si="330"/>
        <v>6.5267332687196219E-3</v>
      </c>
    </row>
    <row r="380" spans="1:50" x14ac:dyDescent="0.3">
      <c r="A380" s="23">
        <v>73.97</v>
      </c>
      <c r="B380" s="23">
        <v>91.72</v>
      </c>
      <c r="C380" s="23">
        <f t="shared" si="296"/>
        <v>8.2483998305046963E-3</v>
      </c>
      <c r="D380" s="23">
        <f t="shared" si="297"/>
        <v>7.5539325417022882E-3</v>
      </c>
      <c r="E380" s="10">
        <v>1.0919345367420901</v>
      </c>
      <c r="F380" s="23">
        <f t="shared" si="306"/>
        <v>0.57629518945560809</v>
      </c>
      <c r="G380" s="23">
        <f t="shared" si="307"/>
        <v>0.64828092854401498</v>
      </c>
      <c r="H380" s="23">
        <f t="shared" si="308"/>
        <v>1.1443419790807114</v>
      </c>
      <c r="I380" s="23">
        <f t="shared" si="309"/>
        <v>7.5539325417023351E-3</v>
      </c>
      <c r="J380" s="23">
        <f t="shared" si="310"/>
        <v>8.6442821146138389E-3</v>
      </c>
      <c r="K380" s="22">
        <v>70.17</v>
      </c>
      <c r="L380" s="23">
        <v>87.82</v>
      </c>
      <c r="M380" s="23">
        <f t="shared" si="298"/>
        <v>8.3948260020673005E-3</v>
      </c>
      <c r="N380" s="23">
        <f t="shared" si="299"/>
        <v>7.2327339273036912E-3</v>
      </c>
      <c r="O380" s="10">
        <v>1.1606712048920653</v>
      </c>
      <c r="P380" s="23">
        <f t="shared" si="311"/>
        <v>0.54334874239117925</v>
      </c>
      <c r="Q380" s="23">
        <f t="shared" si="312"/>
        <v>0.64663046181772044</v>
      </c>
      <c r="R380" s="23">
        <f t="shared" si="313"/>
        <v>1.0783026587802911</v>
      </c>
      <c r="S380" s="23">
        <f t="shared" si="314"/>
        <v>7.232733927303725E-3</v>
      </c>
      <c r="T380" s="23">
        <f t="shared" si="315"/>
        <v>7.7990762240620235E-3</v>
      </c>
      <c r="U380" s="22">
        <v>71.09</v>
      </c>
      <c r="V380" s="23">
        <v>91.41</v>
      </c>
      <c r="W380" s="23">
        <f t="shared" si="300"/>
        <v>7.9294613677177578E-3</v>
      </c>
      <c r="X380" s="23">
        <f t="shared" si="301"/>
        <v>7.528401369788558E-3</v>
      </c>
      <c r="Y380" s="10">
        <v>1.0532729298332384</v>
      </c>
      <c r="Z380" s="23">
        <f t="shared" si="316"/>
        <v>0.62515141713049238</v>
      </c>
      <c r="AA380" s="23">
        <f t="shared" si="317"/>
        <v>0.67152747236456611</v>
      </c>
      <c r="AB380" s="23">
        <f t="shared" si="318"/>
        <v>1.2423733728932671</v>
      </c>
      <c r="AC380" s="23">
        <f t="shared" si="319"/>
        <v>7.5284013697886065E-3</v>
      </c>
      <c r="AD380" s="23">
        <f t="shared" si="320"/>
        <v>9.3530854022785635E-3</v>
      </c>
      <c r="AE380" s="22">
        <v>75.64</v>
      </c>
      <c r="AF380" s="23">
        <v>94.93</v>
      </c>
      <c r="AG380" s="23">
        <f t="shared" si="302"/>
        <v>8.956460990136526E-3</v>
      </c>
      <c r="AH380" s="23">
        <f t="shared" si="303"/>
        <v>7.818303708938051E-3</v>
      </c>
      <c r="AI380" s="10">
        <v>1.1455759872691191</v>
      </c>
      <c r="AJ380" s="23">
        <f t="shared" si="321"/>
        <v>0.54387173931062227</v>
      </c>
      <c r="AK380" s="23">
        <f t="shared" si="322"/>
        <v>0.64911522135526067</v>
      </c>
      <c r="AL380" s="23">
        <f t="shared" si="323"/>
        <v>1.0787870176311081</v>
      </c>
      <c r="AM380" s="23">
        <f t="shared" si="324"/>
        <v>7.8183037089381013E-3</v>
      </c>
      <c r="AN380" s="23">
        <f t="shared" si="325"/>
        <v>8.4342845410995647E-3</v>
      </c>
      <c r="AO380" s="22">
        <v>26.79</v>
      </c>
      <c r="AP380" s="23">
        <v>94.93</v>
      </c>
      <c r="AQ380" s="23">
        <f t="shared" si="304"/>
        <v>9.5099483502245237E-3</v>
      </c>
      <c r="AR380" s="23">
        <f t="shared" si="305"/>
        <v>7.818303708938051E-3</v>
      </c>
      <c r="AS380" s="10">
        <v>1.2163697784408831</v>
      </c>
      <c r="AT380" s="23">
        <f t="shared" si="326"/>
        <v>0.44885252302940998</v>
      </c>
      <c r="AU380" s="23">
        <f t="shared" si="327"/>
        <v>0.65281559411037049</v>
      </c>
      <c r="AV380" s="23">
        <f t="shared" si="328"/>
        <v>0.8881950977085955</v>
      </c>
      <c r="AW380" s="23">
        <f t="shared" si="329"/>
        <v>7.8183037089381013E-3</v>
      </c>
      <c r="AX380" s="23">
        <f t="shared" si="330"/>
        <v>6.9441790266757519E-3</v>
      </c>
    </row>
    <row r="381" spans="1:50" x14ac:dyDescent="0.3">
      <c r="A381" s="23">
        <v>76.55</v>
      </c>
      <c r="B381" s="23">
        <v>93.95</v>
      </c>
      <c r="C381" s="23">
        <f t="shared" si="296"/>
        <v>8.5360958094515948E-3</v>
      </c>
      <c r="D381" s="23">
        <f t="shared" si="297"/>
        <v>7.737592262243023E-3</v>
      </c>
      <c r="E381" s="10">
        <v>1.1031979355005568</v>
      </c>
      <c r="F381" s="23">
        <f t="shared" si="306"/>
        <v>0.58483128526505967</v>
      </c>
      <c r="G381" s="23">
        <f t="shared" si="307"/>
        <v>0.656018520806258</v>
      </c>
      <c r="H381" s="23">
        <f t="shared" si="308"/>
        <v>1.1611264747206678</v>
      </c>
      <c r="I381" s="23">
        <f t="shared" si="309"/>
        <v>7.7375922622430204E-3</v>
      </c>
      <c r="J381" s="23">
        <f t="shared" si="310"/>
        <v>8.9843232262841553E-3</v>
      </c>
      <c r="K381" s="22">
        <v>67.73</v>
      </c>
      <c r="L381" s="23">
        <v>84.7</v>
      </c>
      <c r="M381" s="23">
        <f t="shared" si="298"/>
        <v>8.1029152788943751E-3</v>
      </c>
      <c r="N381" s="23">
        <f t="shared" si="299"/>
        <v>6.9757750357848178E-3</v>
      </c>
      <c r="O381" s="10">
        <v>1.1615792133959981</v>
      </c>
      <c r="P381" s="23">
        <f t="shared" si="311"/>
        <v>0.55145165767007365</v>
      </c>
      <c r="Q381" s="23">
        <f t="shared" si="312"/>
        <v>0.65360623685350527</v>
      </c>
      <c r="R381" s="23">
        <f t="shared" si="313"/>
        <v>1.0948004000612528</v>
      </c>
      <c r="S381" s="23">
        <f t="shared" si="314"/>
        <v>6.9757750357848369E-3</v>
      </c>
      <c r="T381" s="23">
        <f t="shared" si="315"/>
        <v>7.6370812999145398E-3</v>
      </c>
      <c r="U381" s="22">
        <v>74.459999999999994</v>
      </c>
      <c r="V381" s="23">
        <v>95.6</v>
      </c>
      <c r="W381" s="23">
        <f t="shared" si="300"/>
        <v>8.305355091296443E-3</v>
      </c>
      <c r="X381" s="23">
        <f t="shared" si="301"/>
        <v>7.8734839837193531E-3</v>
      </c>
      <c r="Y381" s="10">
        <v>1.0548513349960584</v>
      </c>
      <c r="Z381" s="23">
        <f t="shared" si="316"/>
        <v>0.63345677222178887</v>
      </c>
      <c r="AA381" s="23">
        <f t="shared" si="317"/>
        <v>0.67940095634828546</v>
      </c>
      <c r="AB381" s="23">
        <f t="shared" si="318"/>
        <v>1.2586081893522811</v>
      </c>
      <c r="AC381" s="23">
        <f t="shared" si="319"/>
        <v>7.8734839837193427E-3</v>
      </c>
      <c r="AD381" s="23">
        <f t="shared" si="320"/>
        <v>9.9096314206431873E-3</v>
      </c>
      <c r="AE381" s="22">
        <v>72.37</v>
      </c>
      <c r="AF381" s="23">
        <v>90.56</v>
      </c>
      <c r="AG381" s="23">
        <f t="shared" si="302"/>
        <v>8.5692633772630946E-3</v>
      </c>
      <c r="AH381" s="23">
        <f t="shared" si="303"/>
        <v>7.4583965435734735E-3</v>
      </c>
      <c r="AI381" s="10">
        <v>1.1489417768550798</v>
      </c>
      <c r="AJ381" s="23">
        <f t="shared" si="321"/>
        <v>0.55244100268788532</v>
      </c>
      <c r="AK381" s="23">
        <f t="shared" si="322"/>
        <v>0.65657361789883417</v>
      </c>
      <c r="AL381" s="23">
        <f t="shared" si="323"/>
        <v>1.0963127419985077</v>
      </c>
      <c r="AM381" s="23">
        <f t="shared" si="324"/>
        <v>7.4583965435734978E-3</v>
      </c>
      <c r="AN381" s="23">
        <f t="shared" si="325"/>
        <v>8.1767351655972539E-3</v>
      </c>
      <c r="AO381" s="22">
        <v>26.53</v>
      </c>
      <c r="AP381" s="23">
        <v>93.32</v>
      </c>
      <c r="AQ381" s="23">
        <f t="shared" si="304"/>
        <v>9.4176532187927077E-3</v>
      </c>
      <c r="AR381" s="23">
        <f t="shared" si="305"/>
        <v>7.6857063322247846E-3</v>
      </c>
      <c r="AS381" s="10">
        <v>1.2253464823793969</v>
      </c>
      <c r="AT381" s="23">
        <f t="shared" si="326"/>
        <v>0.45827017624820271</v>
      </c>
      <c r="AU381" s="23">
        <f t="shared" si="327"/>
        <v>0.66050130044259525</v>
      </c>
      <c r="AV381" s="23">
        <f t="shared" si="328"/>
        <v>0.90712269927761269</v>
      </c>
      <c r="AW381" s="23">
        <f t="shared" si="329"/>
        <v>7.6857063322247621E-3</v>
      </c>
      <c r="AX381" s="23">
        <f t="shared" si="330"/>
        <v>6.9718786739427661E-3</v>
      </c>
    </row>
    <row r="382" spans="1:50" x14ac:dyDescent="0.3">
      <c r="A382" s="23">
        <v>76.33</v>
      </c>
      <c r="B382" s="23">
        <v>93.32</v>
      </c>
      <c r="C382" s="23">
        <f t="shared" si="296"/>
        <v>8.5115635941925578E-3</v>
      </c>
      <c r="D382" s="23">
        <f t="shared" si="297"/>
        <v>7.6857063322247881E-3</v>
      </c>
      <c r="E382" s="10">
        <v>1.1074536582935897</v>
      </c>
      <c r="F382" s="23">
        <f t="shared" si="306"/>
        <v>0.59334284885925226</v>
      </c>
      <c r="G382" s="23">
        <f t="shared" si="307"/>
        <v>0.66370422713848276</v>
      </c>
      <c r="H382" s="23">
        <f t="shared" si="308"/>
        <v>1.1781741341243119</v>
      </c>
      <c r="I382" s="23">
        <f t="shared" si="309"/>
        <v>7.6857063322247621E-3</v>
      </c>
      <c r="J382" s="23">
        <f t="shared" si="310"/>
        <v>9.0551004031026502E-3</v>
      </c>
      <c r="K382" s="22">
        <v>70.92</v>
      </c>
      <c r="L382" s="23">
        <v>88.51</v>
      </c>
      <c r="M382" s="23">
        <f t="shared" si="298"/>
        <v>8.4845526587802901E-3</v>
      </c>
      <c r="N382" s="23">
        <f t="shared" si="299"/>
        <v>7.2895613744665202E-3</v>
      </c>
      <c r="O382" s="10">
        <v>1.1639318503441805</v>
      </c>
      <c r="P382" s="23">
        <f t="shared" si="311"/>
        <v>0.55993621032885399</v>
      </c>
      <c r="Q382" s="23">
        <f t="shared" si="312"/>
        <v>0.66089579822797184</v>
      </c>
      <c r="R382" s="23">
        <f t="shared" si="313"/>
        <v>1.1113878679989275</v>
      </c>
      <c r="S382" s="23">
        <f t="shared" si="314"/>
        <v>7.2895613744665688E-3</v>
      </c>
      <c r="T382" s="23">
        <f t="shared" si="315"/>
        <v>8.1015300746157311E-3</v>
      </c>
      <c r="U382" s="22">
        <v>67.64</v>
      </c>
      <c r="V382" s="23">
        <v>86.65</v>
      </c>
      <c r="W382" s="23">
        <f t="shared" si="300"/>
        <v>7.5446443509977366E-3</v>
      </c>
      <c r="X382" s="23">
        <f t="shared" si="301"/>
        <v>7.136374342984122E-3</v>
      </c>
      <c r="Y382" s="10">
        <v>1.0572097242089034</v>
      </c>
      <c r="Z382" s="23">
        <f t="shared" si="316"/>
        <v>0.64100141657278664</v>
      </c>
      <c r="AA382" s="23">
        <f t="shared" si="317"/>
        <v>0.68653733069126954</v>
      </c>
      <c r="AB382" s="23">
        <f t="shared" si="318"/>
        <v>1.2744581887945756</v>
      </c>
      <c r="AC382" s="23">
        <f t="shared" si="319"/>
        <v>7.1363743429840865E-3</v>
      </c>
      <c r="AD382" s="23">
        <f t="shared" si="320"/>
        <v>9.0950107197195779E-3</v>
      </c>
      <c r="AE382" s="22">
        <v>72.12</v>
      </c>
      <c r="AF382" s="23">
        <v>90.22</v>
      </c>
      <c r="AG382" s="23">
        <f t="shared" si="302"/>
        <v>8.5396611132819451E-3</v>
      </c>
      <c r="AH382" s="23">
        <f t="shared" si="303"/>
        <v>7.4303946130874418E-3</v>
      </c>
      <c r="AI382" s="10">
        <v>1.1492876970814856</v>
      </c>
      <c r="AJ382" s="23">
        <f t="shared" si="321"/>
        <v>0.56098066380116729</v>
      </c>
      <c r="AK382" s="23">
        <f t="shared" si="322"/>
        <v>0.66400401251192165</v>
      </c>
      <c r="AL382" s="23">
        <f t="shared" si="323"/>
        <v>1.1134216664890526</v>
      </c>
      <c r="AM382" s="23">
        <f t="shared" si="324"/>
        <v>7.4303946130874765E-3</v>
      </c>
      <c r="AN382" s="23">
        <f t="shared" si="325"/>
        <v>8.2731623527751378E-3</v>
      </c>
      <c r="AO382" s="22">
        <v>24.88</v>
      </c>
      <c r="AP382" s="23">
        <v>85.96</v>
      </c>
      <c r="AQ382" s="23">
        <f t="shared" si="304"/>
        <v>8.8319341154754066E-3</v>
      </c>
      <c r="AR382" s="23">
        <f t="shared" si="305"/>
        <v>7.0795468958212869E-3</v>
      </c>
      <c r="AS382" s="10">
        <v>1.2475281604093134</v>
      </c>
      <c r="AT382" s="23">
        <f t="shared" si="326"/>
        <v>0.4671021103636781</v>
      </c>
      <c r="AU382" s="23">
        <f t="shared" si="327"/>
        <v>0.66758084733841649</v>
      </c>
      <c r="AV382" s="23">
        <f t="shared" si="328"/>
        <v>0.92537228661188076</v>
      </c>
      <c r="AW382" s="23">
        <f t="shared" si="329"/>
        <v>7.0795468958212426E-3</v>
      </c>
      <c r="AX382" s="23">
        <f t="shared" si="330"/>
        <v>6.551216499162146E-3</v>
      </c>
    </row>
    <row r="383" spans="1:50" x14ac:dyDescent="0.3">
      <c r="A383" s="23">
        <v>77.040000000000006</v>
      </c>
      <c r="B383" s="23">
        <v>94.11</v>
      </c>
      <c r="C383" s="23">
        <f t="shared" si="296"/>
        <v>8.5907357434376348E-3</v>
      </c>
      <c r="D383" s="23">
        <f t="shared" si="297"/>
        <v>7.7507696412952723E-3</v>
      </c>
      <c r="E383" s="10">
        <v>1.1083719605943523</v>
      </c>
      <c r="F383" s="23">
        <f t="shared" si="306"/>
        <v>0.60193358460268986</v>
      </c>
      <c r="G383" s="23">
        <f t="shared" si="307"/>
        <v>0.67145499677977805</v>
      </c>
      <c r="H383" s="23">
        <f t="shared" si="308"/>
        <v>1.1952764334619421</v>
      </c>
      <c r="I383" s="23">
        <f t="shared" si="309"/>
        <v>7.7507696412952853E-3</v>
      </c>
      <c r="J383" s="23">
        <f t="shared" si="310"/>
        <v>9.264312293432525E-3</v>
      </c>
      <c r="K383" s="22">
        <v>78.2</v>
      </c>
      <c r="L383" s="23">
        <v>97.31</v>
      </c>
      <c r="M383" s="23">
        <f t="shared" si="298"/>
        <v>9.3554994066077091E-3</v>
      </c>
      <c r="N383" s="23">
        <f t="shared" si="299"/>
        <v>8.0143172223402677E-3</v>
      </c>
      <c r="O383" s="10">
        <v>1.1673482777208806</v>
      </c>
      <c r="P383" s="23">
        <f t="shared" si="311"/>
        <v>0.56929170973546173</v>
      </c>
      <c r="Q383" s="23">
        <f t="shared" si="312"/>
        <v>0.66891011545031209</v>
      </c>
      <c r="R383" s="23">
        <f t="shared" si="313"/>
        <v>1.1292279200643156</v>
      </c>
      <c r="S383" s="23">
        <f t="shared" si="314"/>
        <v>8.0143172223402503E-3</v>
      </c>
      <c r="T383" s="23">
        <f t="shared" si="315"/>
        <v>9.0499907677189049E-3</v>
      </c>
      <c r="U383" s="22">
        <v>72.209999999999994</v>
      </c>
      <c r="V383" s="23">
        <v>92.45</v>
      </c>
      <c r="W383" s="23">
        <f t="shared" si="300"/>
        <v>8.0543874716964298E-3</v>
      </c>
      <c r="X383" s="23">
        <f t="shared" si="301"/>
        <v>7.6140543336281827E-3</v>
      </c>
      <c r="Y383" s="10">
        <v>1.0578316254092746</v>
      </c>
      <c r="Z383" s="23">
        <f t="shared" si="316"/>
        <v>0.64905580404448304</v>
      </c>
      <c r="AA383" s="23">
        <f t="shared" si="317"/>
        <v>0.6941513850248977</v>
      </c>
      <c r="AB383" s="23">
        <f t="shared" si="318"/>
        <v>1.2900572206172698</v>
      </c>
      <c r="AC383" s="23">
        <f t="shared" si="319"/>
        <v>7.6140543336281619E-3</v>
      </c>
      <c r="AD383" s="23">
        <f t="shared" si="320"/>
        <v>9.8225657712692239E-3</v>
      </c>
      <c r="AE383" s="22">
        <v>71.52</v>
      </c>
      <c r="AF383" s="23">
        <v>89.36</v>
      </c>
      <c r="AG383" s="23">
        <f t="shared" si="302"/>
        <v>8.4686156797271865E-3</v>
      </c>
      <c r="AH383" s="23">
        <f t="shared" si="303"/>
        <v>7.3595662006815986E-3</v>
      </c>
      <c r="AI383" s="10">
        <v>1.1506949525018026</v>
      </c>
      <c r="AJ383" s="23">
        <f t="shared" si="321"/>
        <v>0.56944927948089452</v>
      </c>
      <c r="AK383" s="23">
        <f t="shared" si="322"/>
        <v>0.67136357871260322</v>
      </c>
      <c r="AL383" s="23">
        <f t="shared" si="323"/>
        <v>1.1304299432820617</v>
      </c>
      <c r="AM383" s="23">
        <f t="shared" si="324"/>
        <v>7.3595662006815665E-3</v>
      </c>
      <c r="AN383" s="23">
        <f t="shared" si="325"/>
        <v>8.3194740028170421E-3</v>
      </c>
      <c r="AO383" s="22">
        <v>26.13</v>
      </c>
      <c r="AP383" s="23">
        <v>90.22</v>
      </c>
      <c r="AQ383" s="23">
        <f t="shared" si="304"/>
        <v>9.2756607088976036E-3</v>
      </c>
      <c r="AR383" s="23">
        <f t="shared" si="305"/>
        <v>7.4303946130874418E-3</v>
      </c>
      <c r="AS383" s="10">
        <v>1.248340255382939</v>
      </c>
      <c r="AT383" s="23">
        <f t="shared" si="326"/>
        <v>0.47637777107257573</v>
      </c>
      <c r="AU383" s="23">
        <f t="shared" si="327"/>
        <v>0.67501124195150397</v>
      </c>
      <c r="AV383" s="23">
        <f t="shared" si="328"/>
        <v>0.94347988143625383</v>
      </c>
      <c r="AW383" s="23">
        <f t="shared" si="329"/>
        <v>7.4303946130874765E-3</v>
      </c>
      <c r="AX383" s="23">
        <f t="shared" si="330"/>
        <v>7.0104278285803515E-3</v>
      </c>
    </row>
    <row r="384" spans="1:50" x14ac:dyDescent="0.3">
      <c r="A384" s="23">
        <v>68.72</v>
      </c>
      <c r="B384" s="23">
        <v>83.83</v>
      </c>
      <c r="C384" s="23">
        <f t="shared" ref="C384:C415" si="331">A384/A$427</f>
        <v>7.6629719663685652E-3</v>
      </c>
      <c r="D384" s="23">
        <f t="shared" ref="D384:D415" si="332">B384/B$427</f>
        <v>6.9041230371882124E-3</v>
      </c>
      <c r="E384" s="10">
        <v>1.1099124284276072</v>
      </c>
      <c r="F384" s="23">
        <f t="shared" si="306"/>
        <v>0.60959655656905842</v>
      </c>
      <c r="G384" s="23">
        <f t="shared" si="307"/>
        <v>0.67835911981696628</v>
      </c>
      <c r="H384" s="23">
        <f t="shared" si="308"/>
        <v>1.2115301411717483</v>
      </c>
      <c r="I384" s="23">
        <f t="shared" si="309"/>
        <v>6.9041230371882367E-3</v>
      </c>
      <c r="J384" s="23">
        <f t="shared" si="310"/>
        <v>8.3645531579117846E-3</v>
      </c>
      <c r="K384" s="22">
        <v>69.19</v>
      </c>
      <c r="L384" s="23">
        <v>85.96</v>
      </c>
      <c r="M384" s="23">
        <f t="shared" ref="M384:M415" si="333">K384/K$427</f>
        <v>8.2775831706289951E-3</v>
      </c>
      <c r="N384" s="23">
        <f t="shared" ref="N384:N415" si="334">L384/L$427</f>
        <v>7.0795468958212851E-3</v>
      </c>
      <c r="O384" s="10">
        <v>1.1692249931298353</v>
      </c>
      <c r="P384" s="23">
        <f t="shared" si="311"/>
        <v>0.57756929290609071</v>
      </c>
      <c r="Q384" s="23">
        <f t="shared" si="312"/>
        <v>0.67598966234613334</v>
      </c>
      <c r="R384" s="23">
        <f t="shared" si="313"/>
        <v>1.1468610026415524</v>
      </c>
      <c r="S384" s="23">
        <f t="shared" si="314"/>
        <v>7.0795468958212426E-3</v>
      </c>
      <c r="T384" s="23">
        <f t="shared" si="315"/>
        <v>8.1192562511894408E-3</v>
      </c>
      <c r="U384" s="22">
        <v>73.69</v>
      </c>
      <c r="V384" s="23">
        <v>94.32</v>
      </c>
      <c r="W384" s="23">
        <f t="shared" ref="W384:W415" si="335">U384/U$427</f>
        <v>8.2194683948111063E-3</v>
      </c>
      <c r="X384" s="23">
        <f t="shared" ref="X384:X415" si="336">V384/V$427</f>
        <v>7.7680649513013535E-3</v>
      </c>
      <c r="Y384" s="10">
        <v>1.0581101530869836</v>
      </c>
      <c r="Z384" s="23">
        <f t="shared" si="316"/>
        <v>0.65727527243929418</v>
      </c>
      <c r="AA384" s="23">
        <f t="shared" si="317"/>
        <v>0.70191944997619904</v>
      </c>
      <c r="AB384" s="23">
        <f t="shared" si="318"/>
        <v>1.3063310764837772</v>
      </c>
      <c r="AC384" s="23">
        <f t="shared" si="319"/>
        <v>7.7680649513013345E-3</v>
      </c>
      <c r="AD384" s="23">
        <f t="shared" si="320"/>
        <v>1.0147664650029373E-2</v>
      </c>
      <c r="AE384" s="22">
        <v>75.12</v>
      </c>
      <c r="AF384" s="23">
        <v>93.79</v>
      </c>
      <c r="AG384" s="23">
        <f t="shared" ref="AG384:AG415" si="337">AE384/AE$427</f>
        <v>8.8948882810557361E-3</v>
      </c>
      <c r="AH384" s="23">
        <f t="shared" ref="AH384:AH415" si="338">AF384/AF$427</f>
        <v>7.7244148831907694E-3</v>
      </c>
      <c r="AI384" s="10">
        <v>1.1515290692647866</v>
      </c>
      <c r="AJ384" s="23">
        <f t="shared" si="321"/>
        <v>0.5783441677619503</v>
      </c>
      <c r="AK384" s="23">
        <f t="shared" si="322"/>
        <v>0.67908799359579397</v>
      </c>
      <c r="AL384" s="23">
        <f t="shared" si="323"/>
        <v>1.1477934472428448</v>
      </c>
      <c r="AM384" s="23">
        <f t="shared" si="324"/>
        <v>7.7244148831907555E-3</v>
      </c>
      <c r="AN384" s="23">
        <f t="shared" si="325"/>
        <v>8.866032786711454E-3</v>
      </c>
      <c r="AO384" s="22">
        <v>27.03</v>
      </c>
      <c r="AP384" s="23">
        <v>92.74</v>
      </c>
      <c r="AQ384" s="23">
        <f t="shared" ref="AQ384:AQ415" si="339">AO384/AO$427</f>
        <v>9.5951438561615865E-3</v>
      </c>
      <c r="AR384" s="23">
        <f t="shared" ref="AR384:AR415" si="340">AP384/AP$427</f>
        <v>7.6379383331603781E-3</v>
      </c>
      <c r="AS384" s="10">
        <v>1.256247882298803</v>
      </c>
      <c r="AT384" s="23">
        <f t="shared" si="326"/>
        <v>0.48597291492873729</v>
      </c>
      <c r="AU384" s="23">
        <f t="shared" si="327"/>
        <v>0.68264918028466437</v>
      </c>
      <c r="AV384" s="23">
        <f t="shared" si="328"/>
        <v>0.96235068600131302</v>
      </c>
      <c r="AW384" s="23">
        <f t="shared" si="329"/>
        <v>7.6379383331603989E-3</v>
      </c>
      <c r="AX384" s="23">
        <f t="shared" si="330"/>
        <v>7.3503751945526354E-3</v>
      </c>
    </row>
    <row r="385" spans="1:50" x14ac:dyDescent="0.3">
      <c r="A385" s="23">
        <v>70.48</v>
      </c>
      <c r="B385" s="23">
        <v>85.71</v>
      </c>
      <c r="C385" s="23">
        <f t="shared" si="331"/>
        <v>7.8592296884408691E-3</v>
      </c>
      <c r="D385" s="23">
        <f t="shared" si="332"/>
        <v>7.058957241052149E-3</v>
      </c>
      <c r="E385" s="10">
        <v>1.1133697825416249</v>
      </c>
      <c r="F385" s="23">
        <f t="shared" si="306"/>
        <v>0.61745578625749931</v>
      </c>
      <c r="G385" s="23">
        <f t="shared" si="307"/>
        <v>0.68541807705801838</v>
      </c>
      <c r="H385" s="23">
        <f t="shared" si="308"/>
        <v>1.2270523428265578</v>
      </c>
      <c r="I385" s="23">
        <f t="shared" si="309"/>
        <v>7.0589572410520995E-3</v>
      </c>
      <c r="J385" s="23">
        <f t="shared" si="310"/>
        <v>8.6617100205454746E-3</v>
      </c>
      <c r="K385" s="22">
        <v>74.22</v>
      </c>
      <c r="L385" s="23">
        <v>92</v>
      </c>
      <c r="M385" s="23">
        <f t="shared" si="333"/>
        <v>8.8793499483174436E-3</v>
      </c>
      <c r="N385" s="23">
        <f t="shared" si="334"/>
        <v>7.5769929550437215E-3</v>
      </c>
      <c r="O385" s="10">
        <v>1.1718830941246667</v>
      </c>
      <c r="P385" s="23">
        <f t="shared" si="311"/>
        <v>0.58644864285440812</v>
      </c>
      <c r="Q385" s="23">
        <f t="shared" si="312"/>
        <v>0.68356665530117711</v>
      </c>
      <c r="R385" s="23">
        <f t="shared" si="313"/>
        <v>1.1640179357604987</v>
      </c>
      <c r="S385" s="23">
        <f t="shared" si="314"/>
        <v>7.5769929550437709E-3</v>
      </c>
      <c r="T385" s="23">
        <f t="shared" si="315"/>
        <v>8.8197556988018917E-3</v>
      </c>
      <c r="U385" s="22">
        <v>66.41</v>
      </c>
      <c r="V385" s="23">
        <v>84.63</v>
      </c>
      <c r="W385" s="23">
        <f t="shared" si="335"/>
        <v>7.4074487189497284E-3</v>
      </c>
      <c r="X385" s="23">
        <f t="shared" si="336"/>
        <v>6.970009932449465E-3</v>
      </c>
      <c r="Y385" s="10">
        <v>1.0627601381834093</v>
      </c>
      <c r="Z385" s="23">
        <f t="shared" si="316"/>
        <v>0.66468272115824389</v>
      </c>
      <c r="AA385" s="23">
        <f t="shared" si="317"/>
        <v>0.70888945990864849</v>
      </c>
      <c r="AB385" s="23">
        <f t="shared" si="318"/>
        <v>1.3219579935975381</v>
      </c>
      <c r="AC385" s="23">
        <f t="shared" si="319"/>
        <v>6.9700099324494502E-3</v>
      </c>
      <c r="AD385" s="23">
        <f t="shared" si="320"/>
        <v>9.2140603456557866E-3</v>
      </c>
      <c r="AE385" s="22">
        <v>68.06</v>
      </c>
      <c r="AF385" s="23">
        <v>84.63</v>
      </c>
      <c r="AG385" s="23">
        <f t="shared" si="337"/>
        <v>8.0589203462280799E-3</v>
      </c>
      <c r="AH385" s="23">
        <f t="shared" si="338"/>
        <v>6.9700099324494589E-3</v>
      </c>
      <c r="AI385" s="10">
        <v>1.1562279572528449</v>
      </c>
      <c r="AJ385" s="23">
        <f t="shared" si="321"/>
        <v>0.58640308810817843</v>
      </c>
      <c r="AK385" s="23">
        <f t="shared" si="322"/>
        <v>0.68605800352824342</v>
      </c>
      <c r="AL385" s="23">
        <f t="shared" si="323"/>
        <v>1.1647472558701288</v>
      </c>
      <c r="AM385" s="23">
        <f t="shared" si="324"/>
        <v>6.9700099324494502E-3</v>
      </c>
      <c r="AN385" s="23">
        <f t="shared" si="325"/>
        <v>8.1182999422080397E-3</v>
      </c>
      <c r="AO385" s="22">
        <v>25.77</v>
      </c>
      <c r="AP385" s="23">
        <v>86.33</v>
      </c>
      <c r="AQ385" s="23">
        <f t="shared" si="339"/>
        <v>9.1478674499920112E-3</v>
      </c>
      <c r="AR385" s="23">
        <f t="shared" si="340"/>
        <v>7.1100195848796148E-3</v>
      </c>
      <c r="AS385" s="10">
        <v>1.286616350459306</v>
      </c>
      <c r="AT385" s="23">
        <f t="shared" si="326"/>
        <v>0.49512078237872931</v>
      </c>
      <c r="AU385" s="23">
        <f t="shared" si="327"/>
        <v>0.68975919986954404</v>
      </c>
      <c r="AV385" s="23">
        <f t="shared" si="328"/>
        <v>0.98109369730746665</v>
      </c>
      <c r="AW385" s="23">
        <f t="shared" si="329"/>
        <v>7.1100195848796677E-3</v>
      </c>
      <c r="AX385" s="23">
        <f t="shared" si="330"/>
        <v>6.9755954024580923E-3</v>
      </c>
    </row>
    <row r="386" spans="1:50" x14ac:dyDescent="0.3">
      <c r="A386" s="23">
        <v>78.44</v>
      </c>
      <c r="B386" s="23">
        <v>94.93</v>
      </c>
      <c r="C386" s="23">
        <f t="shared" si="331"/>
        <v>8.7468498405406034E-3</v>
      </c>
      <c r="D386" s="23">
        <f t="shared" si="332"/>
        <v>7.8183037089380545E-3</v>
      </c>
      <c r="E386" s="10">
        <v>1.1187656768233505</v>
      </c>
      <c r="F386" s="23">
        <f t="shared" si="306"/>
        <v>0.62620263609803994</v>
      </c>
      <c r="G386" s="23">
        <f t="shared" si="307"/>
        <v>0.69323638076695648</v>
      </c>
      <c r="H386" s="23">
        <f t="shared" si="308"/>
        <v>1.2436584223555394</v>
      </c>
      <c r="I386" s="23">
        <f t="shared" si="309"/>
        <v>7.8183037089381013E-3</v>
      </c>
      <c r="J386" s="23">
        <f t="shared" si="310"/>
        <v>9.7232992561544218E-3</v>
      </c>
      <c r="K386" s="22">
        <v>75.95</v>
      </c>
      <c r="L386" s="23">
        <v>93.87</v>
      </c>
      <c r="M386" s="23">
        <f t="shared" si="333"/>
        <v>9.0863194364687403E-3</v>
      </c>
      <c r="N386" s="23">
        <f t="shared" si="334"/>
        <v>7.7310035727168932E-3</v>
      </c>
      <c r="O386" s="10">
        <v>1.1753091757110059</v>
      </c>
      <c r="P386" s="23">
        <f t="shared" si="311"/>
        <v>0.59553496229087688</v>
      </c>
      <c r="Q386" s="23">
        <f t="shared" si="312"/>
        <v>0.69129765887389405</v>
      </c>
      <c r="R386" s="23">
        <f t="shared" si="313"/>
        <v>1.181983605145285</v>
      </c>
      <c r="S386" s="23">
        <f t="shared" si="314"/>
        <v>7.7310035727169435E-3</v>
      </c>
      <c r="T386" s="23">
        <f t="shared" si="315"/>
        <v>9.1379194742710508E-3</v>
      </c>
      <c r="U386" s="22">
        <v>62.26</v>
      </c>
      <c r="V386" s="23">
        <v>79.09</v>
      </c>
      <c r="W386" s="23">
        <f t="shared" si="335"/>
        <v>6.9445528872430374E-3</v>
      </c>
      <c r="X386" s="23">
        <f t="shared" si="336"/>
        <v>6.5137431827653105E-3</v>
      </c>
      <c r="Y386" s="10">
        <v>1.0661385769119061</v>
      </c>
      <c r="Z386" s="23">
        <f t="shared" si="316"/>
        <v>0.67162727404548694</v>
      </c>
      <c r="AA386" s="23">
        <f t="shared" si="317"/>
        <v>0.71540320309141381</v>
      </c>
      <c r="AB386" s="23">
        <f t="shared" si="318"/>
        <v>1.3363099952037309</v>
      </c>
      <c r="AC386" s="23">
        <f t="shared" si="319"/>
        <v>6.5137431827653192E-3</v>
      </c>
      <c r="AD386" s="23">
        <f t="shared" si="320"/>
        <v>8.7043801213194591E-3</v>
      </c>
      <c r="AE386" s="22">
        <v>76.260000000000005</v>
      </c>
      <c r="AF386" s="23">
        <v>94.59</v>
      </c>
      <c r="AG386" s="23">
        <f t="shared" si="337"/>
        <v>9.0298746048097771E-3</v>
      </c>
      <c r="AH386" s="23">
        <f t="shared" si="338"/>
        <v>7.7903017784520193E-3</v>
      </c>
      <c r="AI386" s="10">
        <v>1.1591174336514682</v>
      </c>
      <c r="AJ386" s="23">
        <f t="shared" si="321"/>
        <v>0.59543296271298818</v>
      </c>
      <c r="AK386" s="23">
        <f t="shared" si="322"/>
        <v>0.69384830530669539</v>
      </c>
      <c r="AL386" s="23">
        <f t="shared" si="323"/>
        <v>1.1818360508211665</v>
      </c>
      <c r="AM386" s="23">
        <f t="shared" si="324"/>
        <v>7.790301778451969E-3</v>
      </c>
      <c r="AN386" s="23">
        <f t="shared" si="325"/>
        <v>9.2068594885507844E-3</v>
      </c>
      <c r="AO386" s="22">
        <v>28.9</v>
      </c>
      <c r="AP386" s="23">
        <v>96.37</v>
      </c>
      <c r="AQ386" s="23">
        <f t="shared" si="339"/>
        <v>1.0258958839921192E-2</v>
      </c>
      <c r="AR386" s="23">
        <f t="shared" si="340"/>
        <v>7.9369001204082999E-3</v>
      </c>
      <c r="AS386" s="10">
        <v>1.2925649415118787</v>
      </c>
      <c r="AT386" s="23">
        <f t="shared" si="326"/>
        <v>0.50537974121865048</v>
      </c>
      <c r="AU386" s="23">
        <f t="shared" si="327"/>
        <v>0.6976960999899523</v>
      </c>
      <c r="AV386" s="23">
        <f t="shared" si="328"/>
        <v>1.0005005235973798</v>
      </c>
      <c r="AW386" s="23">
        <f t="shared" si="329"/>
        <v>7.9369001204082634E-3</v>
      </c>
      <c r="AX386" s="23">
        <f t="shared" si="330"/>
        <v>7.940872726208574E-3</v>
      </c>
    </row>
    <row r="387" spans="1:50" x14ac:dyDescent="0.3">
      <c r="A387" s="23">
        <v>69.930000000000007</v>
      </c>
      <c r="B387" s="23">
        <v>84.63</v>
      </c>
      <c r="C387" s="23">
        <f t="shared" si="331"/>
        <v>7.7978991502932749E-3</v>
      </c>
      <c r="D387" s="23">
        <f t="shared" si="332"/>
        <v>6.9700099324494624E-3</v>
      </c>
      <c r="E387" s="10">
        <v>1.1187787716039681</v>
      </c>
      <c r="F387" s="23">
        <f t="shared" si="306"/>
        <v>0.63400053524833322</v>
      </c>
      <c r="G387" s="23">
        <f t="shared" si="307"/>
        <v>0.70020639069940593</v>
      </c>
      <c r="H387" s="23">
        <f t="shared" si="308"/>
        <v>1.2602031713463733</v>
      </c>
      <c r="I387" s="23">
        <f t="shared" si="309"/>
        <v>6.9700099324494502E-3</v>
      </c>
      <c r="J387" s="23">
        <f t="shared" si="310"/>
        <v>8.7836286211885189E-3</v>
      </c>
      <c r="K387" s="22">
        <v>77.36</v>
      </c>
      <c r="L387" s="23">
        <v>94.99</v>
      </c>
      <c r="M387" s="23">
        <f t="shared" si="333"/>
        <v>9.2550055510891606E-3</v>
      </c>
      <c r="N387" s="23">
        <f t="shared" si="334"/>
        <v>7.8232452260826417E-3</v>
      </c>
      <c r="O387" s="10">
        <v>1.1830136067105546</v>
      </c>
      <c r="P387" s="23">
        <f t="shared" si="311"/>
        <v>0.60478996784196604</v>
      </c>
      <c r="Q387" s="23">
        <f t="shared" si="312"/>
        <v>0.69912090409997674</v>
      </c>
      <c r="R387" s="23">
        <f t="shared" si="313"/>
        <v>1.2003249301328429</v>
      </c>
      <c r="S387" s="23">
        <f t="shared" si="314"/>
        <v>7.8232452260826868E-3</v>
      </c>
      <c r="T387" s="23">
        <f t="shared" si="315"/>
        <v>9.3904362794097977E-3</v>
      </c>
      <c r="U387" s="22">
        <v>60.91</v>
      </c>
      <c r="V387" s="23">
        <v>77.31</v>
      </c>
      <c r="W387" s="23">
        <f t="shared" si="335"/>
        <v>6.7939723154830291E-3</v>
      </c>
      <c r="X387" s="23">
        <f t="shared" si="336"/>
        <v>6.36714484080903E-3</v>
      </c>
      <c r="Y387" s="10">
        <v>1.0670359298155634</v>
      </c>
      <c r="Z387" s="23">
        <f t="shared" si="316"/>
        <v>0.67842124636097001</v>
      </c>
      <c r="AA387" s="23">
        <f t="shared" si="317"/>
        <v>0.72177034793222283</v>
      </c>
      <c r="AB387" s="23">
        <f t="shared" si="318"/>
        <v>1.350048520406457</v>
      </c>
      <c r="AC387" s="23">
        <f t="shared" si="319"/>
        <v>6.3671448408090248E-3</v>
      </c>
      <c r="AD387" s="23">
        <f t="shared" si="320"/>
        <v>8.5959544715478297E-3</v>
      </c>
      <c r="AE387" s="22">
        <v>71.56</v>
      </c>
      <c r="AF387" s="23">
        <v>88.51</v>
      </c>
      <c r="AG387" s="23">
        <f t="shared" si="337"/>
        <v>8.47335204196417E-3</v>
      </c>
      <c r="AH387" s="23">
        <f t="shared" si="338"/>
        <v>7.2895613744665211E-3</v>
      </c>
      <c r="AI387" s="10">
        <v>1.1623953221169334</v>
      </c>
      <c r="AJ387" s="23">
        <f t="shared" si="321"/>
        <v>0.60390631475495238</v>
      </c>
      <c r="AK387" s="23">
        <f t="shared" si="322"/>
        <v>0.70113786668116196</v>
      </c>
      <c r="AL387" s="23">
        <f t="shared" si="323"/>
        <v>1.1993392774679406</v>
      </c>
      <c r="AM387" s="23">
        <f t="shared" si="324"/>
        <v>7.2895613744665688E-3</v>
      </c>
      <c r="AN387" s="23">
        <f t="shared" si="325"/>
        <v>8.7426572719109426E-3</v>
      </c>
      <c r="AO387" s="22">
        <v>28.17</v>
      </c>
      <c r="AP387" s="23">
        <v>93.79</v>
      </c>
      <c r="AQ387" s="23">
        <f t="shared" si="339"/>
        <v>9.9998225093626287E-3</v>
      </c>
      <c r="AR387" s="23">
        <f t="shared" si="340"/>
        <v>7.7244148831907694E-3</v>
      </c>
      <c r="AS387" s="10">
        <v>1.2945734609780479</v>
      </c>
      <c r="AT387" s="23">
        <f t="shared" si="326"/>
        <v>0.51537956372801308</v>
      </c>
      <c r="AU387" s="23">
        <f t="shared" si="327"/>
        <v>0.70542051487314306</v>
      </c>
      <c r="AV387" s="23">
        <f t="shared" si="328"/>
        <v>1.0207593049466634</v>
      </c>
      <c r="AW387" s="23">
        <f t="shared" si="329"/>
        <v>7.7244148831907555E-3</v>
      </c>
      <c r="AX387" s="23">
        <f t="shared" si="330"/>
        <v>7.8847683672854576E-3</v>
      </c>
    </row>
    <row r="388" spans="1:50" x14ac:dyDescent="0.3">
      <c r="A388" s="23">
        <v>70.290000000000006</v>
      </c>
      <c r="B388" s="23">
        <v>84.48</v>
      </c>
      <c r="C388" s="23">
        <f t="shared" si="331"/>
        <v>7.8380427752626092E-3</v>
      </c>
      <c r="D388" s="23">
        <f t="shared" si="332"/>
        <v>6.9576561395879788E-3</v>
      </c>
      <c r="E388" s="10">
        <v>1.1265349448164532</v>
      </c>
      <c r="F388" s="23">
        <f t="shared" si="306"/>
        <v>0.64183857802359578</v>
      </c>
      <c r="G388" s="23">
        <f t="shared" si="307"/>
        <v>0.70716404683899392</v>
      </c>
      <c r="H388" s="23">
        <f t="shared" si="308"/>
        <v>1.2758391132719291</v>
      </c>
      <c r="I388" s="23">
        <f t="shared" si="309"/>
        <v>6.9576561395879866E-3</v>
      </c>
      <c r="J388" s="23">
        <f t="shared" si="310"/>
        <v>8.8768498395829301E-3</v>
      </c>
      <c r="K388" s="22">
        <v>76.81</v>
      </c>
      <c r="L388" s="23">
        <v>94</v>
      </c>
      <c r="M388" s="23">
        <f t="shared" si="333"/>
        <v>9.1892060028329683E-3</v>
      </c>
      <c r="N388" s="23">
        <f t="shared" si="334"/>
        <v>7.7417101931968463E-3</v>
      </c>
      <c r="O388" s="10">
        <v>1.1869736496863608</v>
      </c>
      <c r="P388" s="23">
        <f t="shared" si="311"/>
        <v>0.61397917384479905</v>
      </c>
      <c r="Q388" s="23">
        <f t="shared" si="312"/>
        <v>0.70686261429317354</v>
      </c>
      <c r="R388" s="23">
        <f t="shared" si="313"/>
        <v>1.218769141686765</v>
      </c>
      <c r="S388" s="23">
        <f t="shared" si="314"/>
        <v>7.7417101931968046E-3</v>
      </c>
      <c r="T388" s="23">
        <f t="shared" si="315"/>
        <v>9.4353574873501499E-3</v>
      </c>
      <c r="U388" s="22">
        <v>73.88</v>
      </c>
      <c r="V388" s="23">
        <v>93.6</v>
      </c>
      <c r="W388" s="23">
        <f t="shared" si="335"/>
        <v>8.2406612160217732E-3</v>
      </c>
      <c r="X388" s="23">
        <f t="shared" si="336"/>
        <v>7.7087667455662291E-3</v>
      </c>
      <c r="Y388" s="10">
        <v>1.0689986463478702</v>
      </c>
      <c r="Z388" s="23">
        <f t="shared" si="316"/>
        <v>0.68666190757699175</v>
      </c>
      <c r="AA388" s="23">
        <f t="shared" si="317"/>
        <v>0.72947911467778903</v>
      </c>
      <c r="AB388" s="23">
        <f t="shared" si="318"/>
        <v>1.3650831539379618</v>
      </c>
      <c r="AC388" s="23">
        <f t="shared" si="319"/>
        <v>7.7087667455661979E-3</v>
      </c>
      <c r="AD388" s="23">
        <f t="shared" si="320"/>
        <v>1.0523107622009583E-2</v>
      </c>
      <c r="AE388" s="22">
        <v>71.06</v>
      </c>
      <c r="AF388" s="23">
        <v>87.01</v>
      </c>
      <c r="AG388" s="23">
        <f t="shared" si="337"/>
        <v>8.4141475140018726E-3</v>
      </c>
      <c r="AH388" s="23">
        <f t="shared" si="338"/>
        <v>7.1660234458516782E-3</v>
      </c>
      <c r="AI388" s="10">
        <v>1.1741724790019652</v>
      </c>
      <c r="AJ388" s="23">
        <f t="shared" si="321"/>
        <v>0.6123204622689542</v>
      </c>
      <c r="AK388" s="23">
        <f t="shared" si="322"/>
        <v>0.70830389012701367</v>
      </c>
      <c r="AL388" s="23">
        <f t="shared" si="323"/>
        <v>1.2162267770239066</v>
      </c>
      <c r="AM388" s="23">
        <f t="shared" si="324"/>
        <v>7.1660234458517102E-3</v>
      </c>
      <c r="AN388" s="23">
        <f t="shared" si="325"/>
        <v>8.7155095996259754E-3</v>
      </c>
      <c r="AO388" s="22">
        <v>25.16</v>
      </c>
      <c r="AP388" s="23">
        <v>82.34</v>
      </c>
      <c r="AQ388" s="23">
        <f t="shared" si="339"/>
        <v>8.9313288724019793E-3</v>
      </c>
      <c r="AR388" s="23">
        <f t="shared" si="340"/>
        <v>6.7814086947641326E-3</v>
      </c>
      <c r="AS388" s="10">
        <v>1.3170315010357319</v>
      </c>
      <c r="AT388" s="23">
        <f t="shared" si="326"/>
        <v>0.52431089260041508</v>
      </c>
      <c r="AU388" s="23">
        <f t="shared" si="327"/>
        <v>0.71220192356790724</v>
      </c>
      <c r="AV388" s="23">
        <f t="shared" si="328"/>
        <v>1.0396904563284282</v>
      </c>
      <c r="AW388" s="23">
        <f t="shared" si="329"/>
        <v>6.7814086947641794E-3</v>
      </c>
      <c r="AX388" s="23">
        <f t="shared" si="330"/>
        <v>7.0505659004089401E-3</v>
      </c>
    </row>
    <row r="389" spans="1:50" x14ac:dyDescent="0.3">
      <c r="A389" s="23">
        <v>80.97</v>
      </c>
      <c r="B389" s="23">
        <v>97.31</v>
      </c>
      <c r="C389" s="23">
        <f t="shared" si="331"/>
        <v>9.0289703160195394E-3</v>
      </c>
      <c r="D389" s="23">
        <f t="shared" si="332"/>
        <v>8.0143172223402712E-3</v>
      </c>
      <c r="E389" s="10">
        <v>1.1266050576149975</v>
      </c>
      <c r="F389" s="23">
        <f t="shared" si="306"/>
        <v>0.65086754833961535</v>
      </c>
      <c r="G389" s="23">
        <f t="shared" si="307"/>
        <v>0.71517836406133417</v>
      </c>
      <c r="H389" s="23">
        <f t="shared" si="308"/>
        <v>1.2927061263632111</v>
      </c>
      <c r="I389" s="23">
        <f t="shared" si="309"/>
        <v>8.0143172223402503E-3</v>
      </c>
      <c r="J389" s="23">
        <f t="shared" si="310"/>
        <v>1.0360156971937436E-2</v>
      </c>
      <c r="K389" s="22">
        <v>69.45</v>
      </c>
      <c r="L389" s="23">
        <v>84.51</v>
      </c>
      <c r="M389" s="23">
        <f t="shared" si="333"/>
        <v>8.3086884116228311E-3</v>
      </c>
      <c r="N389" s="23">
        <f t="shared" si="334"/>
        <v>6.9601268981602715E-3</v>
      </c>
      <c r="O389" s="10">
        <v>1.19375530549867</v>
      </c>
      <c r="P389" s="23">
        <f t="shared" si="311"/>
        <v>0.62228786225642185</v>
      </c>
      <c r="Q389" s="23">
        <f t="shared" si="312"/>
        <v>0.71382274119133382</v>
      </c>
      <c r="R389" s="23">
        <f t="shared" si="313"/>
        <v>1.2362670361012209</v>
      </c>
      <c r="S389" s="23">
        <f t="shared" si="314"/>
        <v>6.9601268981602793E-3</v>
      </c>
      <c r="T389" s="23">
        <f t="shared" si="315"/>
        <v>8.6045754512769929E-3</v>
      </c>
      <c r="U389" s="22">
        <v>75.31</v>
      </c>
      <c r="V389" s="23">
        <v>95.4</v>
      </c>
      <c r="W389" s="23">
        <f t="shared" si="335"/>
        <v>8.4001650809231148E-3</v>
      </c>
      <c r="X389" s="23">
        <f t="shared" si="336"/>
        <v>7.857012259904041E-3</v>
      </c>
      <c r="Y389" s="10">
        <v>1.0691296898938156</v>
      </c>
      <c r="Z389" s="23">
        <f t="shared" si="316"/>
        <v>0.69506207265791486</v>
      </c>
      <c r="AA389" s="23">
        <f t="shared" si="317"/>
        <v>0.73733612693769313</v>
      </c>
      <c r="AB389" s="23">
        <f t="shared" si="318"/>
        <v>1.3817239802349066</v>
      </c>
      <c r="AC389" s="23">
        <f t="shared" si="319"/>
        <v>7.8570122599040948E-3</v>
      </c>
      <c r="AD389" s="23">
        <f t="shared" si="320"/>
        <v>1.0856222252509144E-2</v>
      </c>
      <c r="AE389" s="22">
        <v>69.62</v>
      </c>
      <c r="AF389" s="23">
        <v>85.12</v>
      </c>
      <c r="AG389" s="23">
        <f t="shared" si="337"/>
        <v>8.2436384734704531E-3</v>
      </c>
      <c r="AH389" s="23">
        <f t="shared" si="338"/>
        <v>7.0103656557969751E-3</v>
      </c>
      <c r="AI389" s="10">
        <v>1.1759213253952971</v>
      </c>
      <c r="AJ389" s="23">
        <f t="shared" si="321"/>
        <v>0.62056410074242463</v>
      </c>
      <c r="AK389" s="23">
        <f t="shared" si="322"/>
        <v>0.7153142557828106</v>
      </c>
      <c r="AL389" s="23">
        <f t="shared" si="323"/>
        <v>1.2328845630113787</v>
      </c>
      <c r="AM389" s="23">
        <f t="shared" si="324"/>
        <v>7.0103656557969352E-3</v>
      </c>
      <c r="AN389" s="23">
        <f t="shared" si="325"/>
        <v>8.6429715980971822E-3</v>
      </c>
      <c r="AO389" s="22">
        <v>26.82</v>
      </c>
      <c r="AP389" s="23">
        <v>87.23</v>
      </c>
      <c r="AQ389" s="23">
        <f t="shared" si="339"/>
        <v>9.520597788466657E-3</v>
      </c>
      <c r="AR389" s="23">
        <f t="shared" si="340"/>
        <v>7.1841423420485216E-3</v>
      </c>
      <c r="AS389" s="10">
        <v>1.3252239912818731</v>
      </c>
      <c r="AT389" s="23">
        <f t="shared" si="326"/>
        <v>0.53383149038888178</v>
      </c>
      <c r="AU389" s="23">
        <f t="shared" si="327"/>
        <v>0.7193860659099558</v>
      </c>
      <c r="AV389" s="23">
        <f t="shared" si="328"/>
        <v>1.0581423829892969</v>
      </c>
      <c r="AW389" s="23">
        <f t="shared" si="329"/>
        <v>7.1841423420485606E-3</v>
      </c>
      <c r="AX389" s="23">
        <f t="shared" si="330"/>
        <v>7.6018454975495722E-3</v>
      </c>
    </row>
    <row r="390" spans="1:50" x14ac:dyDescent="0.3">
      <c r="A390" s="23">
        <v>73.98</v>
      </c>
      <c r="B390" s="23">
        <v>88.39</v>
      </c>
      <c r="C390" s="23">
        <f t="shared" si="331"/>
        <v>8.2495149311982898E-3</v>
      </c>
      <c r="D390" s="23">
        <f t="shared" si="332"/>
        <v>7.2796783401773363E-3</v>
      </c>
      <c r="E390" s="10">
        <v>1.1332251983811303</v>
      </c>
      <c r="F390" s="23">
        <f t="shared" si="306"/>
        <v>0.65911706327081365</v>
      </c>
      <c r="G390" s="23">
        <f t="shared" si="307"/>
        <v>0.72245804240151146</v>
      </c>
      <c r="H390" s="23">
        <f t="shared" si="308"/>
        <v>1.309984611610429</v>
      </c>
      <c r="I390" s="23">
        <f t="shared" si="309"/>
        <v>7.2796783401772869E-3</v>
      </c>
      <c r="J390" s="23">
        <f t="shared" si="310"/>
        <v>9.5362666031059955E-3</v>
      </c>
      <c r="K390" s="22">
        <v>69.819999999999993</v>
      </c>
      <c r="L390" s="23">
        <v>84.76</v>
      </c>
      <c r="M390" s="23">
        <f t="shared" si="333"/>
        <v>8.3529535622679056E-3</v>
      </c>
      <c r="N390" s="23">
        <f t="shared" si="334"/>
        <v>6.980716552929412E-3</v>
      </c>
      <c r="O390" s="10">
        <v>1.1965753800392651</v>
      </c>
      <c r="P390" s="23">
        <f t="shared" si="311"/>
        <v>0.6306408158186898</v>
      </c>
      <c r="Q390" s="23">
        <f t="shared" si="312"/>
        <v>0.72080345774426324</v>
      </c>
      <c r="R390" s="23">
        <f t="shared" si="313"/>
        <v>1.2529286780751117</v>
      </c>
      <c r="S390" s="23">
        <f t="shared" si="314"/>
        <v>6.9807165529294224E-3</v>
      </c>
      <c r="T390" s="23">
        <f t="shared" si="315"/>
        <v>8.7463399626789111E-3</v>
      </c>
      <c r="U390" s="22">
        <v>74.89</v>
      </c>
      <c r="V390" s="23">
        <v>94.5</v>
      </c>
      <c r="W390" s="23">
        <f t="shared" si="335"/>
        <v>8.3533177919311134E-3</v>
      </c>
      <c r="X390" s="23">
        <f t="shared" si="336"/>
        <v>7.7828895027351351E-3</v>
      </c>
      <c r="Y390" s="10">
        <v>1.0732926105395064</v>
      </c>
      <c r="Z390" s="23">
        <f t="shared" si="316"/>
        <v>0.70341539044984602</v>
      </c>
      <c r="AA390" s="23">
        <f t="shared" si="317"/>
        <v>0.74511901644042822</v>
      </c>
      <c r="AB390" s="23">
        <f t="shared" si="318"/>
        <v>1.3984774631077608</v>
      </c>
      <c r="AC390" s="23">
        <f t="shared" si="319"/>
        <v>7.7828895027350908E-3</v>
      </c>
      <c r="AD390" s="23">
        <f t="shared" si="320"/>
        <v>1.0884195567432992E-2</v>
      </c>
      <c r="AE390" s="22">
        <v>75.11</v>
      </c>
      <c r="AF390" s="23">
        <v>91.13</v>
      </c>
      <c r="AG390" s="23">
        <f t="shared" si="337"/>
        <v>8.8937041904964906E-3</v>
      </c>
      <c r="AH390" s="23">
        <f t="shared" si="338"/>
        <v>7.5053409564471135E-3</v>
      </c>
      <c r="AI390" s="10">
        <v>1.1849833661263272</v>
      </c>
      <c r="AJ390" s="23">
        <f t="shared" si="321"/>
        <v>0.62945780493292114</v>
      </c>
      <c r="AK390" s="23">
        <f t="shared" si="322"/>
        <v>0.72281959673925766</v>
      </c>
      <c r="AL390" s="23">
        <f t="shared" si="323"/>
        <v>1.2500219056753457</v>
      </c>
      <c r="AM390" s="23">
        <f t="shared" si="324"/>
        <v>7.5053409564470597E-3</v>
      </c>
      <c r="AN390" s="23">
        <f t="shared" si="325"/>
        <v>9.3818406051211743E-3</v>
      </c>
      <c r="AO390" s="22">
        <v>28.96</v>
      </c>
      <c r="AP390" s="23">
        <v>93.95</v>
      </c>
      <c r="AQ390" s="23">
        <f t="shared" si="339"/>
        <v>1.0280257716405457E-2</v>
      </c>
      <c r="AR390" s="23">
        <f t="shared" si="340"/>
        <v>7.7375922622430196E-3</v>
      </c>
      <c r="AS390" s="10">
        <v>1.3286119723017484</v>
      </c>
      <c r="AT390" s="23">
        <f t="shared" si="326"/>
        <v>0.54411174810528729</v>
      </c>
      <c r="AU390" s="23">
        <f t="shared" si="327"/>
        <v>0.72712365817219882</v>
      </c>
      <c r="AV390" s="23">
        <f t="shared" si="328"/>
        <v>1.0779432384941692</v>
      </c>
      <c r="AW390" s="23">
        <f t="shared" si="329"/>
        <v>7.7375922622430204E-3</v>
      </c>
      <c r="AX390" s="23">
        <f t="shared" si="330"/>
        <v>8.3406852613096653E-3</v>
      </c>
    </row>
    <row r="391" spans="1:50" x14ac:dyDescent="0.3">
      <c r="A391" s="23">
        <v>78.510000000000005</v>
      </c>
      <c r="B391" s="23">
        <v>93.79</v>
      </c>
      <c r="C391" s="23">
        <f t="shared" si="331"/>
        <v>8.7546555453957529E-3</v>
      </c>
      <c r="D391" s="23">
        <f t="shared" si="332"/>
        <v>7.7244148831907729E-3</v>
      </c>
      <c r="E391" s="10">
        <v>1.1333745892451859</v>
      </c>
      <c r="F391" s="23">
        <f t="shared" si="306"/>
        <v>0.66787171881620944</v>
      </c>
      <c r="G391" s="23">
        <f t="shared" si="307"/>
        <v>0.73018245728470221</v>
      </c>
      <c r="H391" s="23">
        <f t="shared" si="308"/>
        <v>1.3269887820870232</v>
      </c>
      <c r="I391" s="23">
        <f t="shared" si="309"/>
        <v>7.7244148831907555E-3</v>
      </c>
      <c r="J391" s="23">
        <f t="shared" si="310"/>
        <v>1.0250211898180176E-2</v>
      </c>
      <c r="K391" s="22">
        <v>74.930000000000007</v>
      </c>
      <c r="L391" s="23">
        <v>90.63</v>
      </c>
      <c r="M391" s="23">
        <f t="shared" si="333"/>
        <v>8.9642911833390758E-3</v>
      </c>
      <c r="N391" s="23">
        <f t="shared" si="334"/>
        <v>7.4641616469088307E-3</v>
      </c>
      <c r="O391" s="10">
        <v>1.2009776325049839</v>
      </c>
      <c r="P391" s="23">
        <f t="shared" si="311"/>
        <v>0.63960510700202888</v>
      </c>
      <c r="Q391" s="23">
        <f t="shared" si="312"/>
        <v>0.72826761939117213</v>
      </c>
      <c r="R391" s="23">
        <f t="shared" si="313"/>
        <v>1.2702459228207186</v>
      </c>
      <c r="S391" s="23">
        <f t="shared" si="314"/>
        <v>7.4641616469088845E-3</v>
      </c>
      <c r="T391" s="23">
        <f t="shared" si="315"/>
        <v>9.4813208992607905E-3</v>
      </c>
      <c r="U391" s="22">
        <v>73.97</v>
      </c>
      <c r="V391" s="23">
        <v>93.24</v>
      </c>
      <c r="W391" s="23">
        <f t="shared" si="335"/>
        <v>8.2506999208057739E-3</v>
      </c>
      <c r="X391" s="23">
        <f t="shared" si="336"/>
        <v>7.679117642698666E-3</v>
      </c>
      <c r="Y391" s="10">
        <v>1.0744333274605542</v>
      </c>
      <c r="Z391" s="23">
        <f t="shared" si="316"/>
        <v>0.71166609037065176</v>
      </c>
      <c r="AA391" s="23">
        <f t="shared" si="317"/>
        <v>0.7527981340831269</v>
      </c>
      <c r="AB391" s="23">
        <f t="shared" si="318"/>
        <v>1.4150814808204979</v>
      </c>
      <c r="AC391" s="23">
        <f t="shared" si="319"/>
        <v>7.6791176426986851E-3</v>
      </c>
      <c r="AD391" s="23">
        <f t="shared" si="320"/>
        <v>1.0866577165224866E-2</v>
      </c>
      <c r="AE391" s="22">
        <v>74</v>
      </c>
      <c r="AF391" s="23">
        <v>89.47</v>
      </c>
      <c r="AG391" s="23">
        <f t="shared" si="337"/>
        <v>8.7622701384201876E-3</v>
      </c>
      <c r="AH391" s="23">
        <f t="shared" si="338"/>
        <v>7.3686256487800203E-3</v>
      </c>
      <c r="AI391" s="10">
        <v>1.1891322148887971</v>
      </c>
      <c r="AJ391" s="23">
        <f t="shared" si="321"/>
        <v>0.63822007507134138</v>
      </c>
      <c r="AK391" s="23">
        <f t="shared" si="322"/>
        <v>0.73018822238803771</v>
      </c>
      <c r="AL391" s="23">
        <f t="shared" si="323"/>
        <v>1.2676778800042625</v>
      </c>
      <c r="AM391" s="23">
        <f t="shared" si="324"/>
        <v>7.3686256487800472E-3</v>
      </c>
      <c r="AN391" s="23">
        <f t="shared" si="325"/>
        <v>9.3410437409905244E-3</v>
      </c>
      <c r="AO391" s="22">
        <v>29.01</v>
      </c>
      <c r="AP391" s="23">
        <v>92</v>
      </c>
      <c r="AQ391" s="23">
        <f t="shared" si="339"/>
        <v>1.0298006780142345E-2</v>
      </c>
      <c r="AR391" s="23">
        <f t="shared" si="340"/>
        <v>7.5769929550437232E-3</v>
      </c>
      <c r="AS391" s="10">
        <v>1.3591152639633026</v>
      </c>
      <c r="AT391" s="23">
        <f t="shared" si="326"/>
        <v>0.55440975488542965</v>
      </c>
      <c r="AU391" s="23">
        <f t="shared" si="327"/>
        <v>0.73470065112724259</v>
      </c>
      <c r="AV391" s="23">
        <f t="shared" si="328"/>
        <v>1.0985215029907169</v>
      </c>
      <c r="AW391" s="23">
        <f t="shared" si="329"/>
        <v>7.5769929550437709E-3</v>
      </c>
      <c r="AX391" s="23">
        <f t="shared" si="330"/>
        <v>8.3234896891247571E-3</v>
      </c>
    </row>
    <row r="392" spans="1:50" x14ac:dyDescent="0.3">
      <c r="A392" s="23">
        <v>79.31</v>
      </c>
      <c r="B392" s="23">
        <v>94.59</v>
      </c>
      <c r="C392" s="23">
        <f t="shared" si="331"/>
        <v>8.8438636008831631E-3</v>
      </c>
      <c r="D392" s="23">
        <f t="shared" si="332"/>
        <v>7.7903017784520228E-3</v>
      </c>
      <c r="E392" s="10">
        <v>1.1352401809831403</v>
      </c>
      <c r="F392" s="23">
        <f t="shared" si="306"/>
        <v>0.67671558241709262</v>
      </c>
      <c r="G392" s="23">
        <f t="shared" si="307"/>
        <v>0.73797275906315418</v>
      </c>
      <c r="H392" s="23">
        <f t="shared" si="308"/>
        <v>1.3445873012333021</v>
      </c>
      <c r="I392" s="23">
        <f t="shared" si="309"/>
        <v>7.790301778451969E-3</v>
      </c>
      <c r="J392" s="23">
        <f t="shared" si="310"/>
        <v>1.0474740844081726E-2</v>
      </c>
      <c r="K392" s="22">
        <v>70.900000000000006</v>
      </c>
      <c r="L392" s="23">
        <v>85.68</v>
      </c>
      <c r="M392" s="23">
        <f t="shared" si="333"/>
        <v>8.4821599479346123E-3</v>
      </c>
      <c r="N392" s="23">
        <f t="shared" si="334"/>
        <v>7.0564864824798493E-3</v>
      </c>
      <c r="O392" s="10">
        <v>1.2020372984479573</v>
      </c>
      <c r="P392" s="23">
        <f t="shared" si="311"/>
        <v>0.64808726694996355</v>
      </c>
      <c r="Q392" s="23">
        <f t="shared" si="312"/>
        <v>0.73532410587365193</v>
      </c>
      <c r="R392" s="23">
        <f t="shared" si="313"/>
        <v>1.2876923739519923</v>
      </c>
      <c r="S392" s="23">
        <f t="shared" si="314"/>
        <v>7.0564864824798068E-3</v>
      </c>
      <c r="T392" s="23">
        <f t="shared" si="315"/>
        <v>9.0865838303845654E-3</v>
      </c>
      <c r="U392" s="22">
        <v>69.58</v>
      </c>
      <c r="V392" s="23">
        <v>87.47</v>
      </c>
      <c r="W392" s="23">
        <f t="shared" si="335"/>
        <v>7.7610342096750811E-3</v>
      </c>
      <c r="X392" s="23">
        <f t="shared" si="336"/>
        <v>7.2039084106269025E-3</v>
      </c>
      <c r="Y392" s="10">
        <v>1.0773366022014288</v>
      </c>
      <c r="Z392" s="23">
        <f t="shared" si="316"/>
        <v>0.71942712458032687</v>
      </c>
      <c r="AA392" s="23">
        <f t="shared" si="317"/>
        <v>0.7600020424937538</v>
      </c>
      <c r="AB392" s="23">
        <f t="shared" si="318"/>
        <v>1.4310932149509785</v>
      </c>
      <c r="AC392" s="23">
        <f t="shared" si="319"/>
        <v>7.2039084106269025E-3</v>
      </c>
      <c r="AD392" s="23">
        <f t="shared" si="320"/>
        <v>1.0309464447576447E-2</v>
      </c>
      <c r="AE392" s="22">
        <v>73.150000000000006</v>
      </c>
      <c r="AF392" s="23">
        <v>87.82</v>
      </c>
      <c r="AG392" s="23">
        <f t="shared" si="337"/>
        <v>8.6616224408842795E-3</v>
      </c>
      <c r="AH392" s="23">
        <f t="shared" si="338"/>
        <v>7.232733927303692E-3</v>
      </c>
      <c r="AI392" s="10">
        <v>1.1975585619410813</v>
      </c>
      <c r="AJ392" s="23">
        <f t="shared" si="321"/>
        <v>0.64688169751222568</v>
      </c>
      <c r="AK392" s="23">
        <f t="shared" si="322"/>
        <v>0.73742095631534144</v>
      </c>
      <c r="AL392" s="23">
        <f t="shared" si="323"/>
        <v>1.2851017725835669</v>
      </c>
      <c r="AM392" s="23">
        <f t="shared" si="324"/>
        <v>7.232733927303725E-3</v>
      </c>
      <c r="AN392" s="23">
        <f t="shared" si="325"/>
        <v>9.2947991906033207E-3</v>
      </c>
      <c r="AO392" s="22">
        <v>26.9</v>
      </c>
      <c r="AP392" s="23">
        <v>84.51</v>
      </c>
      <c r="AQ392" s="23">
        <f t="shared" si="339"/>
        <v>9.5489962904456768E-3</v>
      </c>
      <c r="AR392" s="23">
        <f t="shared" si="340"/>
        <v>6.9601268981602724E-3</v>
      </c>
      <c r="AS392" s="10">
        <v>1.3719572114367184</v>
      </c>
      <c r="AT392" s="23">
        <f t="shared" si="326"/>
        <v>0.56395875117587535</v>
      </c>
      <c r="AU392" s="23">
        <f t="shared" si="327"/>
        <v>0.74166077802540287</v>
      </c>
      <c r="AV392" s="23">
        <f t="shared" si="328"/>
        <v>1.1183685060613051</v>
      </c>
      <c r="AW392" s="23">
        <f t="shared" si="329"/>
        <v>6.9601268981602793E-3</v>
      </c>
      <c r="AX392" s="23">
        <f t="shared" si="330"/>
        <v>7.7839867210926167E-3</v>
      </c>
    </row>
    <row r="393" spans="1:50" x14ac:dyDescent="0.3">
      <c r="A393" s="23">
        <v>77.069999999999993</v>
      </c>
      <c r="B393" s="23">
        <v>91.13</v>
      </c>
      <c r="C393" s="23">
        <f t="shared" si="331"/>
        <v>8.5940810455184119E-3</v>
      </c>
      <c r="D393" s="23">
        <f t="shared" si="332"/>
        <v>7.5053409564471169E-3</v>
      </c>
      <c r="E393" s="10">
        <v>1.1450620425359963</v>
      </c>
      <c r="F393" s="23">
        <f t="shared" si="306"/>
        <v>0.68530966346261102</v>
      </c>
      <c r="G393" s="23">
        <f t="shared" si="307"/>
        <v>0.74547810001960135</v>
      </c>
      <c r="H393" s="23">
        <f t="shared" si="308"/>
        <v>1.3620252458797037</v>
      </c>
      <c r="I393" s="23">
        <f t="shared" si="309"/>
        <v>7.5053409564471707E-3</v>
      </c>
      <c r="J393" s="23">
        <f t="shared" si="310"/>
        <v>1.0222463861615969E-2</v>
      </c>
      <c r="K393" s="22">
        <v>71.92</v>
      </c>
      <c r="L393" s="23">
        <v>86.33</v>
      </c>
      <c r="M393" s="23">
        <f t="shared" si="333"/>
        <v>8.6041882010642768E-3</v>
      </c>
      <c r="N393" s="23">
        <f t="shared" si="334"/>
        <v>7.1100195848796139E-3</v>
      </c>
      <c r="O393" s="10">
        <v>1.2101497187662045</v>
      </c>
      <c r="P393" s="23">
        <f t="shared" si="311"/>
        <v>0.65669145515102778</v>
      </c>
      <c r="Q393" s="23">
        <f t="shared" si="312"/>
        <v>0.7424341254585316</v>
      </c>
      <c r="R393" s="23">
        <f t="shared" si="313"/>
        <v>1.3047787221009912</v>
      </c>
      <c r="S393" s="23">
        <f t="shared" si="314"/>
        <v>7.1100195848796677E-3</v>
      </c>
      <c r="T393" s="23">
        <f t="shared" si="315"/>
        <v>9.2770022680723121E-3</v>
      </c>
      <c r="U393" s="22">
        <v>67.31</v>
      </c>
      <c r="V393" s="23">
        <v>84.07</v>
      </c>
      <c r="W393" s="23">
        <f t="shared" si="335"/>
        <v>7.507835766789735E-3</v>
      </c>
      <c r="X393" s="23">
        <f t="shared" si="336"/>
        <v>6.9238891057665898E-3</v>
      </c>
      <c r="Y393" s="10">
        <v>1.0843379569058673</v>
      </c>
      <c r="Z393" s="23">
        <f t="shared" si="316"/>
        <v>0.72693496034711658</v>
      </c>
      <c r="AA393" s="23">
        <f t="shared" si="317"/>
        <v>0.76692593159952038</v>
      </c>
      <c r="AB393" s="23">
        <f t="shared" si="318"/>
        <v>1.4463620849274434</v>
      </c>
      <c r="AC393" s="23">
        <f t="shared" si="319"/>
        <v>6.9238891057665786E-3</v>
      </c>
      <c r="AD393" s="23">
        <f t="shared" si="320"/>
        <v>1.0014450682822961E-2</v>
      </c>
      <c r="AE393" s="22">
        <v>74.12</v>
      </c>
      <c r="AF393" s="23">
        <v>87.74</v>
      </c>
      <c r="AG393" s="23">
        <f t="shared" si="337"/>
        <v>8.7764792251311396E-3</v>
      </c>
      <c r="AH393" s="23">
        <f t="shared" si="338"/>
        <v>7.2261452377775674E-3</v>
      </c>
      <c r="AI393" s="10">
        <v>1.2145450909633781</v>
      </c>
      <c r="AJ393" s="23">
        <f t="shared" si="321"/>
        <v>0.65565817673735682</v>
      </c>
      <c r="AK393" s="23">
        <f t="shared" si="322"/>
        <v>0.74464710155311897</v>
      </c>
      <c r="AL393" s="23">
        <f t="shared" si="323"/>
        <v>1.3025398742495824</v>
      </c>
      <c r="AM393" s="23">
        <f t="shared" si="324"/>
        <v>7.226145237777537E-3</v>
      </c>
      <c r="AN393" s="23">
        <f t="shared" si="325"/>
        <v>9.4123423093239716E-3</v>
      </c>
      <c r="AO393" s="22">
        <v>27.04</v>
      </c>
      <c r="AP393" s="23">
        <v>84.76</v>
      </c>
      <c r="AQ393" s="23">
        <f t="shared" si="339"/>
        <v>9.5986936689089631E-3</v>
      </c>
      <c r="AR393" s="23">
        <f t="shared" si="340"/>
        <v>6.9807165529294129E-3</v>
      </c>
      <c r="AS393" s="10">
        <v>1.3750298549052131</v>
      </c>
      <c r="AT393" s="23">
        <f t="shared" si="326"/>
        <v>0.57355744484478433</v>
      </c>
      <c r="AU393" s="23">
        <f t="shared" si="327"/>
        <v>0.74864149457833229</v>
      </c>
      <c r="AV393" s="23">
        <f t="shared" si="328"/>
        <v>1.1375161960206597</v>
      </c>
      <c r="AW393" s="23">
        <f t="shared" si="329"/>
        <v>6.9807165529294224E-3</v>
      </c>
      <c r="AX393" s="23">
        <f t="shared" si="330"/>
        <v>7.9406781387867283E-3</v>
      </c>
    </row>
    <row r="394" spans="1:50" x14ac:dyDescent="0.3">
      <c r="A394" s="23">
        <v>79.55</v>
      </c>
      <c r="B394" s="23">
        <v>93.9</v>
      </c>
      <c r="C394" s="23">
        <f t="shared" si="331"/>
        <v>8.8706260175293854E-3</v>
      </c>
      <c r="D394" s="23">
        <f t="shared" si="332"/>
        <v>7.7334743312891946E-3</v>
      </c>
      <c r="E394" s="10">
        <v>1.1470427957120553</v>
      </c>
      <c r="F394" s="23">
        <f t="shared" si="306"/>
        <v>0.69418028948014043</v>
      </c>
      <c r="G394" s="23">
        <f t="shared" si="307"/>
        <v>0.75321157435089059</v>
      </c>
      <c r="H394" s="23">
        <f t="shared" si="308"/>
        <v>1.3794899529427513</v>
      </c>
      <c r="I394" s="23">
        <f t="shared" si="309"/>
        <v>7.7334743312892362E-3</v>
      </c>
      <c r="J394" s="23">
        <f t="shared" si="310"/>
        <v>1.0668250141354163E-2</v>
      </c>
      <c r="K394" s="22">
        <v>79.790000000000006</v>
      </c>
      <c r="L394" s="23">
        <v>94.59</v>
      </c>
      <c r="M394" s="23">
        <f t="shared" si="333"/>
        <v>9.5457199188392471E-3</v>
      </c>
      <c r="N394" s="23">
        <f t="shared" si="334"/>
        <v>7.7903017784520176E-3</v>
      </c>
      <c r="O394" s="10">
        <v>1.2253337791409711</v>
      </c>
      <c r="P394" s="23">
        <f t="shared" si="311"/>
        <v>0.66623717506986702</v>
      </c>
      <c r="Q394" s="23">
        <f t="shared" si="312"/>
        <v>0.75022442723698357</v>
      </c>
      <c r="R394" s="23">
        <f t="shared" si="313"/>
        <v>1.3229286302208947</v>
      </c>
      <c r="S394" s="23">
        <f t="shared" si="314"/>
        <v>7.790301778451969E-3</v>
      </c>
      <c r="T394" s="23">
        <f t="shared" si="315"/>
        <v>1.0306013260774863E-2</v>
      </c>
      <c r="U394" s="22">
        <v>63.02</v>
      </c>
      <c r="V394" s="23">
        <v>78.39</v>
      </c>
      <c r="W394" s="23">
        <f t="shared" si="335"/>
        <v>7.0293241720857094E-3</v>
      </c>
      <c r="X394" s="23">
        <f t="shared" si="336"/>
        <v>6.4560921494117175E-3</v>
      </c>
      <c r="Y394" s="10">
        <v>1.0887893185858921</v>
      </c>
      <c r="Z394" s="23">
        <f t="shared" si="316"/>
        <v>0.73396428451920226</v>
      </c>
      <c r="AA394" s="23">
        <f t="shared" si="317"/>
        <v>0.77338202374893206</v>
      </c>
      <c r="AB394" s="23">
        <f t="shared" si="318"/>
        <v>1.4608992448663187</v>
      </c>
      <c r="AC394" s="23">
        <f t="shared" si="319"/>
        <v>6.4560921494116741E-3</v>
      </c>
      <c r="AD394" s="23">
        <f t="shared" si="320"/>
        <v>9.4317001458628837E-3</v>
      </c>
      <c r="AE394" s="22">
        <v>72.83</v>
      </c>
      <c r="AF394" s="23">
        <v>85.71</v>
      </c>
      <c r="AG394" s="23">
        <f t="shared" si="337"/>
        <v>8.6237315429884085E-3</v>
      </c>
      <c r="AH394" s="23">
        <f t="shared" si="338"/>
        <v>7.0589572410521464E-3</v>
      </c>
      <c r="AI394" s="10">
        <v>1.2216721604199756</v>
      </c>
      <c r="AJ394" s="23">
        <f t="shared" si="321"/>
        <v>0.66428190828034528</v>
      </c>
      <c r="AK394" s="23">
        <f t="shared" si="322"/>
        <v>0.75170605879417107</v>
      </c>
      <c r="AL394" s="23">
        <f t="shared" si="323"/>
        <v>1.3199400850177021</v>
      </c>
      <c r="AM394" s="23">
        <f t="shared" si="324"/>
        <v>7.0589572410520995E-3</v>
      </c>
      <c r="AN394" s="23">
        <f t="shared" si="325"/>
        <v>9.3174006208906323E-3</v>
      </c>
      <c r="AO394" s="22">
        <v>27.51</v>
      </c>
      <c r="AP394" s="23">
        <v>86.03</v>
      </c>
      <c r="AQ394" s="23">
        <f t="shared" si="339"/>
        <v>9.7655348680357086E-3</v>
      </c>
      <c r="AR394" s="23">
        <f t="shared" si="340"/>
        <v>7.0853119991566467E-3</v>
      </c>
      <c r="AS394" s="10">
        <v>1.3782787362360436</v>
      </c>
      <c r="AT394" s="23">
        <f t="shared" si="326"/>
        <v>0.58332297971281999</v>
      </c>
      <c r="AU394" s="23">
        <f t="shared" si="327"/>
        <v>0.75572680657748892</v>
      </c>
      <c r="AV394" s="23">
        <f t="shared" si="328"/>
        <v>1.1568804245576043</v>
      </c>
      <c r="AW394" s="23">
        <f t="shared" si="329"/>
        <v>7.0853119991566293E-3</v>
      </c>
      <c r="AX394" s="23">
        <f t="shared" si="330"/>
        <v>8.1968587537074103E-3</v>
      </c>
    </row>
    <row r="395" spans="1:50" x14ac:dyDescent="0.3">
      <c r="A395" s="23">
        <v>72.680000000000007</v>
      </c>
      <c r="B395" s="23">
        <v>85.68</v>
      </c>
      <c r="C395" s="23">
        <f t="shared" si="331"/>
        <v>8.1045518410312479E-3</v>
      </c>
      <c r="D395" s="23">
        <f t="shared" si="332"/>
        <v>7.0564864824798536E-3</v>
      </c>
      <c r="E395" s="10">
        <v>1.1485250997296697</v>
      </c>
      <c r="F395" s="23">
        <f t="shared" si="306"/>
        <v>0.70228484132117164</v>
      </c>
      <c r="G395" s="23">
        <f t="shared" si="307"/>
        <v>0.7602680608333704</v>
      </c>
      <c r="H395" s="23">
        <f t="shared" si="308"/>
        <v>1.3964651308013121</v>
      </c>
      <c r="I395" s="23">
        <f t="shared" si="309"/>
        <v>7.0564864824798068E-3</v>
      </c>
      <c r="J395" s="23">
        <f t="shared" si="310"/>
        <v>9.8541373187538538E-3</v>
      </c>
      <c r="K395" s="22">
        <v>73.02</v>
      </c>
      <c r="L395" s="23">
        <v>86.22</v>
      </c>
      <c r="M395" s="23">
        <f t="shared" si="333"/>
        <v>8.7357872975766613E-3</v>
      </c>
      <c r="N395" s="23">
        <f t="shared" si="334"/>
        <v>7.1009601367811922E-3</v>
      </c>
      <c r="O395" s="10">
        <v>1.2302262129775197</v>
      </c>
      <c r="P395" s="23">
        <f t="shared" si="311"/>
        <v>0.67497296236744364</v>
      </c>
      <c r="Q395" s="23">
        <f t="shared" si="312"/>
        <v>0.75732538737376476</v>
      </c>
      <c r="R395" s="23">
        <f t="shared" si="313"/>
        <v>1.3412101374373107</v>
      </c>
      <c r="S395" s="23">
        <f t="shared" si="314"/>
        <v>7.100960136781187E-3</v>
      </c>
      <c r="T395" s="23">
        <f t="shared" si="315"/>
        <v>9.5238797209891597E-3</v>
      </c>
      <c r="U395" s="22">
        <v>67.08</v>
      </c>
      <c r="V395" s="23">
        <v>82.91</v>
      </c>
      <c r="W395" s="23">
        <f t="shared" si="335"/>
        <v>7.4821812990083997E-3</v>
      </c>
      <c r="X395" s="23">
        <f t="shared" si="336"/>
        <v>6.8283531076377786E-3</v>
      </c>
      <c r="Y395" s="10">
        <v>1.0957519596693515</v>
      </c>
      <c r="Z395" s="23">
        <f t="shared" si="316"/>
        <v>0.74144646581821061</v>
      </c>
      <c r="AA395" s="23">
        <f t="shared" si="317"/>
        <v>0.7802103768565698</v>
      </c>
      <c r="AB395" s="23">
        <f t="shared" si="318"/>
        <v>1.4754107503374128</v>
      </c>
      <c r="AC395" s="23">
        <f t="shared" si="319"/>
        <v>6.8283531076377413E-3</v>
      </c>
      <c r="AD395" s="23">
        <f t="shared" si="320"/>
        <v>1.0074625582108605E-2</v>
      </c>
      <c r="AE395" s="22">
        <v>84.49</v>
      </c>
      <c r="AF395" s="23">
        <v>99.43</v>
      </c>
      <c r="AG395" s="23">
        <f t="shared" si="337"/>
        <v>1.0004381135069211E-2</v>
      </c>
      <c r="AH395" s="23">
        <f t="shared" si="338"/>
        <v>8.1889174947825799E-3</v>
      </c>
      <c r="AI395" s="10">
        <v>1.2216976348147743</v>
      </c>
      <c r="AJ395" s="23">
        <f t="shared" si="321"/>
        <v>0.67428628941541446</v>
      </c>
      <c r="AK395" s="23">
        <f t="shared" si="322"/>
        <v>0.75989497628895364</v>
      </c>
      <c r="AL395" s="23">
        <f t="shared" si="323"/>
        <v>1.3385681976957597</v>
      </c>
      <c r="AM395" s="23">
        <f t="shared" si="324"/>
        <v>8.188917494782566E-3</v>
      </c>
      <c r="AN395" s="23">
        <f t="shared" si="325"/>
        <v>1.0961424532070375E-2</v>
      </c>
      <c r="AO395" s="22">
        <v>27.58</v>
      </c>
      <c r="AP395" s="23">
        <v>86.22</v>
      </c>
      <c r="AQ395" s="23">
        <f t="shared" si="339"/>
        <v>9.7903835572673518E-3</v>
      </c>
      <c r="AR395" s="23">
        <f t="shared" si="340"/>
        <v>7.1009601367811931E-3</v>
      </c>
      <c r="AS395" s="10">
        <v>1.3787408137324426</v>
      </c>
      <c r="AT395" s="23">
        <f t="shared" si="326"/>
        <v>0.59311336327008735</v>
      </c>
      <c r="AU395" s="23">
        <f t="shared" si="327"/>
        <v>0.76282776671427011</v>
      </c>
      <c r="AV395" s="23">
        <f t="shared" si="328"/>
        <v>1.1764363429829072</v>
      </c>
      <c r="AW395" s="23">
        <f t="shared" si="329"/>
        <v>7.100960136781187E-3</v>
      </c>
      <c r="AX395" s="23">
        <f t="shared" si="330"/>
        <v>8.3538275749822644E-3</v>
      </c>
    </row>
    <row r="396" spans="1:50" x14ac:dyDescent="0.3">
      <c r="A396" s="23">
        <v>82.92</v>
      </c>
      <c r="B396" s="23">
        <v>97.32</v>
      </c>
      <c r="C396" s="23">
        <f t="shared" si="331"/>
        <v>9.2464149512701023E-3</v>
      </c>
      <c r="D396" s="23">
        <f t="shared" si="332"/>
        <v>8.015140808531036E-3</v>
      </c>
      <c r="E396" s="10">
        <v>1.1536185292501075</v>
      </c>
      <c r="F396" s="23">
        <f t="shared" si="306"/>
        <v>0.71153125627244174</v>
      </c>
      <c r="G396" s="23">
        <f t="shared" si="307"/>
        <v>0.76828320164190145</v>
      </c>
      <c r="H396" s="23">
        <f t="shared" si="308"/>
        <v>1.4138160975936134</v>
      </c>
      <c r="I396" s="23">
        <f t="shared" si="309"/>
        <v>8.0151408085310516E-3</v>
      </c>
      <c r="J396" s="23">
        <f t="shared" si="310"/>
        <v>1.133193509958069E-2</v>
      </c>
      <c r="K396" s="22">
        <v>81.790000000000006</v>
      </c>
      <c r="L396" s="23">
        <v>96.2</v>
      </c>
      <c r="M396" s="23">
        <f t="shared" si="333"/>
        <v>9.7849910034072188E-3</v>
      </c>
      <c r="N396" s="23">
        <f t="shared" si="334"/>
        <v>7.9228991551652823E-3</v>
      </c>
      <c r="O396" s="10">
        <v>1.2350265744614395</v>
      </c>
      <c r="P396" s="23">
        <f t="shared" si="311"/>
        <v>0.68475795337085088</v>
      </c>
      <c r="Q396" s="23">
        <f t="shared" si="312"/>
        <v>0.76524828652893007</v>
      </c>
      <c r="R396" s="23">
        <f t="shared" si="313"/>
        <v>1.3597309157382944</v>
      </c>
      <c r="S396" s="23">
        <f t="shared" si="314"/>
        <v>7.9228991551653083E-3</v>
      </c>
      <c r="T396" s="23">
        <f t="shared" si="315"/>
        <v>1.0773010923555084E-2</v>
      </c>
      <c r="U396" s="22">
        <v>63.53</v>
      </c>
      <c r="V396" s="23">
        <v>77.83</v>
      </c>
      <c r="W396" s="23">
        <f t="shared" si="335"/>
        <v>7.0862101658617123E-3</v>
      </c>
      <c r="X396" s="23">
        <f t="shared" si="336"/>
        <v>6.4099713227288423E-3</v>
      </c>
      <c r="Y396" s="10">
        <v>1.1054979514081484</v>
      </c>
      <c r="Z396" s="23">
        <f t="shared" si="316"/>
        <v>0.74853267598407236</v>
      </c>
      <c r="AA396" s="23">
        <f t="shared" si="317"/>
        <v>0.7866203481792986</v>
      </c>
      <c r="AB396" s="23">
        <f t="shared" si="318"/>
        <v>1.489979141802283</v>
      </c>
      <c r="AC396" s="23">
        <f t="shared" si="319"/>
        <v>6.4099713227288024E-3</v>
      </c>
      <c r="AD396" s="23">
        <f t="shared" si="320"/>
        <v>9.5507235704167057E-3</v>
      </c>
      <c r="AE396" s="22">
        <v>79.67</v>
      </c>
      <c r="AF396" s="23">
        <v>93.32</v>
      </c>
      <c r="AG396" s="23">
        <f t="shared" si="337"/>
        <v>9.4336494855126532E-3</v>
      </c>
      <c r="AH396" s="23">
        <f t="shared" si="338"/>
        <v>7.6857063322247846E-3</v>
      </c>
      <c r="AI396" s="10">
        <v>1.2274277831770717</v>
      </c>
      <c r="AJ396" s="23">
        <f t="shared" si="321"/>
        <v>0.68371993890092708</v>
      </c>
      <c r="AK396" s="23">
        <f t="shared" si="322"/>
        <v>0.7675806826211784</v>
      </c>
      <c r="AL396" s="23">
        <f t="shared" si="323"/>
        <v>1.3580062283163414</v>
      </c>
      <c r="AM396" s="23">
        <f t="shared" si="324"/>
        <v>7.6857063322247621E-3</v>
      </c>
      <c r="AN396" s="23">
        <f t="shared" si="325"/>
        <v>1.0437237068171571E-2</v>
      </c>
      <c r="AO396" s="22">
        <v>29.39</v>
      </c>
      <c r="AP396" s="23">
        <v>90.63</v>
      </c>
      <c r="AQ396" s="23">
        <f t="shared" si="339"/>
        <v>1.0432899664542692E-2</v>
      </c>
      <c r="AR396" s="23">
        <f t="shared" si="340"/>
        <v>7.4641616469088325E-3</v>
      </c>
      <c r="AS396" s="10">
        <v>1.3977322783280433</v>
      </c>
      <c r="AT396" s="23">
        <f t="shared" si="326"/>
        <v>0.60354626293462998</v>
      </c>
      <c r="AU396" s="23">
        <f t="shared" si="327"/>
        <v>0.77029192836117899</v>
      </c>
      <c r="AV396" s="23">
        <f t="shared" si="328"/>
        <v>1.1966596262047173</v>
      </c>
      <c r="AW396" s="23">
        <f t="shared" si="329"/>
        <v>7.4641616469088845E-3</v>
      </c>
      <c r="AX396" s="23">
        <f t="shared" si="330"/>
        <v>8.9320608863215738E-3</v>
      </c>
    </row>
    <row r="397" spans="1:50" x14ac:dyDescent="0.3">
      <c r="A397" s="23">
        <v>82.95</v>
      </c>
      <c r="B397" s="23">
        <v>97.21</v>
      </c>
      <c r="C397" s="23">
        <f t="shared" si="331"/>
        <v>9.2497602533508812E-3</v>
      </c>
      <c r="D397" s="23">
        <f t="shared" si="332"/>
        <v>8.0060813604326143E-3</v>
      </c>
      <c r="E397" s="10">
        <v>1.1553417754489383</v>
      </c>
      <c r="F397" s="23">
        <f t="shared" si="306"/>
        <v>0.72078101652579263</v>
      </c>
      <c r="G397" s="23">
        <f t="shared" si="307"/>
        <v>0.77628928300233402</v>
      </c>
      <c r="H397" s="23">
        <f t="shared" si="308"/>
        <v>1.4323122727982343</v>
      </c>
      <c r="I397" s="23">
        <f t="shared" si="309"/>
        <v>8.0060813604325709E-3</v>
      </c>
      <c r="J397" s="23">
        <f t="shared" si="310"/>
        <v>1.1467208589568754E-2</v>
      </c>
      <c r="K397" s="22">
        <v>77.430000000000007</v>
      </c>
      <c r="L397" s="23">
        <v>89.79</v>
      </c>
      <c r="M397" s="23">
        <f t="shared" si="333"/>
        <v>9.2633800390490399E-3</v>
      </c>
      <c r="N397" s="23">
        <f t="shared" si="334"/>
        <v>7.3949804068845198E-3</v>
      </c>
      <c r="O397" s="10">
        <v>1.2526578204892993</v>
      </c>
      <c r="P397" s="23">
        <f t="shared" si="311"/>
        <v>0.69402133340989991</v>
      </c>
      <c r="Q397" s="23">
        <f t="shared" si="312"/>
        <v>0.77264326693581453</v>
      </c>
      <c r="R397" s="23">
        <f t="shared" si="313"/>
        <v>1.3787792867807509</v>
      </c>
      <c r="S397" s="23">
        <f t="shared" si="314"/>
        <v>7.394980406884466E-3</v>
      </c>
      <c r="T397" s="23">
        <f t="shared" si="315"/>
        <v>1.0196045811161791E-2</v>
      </c>
      <c r="U397" s="22">
        <v>62.31</v>
      </c>
      <c r="V397" s="23">
        <v>76.099999999999994</v>
      </c>
      <c r="W397" s="23">
        <f t="shared" si="335"/>
        <v>6.9501299454563714E-3</v>
      </c>
      <c r="X397" s="23">
        <f t="shared" si="336"/>
        <v>6.2674909117263885E-3</v>
      </c>
      <c r="Y397" s="10">
        <v>1.1089174349583459</v>
      </c>
      <c r="Z397" s="23">
        <f t="shared" si="316"/>
        <v>0.75548280592952877</v>
      </c>
      <c r="AA397" s="23">
        <f t="shared" si="317"/>
        <v>0.792887839091025</v>
      </c>
      <c r="AB397" s="23">
        <f t="shared" si="318"/>
        <v>1.5040154819136011</v>
      </c>
      <c r="AC397" s="23">
        <f t="shared" si="319"/>
        <v>6.2674909117264033E-3</v>
      </c>
      <c r="AD397" s="23">
        <f t="shared" si="320"/>
        <v>9.4264033639893021E-3</v>
      </c>
      <c r="AE397" s="22">
        <v>78.430000000000007</v>
      </c>
      <c r="AF397" s="23">
        <v>91.82</v>
      </c>
      <c r="AG397" s="23">
        <f t="shared" si="337"/>
        <v>9.2868222561661527E-3</v>
      </c>
      <c r="AH397" s="23">
        <f t="shared" si="338"/>
        <v>7.5621684036099408E-3</v>
      </c>
      <c r="AI397" s="10">
        <v>1.2280634019910102</v>
      </c>
      <c r="AJ397" s="23">
        <f t="shared" si="321"/>
        <v>0.69300676115709325</v>
      </c>
      <c r="AK397" s="23">
        <f t="shared" si="322"/>
        <v>0.7751428510247883</v>
      </c>
      <c r="AL397" s="23">
        <f t="shared" si="323"/>
        <v>1.3767267000580203</v>
      </c>
      <c r="AM397" s="23">
        <f t="shared" si="324"/>
        <v>7.5621684036099035E-3</v>
      </c>
      <c r="AN397" s="23">
        <f t="shared" si="325"/>
        <v>1.0411039151584891E-2</v>
      </c>
      <c r="AO397" s="22">
        <v>31.01</v>
      </c>
      <c r="AP397" s="23">
        <v>94.99</v>
      </c>
      <c r="AQ397" s="23">
        <f t="shared" si="339"/>
        <v>1.100796932961786E-2</v>
      </c>
      <c r="AR397" s="23">
        <f t="shared" si="340"/>
        <v>7.8232452260826434E-3</v>
      </c>
      <c r="AS397" s="10">
        <v>1.4070847853416837</v>
      </c>
      <c r="AT397" s="23">
        <f t="shared" si="326"/>
        <v>0.61455423226424788</v>
      </c>
      <c r="AU397" s="23">
        <f t="shared" si="327"/>
        <v>0.77811517358726168</v>
      </c>
      <c r="AV397" s="23">
        <f t="shared" si="328"/>
        <v>1.2181004951988779</v>
      </c>
      <c r="AW397" s="23">
        <f t="shared" si="329"/>
        <v>7.8232452260826868E-3</v>
      </c>
      <c r="AX397" s="23">
        <f t="shared" si="330"/>
        <v>9.5294988839535778E-3</v>
      </c>
    </row>
    <row r="398" spans="1:50" x14ac:dyDescent="0.3">
      <c r="A398" s="23">
        <v>74.72</v>
      </c>
      <c r="B398" s="23">
        <v>86.88</v>
      </c>
      <c r="C398" s="23">
        <f t="shared" si="331"/>
        <v>8.3320323825241439E-3</v>
      </c>
      <c r="D398" s="23">
        <f t="shared" si="332"/>
        <v>7.1553168253717268E-3</v>
      </c>
      <c r="E398" s="10">
        <v>1.1644533129518377</v>
      </c>
      <c r="F398" s="23">
        <f t="shared" si="306"/>
        <v>0.72911304890831674</v>
      </c>
      <c r="G398" s="23">
        <f t="shared" si="307"/>
        <v>0.78344459982770576</v>
      </c>
      <c r="H398" s="23">
        <f t="shared" si="308"/>
        <v>1.4498940654341093</v>
      </c>
      <c r="I398" s="23">
        <f t="shared" si="309"/>
        <v>7.1553168253717381E-3</v>
      </c>
      <c r="J398" s="23">
        <f t="shared" si="310"/>
        <v>1.0374451401407313E-2</v>
      </c>
      <c r="K398" s="22">
        <v>80.53</v>
      </c>
      <c r="L398" s="23">
        <v>92.64</v>
      </c>
      <c r="M398" s="23">
        <f t="shared" si="333"/>
        <v>9.6342502201293961E-3</v>
      </c>
      <c r="N398" s="23">
        <f t="shared" si="334"/>
        <v>7.6297024712527212E-3</v>
      </c>
      <c r="O398" s="10">
        <v>1.2627294781715837</v>
      </c>
      <c r="P398" s="23">
        <f t="shared" si="311"/>
        <v>0.70365558363002934</v>
      </c>
      <c r="Q398" s="23">
        <f t="shared" si="312"/>
        <v>0.78027296940706725</v>
      </c>
      <c r="R398" s="23">
        <f t="shared" si="313"/>
        <v>1.3976769170399292</v>
      </c>
      <c r="S398" s="23">
        <f t="shared" si="314"/>
        <v>7.6297024712527195E-3</v>
      </c>
      <c r="T398" s="23">
        <f t="shared" si="315"/>
        <v>1.066385902795243E-2</v>
      </c>
      <c r="U398" s="22">
        <v>79.62</v>
      </c>
      <c r="V398" s="23">
        <v>97.21</v>
      </c>
      <c r="W398" s="23">
        <f t="shared" si="335"/>
        <v>8.8809074989124742E-3</v>
      </c>
      <c r="X398" s="23">
        <f t="shared" si="336"/>
        <v>8.0060813604326177E-3</v>
      </c>
      <c r="Y398" s="10">
        <v>1.1092702033735746</v>
      </c>
      <c r="Z398" s="23">
        <f t="shared" si="316"/>
        <v>0.76436371342844123</v>
      </c>
      <c r="AA398" s="23">
        <f t="shared" si="317"/>
        <v>0.80089392045145757</v>
      </c>
      <c r="AB398" s="23">
        <f t="shared" si="318"/>
        <v>1.51984651935797</v>
      </c>
      <c r="AC398" s="23">
        <f t="shared" si="319"/>
        <v>8.0060813604325709E-3</v>
      </c>
      <c r="AD398" s="23">
        <f t="shared" si="320"/>
        <v>1.2168014889350164E-2</v>
      </c>
      <c r="AE398" s="22">
        <v>79.89</v>
      </c>
      <c r="AF398" s="23">
        <v>92.64</v>
      </c>
      <c r="AG398" s="23">
        <f t="shared" si="337"/>
        <v>9.4596994778160647E-3</v>
      </c>
      <c r="AH398" s="23">
        <f t="shared" si="338"/>
        <v>7.629702471252723E-3</v>
      </c>
      <c r="AI398" s="10">
        <v>1.2398516866756497</v>
      </c>
      <c r="AJ398" s="23">
        <f t="shared" si="321"/>
        <v>0.70246646063490936</v>
      </c>
      <c r="AK398" s="23">
        <f t="shared" si="322"/>
        <v>0.78277255349604102</v>
      </c>
      <c r="AL398" s="23">
        <f t="shared" si="323"/>
        <v>1.3954732217920025</v>
      </c>
      <c r="AM398" s="23">
        <f t="shared" si="324"/>
        <v>7.6297024712527195E-3</v>
      </c>
      <c r="AN398" s="23">
        <f t="shared" si="325"/>
        <v>1.0647045488873436E-2</v>
      </c>
      <c r="AO398" s="22">
        <v>31.25</v>
      </c>
      <c r="AP398" s="23">
        <v>95.4</v>
      </c>
      <c r="AQ398" s="23">
        <f t="shared" si="339"/>
        <v>1.1093164835554921E-2</v>
      </c>
      <c r="AR398" s="23">
        <f t="shared" si="340"/>
        <v>7.8570122599040341E-3</v>
      </c>
      <c r="AS398" s="10">
        <v>1.4118808102369436</v>
      </c>
      <c r="AT398" s="23">
        <f t="shared" si="326"/>
        <v>0.62564739709980277</v>
      </c>
      <c r="AU398" s="23">
        <f t="shared" si="327"/>
        <v>0.78597218584716566</v>
      </c>
      <c r="AV398" s="23">
        <f t="shared" si="328"/>
        <v>1.2402016293640505</v>
      </c>
      <c r="AW398" s="23">
        <f t="shared" si="329"/>
        <v>7.8570122599039838E-3</v>
      </c>
      <c r="AX398" s="23">
        <f t="shared" si="330"/>
        <v>9.7442794066662421E-3</v>
      </c>
    </row>
    <row r="399" spans="1:50" x14ac:dyDescent="0.3">
      <c r="A399" s="23">
        <v>75.08</v>
      </c>
      <c r="B399" s="23">
        <v>87.23</v>
      </c>
      <c r="C399" s="23">
        <f t="shared" si="331"/>
        <v>8.3721760074934783E-3</v>
      </c>
      <c r="D399" s="23">
        <f t="shared" si="332"/>
        <v>7.1841423420485251E-3</v>
      </c>
      <c r="E399" s="10">
        <v>1.1653688928866883</v>
      </c>
      <c r="F399" s="23">
        <f t="shared" si="306"/>
        <v>0.73748522491581026</v>
      </c>
      <c r="G399" s="23">
        <f t="shared" si="307"/>
        <v>0.79062874216975432</v>
      </c>
      <c r="H399" s="23">
        <f t="shared" si="308"/>
        <v>1.466598273824127</v>
      </c>
      <c r="I399" s="23">
        <f t="shared" si="309"/>
        <v>7.1841423420485606E-3</v>
      </c>
      <c r="J399" s="23">
        <f t="shared" si="310"/>
        <v>1.0536250757755239E-2</v>
      </c>
      <c r="K399" s="22">
        <v>79.89</v>
      </c>
      <c r="L399" s="23">
        <v>91.82</v>
      </c>
      <c r="M399" s="23">
        <f t="shared" si="333"/>
        <v>9.5576834730676449E-3</v>
      </c>
      <c r="N399" s="23">
        <f t="shared" si="334"/>
        <v>7.5621684036099399E-3</v>
      </c>
      <c r="O399" s="10">
        <v>1.2638813317758308</v>
      </c>
      <c r="P399" s="23">
        <f t="shared" si="311"/>
        <v>0.71321326710309696</v>
      </c>
      <c r="Q399" s="23">
        <f t="shared" si="312"/>
        <v>0.78783513781067716</v>
      </c>
      <c r="R399" s="23">
        <f t="shared" si="313"/>
        <v>1.4168688507331262</v>
      </c>
      <c r="S399" s="23">
        <f t="shared" si="314"/>
        <v>7.5621684036099035E-3</v>
      </c>
      <c r="T399" s="23">
        <f t="shared" si="315"/>
        <v>1.0714600855073123E-2</v>
      </c>
      <c r="U399" s="22">
        <v>77.48</v>
      </c>
      <c r="V399" s="23">
        <v>94.57</v>
      </c>
      <c r="W399" s="23">
        <f t="shared" si="335"/>
        <v>8.6422094073817946E-3</v>
      </c>
      <c r="X399" s="23">
        <f t="shared" si="336"/>
        <v>7.788654606070494E-3</v>
      </c>
      <c r="Y399" s="10">
        <v>1.1095895047966358</v>
      </c>
      <c r="Z399" s="23">
        <f t="shared" si="316"/>
        <v>0.77300592283582303</v>
      </c>
      <c r="AA399" s="23">
        <f t="shared" si="317"/>
        <v>0.80868257505752805</v>
      </c>
      <c r="AB399" s="23">
        <f t="shared" si="318"/>
        <v>1.5373696362642644</v>
      </c>
      <c r="AC399" s="23">
        <f t="shared" si="319"/>
        <v>7.7886546060704775E-3</v>
      </c>
      <c r="AD399" s="23">
        <f t="shared" si="320"/>
        <v>1.1974041098722557E-2</v>
      </c>
      <c r="AE399" s="22">
        <v>82.47</v>
      </c>
      <c r="AF399" s="23">
        <v>94.99</v>
      </c>
      <c r="AG399" s="23">
        <f t="shared" si="337"/>
        <v>9.7651948421015253E-3</v>
      </c>
      <c r="AH399" s="23">
        <f t="shared" si="338"/>
        <v>7.8232452260826434E-3</v>
      </c>
      <c r="AI399" s="10">
        <v>1.2482281406115754</v>
      </c>
      <c r="AJ399" s="23">
        <f t="shared" si="321"/>
        <v>0.71223165547701084</v>
      </c>
      <c r="AK399" s="23">
        <f t="shared" si="322"/>
        <v>0.79059579872212371</v>
      </c>
      <c r="AL399" s="23">
        <f t="shared" si="323"/>
        <v>1.4146981161119201</v>
      </c>
      <c r="AM399" s="23">
        <f t="shared" si="324"/>
        <v>7.8232452260826868E-3</v>
      </c>
      <c r="AN399" s="23">
        <f t="shared" si="325"/>
        <v>1.106753028322075E-2</v>
      </c>
      <c r="AO399" s="22">
        <v>27.37</v>
      </c>
      <c r="AP399" s="23">
        <v>83.43</v>
      </c>
      <c r="AQ399" s="23">
        <f t="shared" si="339"/>
        <v>9.715837489572424E-3</v>
      </c>
      <c r="AR399" s="23">
        <f t="shared" si="340"/>
        <v>6.8711795895575849E-3</v>
      </c>
      <c r="AS399" s="10">
        <v>1.4139984791458471</v>
      </c>
      <c r="AT399" s="23">
        <f t="shared" si="326"/>
        <v>0.63536323458937516</v>
      </c>
      <c r="AU399" s="23">
        <f t="shared" si="327"/>
        <v>0.79284336543672329</v>
      </c>
      <c r="AV399" s="23">
        <f t="shared" si="328"/>
        <v>1.261010631689178</v>
      </c>
      <c r="AW399" s="23">
        <f t="shared" si="329"/>
        <v>6.87117958955763E-3</v>
      </c>
      <c r="AX399" s="23">
        <f t="shared" si="330"/>
        <v>8.6646305146778537E-3</v>
      </c>
    </row>
    <row r="400" spans="1:50" x14ac:dyDescent="0.3">
      <c r="A400" s="23">
        <v>75.069999999999993</v>
      </c>
      <c r="B400" s="23">
        <v>87.01</v>
      </c>
      <c r="C400" s="23">
        <f t="shared" si="331"/>
        <v>8.3710609067998848E-3</v>
      </c>
      <c r="D400" s="23">
        <f t="shared" si="332"/>
        <v>7.1660234458516808E-3</v>
      </c>
      <c r="E400" s="10">
        <v>1.1681598546325964</v>
      </c>
      <c r="F400" s="23">
        <f t="shared" si="306"/>
        <v>0.7458562858226101</v>
      </c>
      <c r="G400" s="23">
        <f t="shared" si="307"/>
        <v>0.79779476561560603</v>
      </c>
      <c r="H400" s="23">
        <f t="shared" si="308"/>
        <v>1.4833415107384202</v>
      </c>
      <c r="I400" s="23">
        <f t="shared" si="309"/>
        <v>7.1660234458517102E-3</v>
      </c>
      <c r="J400" s="23">
        <f t="shared" si="310"/>
        <v>1.0629660044156617E-2</v>
      </c>
      <c r="K400" s="22">
        <v>84.02</v>
      </c>
      <c r="L400" s="23">
        <v>95.6</v>
      </c>
      <c r="M400" s="23">
        <f t="shared" si="333"/>
        <v>1.0051778262700508E-2</v>
      </c>
      <c r="N400" s="23">
        <f t="shared" si="334"/>
        <v>7.8734839837193444E-3</v>
      </c>
      <c r="O400" s="10">
        <v>1.2766620575447154</v>
      </c>
      <c r="P400" s="23">
        <f t="shared" si="311"/>
        <v>0.7232650453657975</v>
      </c>
      <c r="Q400" s="23">
        <f t="shared" si="312"/>
        <v>0.7957086217943965</v>
      </c>
      <c r="R400" s="23">
        <f t="shared" si="313"/>
        <v>1.4364783124688945</v>
      </c>
      <c r="S400" s="23">
        <f t="shared" si="314"/>
        <v>7.8734839837193427E-3</v>
      </c>
      <c r="T400" s="23">
        <f t="shared" si="315"/>
        <v>1.131008898618403E-2</v>
      </c>
      <c r="U400" s="22">
        <v>67.38</v>
      </c>
      <c r="V400" s="23">
        <v>81.7</v>
      </c>
      <c r="W400" s="23">
        <f t="shared" si="335"/>
        <v>7.5156436482884011E-3</v>
      </c>
      <c r="X400" s="23">
        <f t="shared" si="336"/>
        <v>6.728699178555138E-3</v>
      </c>
      <c r="Y400" s="10">
        <v>1.1169534331749165</v>
      </c>
      <c r="Z400" s="23">
        <f t="shared" si="316"/>
        <v>0.78052156648411142</v>
      </c>
      <c r="AA400" s="23">
        <f t="shared" si="317"/>
        <v>0.81541127423608317</v>
      </c>
      <c r="AB400" s="23">
        <f t="shared" si="318"/>
        <v>1.5535274893199345</v>
      </c>
      <c r="AC400" s="23">
        <f t="shared" si="319"/>
        <v>6.7286991785551198E-3</v>
      </c>
      <c r="AD400" s="23">
        <f t="shared" si="320"/>
        <v>1.0453219141249841E-2</v>
      </c>
      <c r="AE400" s="22">
        <v>74.7</v>
      </c>
      <c r="AF400" s="23">
        <v>85.68</v>
      </c>
      <c r="AG400" s="23">
        <f t="shared" si="337"/>
        <v>8.8451564775674056E-3</v>
      </c>
      <c r="AH400" s="23">
        <f t="shared" si="338"/>
        <v>7.0564864824798502E-3</v>
      </c>
      <c r="AI400" s="10">
        <v>1.2534788381623829</v>
      </c>
      <c r="AJ400" s="23">
        <f t="shared" si="321"/>
        <v>0.72107681195457829</v>
      </c>
      <c r="AK400" s="23">
        <f t="shared" si="322"/>
        <v>0.79765228520460352</v>
      </c>
      <c r="AL400" s="23">
        <f t="shared" si="323"/>
        <v>1.4333084674315892</v>
      </c>
      <c r="AM400" s="23">
        <f t="shared" si="324"/>
        <v>7.0564864824798068E-3</v>
      </c>
      <c r="AN400" s="23">
        <f t="shared" si="325"/>
        <v>1.0114121825654857E-2</v>
      </c>
      <c r="AO400" s="22">
        <v>27.9</v>
      </c>
      <c r="AP400" s="23">
        <v>84.63</v>
      </c>
      <c r="AQ400" s="23">
        <f t="shared" si="339"/>
        <v>9.9039775651834343E-3</v>
      </c>
      <c r="AR400" s="23">
        <f t="shared" si="340"/>
        <v>6.9700099324494589E-3</v>
      </c>
      <c r="AS400" s="10">
        <v>1.4209416717004424</v>
      </c>
      <c r="AT400" s="23">
        <f t="shared" si="326"/>
        <v>0.64526721215455862</v>
      </c>
      <c r="AU400" s="23">
        <f t="shared" si="327"/>
        <v>0.79981337536917274</v>
      </c>
      <c r="AV400" s="23">
        <f t="shared" si="328"/>
        <v>1.2806304467439338</v>
      </c>
      <c r="AW400" s="23">
        <f t="shared" si="329"/>
        <v>6.9700099324494502E-3</v>
      </c>
      <c r="AX400" s="23">
        <f t="shared" si="330"/>
        <v>8.9260069336023953E-3</v>
      </c>
    </row>
    <row r="401" spans="1:50" x14ac:dyDescent="0.3">
      <c r="A401" s="23">
        <v>73.45</v>
      </c>
      <c r="B401" s="23">
        <v>84.56</v>
      </c>
      <c r="C401" s="23">
        <f t="shared" si="331"/>
        <v>8.1904145944378809E-3</v>
      </c>
      <c r="D401" s="23">
        <f t="shared" si="332"/>
        <v>6.9642448291141034E-3</v>
      </c>
      <c r="E401" s="10">
        <v>1.1760664358320305</v>
      </c>
      <c r="F401" s="23">
        <f t="shared" si="306"/>
        <v>0.75404670041704802</v>
      </c>
      <c r="G401" s="23">
        <f t="shared" si="307"/>
        <v>0.80475901044472009</v>
      </c>
      <c r="H401" s="23">
        <f t="shared" si="308"/>
        <v>1.499902986239658</v>
      </c>
      <c r="I401" s="23">
        <f t="shared" si="309"/>
        <v>6.9642448291140635E-3</v>
      </c>
      <c r="J401" s="23">
        <f t="shared" si="310"/>
        <v>1.0445691616092281E-2</v>
      </c>
      <c r="K401" s="22">
        <v>84.61</v>
      </c>
      <c r="L401" s="23">
        <v>94.93</v>
      </c>
      <c r="M401" s="23">
        <f t="shared" si="333"/>
        <v>1.0122363232648059E-2</v>
      </c>
      <c r="N401" s="23">
        <f t="shared" si="334"/>
        <v>7.8183037089380493E-3</v>
      </c>
      <c r="O401" s="10">
        <v>1.2947006933327434</v>
      </c>
      <c r="P401" s="23">
        <f t="shared" si="311"/>
        <v>0.73338740859844553</v>
      </c>
      <c r="Q401" s="23">
        <f t="shared" si="312"/>
        <v>0.8035269255033346</v>
      </c>
      <c r="R401" s="23">
        <f t="shared" si="313"/>
        <v>1.4566524539642431</v>
      </c>
      <c r="S401" s="23">
        <f t="shared" si="314"/>
        <v>7.8183037089381013E-3</v>
      </c>
      <c r="T401" s="23">
        <f t="shared" si="315"/>
        <v>1.1388551283462429E-2</v>
      </c>
      <c r="U401" s="22">
        <v>66.12</v>
      </c>
      <c r="V401" s="23">
        <v>77.959999999999994</v>
      </c>
      <c r="W401" s="23">
        <f t="shared" si="335"/>
        <v>7.3751017813123943E-3</v>
      </c>
      <c r="X401" s="23">
        <f t="shared" si="336"/>
        <v>6.4206779432087946E-3</v>
      </c>
      <c r="Y401" s="10">
        <v>1.1486484521643237</v>
      </c>
      <c r="Z401" s="23">
        <f t="shared" si="316"/>
        <v>0.78789666826542382</v>
      </c>
      <c r="AA401" s="23">
        <f t="shared" si="317"/>
        <v>0.82183195217929195</v>
      </c>
      <c r="AB401" s="23">
        <f t="shared" si="318"/>
        <v>1.5684182347495352</v>
      </c>
      <c r="AC401" s="23">
        <f t="shared" si="319"/>
        <v>6.4206779432087746E-3</v>
      </c>
      <c r="AD401" s="23">
        <f t="shared" si="320"/>
        <v>1.0070308365582783E-2</v>
      </c>
      <c r="AE401" s="22">
        <v>81.94</v>
      </c>
      <c r="AF401" s="23">
        <v>93.9</v>
      </c>
      <c r="AG401" s="23">
        <f t="shared" si="337"/>
        <v>9.7024380424614882E-3</v>
      </c>
      <c r="AH401" s="23">
        <f t="shared" si="338"/>
        <v>7.7334743312891911E-3</v>
      </c>
      <c r="AI401" s="10">
        <v>1.2546027344017914</v>
      </c>
      <c r="AJ401" s="23">
        <f t="shared" si="321"/>
        <v>0.7307792499970398</v>
      </c>
      <c r="AK401" s="23">
        <f t="shared" si="322"/>
        <v>0.80538575953589275</v>
      </c>
      <c r="AL401" s="23">
        <f t="shared" si="323"/>
        <v>1.4518560619516181</v>
      </c>
      <c r="AM401" s="23">
        <f t="shared" si="324"/>
        <v>7.7334743312892362E-3</v>
      </c>
      <c r="AN401" s="23">
        <f t="shared" si="325"/>
        <v>1.1227891587829514E-2</v>
      </c>
      <c r="AO401" s="22">
        <v>28.09</v>
      </c>
      <c r="AP401" s="23">
        <v>84.56</v>
      </c>
      <c r="AQ401" s="23">
        <f t="shared" si="339"/>
        <v>9.9714240073836089E-3</v>
      </c>
      <c r="AR401" s="23">
        <f t="shared" si="340"/>
        <v>6.9642448291140999E-3</v>
      </c>
      <c r="AS401" s="10">
        <v>1.4318026221160336</v>
      </c>
      <c r="AT401" s="23">
        <f t="shared" si="326"/>
        <v>0.65523863616194222</v>
      </c>
      <c r="AU401" s="23">
        <f t="shared" si="327"/>
        <v>0.8067776201982868</v>
      </c>
      <c r="AV401" s="23">
        <f t="shared" si="328"/>
        <v>1.3005058483165008</v>
      </c>
      <c r="AW401" s="23">
        <f t="shared" si="329"/>
        <v>6.9642448291140635E-3</v>
      </c>
      <c r="AX401" s="23">
        <f t="shared" si="330"/>
        <v>9.0570411293707902E-3</v>
      </c>
    </row>
    <row r="402" spans="1:50" x14ac:dyDescent="0.3">
      <c r="A402" s="23">
        <v>76.41</v>
      </c>
      <c r="B402" s="23">
        <v>87.82</v>
      </c>
      <c r="C402" s="23">
        <f t="shared" si="331"/>
        <v>8.5204843997412991E-3</v>
      </c>
      <c r="D402" s="23">
        <f t="shared" si="332"/>
        <v>7.2327339273036955E-3</v>
      </c>
      <c r="E402" s="10">
        <v>1.1780447733016024</v>
      </c>
      <c r="F402" s="23">
        <f t="shared" si="306"/>
        <v>0.76256718481678931</v>
      </c>
      <c r="G402" s="23">
        <f t="shared" si="307"/>
        <v>0.81199174437202382</v>
      </c>
      <c r="H402" s="23">
        <f t="shared" si="308"/>
        <v>1.5166138852338373</v>
      </c>
      <c r="I402" s="23">
        <f t="shared" si="309"/>
        <v>7.232733927303725E-3</v>
      </c>
      <c r="J402" s="23">
        <f t="shared" si="310"/>
        <v>1.0969264702350693E-2</v>
      </c>
      <c r="K402" s="22">
        <v>81.93</v>
      </c>
      <c r="L402" s="23">
        <v>89.76</v>
      </c>
      <c r="M402" s="23">
        <f t="shared" si="333"/>
        <v>9.8017399793269774E-3</v>
      </c>
      <c r="N402" s="23">
        <f t="shared" si="334"/>
        <v>7.3925096483122227E-3</v>
      </c>
      <c r="O402" s="10">
        <v>1.3259015470564581</v>
      </c>
      <c r="P402" s="23">
        <f t="shared" si="311"/>
        <v>0.74318914857777252</v>
      </c>
      <c r="Q402" s="23">
        <f t="shared" si="312"/>
        <v>0.81091943515164677</v>
      </c>
      <c r="R402" s="23">
        <f t="shared" si="313"/>
        <v>1.4765765571762182</v>
      </c>
      <c r="S402" s="23">
        <f t="shared" si="314"/>
        <v>7.3925096483121733E-3</v>
      </c>
      <c r="T402" s="23">
        <f t="shared" si="315"/>
        <v>1.0915606445396764E-2</v>
      </c>
      <c r="U402" s="22">
        <v>73.44</v>
      </c>
      <c r="V402" s="23">
        <v>86.33</v>
      </c>
      <c r="W402" s="23">
        <f t="shared" si="335"/>
        <v>8.1915831037444372E-3</v>
      </c>
      <c r="X402" s="23">
        <f t="shared" si="336"/>
        <v>7.1100195848796217E-3</v>
      </c>
      <c r="Y402" s="10">
        <v>1.1521182193597472</v>
      </c>
      <c r="Z402" s="23">
        <f t="shared" si="316"/>
        <v>0.79608825136916828</v>
      </c>
      <c r="AA402" s="23">
        <f t="shared" si="317"/>
        <v>0.82894197176417161</v>
      </c>
      <c r="AB402" s="23">
        <f t="shared" si="318"/>
        <v>1.5839849196345921</v>
      </c>
      <c r="AC402" s="23">
        <f t="shared" si="319"/>
        <v>7.1100195848796677E-3</v>
      </c>
      <c r="AD402" s="23">
        <f t="shared" si="320"/>
        <v>1.1262163800755997E-2</v>
      </c>
      <c r="AE402" s="22">
        <v>80.23</v>
      </c>
      <c r="AF402" s="23">
        <v>89.79</v>
      </c>
      <c r="AG402" s="23">
        <f t="shared" si="337"/>
        <v>9.4999585568304283E-3</v>
      </c>
      <c r="AH402" s="23">
        <f t="shared" si="338"/>
        <v>7.3949804068845207E-3</v>
      </c>
      <c r="AI402" s="10">
        <v>1.284649591226263</v>
      </c>
      <c r="AJ402" s="23">
        <f t="shared" si="321"/>
        <v>0.74027920855387019</v>
      </c>
      <c r="AK402" s="23">
        <f t="shared" si="322"/>
        <v>0.81278073994277722</v>
      </c>
      <c r="AL402" s="23">
        <f t="shared" si="323"/>
        <v>1.4710584585509099</v>
      </c>
      <c r="AM402" s="23">
        <f t="shared" si="324"/>
        <v>7.394980406884466E-3</v>
      </c>
      <c r="AN402" s="23">
        <f t="shared" si="325"/>
        <v>1.0878448478365643E-2</v>
      </c>
      <c r="AO402" s="22">
        <v>28.65</v>
      </c>
      <c r="AP402" s="23">
        <v>84.04</v>
      </c>
      <c r="AQ402" s="23">
        <f t="shared" si="339"/>
        <v>1.0170213521236753E-2</v>
      </c>
      <c r="AR402" s="23">
        <f t="shared" si="340"/>
        <v>6.9214183471942884E-3</v>
      </c>
      <c r="AS402" s="10">
        <v>1.4693828650538663</v>
      </c>
      <c r="AT402" s="23">
        <f t="shared" si="326"/>
        <v>0.66540884968317893</v>
      </c>
      <c r="AU402" s="23">
        <f t="shared" si="327"/>
        <v>0.81369903854548109</v>
      </c>
      <c r="AV402" s="23">
        <f t="shared" si="328"/>
        <v>1.3206474858451211</v>
      </c>
      <c r="AW402" s="23">
        <f t="shared" si="329"/>
        <v>6.9214183471942858E-3</v>
      </c>
      <c r="AX402" s="23">
        <f t="shared" si="330"/>
        <v>9.1407537387044272E-3</v>
      </c>
    </row>
    <row r="403" spans="1:50" x14ac:dyDescent="0.3">
      <c r="A403" s="23">
        <v>81.99</v>
      </c>
      <c r="B403" s="23">
        <v>94</v>
      </c>
      <c r="C403" s="23">
        <f t="shared" si="331"/>
        <v>9.1427105867659866E-3</v>
      </c>
      <c r="D403" s="23">
        <f t="shared" si="332"/>
        <v>7.7417101931968506E-3</v>
      </c>
      <c r="E403" s="10">
        <v>1.1809678170077043</v>
      </c>
      <c r="F403" s="23">
        <f t="shared" si="306"/>
        <v>0.77170989540355528</v>
      </c>
      <c r="G403" s="23">
        <f t="shared" si="307"/>
        <v>0.81973345456522062</v>
      </c>
      <c r="H403" s="23">
        <f t="shared" si="308"/>
        <v>1.5342770802203445</v>
      </c>
      <c r="I403" s="23">
        <f t="shared" si="309"/>
        <v>7.7417101931968046E-3</v>
      </c>
      <c r="J403" s="23">
        <f t="shared" si="310"/>
        <v>1.1877928511130072E-2</v>
      </c>
      <c r="K403" s="22">
        <v>86.48</v>
      </c>
      <c r="L403" s="23">
        <v>94.54</v>
      </c>
      <c r="M403" s="23">
        <f t="shared" si="333"/>
        <v>1.0346081696719115E-2</v>
      </c>
      <c r="N403" s="23">
        <f t="shared" si="334"/>
        <v>7.78618384749819E-3</v>
      </c>
      <c r="O403" s="10">
        <v>1.3287743905563505</v>
      </c>
      <c r="P403" s="23">
        <f t="shared" si="311"/>
        <v>0.75353523027449165</v>
      </c>
      <c r="Q403" s="23">
        <f t="shared" si="312"/>
        <v>0.81870561899914496</v>
      </c>
      <c r="R403" s="23">
        <f t="shared" si="313"/>
        <v>1.4967243788522642</v>
      </c>
      <c r="S403" s="23">
        <f t="shared" si="314"/>
        <v>7.7861838474981848E-3</v>
      </c>
      <c r="T403" s="23">
        <f t="shared" si="315"/>
        <v>1.1653771182776253E-2</v>
      </c>
      <c r="U403" s="22">
        <v>68.38</v>
      </c>
      <c r="V403" s="23">
        <v>79.3</v>
      </c>
      <c r="W403" s="23">
        <f t="shared" si="335"/>
        <v>7.627184812555074E-3</v>
      </c>
      <c r="X403" s="23">
        <f t="shared" si="336"/>
        <v>6.5310384927713882E-3</v>
      </c>
      <c r="Y403" s="10">
        <v>1.1678364506650682</v>
      </c>
      <c r="Z403" s="23">
        <f t="shared" si="316"/>
        <v>0.80371543618172336</v>
      </c>
      <c r="AA403" s="23">
        <f t="shared" si="317"/>
        <v>0.83547301025694298</v>
      </c>
      <c r="AB403" s="23">
        <f t="shared" si="318"/>
        <v>1.5998036875508916</v>
      </c>
      <c r="AC403" s="23">
        <f t="shared" si="319"/>
        <v>6.5310384927713683E-3</v>
      </c>
      <c r="AD403" s="23">
        <f t="shared" si="320"/>
        <v>1.0448379464272453E-2</v>
      </c>
      <c r="AE403" s="22">
        <v>81.510000000000005</v>
      </c>
      <c r="AF403" s="23">
        <v>89.76</v>
      </c>
      <c r="AG403" s="23">
        <f t="shared" si="337"/>
        <v>9.6515221484139123E-3</v>
      </c>
      <c r="AH403" s="23">
        <f t="shared" si="338"/>
        <v>7.3925096483122236E-3</v>
      </c>
      <c r="AI403" s="10">
        <v>1.3055812717968434</v>
      </c>
      <c r="AJ403" s="23">
        <f t="shared" si="321"/>
        <v>0.74993073070228411</v>
      </c>
      <c r="AK403" s="23">
        <f t="shared" si="322"/>
        <v>0.82017324959108939</v>
      </c>
      <c r="AL403" s="23">
        <f t="shared" si="323"/>
        <v>1.4902099392561543</v>
      </c>
      <c r="AM403" s="23">
        <f t="shared" si="324"/>
        <v>7.3925096483121733E-3</v>
      </c>
      <c r="AN403" s="23">
        <f t="shared" si="325"/>
        <v>1.1016391353961819E-2</v>
      </c>
      <c r="AO403" s="22">
        <v>32.25</v>
      </c>
      <c r="AP403" s="23">
        <v>94</v>
      </c>
      <c r="AQ403" s="23">
        <f t="shared" si="339"/>
        <v>1.1448146110292679E-2</v>
      </c>
      <c r="AR403" s="23">
        <f t="shared" si="340"/>
        <v>7.7417101931968471E-3</v>
      </c>
      <c r="AS403" s="10">
        <v>1.47876190461804</v>
      </c>
      <c r="AT403" s="23">
        <f t="shared" si="326"/>
        <v>0.67685699579347158</v>
      </c>
      <c r="AU403" s="23">
        <f t="shared" si="327"/>
        <v>0.82144074873867789</v>
      </c>
      <c r="AV403" s="23">
        <f t="shared" si="328"/>
        <v>1.3422658454766505</v>
      </c>
      <c r="AW403" s="23">
        <f t="shared" si="329"/>
        <v>7.7417101931968046E-3</v>
      </c>
      <c r="AX403" s="23">
        <f t="shared" si="330"/>
        <v>1.0391433177906513E-2</v>
      </c>
    </row>
    <row r="404" spans="1:50" x14ac:dyDescent="0.3">
      <c r="A404" s="23">
        <v>84.29</v>
      </c>
      <c r="B404" s="23">
        <v>94.99</v>
      </c>
      <c r="C404" s="23">
        <f t="shared" si="331"/>
        <v>9.3991837462922938E-3</v>
      </c>
      <c r="D404" s="23">
        <f t="shared" si="332"/>
        <v>7.8232452260826469E-3</v>
      </c>
      <c r="E404" s="10">
        <v>1.2014430680193262</v>
      </c>
      <c r="F404" s="23">
        <f t="shared" si="306"/>
        <v>0.78110907914984762</v>
      </c>
      <c r="G404" s="23">
        <f t="shared" si="307"/>
        <v>0.82755669979130331</v>
      </c>
      <c r="H404" s="23">
        <f t="shared" si="308"/>
        <v>1.5528189745534029</v>
      </c>
      <c r="I404" s="23">
        <f t="shared" si="309"/>
        <v>7.8232452260826868E-3</v>
      </c>
      <c r="J404" s="23">
        <f t="shared" si="310"/>
        <v>1.2148083629645522E-2</v>
      </c>
      <c r="K404" s="22">
        <v>90.94</v>
      </c>
      <c r="L404" s="23">
        <v>99.23</v>
      </c>
      <c r="M404" s="23">
        <f t="shared" si="333"/>
        <v>1.0879656215305691E-2</v>
      </c>
      <c r="N404" s="23">
        <f t="shared" si="334"/>
        <v>8.1724457709672661E-3</v>
      </c>
      <c r="O404" s="10">
        <v>1.3312607413016824</v>
      </c>
      <c r="P404" s="23">
        <f t="shared" si="311"/>
        <v>0.76441488648979738</v>
      </c>
      <c r="Q404" s="23">
        <f t="shared" si="312"/>
        <v>0.82687806477011228</v>
      </c>
      <c r="R404" s="23">
        <f t="shared" si="313"/>
        <v>1.517950116764289</v>
      </c>
      <c r="S404" s="23">
        <f t="shared" si="314"/>
        <v>8.1724457709673182E-3</v>
      </c>
      <c r="T404" s="23">
        <f t="shared" si="315"/>
        <v>1.240536501228966E-2</v>
      </c>
      <c r="U404" s="22">
        <v>78.45</v>
      </c>
      <c r="V404" s="23">
        <v>90.63</v>
      </c>
      <c r="W404" s="23">
        <f t="shared" si="335"/>
        <v>8.7504043367204673E-3</v>
      </c>
      <c r="X404" s="23">
        <f t="shared" si="336"/>
        <v>7.4641616469088385E-3</v>
      </c>
      <c r="Y404" s="10">
        <v>1.1723224590593246</v>
      </c>
      <c r="Z404" s="23">
        <f t="shared" si="316"/>
        <v>0.81246584051844384</v>
      </c>
      <c r="AA404" s="23">
        <f t="shared" si="317"/>
        <v>0.84293717190385187</v>
      </c>
      <c r="AB404" s="23">
        <f t="shared" si="318"/>
        <v>1.6161812767001673</v>
      </c>
      <c r="AC404" s="23">
        <f t="shared" si="319"/>
        <v>7.4641616469088845E-3</v>
      </c>
      <c r="AD404" s="23">
        <f t="shared" si="320"/>
        <v>1.2063438299997625E-2</v>
      </c>
      <c r="AE404" s="22">
        <v>78.87</v>
      </c>
      <c r="AF404" s="23">
        <v>86.65</v>
      </c>
      <c r="AG404" s="23">
        <f t="shared" si="337"/>
        <v>9.3389222407729757E-3</v>
      </c>
      <c r="AH404" s="23">
        <f t="shared" si="338"/>
        <v>7.1363743429841151E-3</v>
      </c>
      <c r="AI404" s="10">
        <v>1.308636821995502</v>
      </c>
      <c r="AJ404" s="23">
        <f t="shared" si="321"/>
        <v>0.75926965294305704</v>
      </c>
      <c r="AK404" s="23">
        <f t="shared" si="322"/>
        <v>0.82730962393407348</v>
      </c>
      <c r="AL404" s="23">
        <f t="shared" si="323"/>
        <v>1.5092003836453411</v>
      </c>
      <c r="AM404" s="23">
        <f t="shared" si="324"/>
        <v>7.1363743429840865E-3</v>
      </c>
      <c r="AN404" s="23">
        <f t="shared" si="325"/>
        <v>1.0770218896268353E-2</v>
      </c>
      <c r="AO404" s="22">
        <v>31.59</v>
      </c>
      <c r="AP404" s="23">
        <v>91.82</v>
      </c>
      <c r="AQ404" s="23">
        <f t="shared" si="339"/>
        <v>1.1213858468965759E-2</v>
      </c>
      <c r="AR404" s="23">
        <f t="shared" si="340"/>
        <v>7.5621684036099408E-3</v>
      </c>
      <c r="AS404" s="10">
        <v>1.4828892812824166</v>
      </c>
      <c r="AT404" s="23">
        <f t="shared" si="326"/>
        <v>0.6880708542624373</v>
      </c>
      <c r="AU404" s="23">
        <f t="shared" si="327"/>
        <v>0.8290029171422878</v>
      </c>
      <c r="AV404" s="23">
        <f t="shared" si="328"/>
        <v>1.364927850055909</v>
      </c>
      <c r="AW404" s="23">
        <f t="shared" si="329"/>
        <v>7.5621684036099035E-3</v>
      </c>
      <c r="AX404" s="23">
        <f t="shared" si="330"/>
        <v>1.0321814260899991E-2</v>
      </c>
    </row>
    <row r="405" spans="1:50" x14ac:dyDescent="0.3">
      <c r="A405" s="23">
        <v>89.53</v>
      </c>
      <c r="B405" s="23">
        <v>99.43</v>
      </c>
      <c r="C405" s="23">
        <f t="shared" si="331"/>
        <v>9.9834965097348322E-3</v>
      </c>
      <c r="D405" s="23">
        <f t="shared" si="332"/>
        <v>8.1889174947825834E-3</v>
      </c>
      <c r="E405" s="10">
        <v>1.2191472824211038</v>
      </c>
      <c r="F405" s="23">
        <f t="shared" si="306"/>
        <v>0.79109257565958246</v>
      </c>
      <c r="G405" s="23">
        <f t="shared" si="307"/>
        <v>0.83574561728608587</v>
      </c>
      <c r="H405" s="23">
        <f t="shared" si="308"/>
        <v>1.57220165480943</v>
      </c>
      <c r="I405" s="23">
        <f t="shared" si="309"/>
        <v>8.188917494782566E-3</v>
      </c>
      <c r="J405" s="23">
        <f t="shared" si="310"/>
        <v>1.2874629636395041E-2</v>
      </c>
      <c r="K405" s="22">
        <v>86.12</v>
      </c>
      <c r="L405" s="23">
        <v>93.95</v>
      </c>
      <c r="M405" s="23">
        <f t="shared" si="333"/>
        <v>1.0303012901496879E-2</v>
      </c>
      <c r="N405" s="23">
        <f t="shared" si="334"/>
        <v>7.7375922622430178E-3</v>
      </c>
      <c r="O405" s="10">
        <v>1.3315528335309537</v>
      </c>
      <c r="P405" s="23">
        <f t="shared" si="311"/>
        <v>0.77471789939129432</v>
      </c>
      <c r="Q405" s="23">
        <f t="shared" si="312"/>
        <v>0.8346156570323553</v>
      </c>
      <c r="R405" s="23">
        <f t="shared" si="313"/>
        <v>1.5391327858810917</v>
      </c>
      <c r="S405" s="23">
        <f t="shared" si="314"/>
        <v>7.7375922622430204E-3</v>
      </c>
      <c r="T405" s="23">
        <f t="shared" si="315"/>
        <v>1.1909181934598079E-2</v>
      </c>
      <c r="U405" s="22">
        <v>66.010000000000005</v>
      </c>
      <c r="V405" s="23">
        <v>76.209999999999994</v>
      </c>
      <c r="W405" s="23">
        <f t="shared" si="335"/>
        <v>7.3628322532430608E-3</v>
      </c>
      <c r="X405" s="23">
        <f t="shared" si="336"/>
        <v>6.2765503598248111E-3</v>
      </c>
      <c r="Y405" s="10">
        <v>1.173069892081384</v>
      </c>
      <c r="Z405" s="23">
        <f t="shared" si="316"/>
        <v>0.81982867277168692</v>
      </c>
      <c r="AA405" s="23">
        <f t="shared" si="317"/>
        <v>0.84921372226367664</v>
      </c>
      <c r="AB405" s="23">
        <f t="shared" si="318"/>
        <v>1.6322945132901308</v>
      </c>
      <c r="AC405" s="23">
        <f t="shared" si="319"/>
        <v>6.2765503598247729E-3</v>
      </c>
      <c r="AD405" s="23">
        <f t="shared" si="320"/>
        <v>1.0245178714731172E-2</v>
      </c>
      <c r="AE405" s="22">
        <v>88.5</v>
      </c>
      <c r="AF405" s="23">
        <v>95.6</v>
      </c>
      <c r="AG405" s="23">
        <f t="shared" si="337"/>
        <v>1.0479201449326845E-2</v>
      </c>
      <c r="AH405" s="23">
        <f t="shared" si="338"/>
        <v>7.8734839837193461E-3</v>
      </c>
      <c r="AI405" s="10">
        <v>1.3309484684284054</v>
      </c>
      <c r="AJ405" s="23">
        <f t="shared" si="321"/>
        <v>0.76974885439238383</v>
      </c>
      <c r="AK405" s="23">
        <f t="shared" si="322"/>
        <v>0.83518310791779282</v>
      </c>
      <c r="AL405" s="23">
        <f t="shared" si="323"/>
        <v>1.529018507335441</v>
      </c>
      <c r="AM405" s="23">
        <f t="shared" si="324"/>
        <v>7.8734839837193427E-3</v>
      </c>
      <c r="AN405" s="23">
        <f t="shared" si="325"/>
        <v>1.2038702728316052E-2</v>
      </c>
      <c r="AO405" s="22">
        <v>30.71</v>
      </c>
      <c r="AP405" s="23">
        <v>88.51</v>
      </c>
      <c r="AQ405" s="23">
        <f t="shared" si="339"/>
        <v>1.0901474947196533E-2</v>
      </c>
      <c r="AR405" s="23">
        <f t="shared" si="340"/>
        <v>7.2895613744665211E-3</v>
      </c>
      <c r="AS405" s="10">
        <v>1.4954912082065202</v>
      </c>
      <c r="AT405" s="23">
        <f t="shared" si="326"/>
        <v>0.69897232920963381</v>
      </c>
      <c r="AU405" s="23">
        <f t="shared" si="327"/>
        <v>0.83629247851675437</v>
      </c>
      <c r="AV405" s="23">
        <f t="shared" si="328"/>
        <v>1.3870431834720711</v>
      </c>
      <c r="AW405" s="23">
        <f t="shared" si="329"/>
        <v>7.2895613744665688E-3</v>
      </c>
      <c r="AX405" s="23">
        <f t="shared" si="330"/>
        <v>1.0110936414955156E-2</v>
      </c>
    </row>
    <row r="406" spans="1:50" x14ac:dyDescent="0.3">
      <c r="A406" s="23">
        <v>83.87</v>
      </c>
      <c r="B406" s="23">
        <v>92.64</v>
      </c>
      <c r="C406" s="23">
        <f t="shared" si="331"/>
        <v>9.3523495171614034E-3</v>
      </c>
      <c r="D406" s="23">
        <f t="shared" si="332"/>
        <v>7.6297024712527264E-3</v>
      </c>
      <c r="E406" s="10">
        <v>1.2257816805306987</v>
      </c>
      <c r="F406" s="23">
        <f t="shared" si="306"/>
        <v>0.80044492517674382</v>
      </c>
      <c r="G406" s="23">
        <f t="shared" si="307"/>
        <v>0.84337531975733859</v>
      </c>
      <c r="H406" s="23">
        <f t="shared" si="308"/>
        <v>1.5915375008363264</v>
      </c>
      <c r="I406" s="23">
        <f t="shared" si="309"/>
        <v>7.6297024712527195E-3</v>
      </c>
      <c r="J406" s="23">
        <f t="shared" si="310"/>
        <v>1.2142957603222296E-2</v>
      </c>
      <c r="K406" s="22">
        <v>85.47</v>
      </c>
      <c r="L406" s="23">
        <v>93.24</v>
      </c>
      <c r="M406" s="23">
        <f t="shared" si="333"/>
        <v>1.0225249799012287E-2</v>
      </c>
      <c r="N406" s="23">
        <f t="shared" si="334"/>
        <v>7.6791176426986582E-3</v>
      </c>
      <c r="O406" s="10">
        <v>1.3315657181960867</v>
      </c>
      <c r="P406" s="23">
        <f t="shared" si="311"/>
        <v>0.78494314919030661</v>
      </c>
      <c r="Q406" s="23">
        <f t="shared" si="312"/>
        <v>0.84229477467505398</v>
      </c>
      <c r="R406" s="23">
        <f t="shared" si="313"/>
        <v>1.5596610485816009</v>
      </c>
      <c r="S406" s="23">
        <f t="shared" si="314"/>
        <v>7.6791176426986851E-3</v>
      </c>
      <c r="T406" s="23">
        <f t="shared" si="315"/>
        <v>1.1976820674792903E-2</v>
      </c>
      <c r="U406" s="22">
        <v>78.62</v>
      </c>
      <c r="V406" s="23">
        <v>90.64</v>
      </c>
      <c r="W406" s="23">
        <f t="shared" si="335"/>
        <v>8.769366334645803E-3</v>
      </c>
      <c r="X406" s="23">
        <f t="shared" si="336"/>
        <v>7.4649852330996051E-3</v>
      </c>
      <c r="Y406" s="10">
        <v>1.174733246056884</v>
      </c>
      <c r="Z406" s="23">
        <f t="shared" si="316"/>
        <v>0.82859803910633267</v>
      </c>
      <c r="AA406" s="23">
        <f t="shared" si="317"/>
        <v>0.85667870749677622</v>
      </c>
      <c r="AB406" s="23">
        <f t="shared" si="318"/>
        <v>1.6484267118780196</v>
      </c>
      <c r="AC406" s="23">
        <f t="shared" si="319"/>
        <v>7.4649852330995747E-3</v>
      </c>
      <c r="AD406" s="23">
        <f t="shared" si="320"/>
        <v>1.2305481062016304E-2</v>
      </c>
      <c r="AE406" s="22">
        <v>88.73</v>
      </c>
      <c r="AF406" s="23">
        <v>93.24</v>
      </c>
      <c r="AG406" s="23">
        <f t="shared" si="337"/>
        <v>1.0506435532189504E-2</v>
      </c>
      <c r="AH406" s="23">
        <f t="shared" si="338"/>
        <v>7.6791176426986591E-3</v>
      </c>
      <c r="AI406" s="10">
        <v>1.3681826507996093</v>
      </c>
      <c r="AJ406" s="23">
        <f t="shared" si="321"/>
        <v>0.78025528992457338</v>
      </c>
      <c r="AK406" s="23">
        <f t="shared" si="322"/>
        <v>0.84286222556049151</v>
      </c>
      <c r="AL406" s="23">
        <f t="shared" si="323"/>
        <v>1.5500041443169572</v>
      </c>
      <c r="AM406" s="23">
        <f t="shared" si="324"/>
        <v>7.6791176426986851E-3</v>
      </c>
      <c r="AN406" s="23">
        <f t="shared" si="325"/>
        <v>1.1902664170880425E-2</v>
      </c>
      <c r="AO406" s="22">
        <v>31.4</v>
      </c>
      <c r="AP406" s="23">
        <v>89.36</v>
      </c>
      <c r="AQ406" s="23">
        <f t="shared" si="339"/>
        <v>1.1146412026765586E-2</v>
      </c>
      <c r="AR406" s="23">
        <f t="shared" si="340"/>
        <v>7.3595662006815986E-3</v>
      </c>
      <c r="AS406" s="10">
        <v>1.5145474234246656</v>
      </c>
      <c r="AT406" s="23">
        <f t="shared" si="326"/>
        <v>0.7101187412363994</v>
      </c>
      <c r="AU406" s="23">
        <f t="shared" si="327"/>
        <v>0.84365204471743593</v>
      </c>
      <c r="AV406" s="23">
        <f t="shared" si="328"/>
        <v>1.4090910704460331</v>
      </c>
      <c r="AW406" s="23">
        <f t="shared" si="329"/>
        <v>7.3595662006815665E-3</v>
      </c>
      <c r="AX406" s="23">
        <f t="shared" si="330"/>
        <v>1.0370299015736833E-2</v>
      </c>
    </row>
    <row r="407" spans="1:50" x14ac:dyDescent="0.3">
      <c r="A407" s="23">
        <v>89.15</v>
      </c>
      <c r="B407" s="23">
        <v>98.27</v>
      </c>
      <c r="C407" s="23">
        <f t="shared" si="331"/>
        <v>9.9411226833783124E-3</v>
      </c>
      <c r="D407" s="23">
        <f t="shared" si="332"/>
        <v>8.0933814966537704E-3</v>
      </c>
      <c r="E407" s="10">
        <v>1.228302741874763</v>
      </c>
      <c r="F407" s="23">
        <f t="shared" si="306"/>
        <v>0.81038604786012214</v>
      </c>
      <c r="G407" s="23">
        <f t="shared" si="307"/>
        <v>0.85146870125399232</v>
      </c>
      <c r="H407" s="23">
        <f t="shared" si="308"/>
        <v>1.610830973036866</v>
      </c>
      <c r="I407" s="23">
        <f t="shared" si="309"/>
        <v>8.0933814966537287E-3</v>
      </c>
      <c r="J407" s="23">
        <f t="shared" si="310"/>
        <v>1.3037069591413292E-2</v>
      </c>
      <c r="K407" s="22">
        <v>85.92</v>
      </c>
      <c r="L407" s="23">
        <v>93.63</v>
      </c>
      <c r="M407" s="23">
        <f t="shared" si="333"/>
        <v>1.0279085793040082E-2</v>
      </c>
      <c r="N407" s="23">
        <f t="shared" si="334"/>
        <v>7.7112375041385175E-3</v>
      </c>
      <c r="O407" s="10">
        <v>1.3330008040244419</v>
      </c>
      <c r="P407" s="23">
        <f t="shared" si="311"/>
        <v>0.79522223498334665</v>
      </c>
      <c r="Q407" s="23">
        <f t="shared" si="312"/>
        <v>0.85000601217919247</v>
      </c>
      <c r="R407" s="23">
        <f t="shared" si="313"/>
        <v>1.5801653841736534</v>
      </c>
      <c r="S407" s="23">
        <f t="shared" si="314"/>
        <v>7.7112375041384906E-3</v>
      </c>
      <c r="T407" s="23">
        <f t="shared" si="315"/>
        <v>1.2185030573181281E-2</v>
      </c>
      <c r="U407" s="22">
        <v>84.21</v>
      </c>
      <c r="V407" s="23">
        <v>97.08</v>
      </c>
      <c r="W407" s="23">
        <f t="shared" si="335"/>
        <v>9.3928814428965012E-3</v>
      </c>
      <c r="X407" s="23">
        <f t="shared" si="336"/>
        <v>7.9953747399526664E-3</v>
      </c>
      <c r="Y407" s="10">
        <v>1.1747893936678833</v>
      </c>
      <c r="Z407" s="23">
        <f t="shared" si="316"/>
        <v>0.83799092054922919</v>
      </c>
      <c r="AA407" s="23">
        <f t="shared" si="317"/>
        <v>0.86467408223672892</v>
      </c>
      <c r="AB407" s="23">
        <f t="shared" si="318"/>
        <v>1.6665889596555619</v>
      </c>
      <c r="AC407" s="23">
        <f t="shared" si="319"/>
        <v>7.9953747399527098E-3</v>
      </c>
      <c r="AD407" s="23">
        <f t="shared" si="320"/>
        <v>1.3325003269914145E-2</v>
      </c>
      <c r="AE407" s="22">
        <v>90.31</v>
      </c>
      <c r="AF407" s="23">
        <v>94.54</v>
      </c>
      <c r="AG407" s="23">
        <f t="shared" si="337"/>
        <v>1.0693521840550366E-2</v>
      </c>
      <c r="AH407" s="23">
        <f t="shared" si="338"/>
        <v>7.7861838474981909E-3</v>
      </c>
      <c r="AI407" s="10">
        <v>1.3733970389083916</v>
      </c>
      <c r="AJ407" s="23">
        <f t="shared" si="321"/>
        <v>0.79094881176512377</v>
      </c>
      <c r="AK407" s="23">
        <f t="shared" si="322"/>
        <v>0.85064840940798969</v>
      </c>
      <c r="AL407" s="23">
        <f t="shared" si="323"/>
        <v>1.5712041016896972</v>
      </c>
      <c r="AM407" s="23">
        <f t="shared" si="324"/>
        <v>7.7861838474981848E-3</v>
      </c>
      <c r="AN407" s="23">
        <f t="shared" si="325"/>
        <v>1.2233683997699215E-2</v>
      </c>
      <c r="AO407" s="22">
        <v>34.340000000000003</v>
      </c>
      <c r="AP407" s="23">
        <v>97.43</v>
      </c>
      <c r="AQ407" s="23">
        <f t="shared" si="339"/>
        <v>1.2190056974494594E-2</v>
      </c>
      <c r="AR407" s="23">
        <f t="shared" si="340"/>
        <v>8.024200256629456E-3</v>
      </c>
      <c r="AS407" s="10">
        <v>1.5191616092112561</v>
      </c>
      <c r="AT407" s="23">
        <f t="shared" si="326"/>
        <v>0.722308798210894</v>
      </c>
      <c r="AU407" s="23">
        <f t="shared" si="327"/>
        <v>0.85167624497406536</v>
      </c>
      <c r="AV407" s="23">
        <f t="shared" si="328"/>
        <v>1.4324275394472934</v>
      </c>
      <c r="AW407" s="23">
        <f t="shared" si="329"/>
        <v>8.0242002566294213E-3</v>
      </c>
      <c r="AX407" s="23">
        <f t="shared" si="330"/>
        <v>1.1494085429636022E-2</v>
      </c>
    </row>
    <row r="408" spans="1:50" x14ac:dyDescent="0.3">
      <c r="A408" s="23">
        <v>79.94</v>
      </c>
      <c r="B408" s="23">
        <v>87.74</v>
      </c>
      <c r="C408" s="23">
        <f t="shared" si="331"/>
        <v>8.914114944579497E-3</v>
      </c>
      <c r="D408" s="23">
        <f t="shared" si="332"/>
        <v>7.2261452377775709E-3</v>
      </c>
      <c r="E408" s="10">
        <v>1.2335919983973445</v>
      </c>
      <c r="F408" s="23">
        <f t="shared" si="306"/>
        <v>0.81930016280470164</v>
      </c>
      <c r="G408" s="23">
        <f t="shared" si="307"/>
        <v>0.85869484649176986</v>
      </c>
      <c r="H408" s="23">
        <f t="shared" si="308"/>
        <v>1.6296862106648238</v>
      </c>
      <c r="I408" s="23">
        <f t="shared" si="309"/>
        <v>7.226145237777537E-3</v>
      </c>
      <c r="J408" s="23">
        <f t="shared" si="310"/>
        <v>1.1776349250267337E-2</v>
      </c>
      <c r="K408" s="22">
        <v>86.68</v>
      </c>
      <c r="L408" s="23">
        <v>94.11</v>
      </c>
      <c r="M408" s="23">
        <f t="shared" si="333"/>
        <v>1.0370008805175912E-2</v>
      </c>
      <c r="N408" s="23">
        <f t="shared" si="334"/>
        <v>7.750769641295268E-3</v>
      </c>
      <c r="O408" s="10">
        <v>1.3379327841103175</v>
      </c>
      <c r="P408" s="23">
        <f t="shared" si="311"/>
        <v>0.80559224378852257</v>
      </c>
      <c r="Q408" s="23">
        <f t="shared" si="312"/>
        <v>0.85775678182048776</v>
      </c>
      <c r="R408" s="23">
        <f t="shared" si="313"/>
        <v>1.6008144787718692</v>
      </c>
      <c r="S408" s="23">
        <f t="shared" si="314"/>
        <v>7.7507696412952853E-3</v>
      </c>
      <c r="T408" s="23">
        <f t="shared" si="315"/>
        <v>1.240754426341094E-2</v>
      </c>
      <c r="U408" s="22">
        <v>84.43</v>
      </c>
      <c r="V408" s="23">
        <v>97.3</v>
      </c>
      <c r="W408" s="23">
        <f t="shared" si="335"/>
        <v>9.4174204990351701E-3</v>
      </c>
      <c r="X408" s="23">
        <f t="shared" si="336"/>
        <v>8.0134936361495098E-3</v>
      </c>
      <c r="Y408" s="10">
        <v>1.1751953550636687</v>
      </c>
      <c r="Z408" s="23">
        <f t="shared" si="316"/>
        <v>0.84740834104826435</v>
      </c>
      <c r="AA408" s="23">
        <f t="shared" si="317"/>
        <v>0.87268757587287848</v>
      </c>
      <c r="AB408" s="23">
        <f t="shared" si="318"/>
        <v>1.6853992615974935</v>
      </c>
      <c r="AC408" s="23">
        <f t="shared" si="319"/>
        <v>8.0134936361495601E-3</v>
      </c>
      <c r="AD408" s="23">
        <f t="shared" si="320"/>
        <v>1.3505936257182683E-2</v>
      </c>
      <c r="AE408" s="22">
        <v>95.23</v>
      </c>
      <c r="AF408" s="23">
        <v>99.23</v>
      </c>
      <c r="AG408" s="23">
        <f t="shared" si="337"/>
        <v>1.1276094395699385E-2</v>
      </c>
      <c r="AH408" s="23">
        <f t="shared" si="338"/>
        <v>8.1724457709672679E-3</v>
      </c>
      <c r="AI408" s="10">
        <v>1.3797698647029104</v>
      </c>
      <c r="AJ408" s="23">
        <f t="shared" si="321"/>
        <v>0.8022249061608232</v>
      </c>
      <c r="AK408" s="23">
        <f t="shared" si="322"/>
        <v>0.85882085517895701</v>
      </c>
      <c r="AL408" s="23">
        <f t="shared" si="323"/>
        <v>1.5931737179259469</v>
      </c>
      <c r="AM408" s="23">
        <f t="shared" si="324"/>
        <v>8.1724457709673182E-3</v>
      </c>
      <c r="AN408" s="23">
        <f t="shared" si="325"/>
        <v>1.3020125813480183E-2</v>
      </c>
      <c r="AO408" s="22">
        <v>34.26</v>
      </c>
      <c r="AP408" s="23">
        <v>97.08</v>
      </c>
      <c r="AQ408" s="23">
        <f t="shared" si="339"/>
        <v>1.2161658472515571E-2</v>
      </c>
      <c r="AR408" s="23">
        <f t="shared" si="340"/>
        <v>7.9953747399526594E-3</v>
      </c>
      <c r="AS408" s="10">
        <v>1.5210867367784648</v>
      </c>
      <c r="AT408" s="23">
        <f t="shared" si="326"/>
        <v>0.7344704566834096</v>
      </c>
      <c r="AU408" s="23">
        <f t="shared" si="327"/>
        <v>0.85967161971401806</v>
      </c>
      <c r="AV408" s="23">
        <f t="shared" si="328"/>
        <v>1.4567792548943035</v>
      </c>
      <c r="AW408" s="23">
        <f t="shared" si="329"/>
        <v>7.9953747399527098E-3</v>
      </c>
      <c r="AX408" s="23">
        <f t="shared" si="330"/>
        <v>1.1647496056269043E-2</v>
      </c>
    </row>
    <row r="409" spans="1:50" x14ac:dyDescent="0.3">
      <c r="A409" s="23">
        <v>83.6</v>
      </c>
      <c r="B409" s="23">
        <v>91.41</v>
      </c>
      <c r="C409" s="23">
        <f t="shared" si="331"/>
        <v>9.3222417984344004E-3</v>
      </c>
      <c r="D409" s="23">
        <f t="shared" si="332"/>
        <v>7.5284013697885545E-3</v>
      </c>
      <c r="E409" s="10">
        <v>1.2382764069732668</v>
      </c>
      <c r="F409" s="23">
        <f t="shared" si="306"/>
        <v>0.82862240460313608</v>
      </c>
      <c r="G409" s="23">
        <f t="shared" si="307"/>
        <v>0.86622324786155847</v>
      </c>
      <c r="H409" s="23">
        <f t="shared" si="308"/>
        <v>1.6479225674078377</v>
      </c>
      <c r="I409" s="23">
        <f t="shared" si="309"/>
        <v>7.5284013697886065E-3</v>
      </c>
      <c r="J409" s="23">
        <f t="shared" si="310"/>
        <v>1.2406222513778722E-2</v>
      </c>
      <c r="K409" s="22">
        <v>84.3</v>
      </c>
      <c r="L409" s="23">
        <v>91.41</v>
      </c>
      <c r="M409" s="23">
        <f t="shared" si="333"/>
        <v>1.0085276214540024E-2</v>
      </c>
      <c r="N409" s="23">
        <f t="shared" si="334"/>
        <v>7.5284013697885493E-3</v>
      </c>
      <c r="O409" s="10">
        <v>1.3396305163818971</v>
      </c>
      <c r="P409" s="23">
        <f t="shared" si="311"/>
        <v>0.81567752000306259</v>
      </c>
      <c r="Q409" s="23">
        <f t="shared" si="312"/>
        <v>0.86528518319027625</v>
      </c>
      <c r="R409" s="23">
        <f t="shared" si="313"/>
        <v>1.6212697637915852</v>
      </c>
      <c r="S409" s="23">
        <f t="shared" si="314"/>
        <v>7.5284013697884955E-3</v>
      </c>
      <c r="T409" s="23">
        <f t="shared" si="315"/>
        <v>1.220556951052524E-2</v>
      </c>
      <c r="U409" s="22">
        <v>74.98</v>
      </c>
      <c r="V409" s="23">
        <v>86.33</v>
      </c>
      <c r="W409" s="23">
        <f t="shared" si="335"/>
        <v>8.3633564967151141E-3</v>
      </c>
      <c r="X409" s="23">
        <f t="shared" si="336"/>
        <v>7.1100195848796217E-3</v>
      </c>
      <c r="Y409" s="10">
        <v>1.1762775611055809</v>
      </c>
      <c r="Z409" s="23">
        <f t="shared" si="316"/>
        <v>0.8557716975449795</v>
      </c>
      <c r="AA409" s="23">
        <f t="shared" si="317"/>
        <v>0.87979759545775815</v>
      </c>
      <c r="AB409" s="23">
        <f t="shared" si="318"/>
        <v>1.7031800385932439</v>
      </c>
      <c r="AC409" s="23">
        <f t="shared" si="319"/>
        <v>7.1100195848796677E-3</v>
      </c>
      <c r="AD409" s="23">
        <f t="shared" si="320"/>
        <v>1.2109643430974072E-2</v>
      </c>
      <c r="AE409" s="22">
        <v>90.71</v>
      </c>
      <c r="AF409" s="23">
        <v>94.11</v>
      </c>
      <c r="AG409" s="23">
        <f t="shared" si="337"/>
        <v>1.0740885462920204E-2</v>
      </c>
      <c r="AH409" s="23">
        <f t="shared" si="338"/>
        <v>7.7507696412952689E-3</v>
      </c>
      <c r="AI409" s="10">
        <v>1.3857830847783059</v>
      </c>
      <c r="AJ409" s="23">
        <f t="shared" si="321"/>
        <v>0.81296579162374338</v>
      </c>
      <c r="AK409" s="23">
        <f t="shared" si="322"/>
        <v>0.8665716248202523</v>
      </c>
      <c r="AL409" s="23">
        <f t="shared" si="323"/>
        <v>1.6151906977845667</v>
      </c>
      <c r="AM409" s="23">
        <f t="shared" si="324"/>
        <v>7.7507696412952853E-3</v>
      </c>
      <c r="AN409" s="23">
        <f t="shared" si="325"/>
        <v>1.2518971025291167E-2</v>
      </c>
      <c r="AO409" s="22">
        <v>34.53</v>
      </c>
      <c r="AP409" s="23">
        <v>97.21</v>
      </c>
      <c r="AQ409" s="23">
        <f t="shared" si="339"/>
        <v>1.2257503416694767E-2</v>
      </c>
      <c r="AR409" s="23">
        <f t="shared" si="340"/>
        <v>8.0060813604326108E-3</v>
      </c>
      <c r="AS409" s="10">
        <v>1.5310240884227553</v>
      </c>
      <c r="AT409" s="23">
        <f t="shared" si="326"/>
        <v>0.74672796010010434</v>
      </c>
      <c r="AU409" s="23">
        <f t="shared" si="327"/>
        <v>0.86767770107445064</v>
      </c>
      <c r="AV409" s="23">
        <f t="shared" si="328"/>
        <v>1.4811984167835139</v>
      </c>
      <c r="AW409" s="23">
        <f t="shared" si="329"/>
        <v>8.0060813604325709E-3</v>
      </c>
      <c r="AX409" s="23">
        <f t="shared" si="330"/>
        <v>1.1858595035712726E-2</v>
      </c>
    </row>
    <row r="410" spans="1:50" x14ac:dyDescent="0.3">
      <c r="A410" s="23">
        <v>89.58</v>
      </c>
      <c r="B410" s="23">
        <v>97.86</v>
      </c>
      <c r="C410" s="23">
        <f t="shared" si="331"/>
        <v>9.9890720132027946E-3</v>
      </c>
      <c r="D410" s="23">
        <f t="shared" si="332"/>
        <v>8.0596144628323815E-3</v>
      </c>
      <c r="E410" s="10">
        <v>1.2393982440808136</v>
      </c>
      <c r="F410" s="23">
        <f t="shared" si="306"/>
        <v>0.83861147661633884</v>
      </c>
      <c r="G410" s="23">
        <f t="shared" si="307"/>
        <v>0.8742828623243909</v>
      </c>
      <c r="H410" s="23">
        <f t="shared" si="308"/>
        <v>1.6672338812194749</v>
      </c>
      <c r="I410" s="23">
        <f t="shared" si="309"/>
        <v>8.0596144628324318E-3</v>
      </c>
      <c r="J410" s="23">
        <f t="shared" si="310"/>
        <v>1.3437262302000728E-2</v>
      </c>
      <c r="K410" s="22">
        <v>90.76</v>
      </c>
      <c r="L410" s="23">
        <v>98.27</v>
      </c>
      <c r="M410" s="23">
        <f t="shared" si="333"/>
        <v>1.0858121817694574E-2</v>
      </c>
      <c r="N410" s="23">
        <f t="shared" si="334"/>
        <v>8.0933814966537669E-3</v>
      </c>
      <c r="O410" s="10">
        <v>1.3416050907996726</v>
      </c>
      <c r="P410" s="23">
        <f t="shared" si="311"/>
        <v>0.82653564182075712</v>
      </c>
      <c r="Q410" s="23">
        <f t="shared" si="312"/>
        <v>0.87337856468692998</v>
      </c>
      <c r="R410" s="23">
        <f t="shared" si="313"/>
        <v>1.6422131618238196</v>
      </c>
      <c r="S410" s="23">
        <f t="shared" si="314"/>
        <v>8.0933814966537287E-3</v>
      </c>
      <c r="T410" s="23">
        <f t="shared" si="315"/>
        <v>1.3291057617466117E-2</v>
      </c>
      <c r="U410" s="22">
        <v>75.569999999999993</v>
      </c>
      <c r="V410" s="23">
        <v>86.81</v>
      </c>
      <c r="W410" s="23">
        <f t="shared" si="335"/>
        <v>8.4291657836324495E-3</v>
      </c>
      <c r="X410" s="23">
        <f t="shared" si="336"/>
        <v>7.1495517220363713E-3</v>
      </c>
      <c r="Y410" s="10">
        <v>1.1789782228796315</v>
      </c>
      <c r="Z410" s="23">
        <f t="shared" si="316"/>
        <v>0.8642008633286119</v>
      </c>
      <c r="AA410" s="23">
        <f t="shared" si="317"/>
        <v>0.8869471471797945</v>
      </c>
      <c r="AB410" s="23">
        <f t="shared" si="318"/>
        <v>1.7199725608735914</v>
      </c>
      <c r="AC410" s="23">
        <f t="shared" si="319"/>
        <v>7.1495517220363514E-3</v>
      </c>
      <c r="AD410" s="23">
        <f t="shared" si="320"/>
        <v>1.2297032784449059E-2</v>
      </c>
      <c r="AE410" s="22">
        <v>89.14</v>
      </c>
      <c r="AF410" s="23">
        <v>92.45</v>
      </c>
      <c r="AG410" s="23">
        <f t="shared" si="337"/>
        <v>1.0554983245118587E-2</v>
      </c>
      <c r="AH410" s="23">
        <f t="shared" si="338"/>
        <v>7.6140543336281757E-3</v>
      </c>
      <c r="AI410" s="10">
        <v>1.3862500558344486</v>
      </c>
      <c r="AJ410" s="23">
        <f t="shared" si="321"/>
        <v>0.82352077486886199</v>
      </c>
      <c r="AK410" s="23">
        <f t="shared" si="322"/>
        <v>0.87418567915388046</v>
      </c>
      <c r="AL410" s="23">
        <f t="shared" si="323"/>
        <v>1.6364865664926054</v>
      </c>
      <c r="AM410" s="23">
        <f t="shared" si="324"/>
        <v>7.6140543336281619E-3</v>
      </c>
      <c r="AN410" s="23">
        <f t="shared" si="325"/>
        <v>1.2460297633527294E-2</v>
      </c>
      <c r="AO410" s="22">
        <v>34.130000000000003</v>
      </c>
      <c r="AP410" s="23">
        <v>94.59</v>
      </c>
      <c r="AQ410" s="23">
        <f t="shared" si="339"/>
        <v>1.2115510906799664E-2</v>
      </c>
      <c r="AR410" s="23">
        <f t="shared" si="340"/>
        <v>7.7903017784520193E-3</v>
      </c>
      <c r="AS410" s="10">
        <v>1.5552043106097844</v>
      </c>
      <c r="AT410" s="23">
        <f t="shared" si="326"/>
        <v>0.75884347100690397</v>
      </c>
      <c r="AU410" s="23">
        <f t="shared" si="327"/>
        <v>0.8754680028529026</v>
      </c>
      <c r="AV410" s="23">
        <f t="shared" si="328"/>
        <v>1.5055714311070083</v>
      </c>
      <c r="AW410" s="23">
        <f t="shared" si="329"/>
        <v>7.790301778451969E-3</v>
      </c>
      <c r="AX410" s="23">
        <f t="shared" si="330"/>
        <v>1.1728855797339403E-2</v>
      </c>
    </row>
    <row r="411" spans="1:50" x14ac:dyDescent="0.3">
      <c r="A411" s="23">
        <v>89.33</v>
      </c>
      <c r="B411" s="23">
        <v>97.3</v>
      </c>
      <c r="C411" s="23">
        <f t="shared" si="331"/>
        <v>9.9611944958629788E-3</v>
      </c>
      <c r="D411" s="23">
        <f t="shared" si="332"/>
        <v>8.0134936361495063E-3</v>
      </c>
      <c r="E411" s="10">
        <v>1.2430526494620562</v>
      </c>
      <c r="F411" s="23">
        <f t="shared" si="306"/>
        <v>0.8485726711122018</v>
      </c>
      <c r="G411" s="23">
        <f t="shared" si="307"/>
        <v>0.88229635596054046</v>
      </c>
      <c r="H411" s="23">
        <f t="shared" si="308"/>
        <v>1.6871841477285408</v>
      </c>
      <c r="I411" s="23">
        <f t="shared" si="309"/>
        <v>8.0134936361495601E-3</v>
      </c>
      <c r="J411" s="23">
        <f t="shared" si="310"/>
        <v>1.3520239430835081E-2</v>
      </c>
      <c r="K411" s="22">
        <v>90.89</v>
      </c>
      <c r="L411" s="23">
        <v>97.86</v>
      </c>
      <c r="M411" s="23">
        <f t="shared" si="333"/>
        <v>1.0873674438191492E-2</v>
      </c>
      <c r="N411" s="23">
        <f t="shared" si="334"/>
        <v>8.0596144628323763E-3</v>
      </c>
      <c r="O411" s="10">
        <v>1.3491556560597775</v>
      </c>
      <c r="P411" s="23">
        <f t="shared" si="311"/>
        <v>0.83740931625894865</v>
      </c>
      <c r="Q411" s="23">
        <f t="shared" si="312"/>
        <v>0.8814381791497623</v>
      </c>
      <c r="R411" s="23">
        <f t="shared" si="313"/>
        <v>1.6639449580797057</v>
      </c>
      <c r="S411" s="23">
        <f t="shared" si="314"/>
        <v>8.0596144628323207E-3</v>
      </c>
      <c r="T411" s="23">
        <f t="shared" si="315"/>
        <v>1.3410754849496116E-2</v>
      </c>
      <c r="U411" s="22">
        <v>66.239999999999995</v>
      </c>
      <c r="V411" s="23">
        <v>76.08</v>
      </c>
      <c r="W411" s="23">
        <f t="shared" si="335"/>
        <v>7.3884867210243944E-3</v>
      </c>
      <c r="X411" s="23">
        <f t="shared" si="336"/>
        <v>6.265843739344858E-3</v>
      </c>
      <c r="Y411" s="10">
        <v>1.1791686847583145</v>
      </c>
      <c r="Z411" s="23">
        <f t="shared" si="316"/>
        <v>0.87158935004963634</v>
      </c>
      <c r="AA411" s="23">
        <f t="shared" si="317"/>
        <v>0.89321299091913942</v>
      </c>
      <c r="AB411" s="23">
        <f t="shared" si="318"/>
        <v>1.7357902133782481</v>
      </c>
      <c r="AC411" s="23">
        <f t="shared" si="319"/>
        <v>6.2658437393449118E-3</v>
      </c>
      <c r="AD411" s="23">
        <f t="shared" si="320"/>
        <v>1.0876190241312264E-2</v>
      </c>
      <c r="AE411" s="22">
        <v>90.28</v>
      </c>
      <c r="AF411" s="23">
        <v>93.63</v>
      </c>
      <c r="AG411" s="23">
        <f t="shared" si="337"/>
        <v>1.0689969568872628E-2</v>
      </c>
      <c r="AH411" s="23">
        <f t="shared" si="338"/>
        <v>7.7112375041385184E-3</v>
      </c>
      <c r="AI411" s="10">
        <v>1.3862845701660027</v>
      </c>
      <c r="AJ411" s="23">
        <f t="shared" si="321"/>
        <v>0.83421074443773457</v>
      </c>
      <c r="AK411" s="23">
        <f t="shared" si="322"/>
        <v>0.88189691665801895</v>
      </c>
      <c r="AL411" s="23">
        <f t="shared" si="323"/>
        <v>1.6577315193065965</v>
      </c>
      <c r="AM411" s="23">
        <f t="shared" si="324"/>
        <v>7.7112375041384906E-3</v>
      </c>
      <c r="AN411" s="23">
        <f t="shared" si="325"/>
        <v>1.2783161463469507E-2</v>
      </c>
      <c r="AO411" s="22">
        <v>35.86</v>
      </c>
      <c r="AP411" s="23">
        <v>97.67</v>
      </c>
      <c r="AQ411" s="23">
        <f t="shared" si="339"/>
        <v>1.2729628512095983E-2</v>
      </c>
      <c r="AR411" s="23">
        <f t="shared" si="340"/>
        <v>8.0439663252078308E-3</v>
      </c>
      <c r="AS411" s="10">
        <v>1.5825064399144009</v>
      </c>
      <c r="AT411" s="23">
        <f t="shared" si="326"/>
        <v>0.77157309951899999</v>
      </c>
      <c r="AU411" s="23">
        <f t="shared" si="327"/>
        <v>0.88351196917811048</v>
      </c>
      <c r="AV411" s="23">
        <f t="shared" si="328"/>
        <v>1.5304165705259041</v>
      </c>
      <c r="AW411" s="23">
        <f t="shared" si="329"/>
        <v>8.0439663252078741E-3</v>
      </c>
      <c r="AX411" s="23">
        <f t="shared" si="330"/>
        <v>1.2310619356850494E-2</v>
      </c>
    </row>
    <row r="412" spans="1:50" x14ac:dyDescent="0.3">
      <c r="A412" s="23">
        <v>89.59</v>
      </c>
      <c r="B412" s="23">
        <v>97.08</v>
      </c>
      <c r="C412" s="23">
        <f t="shared" si="331"/>
        <v>9.9901871138963882E-3</v>
      </c>
      <c r="D412" s="23">
        <f t="shared" si="332"/>
        <v>7.9953747399526629E-3</v>
      </c>
      <c r="E412" s="10">
        <v>1.2494957946093124</v>
      </c>
      <c r="F412" s="23">
        <f t="shared" si="306"/>
        <v>0.85856285822609824</v>
      </c>
      <c r="G412" s="23">
        <f t="shared" si="307"/>
        <v>0.89029173070049317</v>
      </c>
      <c r="H412" s="23">
        <f t="shared" si="308"/>
        <v>1.7071355293382999</v>
      </c>
      <c r="I412" s="23">
        <f t="shared" si="309"/>
        <v>7.9953747399527098E-3</v>
      </c>
      <c r="J412" s="23">
        <f t="shared" si="310"/>
        <v>1.3649188288947241E-2</v>
      </c>
      <c r="K412" s="22">
        <v>92.41</v>
      </c>
      <c r="L412" s="23">
        <v>99.43</v>
      </c>
      <c r="M412" s="23">
        <f t="shared" si="333"/>
        <v>1.105552046246315E-2</v>
      </c>
      <c r="N412" s="23">
        <f t="shared" si="334"/>
        <v>8.1889174947825799E-3</v>
      </c>
      <c r="O412" s="10">
        <v>1.3500588410503545</v>
      </c>
      <c r="P412" s="23">
        <f t="shared" si="311"/>
        <v>0.84846483672141182</v>
      </c>
      <c r="Q412" s="23">
        <f t="shared" si="312"/>
        <v>0.88962709664454487</v>
      </c>
      <c r="R412" s="23">
        <f t="shared" si="313"/>
        <v>1.6858741529803605</v>
      </c>
      <c r="S412" s="23">
        <f t="shared" si="314"/>
        <v>8.188917494782566E-3</v>
      </c>
      <c r="T412" s="23">
        <f t="shared" si="315"/>
        <v>1.3805484345342614E-2</v>
      </c>
      <c r="U412" s="22">
        <v>84.02</v>
      </c>
      <c r="V412" s="23">
        <v>96.37</v>
      </c>
      <c r="W412" s="23">
        <f t="shared" si="335"/>
        <v>9.3716886216858343E-3</v>
      </c>
      <c r="X412" s="23">
        <f t="shared" si="336"/>
        <v>7.9369001204083068E-3</v>
      </c>
      <c r="Y412" s="10">
        <v>1.1807744181621018</v>
      </c>
      <c r="Z412" s="23">
        <f t="shared" si="316"/>
        <v>0.88096103867132214</v>
      </c>
      <c r="AA412" s="23">
        <f t="shared" si="317"/>
        <v>0.90114989103954768</v>
      </c>
      <c r="AB412" s="23">
        <f t="shared" si="318"/>
        <v>1.7525503887209584</v>
      </c>
      <c r="AC412" s="23">
        <f t="shared" si="319"/>
        <v>7.9369001204082634E-3</v>
      </c>
      <c r="AD412" s="23">
        <f t="shared" si="320"/>
        <v>1.3909817391260923E-2</v>
      </c>
      <c r="AE412" s="22">
        <v>93.89</v>
      </c>
      <c r="AF412" s="23">
        <v>97.3</v>
      </c>
      <c r="AG412" s="23">
        <f t="shared" si="337"/>
        <v>1.1117426260760423E-2</v>
      </c>
      <c r="AH412" s="23">
        <f t="shared" si="338"/>
        <v>8.0134936361495029E-3</v>
      </c>
      <c r="AI412" s="10">
        <v>1.3873382528949463</v>
      </c>
      <c r="AJ412" s="23">
        <f t="shared" si="321"/>
        <v>0.84532817069849497</v>
      </c>
      <c r="AK412" s="23">
        <f t="shared" si="322"/>
        <v>0.8899104102941684</v>
      </c>
      <c r="AL412" s="23">
        <f t="shared" si="323"/>
        <v>1.6795389151362294</v>
      </c>
      <c r="AM412" s="23">
        <f t="shared" si="324"/>
        <v>8.0134936361494491E-3</v>
      </c>
      <c r="AN412" s="23">
        <f t="shared" si="325"/>
        <v>1.3458974408109524E-2</v>
      </c>
      <c r="AO412" s="22">
        <v>35.85</v>
      </c>
      <c r="AP412" s="23">
        <v>97.3</v>
      </c>
      <c r="AQ412" s="23">
        <f t="shared" si="339"/>
        <v>1.2726078699348607E-2</v>
      </c>
      <c r="AR412" s="23">
        <f t="shared" si="340"/>
        <v>8.0134936361495029E-3</v>
      </c>
      <c r="AS412" s="10">
        <v>1.5880812136594515</v>
      </c>
      <c r="AT412" s="23">
        <f t="shared" si="326"/>
        <v>0.7842991782183486</v>
      </c>
      <c r="AU412" s="23">
        <f t="shared" si="327"/>
        <v>0.89152546281425993</v>
      </c>
      <c r="AV412" s="23">
        <f t="shared" si="328"/>
        <v>1.5558722777373486</v>
      </c>
      <c r="AW412" s="23">
        <f t="shared" si="329"/>
        <v>8.0134936361494491E-3</v>
      </c>
      <c r="AX412" s="23">
        <f t="shared" si="330"/>
        <v>1.2467972596309591E-2</v>
      </c>
    </row>
    <row r="413" spans="1:50" x14ac:dyDescent="0.3">
      <c r="A413" s="23">
        <v>90.84</v>
      </c>
      <c r="B413" s="23">
        <v>97.67</v>
      </c>
      <c r="C413" s="23">
        <f t="shared" si="331"/>
        <v>1.0129574700595468E-2</v>
      </c>
      <c r="D413" s="23">
        <f t="shared" si="332"/>
        <v>8.0439663252078342E-3</v>
      </c>
      <c r="E413" s="10">
        <v>1.2592761196490634</v>
      </c>
      <c r="F413" s="23">
        <f t="shared" si="306"/>
        <v>0.86869243292669374</v>
      </c>
      <c r="G413" s="23">
        <f t="shared" si="307"/>
        <v>0.89833569702570104</v>
      </c>
      <c r="H413" s="23">
        <f t="shared" si="308"/>
        <v>1.7272552911527921</v>
      </c>
      <c r="I413" s="23">
        <f t="shared" si="309"/>
        <v>8.0439663252078741E-3</v>
      </c>
      <c r="J413" s="23">
        <f t="shared" si="310"/>
        <v>1.3893983397070181E-2</v>
      </c>
      <c r="K413" s="22">
        <v>87.96</v>
      </c>
      <c r="L413" s="23">
        <v>94.57</v>
      </c>
      <c r="M413" s="23">
        <f t="shared" si="333"/>
        <v>1.0523142299299413E-2</v>
      </c>
      <c r="N413" s="23">
        <f t="shared" si="334"/>
        <v>7.7886546060704862E-3</v>
      </c>
      <c r="O413" s="10">
        <v>1.351086013121914</v>
      </c>
      <c r="P413" s="23">
        <f t="shared" si="311"/>
        <v>0.85898797902071122</v>
      </c>
      <c r="Q413" s="23">
        <f t="shared" si="312"/>
        <v>0.89741575125061535</v>
      </c>
      <c r="R413" s="23">
        <f t="shared" si="313"/>
        <v>1.7074528157421232</v>
      </c>
      <c r="S413" s="23">
        <f t="shared" si="314"/>
        <v>7.7886546060704775E-3</v>
      </c>
      <c r="T413" s="23">
        <f t="shared" si="315"/>
        <v>1.3298760237977894E-2</v>
      </c>
      <c r="U413" s="22">
        <v>75.03</v>
      </c>
      <c r="V413" s="23">
        <v>86.03</v>
      </c>
      <c r="W413" s="23">
        <f t="shared" si="335"/>
        <v>8.3689335549284472E-3</v>
      </c>
      <c r="X413" s="23">
        <f t="shared" si="336"/>
        <v>7.0853119991566528E-3</v>
      </c>
      <c r="Y413" s="10">
        <v>1.1811665535582034</v>
      </c>
      <c r="Z413" s="23">
        <f t="shared" si="316"/>
        <v>0.88932997222625054</v>
      </c>
      <c r="AA413" s="23">
        <f t="shared" si="317"/>
        <v>0.90823520303870431</v>
      </c>
      <c r="AB413" s="23">
        <f t="shared" si="318"/>
        <v>1.7702910108975727</v>
      </c>
      <c r="AC413" s="23">
        <f t="shared" si="319"/>
        <v>7.0853119991566293E-3</v>
      </c>
      <c r="AD413" s="23">
        <f t="shared" si="320"/>
        <v>1.2543064141511691E-2</v>
      </c>
      <c r="AE413" s="22">
        <v>94.36</v>
      </c>
      <c r="AF413" s="23">
        <v>97.67</v>
      </c>
      <c r="AG413" s="23">
        <f t="shared" si="337"/>
        <v>1.1173078517044984E-2</v>
      </c>
      <c r="AH413" s="23">
        <f t="shared" si="338"/>
        <v>8.0439663252078308E-3</v>
      </c>
      <c r="AI413" s="10">
        <v>1.3890011550683992</v>
      </c>
      <c r="AJ413" s="23">
        <f t="shared" si="321"/>
        <v>0.85650124921553994</v>
      </c>
      <c r="AK413" s="23">
        <f t="shared" si="322"/>
        <v>0.89795437661937627</v>
      </c>
      <c r="AL413" s="23">
        <f t="shared" si="323"/>
        <v>1.7018294199140349</v>
      </c>
      <c r="AM413" s="23">
        <f t="shared" si="324"/>
        <v>8.0439663252078741E-3</v>
      </c>
      <c r="AN413" s="23">
        <f t="shared" si="325"/>
        <v>1.3689458545036547E-2</v>
      </c>
      <c r="AO413" s="22">
        <v>37.01</v>
      </c>
      <c r="AP413" s="23">
        <v>98.27</v>
      </c>
      <c r="AQ413" s="23">
        <f t="shared" si="339"/>
        <v>1.3137856978044404E-2</v>
      </c>
      <c r="AR413" s="23">
        <f t="shared" si="340"/>
        <v>8.0933814966537669E-3</v>
      </c>
      <c r="AS413" s="10">
        <v>1.6232840356625069</v>
      </c>
      <c r="AT413" s="23">
        <f t="shared" si="326"/>
        <v>0.79743703519639297</v>
      </c>
      <c r="AU413" s="23">
        <f t="shared" si="327"/>
        <v>0.89961884431091366</v>
      </c>
      <c r="AV413" s="23">
        <f t="shared" si="328"/>
        <v>1.5817362134147417</v>
      </c>
      <c r="AW413" s="23">
        <f t="shared" si="329"/>
        <v>8.0933814966537287E-3</v>
      </c>
      <c r="AX413" s="23">
        <f t="shared" si="330"/>
        <v>1.2801594602238004E-2</v>
      </c>
    </row>
    <row r="414" spans="1:50" x14ac:dyDescent="0.3">
      <c r="A414" s="23">
        <v>90.32</v>
      </c>
      <c r="B414" s="23">
        <v>96.37</v>
      </c>
      <c r="C414" s="23">
        <f t="shared" si="331"/>
        <v>1.0071589464528649E-2</v>
      </c>
      <c r="D414" s="23">
        <f t="shared" si="332"/>
        <v>7.9369001204083033E-3</v>
      </c>
      <c r="E414" s="10">
        <v>1.268957566774888</v>
      </c>
      <c r="F414" s="23">
        <f t="shared" si="306"/>
        <v>0.87876402239122242</v>
      </c>
      <c r="G414" s="23">
        <f t="shared" si="307"/>
        <v>0.9062725971461093</v>
      </c>
      <c r="H414" s="23">
        <f t="shared" si="308"/>
        <v>1.7474564553179162</v>
      </c>
      <c r="I414" s="23">
        <f t="shared" si="309"/>
        <v>7.9369001204082634E-3</v>
      </c>
      <c r="J414" s="23">
        <f t="shared" si="310"/>
        <v>1.3869387350620967E-2</v>
      </c>
      <c r="K414" s="22">
        <v>90.63</v>
      </c>
      <c r="L414" s="23">
        <v>97.08</v>
      </c>
      <c r="M414" s="23">
        <f t="shared" si="333"/>
        <v>1.0842569197197656E-2</v>
      </c>
      <c r="N414" s="23">
        <f t="shared" si="334"/>
        <v>7.9953747399526577E-3</v>
      </c>
      <c r="O414" s="10">
        <v>1.3561051920453011</v>
      </c>
      <c r="P414" s="23">
        <f t="shared" si="311"/>
        <v>0.86983054821790884</v>
      </c>
      <c r="Q414" s="23">
        <f t="shared" si="312"/>
        <v>0.90541112599056806</v>
      </c>
      <c r="R414" s="23">
        <f t="shared" si="313"/>
        <v>1.7288185272386201</v>
      </c>
      <c r="S414" s="23">
        <f t="shared" si="314"/>
        <v>7.9953747399527098E-3</v>
      </c>
      <c r="T414" s="23">
        <f t="shared" si="315"/>
        <v>1.3822551982645908E-2</v>
      </c>
      <c r="U414" s="22">
        <v>71.510000000000005</v>
      </c>
      <c r="V414" s="23">
        <v>81.63</v>
      </c>
      <c r="W414" s="23">
        <f t="shared" si="335"/>
        <v>7.9763086567097592E-3</v>
      </c>
      <c r="X414" s="23">
        <f t="shared" si="336"/>
        <v>6.7229340752197782E-3</v>
      </c>
      <c r="Y414" s="10">
        <v>1.1864326747022294</v>
      </c>
      <c r="Z414" s="23">
        <f t="shared" si="316"/>
        <v>0.89730628088296027</v>
      </c>
      <c r="AA414" s="23">
        <f t="shared" si="317"/>
        <v>0.91495813711392404</v>
      </c>
      <c r="AB414" s="23">
        <f t="shared" si="318"/>
        <v>1.7866362531092108</v>
      </c>
      <c r="AC414" s="23">
        <f t="shared" si="319"/>
        <v>6.7229340752197331E-3</v>
      </c>
      <c r="AD414" s="23">
        <f t="shared" si="320"/>
        <v>1.2011437746050822E-2</v>
      </c>
      <c r="AE414" s="22">
        <v>88.4</v>
      </c>
      <c r="AF414" s="23">
        <v>91.41</v>
      </c>
      <c r="AG414" s="23">
        <f t="shared" si="337"/>
        <v>1.0467360543734386E-2</v>
      </c>
      <c r="AH414" s="23">
        <f t="shared" si="338"/>
        <v>7.528401369788551E-3</v>
      </c>
      <c r="AI414" s="10">
        <v>1.3903829019717076</v>
      </c>
      <c r="AJ414" s="23">
        <f t="shared" si="321"/>
        <v>0.86696860975927437</v>
      </c>
      <c r="AK414" s="23">
        <f t="shared" si="322"/>
        <v>0.90548277798916477</v>
      </c>
      <c r="AL414" s="23">
        <f t="shared" si="323"/>
        <v>1.7234698589748143</v>
      </c>
      <c r="AM414" s="23">
        <f t="shared" si="324"/>
        <v>7.5284013697884955E-3</v>
      </c>
      <c r="AN414" s="23">
        <f t="shared" si="325"/>
        <v>1.2974972847095177E-2</v>
      </c>
      <c r="AO414" s="22">
        <v>35.44</v>
      </c>
      <c r="AP414" s="23">
        <v>86.81</v>
      </c>
      <c r="AQ414" s="23">
        <f t="shared" si="339"/>
        <v>1.2580536376706124E-2</v>
      </c>
      <c r="AR414" s="23">
        <f t="shared" si="340"/>
        <v>7.1495517220363652E-3</v>
      </c>
      <c r="AS414" s="10">
        <v>1.7596258990518736</v>
      </c>
      <c r="AT414" s="23">
        <f t="shared" si="326"/>
        <v>0.81001757157309906</v>
      </c>
      <c r="AU414" s="23">
        <f t="shared" si="327"/>
        <v>0.90676839603295001</v>
      </c>
      <c r="AV414" s="23">
        <f t="shared" si="328"/>
        <v>1.6074546067694921</v>
      </c>
      <c r="AW414" s="23">
        <f t="shared" si="329"/>
        <v>7.1495517220363514E-3</v>
      </c>
      <c r="AX414" s="23">
        <f t="shared" si="330"/>
        <v>1.1492579851924088E-2</v>
      </c>
    </row>
    <row r="415" spans="1:50" x14ac:dyDescent="0.3">
      <c r="A415" s="23">
        <v>89.14</v>
      </c>
      <c r="B415" s="23">
        <v>94.93</v>
      </c>
      <c r="C415" s="23">
        <f t="shared" si="331"/>
        <v>9.9400075826847189E-3</v>
      </c>
      <c r="D415" s="23">
        <f t="shared" si="332"/>
        <v>7.8183037089380545E-3</v>
      </c>
      <c r="E415" s="10">
        <v>1.2713764970937464</v>
      </c>
      <c r="F415" s="23">
        <f t="shared" si="306"/>
        <v>0.88870402997390718</v>
      </c>
      <c r="G415" s="23">
        <f t="shared" si="307"/>
        <v>0.91409090085504741</v>
      </c>
      <c r="H415" s="23">
        <f t="shared" si="308"/>
        <v>1.7674680523651296</v>
      </c>
      <c r="I415" s="23">
        <f t="shared" si="309"/>
        <v>7.8183037089381013E-3</v>
      </c>
      <c r="J415" s="23">
        <f t="shared" si="310"/>
        <v>1.3818602029235896E-2</v>
      </c>
      <c r="K415" s="22">
        <v>91</v>
      </c>
      <c r="L415" s="23">
        <v>97.32</v>
      </c>
      <c r="M415" s="23">
        <f t="shared" si="333"/>
        <v>1.088683434784273E-2</v>
      </c>
      <c r="N415" s="23">
        <f t="shared" si="334"/>
        <v>8.0151408085310325E-3</v>
      </c>
      <c r="O415" s="10">
        <v>1.3582836044820525</v>
      </c>
      <c r="P415" s="23">
        <f t="shared" si="311"/>
        <v>0.88071738256575161</v>
      </c>
      <c r="Q415" s="23">
        <f t="shared" si="312"/>
        <v>0.91342626679909911</v>
      </c>
      <c r="R415" s="23">
        <f t="shared" si="313"/>
        <v>1.7505479307836604</v>
      </c>
      <c r="S415" s="23">
        <f t="shared" si="314"/>
        <v>8.0151408085310516E-3</v>
      </c>
      <c r="T415" s="23">
        <f t="shared" si="315"/>
        <v>1.4030888157313707E-2</v>
      </c>
      <c r="U415" s="22">
        <v>85.59</v>
      </c>
      <c r="V415" s="23">
        <v>97.67</v>
      </c>
      <c r="W415" s="23">
        <f t="shared" si="335"/>
        <v>9.5468082495845097E-3</v>
      </c>
      <c r="X415" s="23">
        <f t="shared" si="336"/>
        <v>8.0439663252078377E-3</v>
      </c>
      <c r="Y415" s="10">
        <v>1.1868284703861989</v>
      </c>
      <c r="Z415" s="23">
        <f t="shared" si="316"/>
        <v>0.90685308913254481</v>
      </c>
      <c r="AA415" s="23">
        <f t="shared" si="317"/>
        <v>0.92300210343913192</v>
      </c>
      <c r="AB415" s="23">
        <f t="shared" si="318"/>
        <v>1.8041593700155052</v>
      </c>
      <c r="AC415" s="23">
        <f t="shared" si="319"/>
        <v>8.0439663252078741E-3</v>
      </c>
      <c r="AD415" s="23">
        <f t="shared" si="320"/>
        <v>1.4512597217712976E-2</v>
      </c>
      <c r="AE415" s="22">
        <v>91.84</v>
      </c>
      <c r="AF415" s="23">
        <v>94.93</v>
      </c>
      <c r="AG415" s="23">
        <f t="shared" si="337"/>
        <v>1.0874687696115E-2</v>
      </c>
      <c r="AH415" s="23">
        <f t="shared" si="338"/>
        <v>7.818303708938051E-3</v>
      </c>
      <c r="AI415" s="10">
        <v>1.3909267407561596</v>
      </c>
      <c r="AJ415" s="23">
        <f t="shared" si="321"/>
        <v>0.87784329745538936</v>
      </c>
      <c r="AK415" s="23">
        <f t="shared" si="322"/>
        <v>0.91330108169810287</v>
      </c>
      <c r="AL415" s="23">
        <f t="shared" si="323"/>
        <v>1.7448119072146637</v>
      </c>
      <c r="AM415" s="23">
        <f t="shared" si="324"/>
        <v>7.8183037089381013E-3</v>
      </c>
      <c r="AN415" s="23">
        <f t="shared" si="325"/>
        <v>1.3641469405575767E-2</v>
      </c>
      <c r="AO415" s="22">
        <v>38.25</v>
      </c>
      <c r="AP415" s="23">
        <v>91.41</v>
      </c>
      <c r="AQ415" s="23">
        <f t="shared" si="339"/>
        <v>1.3578033758719224E-2</v>
      </c>
      <c r="AR415" s="23">
        <f t="shared" si="340"/>
        <v>7.528401369788551E-3</v>
      </c>
      <c r="AS415" s="10">
        <v>1.8035746358061899</v>
      </c>
      <c r="AT415" s="23">
        <f t="shared" si="326"/>
        <v>0.8235956053318183</v>
      </c>
      <c r="AU415" s="23">
        <f t="shared" si="327"/>
        <v>0.9142967974027385</v>
      </c>
      <c r="AV415" s="23">
        <f t="shared" si="328"/>
        <v>1.6336131769049174</v>
      </c>
      <c r="AW415" s="23">
        <f t="shared" si="329"/>
        <v>7.5284013697884955E-3</v>
      </c>
      <c r="AX415" s="23">
        <f t="shared" si="330"/>
        <v>1.2298495678715516E-2</v>
      </c>
    </row>
    <row r="416" spans="1:50" x14ac:dyDescent="0.3">
      <c r="A416" s="23">
        <v>93.32</v>
      </c>
      <c r="B416" s="23">
        <v>99.23</v>
      </c>
      <c r="C416" s="23">
        <f t="shared" ref="C416:C426" si="341">A416/A$427</f>
        <v>1.0406119672606438E-2</v>
      </c>
      <c r="D416" s="23">
        <f t="shared" ref="D416:D426" si="342">B416/B$427</f>
        <v>8.1724457709672713E-3</v>
      </c>
      <c r="E416" s="10">
        <v>1.2733176779923476</v>
      </c>
      <c r="F416" s="23">
        <f t="shared" si="306"/>
        <v>0.89911014964651359</v>
      </c>
      <c r="G416" s="23">
        <f t="shared" si="307"/>
        <v>0.92226334662601472</v>
      </c>
      <c r="H416" s="23">
        <f t="shared" si="308"/>
        <v>1.7878141796204208</v>
      </c>
      <c r="I416" s="23">
        <f t="shared" si="309"/>
        <v>8.1724457709673182E-3</v>
      </c>
      <c r="J416" s="23">
        <f t="shared" si="310"/>
        <v>1.4610814431514314E-2</v>
      </c>
      <c r="K416" s="22">
        <v>88.8</v>
      </c>
      <c r="L416" s="23">
        <v>94.93</v>
      </c>
      <c r="M416" s="23">
        <f t="shared" ref="M416:M426" si="343">K416/K$427</f>
        <v>1.0623636154817961E-2</v>
      </c>
      <c r="N416" s="23">
        <f t="shared" ref="N416:N426" si="344">L416/L$427</f>
        <v>7.8183037089380493E-3</v>
      </c>
      <c r="O416" s="10">
        <v>1.3588159977301455</v>
      </c>
      <c r="P416" s="23">
        <f t="shared" si="311"/>
        <v>0.89134101872056959</v>
      </c>
      <c r="Q416" s="23">
        <f t="shared" si="312"/>
        <v>0.92124457050803721</v>
      </c>
      <c r="R416" s="23">
        <f t="shared" si="313"/>
        <v>1.7720584012863212</v>
      </c>
      <c r="S416" s="23">
        <f t="shared" si="314"/>
        <v>7.8183037089381013E-3</v>
      </c>
      <c r="T416" s="23">
        <f t="shared" si="315"/>
        <v>1.3854490771231767E-2</v>
      </c>
      <c r="U416" s="22">
        <v>73.680000000000007</v>
      </c>
      <c r="V416" s="23">
        <v>84.04</v>
      </c>
      <c r="W416" s="23">
        <f t="shared" ref="W416:W426" si="345">U416/U$427</f>
        <v>8.218352983168439E-3</v>
      </c>
      <c r="X416" s="23">
        <f t="shared" ref="X416:X426" si="346">V416/V$427</f>
        <v>6.9214183471942945E-3</v>
      </c>
      <c r="Y416" s="10">
        <v>1.187379893963479</v>
      </c>
      <c r="Z416" s="23">
        <f t="shared" si="316"/>
        <v>0.91507144211571323</v>
      </c>
      <c r="AA416" s="23">
        <f t="shared" si="317"/>
        <v>0.9299235217863262</v>
      </c>
      <c r="AB416" s="23">
        <f t="shared" si="318"/>
        <v>1.8219245312482579</v>
      </c>
      <c r="AC416" s="23">
        <f t="shared" si="319"/>
        <v>6.9214183471942858E-3</v>
      </c>
      <c r="AD416" s="23">
        <f t="shared" si="320"/>
        <v>1.2610301877785042E-2</v>
      </c>
      <c r="AE416" s="22">
        <v>90.82</v>
      </c>
      <c r="AF416" s="23">
        <v>93.6</v>
      </c>
      <c r="AG416" s="23">
        <f t="shared" ref="AG416:AG426" si="347">AE416/AE$427</f>
        <v>1.0753910459071909E-2</v>
      </c>
      <c r="AH416" s="23">
        <f t="shared" ref="AH416:AH426" si="348">AF416/AF$427</f>
        <v>7.7087667455662222E-3</v>
      </c>
      <c r="AI416" s="10">
        <v>1.3950234601737213</v>
      </c>
      <c r="AJ416" s="23">
        <f t="shared" si="321"/>
        <v>0.88859720791446128</v>
      </c>
      <c r="AK416" s="23">
        <f t="shared" si="322"/>
        <v>0.92100984844366907</v>
      </c>
      <c r="AL416" s="23">
        <f t="shared" si="323"/>
        <v>1.7664405053698506</v>
      </c>
      <c r="AM416" s="23">
        <f t="shared" si="324"/>
        <v>7.7087667455661979E-3</v>
      </c>
      <c r="AN416" s="23">
        <f t="shared" si="325"/>
        <v>1.3617077825816254E-2</v>
      </c>
      <c r="AO416" s="22">
        <v>39.729999999999997</v>
      </c>
      <c r="AP416" s="23">
        <v>94.5</v>
      </c>
      <c r="AQ416" s="23">
        <f t="shared" ref="AQ416:AQ426" si="349">AO416/AO$427</f>
        <v>1.4103406045331104E-2</v>
      </c>
      <c r="AR416" s="23">
        <f t="shared" ref="AR416:AR426" si="350">AP416/AP$427</f>
        <v>7.7828895027351281E-3</v>
      </c>
      <c r="AS416" s="10">
        <v>1.8121041086828675</v>
      </c>
      <c r="AT416" s="23">
        <f t="shared" si="326"/>
        <v>0.83769901137714942</v>
      </c>
      <c r="AU416" s="23">
        <f t="shared" si="327"/>
        <v>0.92207968690547359</v>
      </c>
      <c r="AV416" s="23">
        <f t="shared" si="328"/>
        <v>1.6612946167089677</v>
      </c>
      <c r="AW416" s="23">
        <f t="shared" si="329"/>
        <v>7.7828895027350908E-3</v>
      </c>
      <c r="AX416" s="23">
        <f t="shared" si="330"/>
        <v>1.2929672433334542E-2</v>
      </c>
    </row>
    <row r="417" spans="1:50" x14ac:dyDescent="0.3">
      <c r="A417" s="23">
        <v>90.17</v>
      </c>
      <c r="B417" s="23">
        <v>95.6</v>
      </c>
      <c r="C417" s="23">
        <f t="shared" si="341"/>
        <v>1.0054862954124761E-2</v>
      </c>
      <c r="D417" s="23">
        <f t="shared" si="342"/>
        <v>7.8734839837193496E-3</v>
      </c>
      <c r="E417" s="10">
        <v>1.2770538398142446</v>
      </c>
      <c r="F417" s="23">
        <f t="shared" ref="F417:F426" si="351">C417+F416</f>
        <v>0.90916501260063831</v>
      </c>
      <c r="G417" s="23">
        <f t="shared" ref="G417:G426" si="352">D417+G416</f>
        <v>0.93013683060973407</v>
      </c>
      <c r="H417" s="23">
        <f t="shared" ref="H417:H426" si="353">F417+F416</f>
        <v>1.8082751622471518</v>
      </c>
      <c r="I417" s="23">
        <f t="shared" ref="I417:I426" si="354">G417-G416</f>
        <v>7.8734839837193427E-3</v>
      </c>
      <c r="J417" s="23">
        <f t="shared" ref="J417:J426" si="355">H417*I417</f>
        <v>1.4237425528110446E-2</v>
      </c>
      <c r="K417" s="22">
        <v>87.76</v>
      </c>
      <c r="L417" s="23">
        <v>93.6</v>
      </c>
      <c r="M417" s="23">
        <f t="shared" si="343"/>
        <v>1.0499215190842617E-2</v>
      </c>
      <c r="N417" s="23">
        <f t="shared" si="344"/>
        <v>7.7087667455662204E-3</v>
      </c>
      <c r="O417" s="10">
        <v>1.3619837695674661</v>
      </c>
      <c r="P417" s="23">
        <f t="shared" ref="P417:P426" si="356">M417+P416</f>
        <v>0.90184023391141221</v>
      </c>
      <c r="Q417" s="23">
        <f t="shared" ref="Q417:Q426" si="357">N417+Q416</f>
        <v>0.92895333725360341</v>
      </c>
      <c r="R417" s="23">
        <f t="shared" ref="R417:R426" si="358">P417+P416</f>
        <v>1.7931812526319817</v>
      </c>
      <c r="S417" s="23">
        <f t="shared" ref="S417:S426" si="359">Q417-Q416</f>
        <v>7.7087667455661979E-3</v>
      </c>
      <c r="T417" s="23">
        <f t="shared" ref="T417:T426" si="360">R417*S417</f>
        <v>1.382321600906216E-2</v>
      </c>
      <c r="U417" s="22">
        <v>63.31</v>
      </c>
      <c r="V417" s="23">
        <v>71.790000000000006</v>
      </c>
      <c r="W417" s="23">
        <f t="shared" si="345"/>
        <v>7.0616711097230443E-3</v>
      </c>
      <c r="X417" s="23">
        <f t="shared" si="346"/>
        <v>5.9125252635064069E-3</v>
      </c>
      <c r="Y417" s="10">
        <v>1.19435787501991</v>
      </c>
      <c r="Z417" s="23">
        <f t="shared" ref="Z417:Z426" si="361">W417+Z416</f>
        <v>0.92213311322543623</v>
      </c>
      <c r="AA417" s="23">
        <f t="shared" ref="AA417:AA426" si="362">X417+AA416</f>
        <v>0.93583604704983259</v>
      </c>
      <c r="AB417" s="23">
        <f t="shared" ref="AB417:AB426" si="363">Z417+Z416</f>
        <v>1.8372045553411493</v>
      </c>
      <c r="AC417" s="23">
        <f t="shared" ref="AC417:AC426" si="364">AA417-AA416</f>
        <v>5.9125252635063852E-3</v>
      </c>
      <c r="AD417" s="23">
        <f t="shared" ref="AD417:AD426" si="365">AB417*AC417</f>
        <v>1.0862518347683561E-2</v>
      </c>
      <c r="AE417" s="22">
        <v>91.18</v>
      </c>
      <c r="AF417" s="23">
        <v>93.95</v>
      </c>
      <c r="AG417" s="23">
        <f t="shared" si="347"/>
        <v>1.0796537719204767E-2</v>
      </c>
      <c r="AH417" s="23">
        <f t="shared" si="348"/>
        <v>7.7375922622430196E-3</v>
      </c>
      <c r="AI417" s="10">
        <v>1.3953355712329818</v>
      </c>
      <c r="AJ417" s="23">
        <f t="shared" ref="AJ417:AJ426" si="366">AG417+AJ416</f>
        <v>0.89939374563366603</v>
      </c>
      <c r="AK417" s="23">
        <f t="shared" ref="AK417:AK426" si="367">AH417+AK416</f>
        <v>0.92874744070591209</v>
      </c>
      <c r="AL417" s="23">
        <f t="shared" ref="AL417:AL426" si="368">AJ417+AJ416</f>
        <v>1.7879909535481273</v>
      </c>
      <c r="AM417" s="23">
        <f t="shared" ref="AM417:AM426" si="369">AK417-AK416</f>
        <v>7.7375922622430204E-3</v>
      </c>
      <c r="AN417" s="23">
        <f t="shared" ref="AN417:AN426" si="370">AL417*AM417</f>
        <v>1.3834744967134509E-2</v>
      </c>
      <c r="AO417" s="22">
        <v>40.92</v>
      </c>
      <c r="AP417" s="23">
        <v>93.6</v>
      </c>
      <c r="AQ417" s="23">
        <f t="shared" si="349"/>
        <v>1.4525833762269038E-2</v>
      </c>
      <c r="AR417" s="23">
        <f t="shared" si="350"/>
        <v>7.7087667455662222E-3</v>
      </c>
      <c r="AS417" s="10">
        <v>1.8843265390827535</v>
      </c>
      <c r="AT417" s="23">
        <f t="shared" ref="AT417:AT426" si="371">AQ417+AT416</f>
        <v>0.85222484513941843</v>
      </c>
      <c r="AU417" s="23">
        <f t="shared" ref="AU417:AU426" si="372">AR417+AU416</f>
        <v>0.92978845365103979</v>
      </c>
      <c r="AV417" s="23">
        <f t="shared" ref="AV417:AV426" si="373">AT417+AT416</f>
        <v>1.6899238565165677</v>
      </c>
      <c r="AW417" s="23">
        <f t="shared" ref="AW417:AW426" si="374">AU417-AU416</f>
        <v>7.7087667455661979E-3</v>
      </c>
      <c r="AX417" s="23">
        <f t="shared" ref="AX417:AX426" si="375">AV417*AW417</f>
        <v>1.30272288276539E-2</v>
      </c>
    </row>
    <row r="418" spans="1:50" x14ac:dyDescent="0.3">
      <c r="A418" s="23">
        <v>89.47</v>
      </c>
      <c r="B418" s="23">
        <v>94.5</v>
      </c>
      <c r="C418" s="23">
        <f t="shared" si="341"/>
        <v>9.9768059055732761E-3</v>
      </c>
      <c r="D418" s="23">
        <f t="shared" si="342"/>
        <v>7.7828895027351316E-3</v>
      </c>
      <c r="E418" s="10">
        <v>1.2818897020273932</v>
      </c>
      <c r="F418" s="23">
        <f t="shared" si="351"/>
        <v>0.91914181850621157</v>
      </c>
      <c r="G418" s="23">
        <f t="shared" si="352"/>
        <v>0.93791972011246916</v>
      </c>
      <c r="H418" s="23">
        <f t="shared" si="353"/>
        <v>1.82830683110685</v>
      </c>
      <c r="I418" s="23">
        <f t="shared" si="354"/>
        <v>7.7828895027350908E-3</v>
      </c>
      <c r="J418" s="23">
        <f t="shared" si="355"/>
        <v>1.4229510043600362E-2</v>
      </c>
      <c r="K418" s="22">
        <v>90.52</v>
      </c>
      <c r="L418" s="23">
        <v>96.37</v>
      </c>
      <c r="M418" s="23">
        <f t="shared" si="343"/>
        <v>1.0829409287546417E-2</v>
      </c>
      <c r="N418" s="23">
        <f t="shared" si="344"/>
        <v>7.9369001204082981E-3</v>
      </c>
      <c r="O418" s="10">
        <v>1.3644381462859216</v>
      </c>
      <c r="P418" s="23">
        <f t="shared" si="356"/>
        <v>0.9126696431989586</v>
      </c>
      <c r="Q418" s="23">
        <f t="shared" si="357"/>
        <v>0.93689023737401167</v>
      </c>
      <c r="R418" s="23">
        <f t="shared" si="358"/>
        <v>1.8145098771103707</v>
      </c>
      <c r="S418" s="23">
        <f t="shared" si="359"/>
        <v>7.9369001204082634E-3</v>
      </c>
      <c r="T418" s="23">
        <f t="shared" si="360"/>
        <v>1.4401583662119284E-2</v>
      </c>
      <c r="U418" s="22">
        <v>83.91</v>
      </c>
      <c r="V418" s="23">
        <v>94.93</v>
      </c>
      <c r="W418" s="23">
        <f t="shared" si="345"/>
        <v>9.359419093616499E-3</v>
      </c>
      <c r="X418" s="23">
        <f t="shared" si="346"/>
        <v>7.818303708938058E-3</v>
      </c>
      <c r="Y418" s="10">
        <v>1.1971163364908177</v>
      </c>
      <c r="Z418" s="23">
        <f t="shared" si="361"/>
        <v>0.93149253231905271</v>
      </c>
      <c r="AA418" s="23">
        <f t="shared" si="362"/>
        <v>0.94365435075877069</v>
      </c>
      <c r="AB418" s="23">
        <f t="shared" si="363"/>
        <v>1.8536256455444891</v>
      </c>
      <c r="AC418" s="23">
        <f t="shared" si="364"/>
        <v>7.8183037089381013E-3</v>
      </c>
      <c r="AD418" s="23">
        <f t="shared" si="365"/>
        <v>1.4492208259543261E-2</v>
      </c>
      <c r="AE418" s="22">
        <v>93.61</v>
      </c>
      <c r="AF418" s="23">
        <v>96.37</v>
      </c>
      <c r="AG418" s="23">
        <f t="shared" si="347"/>
        <v>1.1084271725101536E-2</v>
      </c>
      <c r="AH418" s="23">
        <f t="shared" si="348"/>
        <v>7.9369001204082999E-3</v>
      </c>
      <c r="AI418" s="10">
        <v>1.3965492266433259</v>
      </c>
      <c r="AJ418" s="23">
        <f t="shared" si="366"/>
        <v>0.91047801735876754</v>
      </c>
      <c r="AK418" s="23">
        <f t="shared" si="367"/>
        <v>0.93668434082632035</v>
      </c>
      <c r="AL418" s="23">
        <f t="shared" si="368"/>
        <v>1.8098717629924335</v>
      </c>
      <c r="AM418" s="23">
        <f t="shared" si="369"/>
        <v>7.9369001204082634E-3</v>
      </c>
      <c r="AN418" s="23">
        <f t="shared" si="370"/>
        <v>1.4364771413618161E-2</v>
      </c>
      <c r="AO418" s="22">
        <v>42.02</v>
      </c>
      <c r="AP418" s="23">
        <v>93.63</v>
      </c>
      <c r="AQ418" s="23">
        <f t="shared" si="349"/>
        <v>1.4916313164480572E-2</v>
      </c>
      <c r="AR418" s="23">
        <f t="shared" si="350"/>
        <v>7.7112375041385184E-3</v>
      </c>
      <c r="AS418" s="10">
        <v>1.9343604909685592</v>
      </c>
      <c r="AT418" s="23">
        <f t="shared" si="371"/>
        <v>0.86714115830389904</v>
      </c>
      <c r="AU418" s="23">
        <f t="shared" si="372"/>
        <v>0.93749969115517828</v>
      </c>
      <c r="AV418" s="23">
        <f t="shared" si="373"/>
        <v>1.7193660034433176</v>
      </c>
      <c r="AW418" s="23">
        <f t="shared" si="374"/>
        <v>7.7112375041384906E-3</v>
      </c>
      <c r="AX418" s="23">
        <f t="shared" si="375"/>
        <v>1.325843960909282E-2</v>
      </c>
    </row>
    <row r="419" spans="1:50" x14ac:dyDescent="0.3">
      <c r="A419" s="23">
        <v>88.66</v>
      </c>
      <c r="B419" s="23">
        <v>93.6</v>
      </c>
      <c r="C419" s="23">
        <f t="shared" si="341"/>
        <v>9.8864827493922725E-3</v>
      </c>
      <c r="D419" s="23">
        <f t="shared" si="342"/>
        <v>7.7087667455662257E-3</v>
      </c>
      <c r="E419" s="10">
        <v>1.2824986247091432</v>
      </c>
      <c r="F419" s="23">
        <f t="shared" si="351"/>
        <v>0.92902830125560387</v>
      </c>
      <c r="G419" s="23">
        <f t="shared" si="352"/>
        <v>0.94562848685803536</v>
      </c>
      <c r="H419" s="23">
        <f t="shared" si="353"/>
        <v>1.8481701197618154</v>
      </c>
      <c r="I419" s="23">
        <f t="shared" si="354"/>
        <v>7.7087667455661979E-3</v>
      </c>
      <c r="J419" s="23">
        <f t="shared" si="355"/>
        <v>1.424711235936898E-2</v>
      </c>
      <c r="K419" s="22">
        <v>91.54</v>
      </c>
      <c r="L419" s="23">
        <v>97.3</v>
      </c>
      <c r="M419" s="23">
        <f t="shared" si="343"/>
        <v>1.0951437540676083E-2</v>
      </c>
      <c r="N419" s="23">
        <f t="shared" si="344"/>
        <v>8.0134936361495011E-3</v>
      </c>
      <c r="O419" s="10">
        <v>1.3666246006951672</v>
      </c>
      <c r="P419" s="23">
        <f t="shared" si="356"/>
        <v>0.92362108073963467</v>
      </c>
      <c r="Q419" s="23">
        <f t="shared" si="357"/>
        <v>0.94490373101016112</v>
      </c>
      <c r="R419" s="23">
        <f t="shared" si="358"/>
        <v>1.8362907239385933</v>
      </c>
      <c r="S419" s="23">
        <f t="shared" si="359"/>
        <v>8.0134936361494491E-3</v>
      </c>
      <c r="T419" s="23">
        <f t="shared" si="360"/>
        <v>1.4715104030402182E-2</v>
      </c>
      <c r="U419" s="22">
        <v>72.92</v>
      </c>
      <c r="V419" s="23">
        <v>82.02</v>
      </c>
      <c r="W419" s="23">
        <f t="shared" si="345"/>
        <v>8.1335816983257678E-3</v>
      </c>
      <c r="X419" s="23">
        <f t="shared" si="346"/>
        <v>6.7550539366596375E-3</v>
      </c>
      <c r="Y419" s="10">
        <v>1.204073538804016</v>
      </c>
      <c r="Z419" s="23">
        <f t="shared" si="361"/>
        <v>0.9396261140173785</v>
      </c>
      <c r="AA419" s="23">
        <f t="shared" si="362"/>
        <v>0.95040940469543034</v>
      </c>
      <c r="AB419" s="23">
        <f t="shared" si="363"/>
        <v>1.8711186463364311</v>
      </c>
      <c r="AC419" s="23">
        <f t="shared" si="364"/>
        <v>6.7550539366596496E-3</v>
      </c>
      <c r="AD419" s="23">
        <f t="shared" si="365"/>
        <v>1.2639507377892184E-2</v>
      </c>
      <c r="AE419" s="22">
        <v>95.76</v>
      </c>
      <c r="AF419" s="23">
        <v>98.27</v>
      </c>
      <c r="AG419" s="23">
        <f t="shared" si="347"/>
        <v>1.133885119533942E-2</v>
      </c>
      <c r="AH419" s="23">
        <f t="shared" si="348"/>
        <v>8.0933814966537669E-3</v>
      </c>
      <c r="AI419" s="10">
        <v>1.4010029306078675</v>
      </c>
      <c r="AJ419" s="23">
        <f t="shared" si="366"/>
        <v>0.92181686855410694</v>
      </c>
      <c r="AK419" s="23">
        <f t="shared" si="367"/>
        <v>0.94477772232297408</v>
      </c>
      <c r="AL419" s="23">
        <f t="shared" si="368"/>
        <v>1.8322948859128745</v>
      </c>
      <c r="AM419" s="23">
        <f t="shared" si="369"/>
        <v>8.0933814966537287E-3</v>
      </c>
      <c r="AN419" s="23">
        <f t="shared" si="370"/>
        <v>1.4829461526060513E-2</v>
      </c>
      <c r="AO419" s="22">
        <v>44.45</v>
      </c>
      <c r="AP419" s="23">
        <v>95.6</v>
      </c>
      <c r="AQ419" s="23">
        <f t="shared" si="349"/>
        <v>1.5778917662093321E-2</v>
      </c>
      <c r="AR419" s="23">
        <f t="shared" si="350"/>
        <v>7.8734839837193461E-3</v>
      </c>
      <c r="AS419" s="10">
        <v>2.0040578852666338</v>
      </c>
      <c r="AT419" s="23">
        <f t="shared" si="371"/>
        <v>0.88292007596599231</v>
      </c>
      <c r="AU419" s="23">
        <f t="shared" si="372"/>
        <v>0.94537317513889763</v>
      </c>
      <c r="AV419" s="23">
        <f t="shared" si="373"/>
        <v>1.7500612342698914</v>
      </c>
      <c r="AW419" s="23">
        <f t="shared" si="374"/>
        <v>7.8734839837193427E-3</v>
      </c>
      <c r="AX419" s="23">
        <f t="shared" si="375"/>
        <v>1.3779079098552093E-2</v>
      </c>
    </row>
    <row r="420" spans="1:50" x14ac:dyDescent="0.3">
      <c r="A420" s="23">
        <v>92.37</v>
      </c>
      <c r="B420" s="23">
        <v>97.43</v>
      </c>
      <c r="C420" s="23">
        <f t="shared" si="341"/>
        <v>1.030018510671514E-2</v>
      </c>
      <c r="D420" s="23">
        <f t="shared" si="342"/>
        <v>8.0242002566294594E-3</v>
      </c>
      <c r="E420" s="10">
        <v>1.2836400859020545</v>
      </c>
      <c r="F420" s="23">
        <f t="shared" si="351"/>
        <v>0.93932848636231903</v>
      </c>
      <c r="G420" s="23">
        <f t="shared" si="352"/>
        <v>0.95365268711466478</v>
      </c>
      <c r="H420" s="23">
        <f t="shared" si="353"/>
        <v>1.8683567876179228</v>
      </c>
      <c r="I420" s="23">
        <f t="shared" si="354"/>
        <v>8.0242002566294213E-3</v>
      </c>
      <c r="J420" s="23">
        <f t="shared" si="355"/>
        <v>1.4992069014679057E-2</v>
      </c>
      <c r="K420" s="22">
        <v>89.93</v>
      </c>
      <c r="L420" s="23">
        <v>95.4</v>
      </c>
      <c r="M420" s="23">
        <f t="shared" si="343"/>
        <v>1.0758824317598866E-2</v>
      </c>
      <c r="N420" s="23">
        <f t="shared" si="344"/>
        <v>7.8570122599040341E-3</v>
      </c>
      <c r="O420" s="10">
        <v>1.3693276733833515</v>
      </c>
      <c r="P420" s="23">
        <f t="shared" si="356"/>
        <v>0.93437990505723356</v>
      </c>
      <c r="Q420" s="23">
        <f t="shared" si="357"/>
        <v>0.9527607432700651</v>
      </c>
      <c r="R420" s="23">
        <f t="shared" si="358"/>
        <v>1.8580009857968682</v>
      </c>
      <c r="S420" s="23">
        <f t="shared" si="359"/>
        <v>7.8570122599039838E-3</v>
      </c>
      <c r="T420" s="23">
        <f t="shared" si="360"/>
        <v>1.4598336524319681E-2</v>
      </c>
      <c r="U420" s="22">
        <v>60.34</v>
      </c>
      <c r="V420" s="23">
        <v>67.849999999999994</v>
      </c>
      <c r="W420" s="23">
        <f t="shared" si="345"/>
        <v>6.7303938518510267E-3</v>
      </c>
      <c r="X420" s="23">
        <f t="shared" si="346"/>
        <v>5.5880323043447505E-3</v>
      </c>
      <c r="Y420" s="10">
        <v>1.2044300185269294</v>
      </c>
      <c r="Z420" s="23">
        <f t="shared" si="361"/>
        <v>0.94635650786922954</v>
      </c>
      <c r="AA420" s="23">
        <f t="shared" si="362"/>
        <v>0.95599743699977513</v>
      </c>
      <c r="AB420" s="23">
        <f t="shared" si="363"/>
        <v>1.885982621886608</v>
      </c>
      <c r="AC420" s="23">
        <f t="shared" si="364"/>
        <v>5.5880323043447921E-3</v>
      </c>
      <c r="AD420" s="23">
        <f t="shared" si="365"/>
        <v>1.0538931816535256E-2</v>
      </c>
      <c r="AE420" s="22">
        <v>92.14</v>
      </c>
      <c r="AF420" s="23">
        <v>94.5</v>
      </c>
      <c r="AG420" s="23">
        <f t="shared" si="347"/>
        <v>1.0910210412892378E-2</v>
      </c>
      <c r="AH420" s="23">
        <f t="shared" si="348"/>
        <v>7.7828895027351281E-3</v>
      </c>
      <c r="AI420" s="10">
        <v>1.4018200321433598</v>
      </c>
      <c r="AJ420" s="23">
        <f t="shared" si="366"/>
        <v>0.93272707896699936</v>
      </c>
      <c r="AK420" s="23">
        <f t="shared" si="367"/>
        <v>0.95256061182570917</v>
      </c>
      <c r="AL420" s="23">
        <f t="shared" si="368"/>
        <v>1.8545439475211063</v>
      </c>
      <c r="AM420" s="23">
        <f t="shared" si="369"/>
        <v>7.7828895027350908E-3</v>
      </c>
      <c r="AN420" s="23">
        <f t="shared" si="370"/>
        <v>1.4433710621522915E-2</v>
      </c>
      <c r="AO420" s="22">
        <v>43.46</v>
      </c>
      <c r="AP420" s="23">
        <v>92.45</v>
      </c>
      <c r="AQ420" s="23">
        <f t="shared" si="349"/>
        <v>1.5427486200102942E-2</v>
      </c>
      <c r="AR420" s="23">
        <f t="shared" si="350"/>
        <v>7.6140543336281757E-3</v>
      </c>
      <c r="AS420" s="10">
        <v>2.0261854623188071</v>
      </c>
      <c r="AT420" s="23">
        <f t="shared" si="371"/>
        <v>0.89834756216609524</v>
      </c>
      <c r="AU420" s="23">
        <f t="shared" si="372"/>
        <v>0.95298722947252579</v>
      </c>
      <c r="AV420" s="23">
        <f t="shared" si="373"/>
        <v>1.7812676381320875</v>
      </c>
      <c r="AW420" s="23">
        <f t="shared" si="374"/>
        <v>7.6140543336281619E-3</v>
      </c>
      <c r="AX420" s="23">
        <f t="shared" si="375"/>
        <v>1.3562668579471221E-2</v>
      </c>
    </row>
    <row r="421" spans="1:50" x14ac:dyDescent="0.3">
      <c r="A421" s="23">
        <v>89.98</v>
      </c>
      <c r="B421" s="23">
        <v>94.54</v>
      </c>
      <c r="C421" s="23">
        <f t="shared" si="341"/>
        <v>1.0033676040946501E-2</v>
      </c>
      <c r="D421" s="23">
        <f t="shared" si="342"/>
        <v>7.7861838474981952E-3</v>
      </c>
      <c r="E421" s="10">
        <v>1.2886513133350228</v>
      </c>
      <c r="F421" s="23">
        <f t="shared" si="351"/>
        <v>0.94936216240326554</v>
      </c>
      <c r="G421" s="23">
        <f t="shared" si="352"/>
        <v>0.96143887096216296</v>
      </c>
      <c r="H421" s="23">
        <f t="shared" si="353"/>
        <v>1.8886906487655846</v>
      </c>
      <c r="I421" s="23">
        <f t="shared" si="354"/>
        <v>7.7861838474981848E-3</v>
      </c>
      <c r="J421" s="23">
        <f t="shared" si="355"/>
        <v>1.4705692622339462E-2</v>
      </c>
      <c r="K421" s="22">
        <v>89.19</v>
      </c>
      <c r="L421" s="23">
        <v>94.5</v>
      </c>
      <c r="M421" s="23">
        <f t="shared" si="343"/>
        <v>1.0670294016308715E-2</v>
      </c>
      <c r="N421" s="23">
        <f t="shared" si="344"/>
        <v>7.7828895027351273E-3</v>
      </c>
      <c r="O421" s="10">
        <v>1.3709938979037111</v>
      </c>
      <c r="P421" s="23">
        <f t="shared" si="356"/>
        <v>0.94505019907354226</v>
      </c>
      <c r="Q421" s="23">
        <f t="shared" si="357"/>
        <v>0.96054363277280019</v>
      </c>
      <c r="R421" s="23">
        <f t="shared" si="358"/>
        <v>1.8794301041307757</v>
      </c>
      <c r="S421" s="23">
        <f t="shared" si="359"/>
        <v>7.7828895027350908E-3</v>
      </c>
      <c r="T421" s="23">
        <f t="shared" si="360"/>
        <v>1.4627396828563732E-2</v>
      </c>
      <c r="U421" s="22">
        <v>74.290000000000006</v>
      </c>
      <c r="V421" s="23">
        <v>83.21</v>
      </c>
      <c r="W421" s="23">
        <f t="shared" si="345"/>
        <v>8.2863930933711107E-3</v>
      </c>
      <c r="X421" s="23">
        <f t="shared" si="346"/>
        <v>6.8530606933607466E-3</v>
      </c>
      <c r="Y421" s="10">
        <v>1.2091521531976186</v>
      </c>
      <c r="Z421" s="23">
        <f t="shared" si="361"/>
        <v>0.95464290096260063</v>
      </c>
      <c r="AA421" s="23">
        <f t="shared" si="362"/>
        <v>0.96285049769313591</v>
      </c>
      <c r="AB421" s="23">
        <f t="shared" si="363"/>
        <v>1.9009994088318303</v>
      </c>
      <c r="AC421" s="23">
        <f t="shared" si="364"/>
        <v>6.8530606933607796E-3</v>
      </c>
      <c r="AD421" s="23">
        <f t="shared" si="365"/>
        <v>1.3027664326767495E-2</v>
      </c>
      <c r="AE421" s="22">
        <v>94.84</v>
      </c>
      <c r="AF421" s="23">
        <v>97.08</v>
      </c>
      <c r="AG421" s="23">
        <f t="shared" si="347"/>
        <v>1.1229914863888791E-2</v>
      </c>
      <c r="AH421" s="23">
        <f t="shared" si="348"/>
        <v>7.9953747399526594E-3</v>
      </c>
      <c r="AI421" s="10">
        <v>1.4045514099261944</v>
      </c>
      <c r="AJ421" s="23">
        <f t="shared" si="366"/>
        <v>0.94395699383088816</v>
      </c>
      <c r="AK421" s="23">
        <f t="shared" si="367"/>
        <v>0.96055598656566188</v>
      </c>
      <c r="AL421" s="23">
        <f t="shared" si="368"/>
        <v>1.8766840727978875</v>
      </c>
      <c r="AM421" s="23">
        <f t="shared" si="369"/>
        <v>7.9953747399527098E-3</v>
      </c>
      <c r="AN421" s="23">
        <f t="shared" si="370"/>
        <v>1.5004792430519802E-2</v>
      </c>
      <c r="AO421" s="22">
        <v>45.49</v>
      </c>
      <c r="AP421" s="23">
        <v>94.54</v>
      </c>
      <c r="AQ421" s="23">
        <f t="shared" si="349"/>
        <v>1.6148098187820589E-2</v>
      </c>
      <c r="AR421" s="23">
        <f t="shared" si="350"/>
        <v>7.7861838474981909E-3</v>
      </c>
      <c r="AS421" s="10">
        <v>2.0739425762479495</v>
      </c>
      <c r="AT421" s="23">
        <f t="shared" si="371"/>
        <v>0.91449566035391583</v>
      </c>
      <c r="AU421" s="23">
        <f t="shared" si="372"/>
        <v>0.96077341332002397</v>
      </c>
      <c r="AV421" s="23">
        <f t="shared" si="373"/>
        <v>1.8128432225200111</v>
      </c>
      <c r="AW421" s="23">
        <f t="shared" si="374"/>
        <v>7.7861838474981848E-3</v>
      </c>
      <c r="AX421" s="23">
        <f t="shared" si="375"/>
        <v>1.4115130617231868E-2</v>
      </c>
    </row>
    <row r="422" spans="1:50" x14ac:dyDescent="0.3">
      <c r="A422" s="23">
        <v>89.81</v>
      </c>
      <c r="B422" s="23">
        <v>93.63</v>
      </c>
      <c r="C422" s="23">
        <f t="shared" si="341"/>
        <v>1.0014719329155425E-2</v>
      </c>
      <c r="D422" s="23">
        <f t="shared" si="342"/>
        <v>7.7112375041385219E-3</v>
      </c>
      <c r="E422" s="10">
        <v>1.2987175305883969</v>
      </c>
      <c r="F422" s="23">
        <f t="shared" si="351"/>
        <v>0.95937688173242097</v>
      </c>
      <c r="G422" s="23">
        <f t="shared" si="352"/>
        <v>0.96915010846630145</v>
      </c>
      <c r="H422" s="23">
        <f t="shared" si="353"/>
        <v>1.9087390441356864</v>
      </c>
      <c r="I422" s="23">
        <f t="shared" si="354"/>
        <v>7.7112375041384906E-3</v>
      </c>
      <c r="J422" s="23">
        <f t="shared" si="355"/>
        <v>1.4718740102752559E-2</v>
      </c>
      <c r="K422" s="22">
        <v>92.2</v>
      </c>
      <c r="L422" s="23">
        <v>97.67</v>
      </c>
      <c r="M422" s="23">
        <f t="shared" si="343"/>
        <v>1.1030396998583514E-2</v>
      </c>
      <c r="N422" s="23">
        <f t="shared" si="344"/>
        <v>8.043966325207829E-3</v>
      </c>
      <c r="O422" s="10">
        <v>1.3712634479854711</v>
      </c>
      <c r="P422" s="23">
        <f t="shared" si="356"/>
        <v>0.95608059607212581</v>
      </c>
      <c r="Q422" s="23">
        <f t="shared" si="357"/>
        <v>0.96858759909800807</v>
      </c>
      <c r="R422" s="23">
        <f t="shared" si="358"/>
        <v>1.9011307951456682</v>
      </c>
      <c r="S422" s="23">
        <f t="shared" si="359"/>
        <v>8.0439663252078741E-3</v>
      </c>
      <c r="T422" s="23">
        <f t="shared" si="360"/>
        <v>1.5292632095967424E-2</v>
      </c>
      <c r="U422" s="22">
        <v>87.01</v>
      </c>
      <c r="V422" s="23">
        <v>97.43</v>
      </c>
      <c r="W422" s="23">
        <f t="shared" si="345"/>
        <v>9.7051967028431857E-3</v>
      </c>
      <c r="X422" s="23">
        <f t="shared" si="346"/>
        <v>8.0242002566294629E-3</v>
      </c>
      <c r="Y422" s="10">
        <v>1.2094908392677401</v>
      </c>
      <c r="Z422" s="23">
        <f t="shared" si="361"/>
        <v>0.96434809766544383</v>
      </c>
      <c r="AA422" s="23">
        <f t="shared" si="362"/>
        <v>0.97087469794976533</v>
      </c>
      <c r="AB422" s="23">
        <f t="shared" si="363"/>
        <v>1.9189909986280445</v>
      </c>
      <c r="AC422" s="23">
        <f t="shared" si="364"/>
        <v>8.0242002566294213E-3</v>
      </c>
      <c r="AD422" s="23">
        <f t="shared" si="365"/>
        <v>1.5398368063660704E-2</v>
      </c>
      <c r="AE422" s="22">
        <v>95.26</v>
      </c>
      <c r="AF422" s="23">
        <v>97.43</v>
      </c>
      <c r="AG422" s="23">
        <f t="shared" si="347"/>
        <v>1.1279646667377123E-2</v>
      </c>
      <c r="AH422" s="23">
        <f t="shared" si="348"/>
        <v>8.024200256629456E-3</v>
      </c>
      <c r="AI422" s="10">
        <v>1.4057035351352389</v>
      </c>
      <c r="AJ422" s="23">
        <f t="shared" si="366"/>
        <v>0.95523664049826529</v>
      </c>
      <c r="AK422" s="23">
        <f t="shared" si="367"/>
        <v>0.9685801868222913</v>
      </c>
      <c r="AL422" s="23">
        <f t="shared" si="368"/>
        <v>1.8991936343291536</v>
      </c>
      <c r="AM422" s="23">
        <f t="shared" si="369"/>
        <v>8.0242002566294213E-3</v>
      </c>
      <c r="AN422" s="23">
        <f t="shared" si="370"/>
        <v>1.5239510047972957E-2</v>
      </c>
      <c r="AO422" s="22">
        <v>45.12</v>
      </c>
      <c r="AP422" s="23">
        <v>93.24</v>
      </c>
      <c r="AQ422" s="23">
        <f t="shared" si="349"/>
        <v>1.6016755116167618E-2</v>
      </c>
      <c r="AR422" s="23">
        <f t="shared" si="350"/>
        <v>7.6791176426986591E-3</v>
      </c>
      <c r="AS422" s="10">
        <v>2.0857546220035323</v>
      </c>
      <c r="AT422" s="23">
        <f t="shared" si="371"/>
        <v>0.93051241547008345</v>
      </c>
      <c r="AU422" s="23">
        <f t="shared" si="372"/>
        <v>0.96845253096272266</v>
      </c>
      <c r="AV422" s="23">
        <f t="shared" si="373"/>
        <v>1.8450080758239993</v>
      </c>
      <c r="AW422" s="23">
        <f t="shared" si="374"/>
        <v>7.6791176426986851E-3</v>
      </c>
      <c r="AX422" s="23">
        <f t="shared" si="375"/>
        <v>1.4168034065981626E-2</v>
      </c>
    </row>
    <row r="423" spans="1:50" x14ac:dyDescent="0.3">
      <c r="A423" s="23">
        <v>89.57</v>
      </c>
      <c r="B423" s="23">
        <v>93.24</v>
      </c>
      <c r="C423" s="23">
        <f t="shared" si="341"/>
        <v>9.9879569125092011E-3</v>
      </c>
      <c r="D423" s="23">
        <f t="shared" si="342"/>
        <v>7.6791176426986626E-3</v>
      </c>
      <c r="E423" s="10">
        <v>1.300664656701253</v>
      </c>
      <c r="F423" s="23">
        <f t="shared" si="351"/>
        <v>0.96936483864493017</v>
      </c>
      <c r="G423" s="23">
        <f t="shared" si="352"/>
        <v>0.97682922610900014</v>
      </c>
      <c r="H423" s="23">
        <f t="shared" si="353"/>
        <v>1.9287417203773511</v>
      </c>
      <c r="I423" s="23">
        <f t="shared" si="354"/>
        <v>7.6791176426986851E-3</v>
      </c>
      <c r="J423" s="23">
        <f t="shared" si="355"/>
        <v>1.4811034573158731E-2</v>
      </c>
      <c r="K423" s="22">
        <v>88.53</v>
      </c>
      <c r="L423" s="23">
        <v>92.45</v>
      </c>
      <c r="M423" s="23">
        <f t="shared" si="343"/>
        <v>1.0591334558401284E-2</v>
      </c>
      <c r="N423" s="23">
        <f t="shared" si="344"/>
        <v>7.6140543336281749E-3</v>
      </c>
      <c r="O423" s="10">
        <v>1.3910242945895028</v>
      </c>
      <c r="P423" s="23">
        <f t="shared" si="356"/>
        <v>0.96667193063052714</v>
      </c>
      <c r="Q423" s="23">
        <f t="shared" si="357"/>
        <v>0.97620165343163623</v>
      </c>
      <c r="R423" s="23">
        <f t="shared" si="358"/>
        <v>1.9227525267026531</v>
      </c>
      <c r="S423" s="23">
        <f t="shared" si="359"/>
        <v>7.6140543336281619E-3</v>
      </c>
      <c r="T423" s="23">
        <f t="shared" si="360"/>
        <v>1.4639942208434833E-2</v>
      </c>
      <c r="U423" s="22">
        <v>75.69</v>
      </c>
      <c r="V423" s="23">
        <v>84.64</v>
      </c>
      <c r="W423" s="23">
        <f t="shared" si="345"/>
        <v>8.4425507233444504E-3</v>
      </c>
      <c r="X423" s="23">
        <f t="shared" si="346"/>
        <v>6.9708335186402315E-3</v>
      </c>
      <c r="Y423" s="10">
        <v>1.2111249968556559</v>
      </c>
      <c r="Z423" s="23">
        <f t="shared" si="361"/>
        <v>0.97279064838878826</v>
      </c>
      <c r="AA423" s="23">
        <f t="shared" si="362"/>
        <v>0.97784553146840558</v>
      </c>
      <c r="AB423" s="23">
        <f t="shared" si="363"/>
        <v>1.9371387460542322</v>
      </c>
      <c r="AC423" s="23">
        <f t="shared" si="364"/>
        <v>6.9708335186402515E-3</v>
      </c>
      <c r="AD423" s="23">
        <f t="shared" si="365"/>
        <v>1.3503471701251588E-2</v>
      </c>
      <c r="AE423" s="22">
        <v>93.32</v>
      </c>
      <c r="AF423" s="23">
        <v>95.4</v>
      </c>
      <c r="AG423" s="23">
        <f t="shared" si="347"/>
        <v>1.1049933098883403E-2</v>
      </c>
      <c r="AH423" s="23">
        <f t="shared" si="348"/>
        <v>7.8570122599040341E-3</v>
      </c>
      <c r="AI423" s="10">
        <v>1.4063784977495202</v>
      </c>
      <c r="AJ423" s="23">
        <f t="shared" si="366"/>
        <v>0.96628657359714865</v>
      </c>
      <c r="AK423" s="23">
        <f t="shared" si="367"/>
        <v>0.97643719908219528</v>
      </c>
      <c r="AL423" s="23">
        <f t="shared" si="368"/>
        <v>1.9215232140954139</v>
      </c>
      <c r="AM423" s="23">
        <f t="shared" si="369"/>
        <v>7.8570122599039838E-3</v>
      </c>
      <c r="AN423" s="23">
        <f t="shared" si="370"/>
        <v>1.5097431450837775E-2</v>
      </c>
      <c r="AO423" s="22">
        <v>46.94</v>
      </c>
      <c r="AP423" s="23">
        <v>94.93</v>
      </c>
      <c r="AQ423" s="23">
        <f t="shared" si="349"/>
        <v>1.6662821036190337E-2</v>
      </c>
      <c r="AR423" s="23">
        <f t="shared" si="350"/>
        <v>7.818303708938051E-3</v>
      </c>
      <c r="AS423" s="10">
        <v>2.1312578350136269</v>
      </c>
      <c r="AT423" s="23">
        <f t="shared" si="371"/>
        <v>0.94717523650627378</v>
      </c>
      <c r="AU423" s="23">
        <f t="shared" si="372"/>
        <v>0.97627083467166076</v>
      </c>
      <c r="AV423" s="23">
        <f t="shared" si="373"/>
        <v>1.8776876519763572</v>
      </c>
      <c r="AW423" s="23">
        <f t="shared" si="374"/>
        <v>7.8183037089381013E-3</v>
      </c>
      <c r="AX423" s="23">
        <f t="shared" si="375"/>
        <v>1.4680332333674028E-2</v>
      </c>
    </row>
    <row r="424" spans="1:50" x14ac:dyDescent="0.3">
      <c r="A424" s="23">
        <v>88.89</v>
      </c>
      <c r="B424" s="23">
        <v>92.45</v>
      </c>
      <c r="C424" s="23">
        <f t="shared" si="341"/>
        <v>9.912130065344903E-3</v>
      </c>
      <c r="D424" s="23">
        <f t="shared" si="342"/>
        <v>7.6140543336281792E-3</v>
      </c>
      <c r="E424" s="10">
        <v>1.3018202433317356</v>
      </c>
      <c r="F424" s="23">
        <f t="shared" si="351"/>
        <v>0.97927696871027503</v>
      </c>
      <c r="G424" s="23">
        <f t="shared" si="352"/>
        <v>0.9844432804426283</v>
      </c>
      <c r="H424" s="23">
        <f t="shared" si="353"/>
        <v>1.9486418073552052</v>
      </c>
      <c r="I424" s="23">
        <f t="shared" si="354"/>
        <v>7.6140543336281619E-3</v>
      </c>
      <c r="J424" s="23">
        <f t="shared" si="355"/>
        <v>1.4837064597981914E-2</v>
      </c>
      <c r="K424" s="22">
        <v>93.24</v>
      </c>
      <c r="L424" s="23">
        <v>97.21</v>
      </c>
      <c r="M424" s="23">
        <f t="shared" si="343"/>
        <v>1.1154817962558858E-2</v>
      </c>
      <c r="N424" s="23">
        <f t="shared" si="344"/>
        <v>8.0060813604326108E-3</v>
      </c>
      <c r="O424" s="10">
        <v>1.3932931056244098</v>
      </c>
      <c r="P424" s="23">
        <f t="shared" si="356"/>
        <v>0.97782674859308605</v>
      </c>
      <c r="Q424" s="23">
        <f t="shared" si="357"/>
        <v>0.9842077347920688</v>
      </c>
      <c r="R424" s="23">
        <f t="shared" si="358"/>
        <v>1.9444986792236132</v>
      </c>
      <c r="S424" s="23">
        <f t="shared" si="359"/>
        <v>8.0060813604325709E-3</v>
      </c>
      <c r="T424" s="23">
        <f t="shared" si="360"/>
        <v>1.5567814631117923E-2</v>
      </c>
      <c r="U424" s="22">
        <v>76.13</v>
      </c>
      <c r="V424" s="23">
        <v>84.51</v>
      </c>
      <c r="W424" s="23">
        <f t="shared" si="345"/>
        <v>8.4916288356217864E-3</v>
      </c>
      <c r="X424" s="23">
        <f t="shared" si="346"/>
        <v>6.9601268981602784E-3</v>
      </c>
      <c r="Y424" s="10">
        <v>1.2200393699526255</v>
      </c>
      <c r="Z424" s="23">
        <f t="shared" si="361"/>
        <v>0.98128227722441008</v>
      </c>
      <c r="AA424" s="23">
        <f t="shared" si="362"/>
        <v>0.98480565836656586</v>
      </c>
      <c r="AB424" s="23">
        <f t="shared" si="363"/>
        <v>1.9540729256131983</v>
      </c>
      <c r="AC424" s="23">
        <f t="shared" si="364"/>
        <v>6.9601268981602793E-3</v>
      </c>
      <c r="AD424" s="23">
        <f t="shared" si="365"/>
        <v>1.3600595530527173E-2</v>
      </c>
      <c r="AE424" s="22">
        <v>93.19</v>
      </c>
      <c r="AF424" s="23">
        <v>94.32</v>
      </c>
      <c r="AG424" s="23">
        <f t="shared" si="347"/>
        <v>1.1034539921613205E-2</v>
      </c>
      <c r="AH424" s="23">
        <f t="shared" si="348"/>
        <v>7.7680649513013466E-3</v>
      </c>
      <c r="AI424" s="10">
        <v>1.4205004709396307</v>
      </c>
      <c r="AJ424" s="23">
        <f t="shared" si="366"/>
        <v>0.97732111351876183</v>
      </c>
      <c r="AK424" s="23">
        <f t="shared" si="367"/>
        <v>0.98420526403349662</v>
      </c>
      <c r="AL424" s="23">
        <f t="shared" si="368"/>
        <v>1.9436076871159105</v>
      </c>
      <c r="AM424" s="23">
        <f t="shared" si="369"/>
        <v>7.7680649513013345E-3</v>
      </c>
      <c r="AN424" s="23">
        <f t="shared" si="370"/>
        <v>1.5098070753364954E-2</v>
      </c>
      <c r="AO424" s="22">
        <v>47.84</v>
      </c>
      <c r="AP424" s="23">
        <v>94.32</v>
      </c>
      <c r="AQ424" s="23">
        <f t="shared" si="349"/>
        <v>1.6982304183454321E-2</v>
      </c>
      <c r="AR424" s="23">
        <f t="shared" si="350"/>
        <v>7.7680649513013466E-3</v>
      </c>
      <c r="AS424" s="10">
        <v>2.1861691798302143</v>
      </c>
      <c r="AT424" s="23">
        <f t="shared" si="371"/>
        <v>0.96415754068972814</v>
      </c>
      <c r="AU424" s="23">
        <f t="shared" si="372"/>
        <v>0.98403889962296209</v>
      </c>
      <c r="AV424" s="23">
        <f t="shared" si="373"/>
        <v>1.911332777196002</v>
      </c>
      <c r="AW424" s="23">
        <f t="shared" si="374"/>
        <v>7.7680649513013345E-3</v>
      </c>
      <c r="AX424" s="23">
        <f t="shared" si="375"/>
        <v>1.4847357156809706E-2</v>
      </c>
    </row>
    <row r="425" spans="1:50" x14ac:dyDescent="0.3">
      <c r="A425" s="23">
        <v>92.6</v>
      </c>
      <c r="B425" s="23">
        <v>94.57</v>
      </c>
      <c r="C425" s="23">
        <f t="shared" si="341"/>
        <v>1.0325832422667769E-2</v>
      </c>
      <c r="D425" s="23">
        <f t="shared" si="342"/>
        <v>7.7886546060704906E-3</v>
      </c>
      <c r="E425" s="10">
        <v>1.3257530273097211</v>
      </c>
      <c r="F425" s="23">
        <f t="shared" si="351"/>
        <v>0.98960280113294274</v>
      </c>
      <c r="G425" s="23">
        <f t="shared" si="352"/>
        <v>0.99223193504869878</v>
      </c>
      <c r="H425" s="23">
        <f t="shared" si="353"/>
        <v>1.9688797698432179</v>
      </c>
      <c r="I425" s="23">
        <f t="shared" si="354"/>
        <v>7.7886546060704775E-3</v>
      </c>
      <c r="J425" s="23">
        <f t="shared" si="355"/>
        <v>1.5334924488188361E-2</v>
      </c>
      <c r="K425" s="22">
        <v>90.99</v>
      </c>
      <c r="L425" s="23">
        <v>94.32</v>
      </c>
      <c r="M425" s="23">
        <f t="shared" si="343"/>
        <v>1.0885637992419889E-2</v>
      </c>
      <c r="N425" s="23">
        <f t="shared" si="344"/>
        <v>7.7680649513013457E-3</v>
      </c>
      <c r="O425" s="10">
        <v>1.4013319997532032</v>
      </c>
      <c r="P425" s="23">
        <f t="shared" si="356"/>
        <v>0.98871238658550598</v>
      </c>
      <c r="Q425" s="23">
        <f t="shared" si="357"/>
        <v>0.99197579974337013</v>
      </c>
      <c r="R425" s="23">
        <f t="shared" si="358"/>
        <v>1.9665391351785919</v>
      </c>
      <c r="S425" s="23">
        <f t="shared" si="359"/>
        <v>7.7680649513013345E-3</v>
      </c>
      <c r="T425" s="23">
        <f t="shared" si="360"/>
        <v>1.5276203731343257E-2</v>
      </c>
      <c r="U425" s="22">
        <v>77.930000000000007</v>
      </c>
      <c r="V425" s="23">
        <v>86.22</v>
      </c>
      <c r="W425" s="23">
        <f t="shared" si="345"/>
        <v>8.6924029313017979E-3</v>
      </c>
      <c r="X425" s="23">
        <f t="shared" si="346"/>
        <v>7.1009601367811991E-3</v>
      </c>
      <c r="Y425" s="10">
        <v>1.2241165650652401</v>
      </c>
      <c r="Z425" s="23">
        <f t="shared" si="361"/>
        <v>0.98997468015571188</v>
      </c>
      <c r="AA425" s="23">
        <f t="shared" si="362"/>
        <v>0.99190661850334705</v>
      </c>
      <c r="AB425" s="23">
        <f t="shared" si="363"/>
        <v>1.971256957380122</v>
      </c>
      <c r="AC425" s="23">
        <f t="shared" si="364"/>
        <v>7.100960136781187E-3</v>
      </c>
      <c r="AD425" s="23">
        <f t="shared" si="365"/>
        <v>1.3997817073708818E-2</v>
      </c>
      <c r="AE425" s="22">
        <v>96.49</v>
      </c>
      <c r="AF425" s="23">
        <v>97.21</v>
      </c>
      <c r="AG425" s="23">
        <f t="shared" si="347"/>
        <v>1.1425289806164377E-2</v>
      </c>
      <c r="AH425" s="23">
        <f t="shared" si="348"/>
        <v>8.0060813604326108E-3</v>
      </c>
      <c r="AI425" s="10">
        <v>1.4270764050225693</v>
      </c>
      <c r="AJ425" s="23">
        <f t="shared" si="366"/>
        <v>0.98874640332492625</v>
      </c>
      <c r="AK425" s="23">
        <f t="shared" si="367"/>
        <v>0.99221134539392919</v>
      </c>
      <c r="AL425" s="23">
        <f t="shared" si="368"/>
        <v>1.9660675168436881</v>
      </c>
      <c r="AM425" s="23">
        <f t="shared" si="369"/>
        <v>8.0060813604325709E-3</v>
      </c>
      <c r="AN425" s="23">
        <f t="shared" si="370"/>
        <v>1.5740496499954199E-2</v>
      </c>
      <c r="AO425" s="22">
        <v>51.65</v>
      </c>
      <c r="AP425" s="23">
        <v>99.23</v>
      </c>
      <c r="AQ425" s="23">
        <f t="shared" si="349"/>
        <v>1.8334782840205174E-2</v>
      </c>
      <c r="AR425" s="23">
        <f t="shared" si="350"/>
        <v>8.1724457709672679E-3</v>
      </c>
      <c r="AS425" s="10">
        <v>2.2434878559047444</v>
      </c>
      <c r="AT425" s="23">
        <f t="shared" si="371"/>
        <v>0.98249232352993332</v>
      </c>
      <c r="AU425" s="23">
        <f t="shared" si="372"/>
        <v>0.99221134539392941</v>
      </c>
      <c r="AV425" s="23">
        <f t="shared" si="373"/>
        <v>1.9466498642196615</v>
      </c>
      <c r="AW425" s="23">
        <f t="shared" si="374"/>
        <v>8.1724457709673182E-3</v>
      </c>
      <c r="AX425" s="23">
        <f t="shared" si="375"/>
        <v>1.5908890450396077E-2</v>
      </c>
    </row>
    <row r="426" spans="1:50" x14ac:dyDescent="0.3">
      <c r="A426" s="23">
        <v>93.24</v>
      </c>
      <c r="B426" s="23">
        <v>94.32</v>
      </c>
      <c r="C426" s="23">
        <f t="shared" si="341"/>
        <v>1.0397198867057698E-2</v>
      </c>
      <c r="D426" s="23">
        <f t="shared" si="342"/>
        <v>7.7680649513013501E-3</v>
      </c>
      <c r="E426" s="10">
        <v>1.3384541622963502</v>
      </c>
      <c r="F426" s="23">
        <f t="shared" si="351"/>
        <v>1.0000000000000004</v>
      </c>
      <c r="G426" s="23">
        <f t="shared" si="352"/>
        <v>1.0000000000000002</v>
      </c>
      <c r="H426" s="23">
        <f t="shared" si="353"/>
        <v>1.9896028011329432</v>
      </c>
      <c r="I426" s="23">
        <f t="shared" si="354"/>
        <v>7.7680649513014455E-3</v>
      </c>
      <c r="J426" s="23">
        <f t="shared" si="355"/>
        <v>1.5455363786491996E-2</v>
      </c>
      <c r="K426" s="22">
        <v>94.35</v>
      </c>
      <c r="L426" s="23">
        <v>97.43</v>
      </c>
      <c r="M426" s="23">
        <f t="shared" si="343"/>
        <v>1.1287613414494083E-2</v>
      </c>
      <c r="N426" s="23">
        <f t="shared" si="344"/>
        <v>8.0242002566294542E-3</v>
      </c>
      <c r="O426" s="10">
        <v>1.406696375151959</v>
      </c>
      <c r="P426" s="23">
        <f t="shared" si="356"/>
        <v>1</v>
      </c>
      <c r="Q426" s="23">
        <f t="shared" si="357"/>
        <v>0.99999999999999956</v>
      </c>
      <c r="R426" s="23">
        <f t="shared" si="358"/>
        <v>1.9887123865855059</v>
      </c>
      <c r="S426" s="23">
        <f t="shared" si="359"/>
        <v>8.0242002566294213E-3</v>
      </c>
      <c r="T426" s="23">
        <f t="shared" si="360"/>
        <v>1.5957826442801526E-2</v>
      </c>
      <c r="U426" s="22">
        <v>89.88</v>
      </c>
      <c r="V426" s="23">
        <v>98.27</v>
      </c>
      <c r="W426" s="23">
        <f t="shared" si="345"/>
        <v>1.0025319844288534E-2</v>
      </c>
      <c r="X426" s="23">
        <f t="shared" si="346"/>
        <v>8.0933814966537756E-3</v>
      </c>
      <c r="Y426" s="10">
        <v>1.2387059535539657</v>
      </c>
      <c r="Z426" s="23">
        <f t="shared" si="361"/>
        <v>1.0000000000000004</v>
      </c>
      <c r="AA426" s="23">
        <f t="shared" si="362"/>
        <v>1.0000000000000009</v>
      </c>
      <c r="AB426" s="23">
        <f t="shared" si="363"/>
        <v>1.9899746801557123</v>
      </c>
      <c r="AC426" s="23">
        <f t="shared" si="364"/>
        <v>8.0933814966538398E-3</v>
      </c>
      <c r="AD426" s="23">
        <f t="shared" si="365"/>
        <v>1.6105624255181885E-2</v>
      </c>
      <c r="AE426" s="22">
        <v>95.04</v>
      </c>
      <c r="AF426" s="23">
        <v>94.57</v>
      </c>
      <c r="AG426" s="23">
        <f t="shared" si="347"/>
        <v>1.1253596675073712E-2</v>
      </c>
      <c r="AH426" s="23">
        <f t="shared" si="348"/>
        <v>7.7886546060704871E-3</v>
      </c>
      <c r="AI426" s="10">
        <v>1.4448704229742888</v>
      </c>
      <c r="AJ426" s="23">
        <f t="shared" si="366"/>
        <v>1</v>
      </c>
      <c r="AK426" s="23">
        <f t="shared" si="367"/>
        <v>0.99999999999999967</v>
      </c>
      <c r="AL426" s="23">
        <f t="shared" si="368"/>
        <v>1.9887464033249262</v>
      </c>
      <c r="AM426" s="23">
        <f t="shared" si="369"/>
        <v>7.7886546060704775E-3</v>
      </c>
      <c r="AN426" s="23">
        <f t="shared" si="370"/>
        <v>1.5489658834562783E-2</v>
      </c>
      <c r="AO426" s="22">
        <v>49.32</v>
      </c>
      <c r="AP426" s="23">
        <v>94.57</v>
      </c>
      <c r="AQ426" s="23">
        <f t="shared" si="349"/>
        <v>1.7507676470066201E-2</v>
      </c>
      <c r="AR426" s="23">
        <f t="shared" si="350"/>
        <v>7.7886546060704871E-3</v>
      </c>
      <c r="AS426" s="10">
        <v>2.2478434794657183</v>
      </c>
      <c r="AT426" s="23">
        <f t="shared" si="371"/>
        <v>0.99999999999999956</v>
      </c>
      <c r="AU426" s="23">
        <f t="shared" si="372"/>
        <v>0.99999999999999989</v>
      </c>
      <c r="AV426" s="23">
        <f t="shared" si="373"/>
        <v>1.9824923235299328</v>
      </c>
      <c r="AW426" s="23">
        <f t="shared" si="374"/>
        <v>7.7886546060704775E-3</v>
      </c>
      <c r="AX426" s="23">
        <f t="shared" si="375"/>
        <v>1.5440947967160773E-2</v>
      </c>
    </row>
    <row r="427" spans="1:50" x14ac:dyDescent="0.3">
      <c r="A427" s="76">
        <f>SUM(A288:A426)</f>
        <v>8967.7999999999975</v>
      </c>
      <c r="B427" s="76">
        <f>SUM(B288:B426)</f>
        <v>12142.019999999997</v>
      </c>
      <c r="C427" s="76"/>
      <c r="D427" s="76"/>
      <c r="E427" s="76"/>
      <c r="F427" s="76"/>
      <c r="G427" s="76"/>
      <c r="H427" s="76"/>
      <c r="I427" s="76"/>
      <c r="J427" s="82">
        <f>1-SUM(J288:J426)</f>
        <v>0.11007531434012452</v>
      </c>
      <c r="K427" s="75">
        <f>SUM(K288:K426)</f>
        <v>8358.7200000000012</v>
      </c>
      <c r="L427" s="76">
        <f>SUM(L288:L426)</f>
        <v>12142.020000000004</v>
      </c>
      <c r="M427" s="23"/>
      <c r="N427" s="23"/>
      <c r="O427" s="76"/>
      <c r="P427" s="76"/>
      <c r="Q427" s="76"/>
      <c r="R427" s="76"/>
      <c r="S427" s="76"/>
      <c r="T427" s="82">
        <f>1-SUM(T288:T426)</f>
        <v>0.1748654855302354</v>
      </c>
      <c r="U427" s="75">
        <f>SUM(U288:U426)</f>
        <v>8965.2999999999993</v>
      </c>
      <c r="V427" s="76">
        <f>SUM(V288:V426)</f>
        <v>12142.019999999991</v>
      </c>
      <c r="W427" s="23"/>
      <c r="X427" s="23"/>
      <c r="Y427" s="76"/>
      <c r="Z427" s="76"/>
      <c r="AA427" s="76"/>
      <c r="AB427" s="76"/>
      <c r="AC427" s="76"/>
      <c r="AD427" s="82">
        <f>1-SUM(AD288:AD426)</f>
        <v>6.9076772524095054E-2</v>
      </c>
      <c r="AE427" s="75">
        <f>SUM(AE288:AE426)</f>
        <v>8445.2999999999993</v>
      </c>
      <c r="AF427" s="76">
        <f>SUM(AF288:AF426)</f>
        <v>12142.020000000002</v>
      </c>
      <c r="AG427" s="23"/>
      <c r="AH427" s="23"/>
      <c r="AI427" s="76"/>
      <c r="AJ427" s="76"/>
      <c r="AK427" s="76"/>
      <c r="AL427" s="76"/>
      <c r="AM427" s="76"/>
      <c r="AN427" s="82">
        <f>1-SUM(AN288:AN426)</f>
        <v>0.17365362032003873</v>
      </c>
      <c r="AO427" s="75">
        <f>SUM(AO288:AO426)</f>
        <v>2817.0500000000006</v>
      </c>
      <c r="AP427" s="76">
        <f>SUM(AP288:AP426)</f>
        <v>12142.020000000002</v>
      </c>
      <c r="AQ427" s="23"/>
      <c r="AR427" s="23"/>
      <c r="AS427" s="76"/>
      <c r="AT427" s="76"/>
      <c r="AU427" s="76"/>
      <c r="AV427" s="76"/>
      <c r="AW427" s="76"/>
      <c r="AX427" s="82">
        <f>1-SUM(AX288:AX426)</f>
        <v>0.29050787449874294</v>
      </c>
    </row>
  </sheetData>
  <sortState xmlns:xlrd2="http://schemas.microsoft.com/office/spreadsheetml/2017/richdata2" ref="U146:Y284">
    <sortCondition ref="Y146:Y284"/>
  </sortState>
  <mergeCells count="3">
    <mergeCell ref="A2:AX2"/>
    <mergeCell ref="A144:AX144"/>
    <mergeCell ref="A286:AX28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9025D-EF01-4CC8-B4DF-66A013132891}">
  <dimension ref="A1:V426"/>
  <sheetViews>
    <sheetView zoomScale="85" zoomScaleNormal="85" workbookViewId="0">
      <pane ySplit="1" topLeftCell="A2" activePane="bottomLeft" state="frozen"/>
      <selection pane="bottomLeft" activeCell="A2" sqref="A2:O2"/>
    </sheetView>
  </sheetViews>
  <sheetFormatPr defaultRowHeight="14.4" x14ac:dyDescent="0.3"/>
  <cols>
    <col min="1" max="1" width="12.33203125" style="10" customWidth="1"/>
    <col min="2" max="3" width="8.88671875" style="10"/>
    <col min="4" max="4" width="8.88671875" style="56"/>
    <col min="5" max="6" width="8.88671875" style="10"/>
    <col min="7" max="7" width="10.6640625" style="56" customWidth="1"/>
    <col min="8" max="9" width="8.88671875" style="10"/>
    <col min="10" max="10" width="8.88671875" style="56"/>
    <col min="11" max="12" width="8.88671875" style="10"/>
    <col min="13" max="13" width="8.88671875" style="56"/>
    <col min="14" max="15" width="8.88671875" style="10"/>
    <col min="16" max="16" width="8.88671875" style="2"/>
    <col min="18" max="18" width="17.6640625" customWidth="1"/>
    <col min="19" max="19" width="12.21875" customWidth="1"/>
    <col min="20" max="20" width="17.6640625" customWidth="1"/>
    <col min="21" max="21" width="14.5546875" customWidth="1"/>
    <col min="22" max="22" width="12.77734375" customWidth="1"/>
  </cols>
  <sheetData>
    <row r="1" spans="1:22" ht="63" customHeight="1" x14ac:dyDescent="0.3">
      <c r="A1" s="83" t="s">
        <v>143</v>
      </c>
      <c r="B1" s="84" t="s">
        <v>187</v>
      </c>
      <c r="C1" s="84" t="s">
        <v>188</v>
      </c>
      <c r="D1" s="83" t="s">
        <v>140</v>
      </c>
      <c r="E1" s="84" t="s">
        <v>187</v>
      </c>
      <c r="F1" s="84" t="s">
        <v>188</v>
      </c>
      <c r="G1" s="15" t="s">
        <v>209</v>
      </c>
      <c r="H1" s="84" t="s">
        <v>187</v>
      </c>
      <c r="I1" s="84" t="s">
        <v>188</v>
      </c>
      <c r="J1" s="83" t="s">
        <v>144</v>
      </c>
      <c r="K1" s="84" t="s">
        <v>187</v>
      </c>
      <c r="L1" s="84" t="s">
        <v>188</v>
      </c>
      <c r="M1" s="83" t="s">
        <v>142</v>
      </c>
      <c r="N1" s="84" t="s">
        <v>187</v>
      </c>
      <c r="O1" s="85" t="s">
        <v>188</v>
      </c>
    </row>
    <row r="2" spans="1:22" ht="41.4" x14ac:dyDescent="0.3">
      <c r="A2" s="243">
        <v>2019</v>
      </c>
      <c r="B2" s="24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44"/>
      <c r="O2" s="245"/>
      <c r="Q2" s="10"/>
      <c r="R2" s="40" t="s">
        <v>143</v>
      </c>
      <c r="S2" s="41" t="s">
        <v>140</v>
      </c>
      <c r="T2" s="15" t="s">
        <v>209</v>
      </c>
      <c r="U2" s="42" t="s">
        <v>144</v>
      </c>
      <c r="V2" s="43" t="s">
        <v>142</v>
      </c>
    </row>
    <row r="3" spans="1:22" x14ac:dyDescent="0.3">
      <c r="A3" s="10">
        <v>1.4011625969149499</v>
      </c>
      <c r="B3" s="10">
        <v>1</v>
      </c>
      <c r="C3" s="10">
        <f>ABS(B3*(A3-A$142))</f>
        <v>0.42403613874507251</v>
      </c>
      <c r="D3" s="56">
        <v>1.5700178732958356</v>
      </c>
      <c r="E3" s="10">
        <v>1</v>
      </c>
      <c r="F3" s="10">
        <f>ABS(E3*(D3-D$142))</f>
        <v>0.60224626040590601</v>
      </c>
      <c r="G3" s="56">
        <v>1.284780963811923</v>
      </c>
      <c r="H3" s="10">
        <v>1</v>
      </c>
      <c r="I3" s="10">
        <f>ABS(H3*(G3-G$142))</f>
        <v>0.28585667745991172</v>
      </c>
      <c r="J3" s="56">
        <v>1.5113162033977405</v>
      </c>
      <c r="K3" s="10">
        <v>1</v>
      </c>
      <c r="L3" s="10">
        <f>ABS(K3*(J3-J$142))</f>
        <v>0.54611949037191609</v>
      </c>
      <c r="M3" s="56">
        <v>2.2718094096009489</v>
      </c>
      <c r="N3" s="10">
        <v>1</v>
      </c>
      <c r="O3" s="10">
        <f>ABS(N3*(M3-M$142))</f>
        <v>1.3139737890802103</v>
      </c>
      <c r="Q3" s="70">
        <v>2019</v>
      </c>
      <c r="R3" s="120">
        <f>C142</f>
        <v>0.21587736827457046</v>
      </c>
      <c r="S3" s="45">
        <f>F142</f>
        <v>0.31932578682403917</v>
      </c>
      <c r="T3" s="45">
        <f>I142</f>
        <v>0.12383545612231771</v>
      </c>
      <c r="U3" s="45">
        <f>L142</f>
        <v>0.32519692495475377</v>
      </c>
      <c r="V3" s="46">
        <f>O142</f>
        <v>0.40582265173926441</v>
      </c>
    </row>
    <row r="4" spans="1:22" x14ac:dyDescent="0.3">
      <c r="A4" s="10">
        <v>1.3644220294670562</v>
      </c>
      <c r="B4" s="10">
        <f>B3+1</f>
        <v>2</v>
      </c>
      <c r="C4" s="10">
        <f t="shared" ref="C4:C67" si="0">ABS(B4*(A4-A$142))</f>
        <v>0.77459114259435746</v>
      </c>
      <c r="D4" s="56">
        <v>1.5691526640408036</v>
      </c>
      <c r="E4" s="10">
        <f>E3+1</f>
        <v>2</v>
      </c>
      <c r="F4" s="10">
        <f t="shared" ref="F4:F67" si="1">ABS(E4*(D4-D$142))</f>
        <v>1.2027621023017478</v>
      </c>
      <c r="G4" s="56">
        <v>1.2454787851660893</v>
      </c>
      <c r="H4" s="10">
        <f>H3+1</f>
        <v>2</v>
      </c>
      <c r="I4" s="10">
        <f t="shared" ref="I4:I67" si="2">ABS(H4*(G4-G$142))</f>
        <v>0.49310899762815619</v>
      </c>
      <c r="J4" s="56">
        <v>1.4990784355749704</v>
      </c>
      <c r="K4" s="10">
        <f>K3+1</f>
        <v>2</v>
      </c>
      <c r="L4" s="10">
        <f t="shared" ref="L4:L67" si="3">ABS(K4*(J4-J$142))</f>
        <v>1.067763445098292</v>
      </c>
      <c r="M4" s="56">
        <v>2.2024739620904468</v>
      </c>
      <c r="N4" s="10">
        <f>N3+1</f>
        <v>2</v>
      </c>
      <c r="O4" s="10">
        <f t="shared" ref="O4:O67" si="4">ABS(N4*(M4-M$142))</f>
        <v>2.4892766831394164</v>
      </c>
      <c r="Q4" s="74">
        <v>2020</v>
      </c>
      <c r="R4" s="121">
        <f>C284</f>
        <v>0.17398354877421765</v>
      </c>
      <c r="S4" s="47">
        <f>F284</f>
        <v>0.29409295014227577</v>
      </c>
      <c r="T4" s="47">
        <f>I284</f>
        <v>0.10670574696926011</v>
      </c>
      <c r="U4" s="47">
        <f>L284</f>
        <v>0.29891015384837577</v>
      </c>
      <c r="V4" s="48">
        <f>O284</f>
        <v>0.43380710655850174</v>
      </c>
    </row>
    <row r="5" spans="1:22" x14ac:dyDescent="0.3">
      <c r="A5" s="10">
        <v>1.3565626746146806</v>
      </c>
      <c r="B5" s="10">
        <f t="shared" ref="B5:B68" si="5">B4+1</f>
        <v>3</v>
      </c>
      <c r="C5" s="10">
        <f t="shared" si="0"/>
        <v>1.1383086493344097</v>
      </c>
      <c r="D5" s="56">
        <v>1.5595373572756175</v>
      </c>
      <c r="E5" s="10">
        <f t="shared" ref="E5:E68" si="6">E4+1</f>
        <v>3</v>
      </c>
      <c r="F5" s="10">
        <f t="shared" si="1"/>
        <v>1.7752972331570636</v>
      </c>
      <c r="G5" s="56">
        <v>1.2372208390676536</v>
      </c>
      <c r="H5" s="10">
        <f t="shared" ref="H5:H68" si="7">H4+1</f>
        <v>3</v>
      </c>
      <c r="I5" s="10">
        <f t="shared" si="2"/>
        <v>0.71488965814692695</v>
      </c>
      <c r="J5" s="56">
        <v>1.4957189007005438</v>
      </c>
      <c r="K5" s="10">
        <f t="shared" ref="K5:K68" si="8">K4+1</f>
        <v>3</v>
      </c>
      <c r="L5" s="10">
        <f t="shared" si="3"/>
        <v>1.5915665630241582</v>
      </c>
      <c r="M5" s="56">
        <v>2.1547916090291834</v>
      </c>
      <c r="N5" s="10">
        <f t="shared" ref="N5:N68" si="9">N4+1</f>
        <v>3</v>
      </c>
      <c r="O5" s="10">
        <f t="shared" si="4"/>
        <v>3.5908679655253346</v>
      </c>
      <c r="Q5" s="78">
        <v>2021</v>
      </c>
      <c r="R5" s="122">
        <f>C426</f>
        <v>0.16013347282308496</v>
      </c>
      <c r="S5" s="49">
        <f>F426</f>
        <v>0.30530450097117179</v>
      </c>
      <c r="T5" s="49">
        <f>I426</f>
        <v>9.9550368773082668E-2</v>
      </c>
      <c r="U5" s="49">
        <f>L426</f>
        <v>0.27021170809014394</v>
      </c>
      <c r="V5" s="50">
        <f>O426</f>
        <v>0.4065874537178038</v>
      </c>
    </row>
    <row r="6" spans="1:22" x14ac:dyDescent="0.3">
      <c r="A6" s="10">
        <v>1.3563966976809687</v>
      </c>
      <c r="B6" s="10">
        <f t="shared" si="5"/>
        <v>4</v>
      </c>
      <c r="C6" s="10">
        <f t="shared" si="0"/>
        <v>1.5170809580443652</v>
      </c>
      <c r="D6" s="56">
        <v>1.5544343263646463</v>
      </c>
      <c r="E6" s="10">
        <f t="shared" si="6"/>
        <v>4</v>
      </c>
      <c r="F6" s="10">
        <f t="shared" si="1"/>
        <v>2.3466508538988666</v>
      </c>
      <c r="G6" s="56">
        <v>1.2349245350658526</v>
      </c>
      <c r="H6" s="10">
        <f t="shared" si="7"/>
        <v>4</v>
      </c>
      <c r="I6" s="10">
        <f t="shared" si="2"/>
        <v>0.94400099485536559</v>
      </c>
      <c r="J6" s="56">
        <v>1.4857176021075085</v>
      </c>
      <c r="K6" s="10">
        <f t="shared" si="8"/>
        <v>4</v>
      </c>
      <c r="L6" s="10">
        <f t="shared" si="3"/>
        <v>2.0820835563267361</v>
      </c>
      <c r="M6" s="56">
        <v>2.1318252468555832</v>
      </c>
      <c r="N6" s="10">
        <f t="shared" si="9"/>
        <v>4</v>
      </c>
      <c r="O6" s="10">
        <f t="shared" si="4"/>
        <v>4.6959585053393784</v>
      </c>
    </row>
    <row r="7" spans="1:22" x14ac:dyDescent="0.3">
      <c r="A7" s="10">
        <v>1.3449511272228967</v>
      </c>
      <c r="B7" s="10">
        <f t="shared" si="5"/>
        <v>5</v>
      </c>
      <c r="C7" s="10">
        <f t="shared" si="0"/>
        <v>1.8391233452650964</v>
      </c>
      <c r="D7" s="56">
        <v>1.5513385701017863</v>
      </c>
      <c r="E7" s="10">
        <f t="shared" si="6"/>
        <v>5</v>
      </c>
      <c r="F7" s="10">
        <f t="shared" si="1"/>
        <v>2.9178347860592835</v>
      </c>
      <c r="G7" s="56">
        <v>1.2317069968128127</v>
      </c>
      <c r="H7" s="10">
        <f t="shared" si="7"/>
        <v>5</v>
      </c>
      <c r="I7" s="10">
        <f t="shared" si="2"/>
        <v>1.1639135523040074</v>
      </c>
      <c r="J7" s="56">
        <v>1.4849000840264359</v>
      </c>
      <c r="K7" s="10">
        <f t="shared" si="8"/>
        <v>5</v>
      </c>
      <c r="L7" s="10">
        <f t="shared" si="3"/>
        <v>2.5985168550030573</v>
      </c>
      <c r="M7" s="56">
        <v>2.0602799487104697</v>
      </c>
      <c r="N7" s="10">
        <f t="shared" si="9"/>
        <v>5</v>
      </c>
      <c r="O7" s="10">
        <f t="shared" si="4"/>
        <v>5.5122216409486562</v>
      </c>
    </row>
    <row r="8" spans="1:22" x14ac:dyDescent="0.3">
      <c r="A8" s="10">
        <v>1.3367305875448923</v>
      </c>
      <c r="B8" s="10">
        <f t="shared" si="5"/>
        <v>6</v>
      </c>
      <c r="C8" s="10">
        <f t="shared" si="0"/>
        <v>2.1576247762500893</v>
      </c>
      <c r="D8" s="56">
        <v>1.5089002762787866</v>
      </c>
      <c r="E8" s="10">
        <f t="shared" si="6"/>
        <v>6</v>
      </c>
      <c r="F8" s="10">
        <f t="shared" si="1"/>
        <v>3.2467719803331421</v>
      </c>
      <c r="G8" s="56">
        <v>1.2141583360795738</v>
      </c>
      <c r="H8" s="10">
        <f t="shared" si="7"/>
        <v>6</v>
      </c>
      <c r="I8" s="10">
        <f t="shared" si="2"/>
        <v>1.2914042983653753</v>
      </c>
      <c r="J8" s="56">
        <v>1.4799785357807203</v>
      </c>
      <c r="K8" s="10">
        <f t="shared" si="8"/>
        <v>6</v>
      </c>
      <c r="L8" s="10">
        <f t="shared" si="3"/>
        <v>3.0886909365293747</v>
      </c>
      <c r="M8" s="56">
        <v>2.058927391769128</v>
      </c>
      <c r="N8" s="10">
        <f t="shared" si="9"/>
        <v>6</v>
      </c>
      <c r="O8" s="10">
        <f t="shared" si="4"/>
        <v>6.6065506274903365</v>
      </c>
    </row>
    <row r="9" spans="1:22" x14ac:dyDescent="0.3">
      <c r="A9" s="10">
        <v>1.3343569446439953</v>
      </c>
      <c r="B9" s="10">
        <f t="shared" si="5"/>
        <v>7</v>
      </c>
      <c r="C9" s="10">
        <f t="shared" si="0"/>
        <v>2.5006134053188256</v>
      </c>
      <c r="D9" s="56">
        <v>1.4987409968400458</v>
      </c>
      <c r="E9" s="10">
        <f t="shared" si="6"/>
        <v>7</v>
      </c>
      <c r="F9" s="10">
        <f t="shared" si="1"/>
        <v>3.7167856876508134</v>
      </c>
      <c r="G9" s="56">
        <v>1.2116654447734365</v>
      </c>
      <c r="H9" s="10">
        <f t="shared" si="7"/>
        <v>7</v>
      </c>
      <c r="I9" s="10">
        <f t="shared" si="2"/>
        <v>1.489188108949977</v>
      </c>
      <c r="J9" s="56">
        <v>1.4781262205413026</v>
      </c>
      <c r="K9" s="10">
        <f t="shared" si="8"/>
        <v>7</v>
      </c>
      <c r="L9" s="10">
        <f t="shared" si="3"/>
        <v>3.5905065526083471</v>
      </c>
      <c r="M9" s="56">
        <v>2.0466147986573664</v>
      </c>
      <c r="N9" s="10">
        <f t="shared" si="9"/>
        <v>7</v>
      </c>
      <c r="O9" s="10">
        <f t="shared" si="4"/>
        <v>7.6214542469563948</v>
      </c>
    </row>
    <row r="10" spans="1:22" x14ac:dyDescent="0.3">
      <c r="A10" s="10">
        <v>1.3281577318790427</v>
      </c>
      <c r="B10" s="10">
        <f t="shared" si="5"/>
        <v>8</v>
      </c>
      <c r="C10" s="10">
        <f t="shared" si="0"/>
        <v>2.8082501896733225</v>
      </c>
      <c r="D10" s="56">
        <v>1.4941354596619676</v>
      </c>
      <c r="E10" s="10">
        <f t="shared" si="6"/>
        <v>8</v>
      </c>
      <c r="F10" s="10">
        <f t="shared" si="1"/>
        <v>4.2109107741763037</v>
      </c>
      <c r="G10" s="56">
        <v>1.2045971897564884</v>
      </c>
      <c r="H10" s="10">
        <f t="shared" si="7"/>
        <v>8</v>
      </c>
      <c r="I10" s="10">
        <f t="shared" si="2"/>
        <v>1.6453832272358175</v>
      </c>
      <c r="J10" s="56">
        <v>1.4749340766662362</v>
      </c>
      <c r="K10" s="10">
        <f t="shared" si="8"/>
        <v>8</v>
      </c>
      <c r="L10" s="10">
        <f t="shared" si="3"/>
        <v>4.0778989091232942</v>
      </c>
      <c r="M10" s="56">
        <v>1.9959055875093481</v>
      </c>
      <c r="N10" s="10">
        <f t="shared" si="9"/>
        <v>8</v>
      </c>
      <c r="O10" s="10">
        <f t="shared" si="4"/>
        <v>8.3045597359088781</v>
      </c>
    </row>
    <row r="11" spans="1:22" x14ac:dyDescent="0.3">
      <c r="A11" s="10">
        <v>1.3273300812100519</v>
      </c>
      <c r="B11" s="10">
        <f t="shared" si="5"/>
        <v>9</v>
      </c>
      <c r="C11" s="10">
        <f t="shared" si="0"/>
        <v>3.1518326073615706</v>
      </c>
      <c r="D11" s="56">
        <v>1.4891656347560129</v>
      </c>
      <c r="E11" s="10">
        <f t="shared" si="6"/>
        <v>9</v>
      </c>
      <c r="F11" s="10">
        <f t="shared" si="1"/>
        <v>4.6925461967947495</v>
      </c>
      <c r="G11" s="56">
        <v>1.1992827151900143</v>
      </c>
      <c r="H11" s="10">
        <f t="shared" si="7"/>
        <v>9</v>
      </c>
      <c r="I11" s="10">
        <f t="shared" si="2"/>
        <v>1.8032258595420272</v>
      </c>
      <c r="J11" s="56">
        <v>1.4731772290944172</v>
      </c>
      <c r="K11" s="10">
        <f t="shared" si="8"/>
        <v>9</v>
      </c>
      <c r="L11" s="10">
        <f t="shared" si="3"/>
        <v>4.571824644617335</v>
      </c>
      <c r="M11" s="56">
        <v>1.9239381981167105</v>
      </c>
      <c r="N11" s="10">
        <f t="shared" si="9"/>
        <v>9</v>
      </c>
      <c r="O11" s="10">
        <f t="shared" si="4"/>
        <v>8.6949231983637478</v>
      </c>
    </row>
    <row r="12" spans="1:22" x14ac:dyDescent="0.3">
      <c r="A12" s="10">
        <v>1.3168269857107189</v>
      </c>
      <c r="B12" s="10">
        <f t="shared" si="5"/>
        <v>10</v>
      </c>
      <c r="C12" s="10">
        <f t="shared" si="0"/>
        <v>3.3970052754084143</v>
      </c>
      <c r="D12" s="56">
        <v>1.4739860831037723</v>
      </c>
      <c r="E12" s="10">
        <f t="shared" si="6"/>
        <v>10</v>
      </c>
      <c r="F12" s="10">
        <f t="shared" si="1"/>
        <v>5.0621447021384274</v>
      </c>
      <c r="G12" s="56">
        <v>1.1980672311149219</v>
      </c>
      <c r="H12" s="10">
        <f t="shared" si="7"/>
        <v>10</v>
      </c>
      <c r="I12" s="10">
        <f t="shared" si="2"/>
        <v>1.9914294476291061</v>
      </c>
      <c r="J12" s="56">
        <v>1.4696973463386294</v>
      </c>
      <c r="K12" s="10">
        <f t="shared" si="8"/>
        <v>10</v>
      </c>
      <c r="L12" s="10">
        <f t="shared" si="3"/>
        <v>5.0450063331280495</v>
      </c>
      <c r="M12" s="56">
        <v>1.9134844019773918</v>
      </c>
      <c r="N12" s="10">
        <f t="shared" si="9"/>
        <v>10</v>
      </c>
      <c r="O12" s="10">
        <f t="shared" si="4"/>
        <v>9.556487814566534</v>
      </c>
    </row>
    <row r="13" spans="1:22" x14ac:dyDescent="0.3">
      <c r="A13" s="10">
        <v>1.3028835538581938</v>
      </c>
      <c r="B13" s="10">
        <f t="shared" si="5"/>
        <v>11</v>
      </c>
      <c r="C13" s="10">
        <f t="shared" si="0"/>
        <v>3.5833280525714799</v>
      </c>
      <c r="D13" s="56">
        <v>1.4640173504175304</v>
      </c>
      <c r="E13" s="10">
        <f t="shared" si="6"/>
        <v>11</v>
      </c>
      <c r="F13" s="10">
        <f t="shared" si="1"/>
        <v>5.458703112803609</v>
      </c>
      <c r="G13" s="56">
        <v>1.1968626772874309</v>
      </c>
      <c r="H13" s="10">
        <f t="shared" si="7"/>
        <v>11</v>
      </c>
      <c r="I13" s="10">
        <f t="shared" si="2"/>
        <v>2.177322300289616</v>
      </c>
      <c r="J13" s="56">
        <v>1.4661799051802999</v>
      </c>
      <c r="K13" s="10">
        <f t="shared" si="8"/>
        <v>11</v>
      </c>
      <c r="L13" s="10">
        <f t="shared" si="3"/>
        <v>5.5108151136992305</v>
      </c>
      <c r="M13" s="56">
        <v>1.8880306134548956</v>
      </c>
      <c r="N13" s="10">
        <f t="shared" si="9"/>
        <v>11</v>
      </c>
      <c r="O13" s="10">
        <f t="shared" si="4"/>
        <v>10.232144922275729</v>
      </c>
    </row>
    <row r="14" spans="1:22" x14ac:dyDescent="0.3">
      <c r="A14" s="10">
        <v>1.281180306223773</v>
      </c>
      <c r="B14" s="10">
        <f t="shared" si="5"/>
        <v>12</v>
      </c>
      <c r="C14" s="10">
        <f t="shared" si="0"/>
        <v>3.6486461766467468</v>
      </c>
      <c r="D14" s="56">
        <v>1.4619419584776663</v>
      </c>
      <c r="E14" s="10">
        <f t="shared" si="6"/>
        <v>12</v>
      </c>
      <c r="F14" s="10">
        <f t="shared" si="1"/>
        <v>5.9300441470528398</v>
      </c>
      <c r="G14" s="56">
        <v>1.1951832808322065</v>
      </c>
      <c r="H14" s="10">
        <f t="shared" si="7"/>
        <v>12</v>
      </c>
      <c r="I14" s="10">
        <f t="shared" si="2"/>
        <v>2.3551079337623428</v>
      </c>
      <c r="J14" s="56">
        <v>1.4656637148239473</v>
      </c>
      <c r="K14" s="10">
        <f t="shared" si="8"/>
        <v>12</v>
      </c>
      <c r="L14" s="10">
        <f t="shared" si="3"/>
        <v>6.005604021577474</v>
      </c>
      <c r="M14" s="56">
        <v>1.8604626180299135</v>
      </c>
      <c r="N14" s="10">
        <f t="shared" si="9"/>
        <v>12</v>
      </c>
      <c r="O14" s="10">
        <f t="shared" si="4"/>
        <v>10.831523970110101</v>
      </c>
    </row>
    <row r="15" spans="1:22" x14ac:dyDescent="0.3">
      <c r="A15" s="10">
        <v>1.2796684082250167</v>
      </c>
      <c r="B15" s="10">
        <f t="shared" si="5"/>
        <v>13</v>
      </c>
      <c r="C15" s="10">
        <f t="shared" si="0"/>
        <v>3.9330453507168106</v>
      </c>
      <c r="D15" s="56">
        <v>1.4614666440481618</v>
      </c>
      <c r="E15" s="10">
        <f t="shared" si="6"/>
        <v>13</v>
      </c>
      <c r="F15" s="10">
        <f t="shared" si="1"/>
        <v>6.4180354050570187</v>
      </c>
      <c r="G15" s="56">
        <v>1.1939048693975187</v>
      </c>
      <c r="H15" s="10">
        <f t="shared" si="7"/>
        <v>13</v>
      </c>
      <c r="I15" s="10">
        <f t="shared" si="2"/>
        <v>2.5347475795915972</v>
      </c>
      <c r="J15" s="56">
        <v>1.4591492788472535</v>
      </c>
      <c r="K15" s="10">
        <f t="shared" si="8"/>
        <v>13</v>
      </c>
      <c r="L15" s="10">
        <f t="shared" si="3"/>
        <v>6.4213833556785787</v>
      </c>
      <c r="M15" s="56">
        <v>1.8385160790799933</v>
      </c>
      <c r="N15" s="10">
        <f t="shared" si="9"/>
        <v>13</v>
      </c>
      <c r="O15" s="10">
        <f t="shared" si="4"/>
        <v>11.448845961270312</v>
      </c>
    </row>
    <row r="16" spans="1:22" x14ac:dyDescent="0.3">
      <c r="A16" s="10">
        <v>1.2611938055395935</v>
      </c>
      <c r="B16" s="10">
        <f t="shared" si="5"/>
        <v>14</v>
      </c>
      <c r="C16" s="10">
        <f t="shared" si="0"/>
        <v>3.9769428631760251</v>
      </c>
      <c r="D16" s="56">
        <v>1.3975853094737076</v>
      </c>
      <c r="E16" s="10">
        <f t="shared" si="6"/>
        <v>14</v>
      </c>
      <c r="F16" s="10">
        <f t="shared" si="1"/>
        <v>6.0173917521728919</v>
      </c>
      <c r="G16" s="56">
        <v>1.1911658790022204</v>
      </c>
      <c r="H16" s="10">
        <f t="shared" si="7"/>
        <v>14</v>
      </c>
      <c r="I16" s="10">
        <f t="shared" si="2"/>
        <v>2.691382297102928</v>
      </c>
      <c r="J16" s="56">
        <v>1.4588820975643917</v>
      </c>
      <c r="K16" s="10">
        <f t="shared" si="8"/>
        <v>14</v>
      </c>
      <c r="L16" s="10">
        <f t="shared" si="3"/>
        <v>6.9115953835399413</v>
      </c>
      <c r="M16" s="56">
        <v>1.8066931606170229</v>
      </c>
      <c r="N16" s="10">
        <f t="shared" si="9"/>
        <v>14</v>
      </c>
      <c r="O16" s="10">
        <f t="shared" si="4"/>
        <v>11.884005561347982</v>
      </c>
    </row>
    <row r="17" spans="1:15" x14ac:dyDescent="0.3">
      <c r="A17" s="10">
        <v>1.2554297414681561</v>
      </c>
      <c r="B17" s="10">
        <f t="shared" si="5"/>
        <v>15</v>
      </c>
      <c r="C17" s="10">
        <f t="shared" si="0"/>
        <v>4.1745492494741807</v>
      </c>
      <c r="D17" s="56">
        <v>1.3962313058247156</v>
      </c>
      <c r="E17" s="10">
        <f t="shared" si="6"/>
        <v>15</v>
      </c>
      <c r="F17" s="10">
        <f t="shared" si="1"/>
        <v>6.4268953940217886</v>
      </c>
      <c r="G17" s="56">
        <v>1.1866386909736386</v>
      </c>
      <c r="H17" s="10">
        <f t="shared" si="7"/>
        <v>15</v>
      </c>
      <c r="I17" s="10">
        <f t="shared" si="2"/>
        <v>2.8157160693244103</v>
      </c>
      <c r="J17" s="56">
        <v>1.4568575315721484</v>
      </c>
      <c r="K17" s="10">
        <f t="shared" si="8"/>
        <v>15</v>
      </c>
      <c r="L17" s="10">
        <f t="shared" si="3"/>
        <v>7.3749122781948593</v>
      </c>
      <c r="M17" s="56">
        <v>1.7681668407157154</v>
      </c>
      <c r="N17" s="10">
        <f t="shared" si="9"/>
        <v>15</v>
      </c>
      <c r="O17" s="10">
        <f t="shared" si="4"/>
        <v>12.154968302924654</v>
      </c>
    </row>
    <row r="18" spans="1:15" x14ac:dyDescent="0.3">
      <c r="A18" s="10">
        <v>1.2532480216215163</v>
      </c>
      <c r="B18" s="10">
        <f t="shared" si="5"/>
        <v>16</v>
      </c>
      <c r="C18" s="10">
        <f t="shared" si="0"/>
        <v>4.4179450152262216</v>
      </c>
      <c r="D18" s="56">
        <v>1.3885580278093972</v>
      </c>
      <c r="E18" s="10">
        <f t="shared" si="6"/>
        <v>16</v>
      </c>
      <c r="F18" s="10">
        <f t="shared" si="1"/>
        <v>6.7325826387114809</v>
      </c>
      <c r="G18" s="56">
        <v>1.1822233211045416</v>
      </c>
      <c r="H18" s="10">
        <f t="shared" si="7"/>
        <v>16</v>
      </c>
      <c r="I18" s="10">
        <f t="shared" si="2"/>
        <v>2.9327845560404864</v>
      </c>
      <c r="J18" s="56">
        <v>1.4535880514417874</v>
      </c>
      <c r="K18" s="10">
        <f t="shared" si="8"/>
        <v>16</v>
      </c>
      <c r="L18" s="10">
        <f t="shared" si="3"/>
        <v>7.814261414655407</v>
      </c>
      <c r="M18" s="56">
        <v>1.682145300706281</v>
      </c>
      <c r="N18" s="10">
        <f t="shared" si="9"/>
        <v>16</v>
      </c>
      <c r="O18" s="10">
        <f t="shared" si="4"/>
        <v>11.588954882968681</v>
      </c>
    </row>
    <row r="19" spans="1:15" x14ac:dyDescent="0.3">
      <c r="A19" s="10">
        <v>1.2433441582256393</v>
      </c>
      <c r="B19" s="10">
        <f t="shared" si="5"/>
        <v>17</v>
      </c>
      <c r="C19" s="10">
        <f t="shared" si="0"/>
        <v>4.5257009009479514</v>
      </c>
      <c r="D19" s="56">
        <v>1.3878538845711845</v>
      </c>
      <c r="E19" s="10">
        <f t="shared" si="6"/>
        <v>17</v>
      </c>
      <c r="F19" s="10">
        <f t="shared" si="1"/>
        <v>7.1413986185813334</v>
      </c>
      <c r="G19" s="56">
        <v>1.1820059171128074</v>
      </c>
      <c r="H19" s="10">
        <f t="shared" si="7"/>
        <v>17</v>
      </c>
      <c r="I19" s="10">
        <f t="shared" si="2"/>
        <v>3.1123877229335353</v>
      </c>
      <c r="J19" s="56">
        <v>1.4534757128520353</v>
      </c>
      <c r="K19" s="10">
        <f t="shared" si="8"/>
        <v>17</v>
      </c>
      <c r="L19" s="10">
        <f t="shared" si="3"/>
        <v>8.3007429970455835</v>
      </c>
      <c r="M19" s="56">
        <v>1.6604169699579785</v>
      </c>
      <c r="N19" s="10">
        <f t="shared" si="9"/>
        <v>17</v>
      </c>
      <c r="O19" s="10">
        <f t="shared" si="4"/>
        <v>11.943882940433081</v>
      </c>
    </row>
    <row r="20" spans="1:15" x14ac:dyDescent="0.3">
      <c r="A20" s="10">
        <v>1.2431472210321457</v>
      </c>
      <c r="B20" s="10">
        <f t="shared" si="5"/>
        <v>18</v>
      </c>
      <c r="C20" s="10">
        <f t="shared" si="0"/>
        <v>4.7883737315208288</v>
      </c>
      <c r="D20" s="56">
        <v>1.3849100509961452</v>
      </c>
      <c r="E20" s="10">
        <f t="shared" si="6"/>
        <v>18</v>
      </c>
      <c r="F20" s="10">
        <f t="shared" si="1"/>
        <v>7.5084918859118801</v>
      </c>
      <c r="G20" s="56">
        <v>1.1754405725868042</v>
      </c>
      <c r="H20" s="10">
        <f t="shared" si="7"/>
        <v>18</v>
      </c>
      <c r="I20" s="10">
        <f t="shared" si="2"/>
        <v>3.177293152226274</v>
      </c>
      <c r="J20" s="56">
        <v>1.4418272934898899</v>
      </c>
      <c r="K20" s="10">
        <f t="shared" si="8"/>
        <v>18</v>
      </c>
      <c r="L20" s="10">
        <f t="shared" si="3"/>
        <v>8.5793504483531784</v>
      </c>
      <c r="M20" s="56">
        <v>1.6600673257785725</v>
      </c>
      <c r="N20" s="10">
        <f t="shared" si="9"/>
        <v>18</v>
      </c>
      <c r="O20" s="10">
        <f t="shared" si="4"/>
        <v>12.640170694641013</v>
      </c>
    </row>
    <row r="21" spans="1:15" x14ac:dyDescent="0.3">
      <c r="A21" s="10">
        <v>1.2381471835940461</v>
      </c>
      <c r="B21" s="10">
        <f t="shared" si="5"/>
        <v>19</v>
      </c>
      <c r="C21" s="10">
        <f t="shared" si="0"/>
        <v>4.9593937830592045</v>
      </c>
      <c r="D21" s="56">
        <v>1.3738997314940991</v>
      </c>
      <c r="E21" s="10">
        <f t="shared" si="6"/>
        <v>19</v>
      </c>
      <c r="F21" s="10">
        <f t="shared" si="1"/>
        <v>7.7164342534792194</v>
      </c>
      <c r="G21" s="56">
        <v>1.1746347538999542</v>
      </c>
      <c r="H21" s="10">
        <f t="shared" si="7"/>
        <v>19</v>
      </c>
      <c r="I21" s="10">
        <f t="shared" si="2"/>
        <v>3.3384988834109159</v>
      </c>
      <c r="J21" s="56">
        <v>1.4415230892899384</v>
      </c>
      <c r="K21" s="10">
        <f t="shared" si="8"/>
        <v>19</v>
      </c>
      <c r="L21" s="10">
        <f t="shared" si="3"/>
        <v>9.0502011490181662</v>
      </c>
      <c r="M21" s="56">
        <v>1.6496104985196243</v>
      </c>
      <c r="N21" s="10">
        <f t="shared" si="9"/>
        <v>19</v>
      </c>
      <c r="O21" s="10">
        <f t="shared" si="4"/>
        <v>13.143722681978831</v>
      </c>
    </row>
    <row r="22" spans="1:15" x14ac:dyDescent="0.3">
      <c r="A22" s="10">
        <v>1.2317297208849589</v>
      </c>
      <c r="B22" s="10">
        <f t="shared" si="5"/>
        <v>20</v>
      </c>
      <c r="C22" s="10">
        <f t="shared" si="0"/>
        <v>5.0920652543016303</v>
      </c>
      <c r="D22" s="56">
        <v>1.364840109435101</v>
      </c>
      <c r="E22" s="10">
        <f t="shared" si="6"/>
        <v>20</v>
      </c>
      <c r="F22" s="10">
        <f t="shared" si="1"/>
        <v>7.941369930903428</v>
      </c>
      <c r="G22" s="56">
        <v>1.1714349306267229</v>
      </c>
      <c r="H22" s="10">
        <f t="shared" si="7"/>
        <v>20</v>
      </c>
      <c r="I22" s="10">
        <f t="shared" si="2"/>
        <v>3.4502128854942327</v>
      </c>
      <c r="J22" s="56">
        <v>1.4277081369445699</v>
      </c>
      <c r="K22" s="10">
        <f t="shared" si="8"/>
        <v>20</v>
      </c>
      <c r="L22" s="10">
        <f t="shared" si="3"/>
        <v>9.2502284783749094</v>
      </c>
      <c r="M22" s="56">
        <v>1.6309301022076956</v>
      </c>
      <c r="N22" s="10">
        <f t="shared" si="9"/>
        <v>20</v>
      </c>
      <c r="O22" s="10">
        <f t="shared" si="4"/>
        <v>13.461889633739144</v>
      </c>
    </row>
    <row r="23" spans="1:15" x14ac:dyDescent="0.3">
      <c r="A23" s="10">
        <v>1.2296222250316531</v>
      </c>
      <c r="B23" s="10">
        <f t="shared" si="5"/>
        <v>21</v>
      </c>
      <c r="C23" s="10">
        <f t="shared" si="0"/>
        <v>5.3024111040972892</v>
      </c>
      <c r="D23" s="56">
        <v>1.3443172202597273</v>
      </c>
      <c r="E23" s="10">
        <f t="shared" si="6"/>
        <v>21</v>
      </c>
      <c r="F23" s="10">
        <f t="shared" si="1"/>
        <v>7.9074577547657512</v>
      </c>
      <c r="G23" s="56">
        <v>1.1702787501583434</v>
      </c>
      <c r="H23" s="10">
        <f t="shared" si="7"/>
        <v>21</v>
      </c>
      <c r="I23" s="10">
        <f t="shared" si="2"/>
        <v>3.5984437399329745</v>
      </c>
      <c r="J23" s="56">
        <v>1.4256369299884804</v>
      </c>
      <c r="K23" s="10">
        <f t="shared" si="8"/>
        <v>21</v>
      </c>
      <c r="L23" s="10">
        <f t="shared" si="3"/>
        <v>9.6692445562157747</v>
      </c>
      <c r="M23" s="56">
        <v>1.6026111609394194</v>
      </c>
      <c r="N23" s="10">
        <f t="shared" si="9"/>
        <v>21</v>
      </c>
      <c r="O23" s="10">
        <f t="shared" si="4"/>
        <v>13.540286348792298</v>
      </c>
    </row>
    <row r="24" spans="1:15" x14ac:dyDescent="0.3">
      <c r="A24" s="10">
        <v>1.2230257393193533</v>
      </c>
      <c r="B24" s="10">
        <f t="shared" si="5"/>
        <v>22</v>
      </c>
      <c r="C24" s="10">
        <f t="shared" si="0"/>
        <v>5.40978418528847</v>
      </c>
      <c r="D24" s="56">
        <v>1.3425299791266476</v>
      </c>
      <c r="E24" s="10">
        <f t="shared" si="6"/>
        <v>22</v>
      </c>
      <c r="F24" s="10">
        <f t="shared" si="1"/>
        <v>8.2446840572077953</v>
      </c>
      <c r="G24" s="56">
        <v>1.1701332317868192</v>
      </c>
      <c r="H24" s="10">
        <f t="shared" si="7"/>
        <v>22</v>
      </c>
      <c r="I24" s="10">
        <f t="shared" si="2"/>
        <v>3.7665967995657743</v>
      </c>
      <c r="J24" s="56">
        <v>1.4042011474000164</v>
      </c>
      <c r="K24" s="10">
        <f t="shared" si="8"/>
        <v>22</v>
      </c>
      <c r="L24" s="10">
        <f t="shared" si="3"/>
        <v>9.6580975562322244</v>
      </c>
      <c r="M24" s="56">
        <v>1.589751843688425</v>
      </c>
      <c r="N24" s="10">
        <f t="shared" si="9"/>
        <v>22</v>
      </c>
      <c r="O24" s="10">
        <f t="shared" si="4"/>
        <v>13.902156909689104</v>
      </c>
    </row>
    <row r="25" spans="1:15" x14ac:dyDescent="0.3">
      <c r="A25" s="10">
        <v>1.2174664643795969</v>
      </c>
      <c r="B25" s="10">
        <f t="shared" si="5"/>
        <v>23</v>
      </c>
      <c r="C25" s="10">
        <f t="shared" si="0"/>
        <v>5.5278201428235487</v>
      </c>
      <c r="D25" s="56">
        <v>1.340151933163428</v>
      </c>
      <c r="E25" s="10">
        <f t="shared" si="6"/>
        <v>23</v>
      </c>
      <c r="F25" s="10">
        <f t="shared" si="1"/>
        <v>8.5647473662904616</v>
      </c>
      <c r="G25" s="56">
        <v>1.1683888890429668</v>
      </c>
      <c r="H25" s="10">
        <f t="shared" si="7"/>
        <v>23</v>
      </c>
      <c r="I25" s="10">
        <f t="shared" si="2"/>
        <v>3.8976858618919774</v>
      </c>
      <c r="J25" s="56">
        <v>1.4002678347620416</v>
      </c>
      <c r="K25" s="10">
        <f t="shared" si="8"/>
        <v>23</v>
      </c>
      <c r="L25" s="10">
        <f t="shared" si="3"/>
        <v>10.006635799932996</v>
      </c>
      <c r="M25" s="56">
        <v>1.5664483526392192</v>
      </c>
      <c r="N25" s="10">
        <f t="shared" si="9"/>
        <v>23</v>
      </c>
      <c r="O25" s="10">
        <f t="shared" si="4"/>
        <v>13.998092838725057</v>
      </c>
    </row>
    <row r="26" spans="1:15" x14ac:dyDescent="0.3">
      <c r="A26" s="10">
        <v>1.2174596186208571</v>
      </c>
      <c r="B26" s="10">
        <f t="shared" si="5"/>
        <v>24</v>
      </c>
      <c r="C26" s="10">
        <f t="shared" si="0"/>
        <v>5.7679958508235112</v>
      </c>
      <c r="D26" s="56">
        <v>1.3184997795804747</v>
      </c>
      <c r="E26" s="10">
        <f t="shared" si="6"/>
        <v>24</v>
      </c>
      <c r="F26" s="10">
        <f t="shared" si="1"/>
        <v>8.4174760005730818</v>
      </c>
      <c r="G26" s="56">
        <v>1.1664759799310656</v>
      </c>
      <c r="H26" s="10">
        <f t="shared" si="7"/>
        <v>24</v>
      </c>
      <c r="I26" s="10">
        <f t="shared" si="2"/>
        <v>4.0212406458973033</v>
      </c>
      <c r="J26" s="56">
        <v>1.3301947588723269</v>
      </c>
      <c r="K26" s="10">
        <f t="shared" si="8"/>
        <v>24</v>
      </c>
      <c r="L26" s="10">
        <f t="shared" si="3"/>
        <v>8.7599531003160571</v>
      </c>
      <c r="M26" s="56">
        <v>1.5634501490100643</v>
      </c>
      <c r="N26" s="10">
        <f t="shared" si="9"/>
        <v>24</v>
      </c>
      <c r="O26" s="10">
        <f t="shared" si="4"/>
        <v>14.534748683743821</v>
      </c>
    </row>
    <row r="27" spans="1:15" x14ac:dyDescent="0.3">
      <c r="A27" s="10">
        <v>1.2153395983356656</v>
      </c>
      <c r="B27" s="10">
        <f t="shared" si="5"/>
        <v>25</v>
      </c>
      <c r="C27" s="10">
        <f t="shared" si="0"/>
        <v>5.9553285041447053</v>
      </c>
      <c r="D27" s="56">
        <v>1.3133061802410146</v>
      </c>
      <c r="E27" s="10">
        <f t="shared" si="6"/>
        <v>25</v>
      </c>
      <c r="F27" s="10">
        <f t="shared" si="1"/>
        <v>8.6383641837771243</v>
      </c>
      <c r="G27" s="56">
        <v>1.1646798004073933</v>
      </c>
      <c r="H27" s="10">
        <f t="shared" si="7"/>
        <v>25</v>
      </c>
      <c r="I27" s="10">
        <f t="shared" si="2"/>
        <v>4.1438878513845507</v>
      </c>
      <c r="J27" s="56">
        <v>1.3148699344613555</v>
      </c>
      <c r="K27" s="10">
        <f t="shared" si="8"/>
        <v>25</v>
      </c>
      <c r="L27" s="10">
        <f t="shared" si="3"/>
        <v>8.7418305358882762</v>
      </c>
      <c r="M27" s="56">
        <v>1.560719589406635</v>
      </c>
      <c r="N27" s="10">
        <f t="shared" si="9"/>
        <v>25</v>
      </c>
      <c r="O27" s="10">
        <f t="shared" si="4"/>
        <v>15.072099222147415</v>
      </c>
    </row>
    <row r="28" spans="1:15" x14ac:dyDescent="0.3">
      <c r="A28" s="10">
        <v>1.2121334380631006</v>
      </c>
      <c r="B28" s="10">
        <f t="shared" si="5"/>
        <v>26</v>
      </c>
      <c r="C28" s="10">
        <f t="shared" si="0"/>
        <v>6.1101814772238026</v>
      </c>
      <c r="D28" s="56">
        <v>1.3073926825019011</v>
      </c>
      <c r="E28" s="10">
        <f t="shared" si="6"/>
        <v>26</v>
      </c>
      <c r="F28" s="10">
        <f t="shared" si="1"/>
        <v>8.8301478099112582</v>
      </c>
      <c r="G28" s="56">
        <v>1.1631259989613183</v>
      </c>
      <c r="H28" s="10">
        <f t="shared" si="7"/>
        <v>26</v>
      </c>
      <c r="I28" s="10">
        <f t="shared" si="2"/>
        <v>4.2692445278419831</v>
      </c>
      <c r="J28" s="56">
        <v>1.3147466114511828</v>
      </c>
      <c r="K28" s="10">
        <f t="shared" si="8"/>
        <v>26</v>
      </c>
      <c r="L28" s="10">
        <f t="shared" si="3"/>
        <v>9.0882973590593163</v>
      </c>
      <c r="M28" s="56">
        <v>1.5380777495267655</v>
      </c>
      <c r="N28" s="10">
        <f t="shared" si="9"/>
        <v>26</v>
      </c>
      <c r="O28" s="10">
        <f t="shared" si="4"/>
        <v>15.086295354156702</v>
      </c>
    </row>
    <row r="29" spans="1:15" x14ac:dyDescent="0.3">
      <c r="A29" s="10">
        <v>1.2064249699828835</v>
      </c>
      <c r="B29" s="10">
        <f t="shared" si="5"/>
        <v>27</v>
      </c>
      <c r="C29" s="10">
        <f t="shared" si="0"/>
        <v>6.1910598189511648</v>
      </c>
      <c r="D29" s="56">
        <v>1.3018983635791397</v>
      </c>
      <c r="E29" s="10">
        <f t="shared" si="6"/>
        <v>27</v>
      </c>
      <c r="F29" s="10">
        <f t="shared" si="1"/>
        <v>9.0214222686086707</v>
      </c>
      <c r="G29" s="56">
        <v>1.1612120900993399</v>
      </c>
      <c r="H29" s="10">
        <f t="shared" si="7"/>
        <v>27</v>
      </c>
      <c r="I29" s="10">
        <f t="shared" si="2"/>
        <v>4.3817707011778735</v>
      </c>
      <c r="J29" s="56">
        <v>1.3136175342494634</v>
      </c>
      <c r="K29" s="10">
        <f t="shared" si="8"/>
        <v>27</v>
      </c>
      <c r="L29" s="10">
        <f t="shared" si="3"/>
        <v>9.4073621730382513</v>
      </c>
      <c r="M29" s="56">
        <v>1.5193971759456337</v>
      </c>
      <c r="N29" s="10">
        <f t="shared" si="9"/>
        <v>27</v>
      </c>
      <c r="O29" s="10">
        <f t="shared" si="4"/>
        <v>15.162161996472172</v>
      </c>
    </row>
    <row r="30" spans="1:15" x14ac:dyDescent="0.3">
      <c r="A30" s="10">
        <v>1.2008160864446631</v>
      </c>
      <c r="B30" s="10">
        <f t="shared" si="5"/>
        <v>28</v>
      </c>
      <c r="C30" s="10">
        <f t="shared" si="0"/>
        <v>6.2633095916939983</v>
      </c>
      <c r="D30" s="56">
        <v>1.2969265932834435</v>
      </c>
      <c r="E30" s="10">
        <f t="shared" si="6"/>
        <v>28</v>
      </c>
      <c r="F30" s="10">
        <f t="shared" si="1"/>
        <v>9.2163394510183885</v>
      </c>
      <c r="G30" s="56">
        <v>1.1606286029482076</v>
      </c>
      <c r="H30" s="10">
        <f t="shared" si="7"/>
        <v>28</v>
      </c>
      <c r="I30" s="10">
        <f t="shared" si="2"/>
        <v>4.5277208646934977</v>
      </c>
      <c r="J30" s="56">
        <v>1.3115717657294288</v>
      </c>
      <c r="K30" s="10">
        <f t="shared" si="8"/>
        <v>28</v>
      </c>
      <c r="L30" s="10">
        <f t="shared" si="3"/>
        <v>9.6985014757009225</v>
      </c>
      <c r="M30" s="56">
        <v>1.4560804494405621</v>
      </c>
      <c r="N30" s="10">
        <f t="shared" si="9"/>
        <v>28</v>
      </c>
      <c r="O30" s="10">
        <f t="shared" si="4"/>
        <v>13.950855209755064</v>
      </c>
    </row>
    <row r="31" spans="1:15" x14ac:dyDescent="0.3">
      <c r="A31" s="10">
        <v>1.1986737321591689</v>
      </c>
      <c r="B31" s="10">
        <f t="shared" si="5"/>
        <v>29</v>
      </c>
      <c r="C31" s="10">
        <f t="shared" si="0"/>
        <v>6.4248709456894542</v>
      </c>
      <c r="D31" s="56">
        <v>1.2916302259803611</v>
      </c>
      <c r="E31" s="10">
        <f t="shared" si="6"/>
        <v>29</v>
      </c>
      <c r="F31" s="10">
        <f t="shared" si="1"/>
        <v>9.3918997796225145</v>
      </c>
      <c r="G31" s="56">
        <v>1.1586436622461889</v>
      </c>
      <c r="H31" s="10">
        <f t="shared" si="7"/>
        <v>29</v>
      </c>
      <c r="I31" s="10">
        <f t="shared" si="2"/>
        <v>4.6318619009311508</v>
      </c>
      <c r="J31" s="56">
        <v>1.2900130288851406</v>
      </c>
      <c r="K31" s="10">
        <f t="shared" si="8"/>
        <v>29</v>
      </c>
      <c r="L31" s="10">
        <f t="shared" si="3"/>
        <v>9.4196731599201673</v>
      </c>
      <c r="M31" s="56">
        <v>1.4514744992652957</v>
      </c>
      <c r="N31" s="10">
        <f t="shared" si="9"/>
        <v>29</v>
      </c>
      <c r="O31" s="10">
        <f t="shared" si="4"/>
        <v>14.31552748359216</v>
      </c>
    </row>
    <row r="32" spans="1:15" x14ac:dyDescent="0.3">
      <c r="A32" s="10">
        <v>1.1981839637438818</v>
      </c>
      <c r="B32" s="10">
        <f t="shared" si="5"/>
        <v>30</v>
      </c>
      <c r="C32" s="10">
        <f t="shared" si="0"/>
        <v>6.6317251672201314</v>
      </c>
      <c r="D32" s="56">
        <v>1.275110701503881</v>
      </c>
      <c r="E32" s="10">
        <f t="shared" si="6"/>
        <v>30</v>
      </c>
      <c r="F32" s="10">
        <f t="shared" si="1"/>
        <v>9.2201726584185391</v>
      </c>
      <c r="G32" s="56">
        <v>1.1562168150810406</v>
      </c>
      <c r="H32" s="10">
        <f t="shared" si="7"/>
        <v>30</v>
      </c>
      <c r="I32" s="10">
        <f t="shared" si="2"/>
        <v>4.7187758618708795</v>
      </c>
      <c r="J32" s="56">
        <v>1.2814261208672915</v>
      </c>
      <c r="K32" s="10">
        <f t="shared" si="8"/>
        <v>30</v>
      </c>
      <c r="L32" s="10">
        <f t="shared" si="3"/>
        <v>9.4868822352440105</v>
      </c>
      <c r="M32" s="56">
        <v>1.4174123651138706</v>
      </c>
      <c r="N32" s="10">
        <f t="shared" si="9"/>
        <v>30</v>
      </c>
      <c r="O32" s="10">
        <f t="shared" si="4"/>
        <v>13.787302337793964</v>
      </c>
    </row>
    <row r="33" spans="1:15" x14ac:dyDescent="0.3">
      <c r="A33" s="10">
        <v>1.1975338866487644</v>
      </c>
      <c r="B33" s="10">
        <f t="shared" si="5"/>
        <v>31</v>
      </c>
      <c r="C33" s="10">
        <f t="shared" si="0"/>
        <v>6.8326302828454955</v>
      </c>
      <c r="D33" s="56">
        <v>1.2705681257531762</v>
      </c>
      <c r="E33" s="10">
        <f t="shared" si="6"/>
        <v>31</v>
      </c>
      <c r="F33" s="10">
        <f t="shared" si="1"/>
        <v>9.3866918987606454</v>
      </c>
      <c r="G33" s="56">
        <v>1.1536569186430918</v>
      </c>
      <c r="H33" s="10">
        <f t="shared" si="7"/>
        <v>31</v>
      </c>
      <c r="I33" s="10">
        <f t="shared" si="2"/>
        <v>4.7967116010234978</v>
      </c>
      <c r="J33" s="56">
        <v>1.2763279029993464</v>
      </c>
      <c r="K33" s="10">
        <f t="shared" si="8"/>
        <v>31</v>
      </c>
      <c r="L33" s="10">
        <f t="shared" si="3"/>
        <v>9.64506688917918</v>
      </c>
      <c r="M33" s="56">
        <v>1.4032258582531558</v>
      </c>
      <c r="N33" s="10">
        <f t="shared" si="9"/>
        <v>31</v>
      </c>
      <c r="O33" s="10">
        <f t="shared" si="4"/>
        <v>13.807097369704939</v>
      </c>
    </row>
    <row r="34" spans="1:15" x14ac:dyDescent="0.3">
      <c r="A34" s="10">
        <v>1.1942823657616866</v>
      </c>
      <c r="B34" s="10">
        <f t="shared" si="5"/>
        <v>32</v>
      </c>
      <c r="C34" s="10">
        <f t="shared" si="0"/>
        <v>6.9489890429378924</v>
      </c>
      <c r="D34" s="56">
        <v>1.2533121785837207</v>
      </c>
      <c r="E34" s="10">
        <f t="shared" si="6"/>
        <v>32</v>
      </c>
      <c r="F34" s="10">
        <f t="shared" si="1"/>
        <v>9.1372981022013136</v>
      </c>
      <c r="G34" s="56">
        <v>1.1530458342598482</v>
      </c>
      <c r="H34" s="10">
        <f t="shared" si="7"/>
        <v>32</v>
      </c>
      <c r="I34" s="10">
        <f t="shared" si="2"/>
        <v>4.9318895330507821</v>
      </c>
      <c r="J34" s="56">
        <v>1.2744330366080765</v>
      </c>
      <c r="K34" s="10">
        <f t="shared" si="8"/>
        <v>32</v>
      </c>
      <c r="L34" s="10">
        <f t="shared" si="3"/>
        <v>9.8955623546320659</v>
      </c>
      <c r="M34" s="56">
        <v>1.3935543544369662</v>
      </c>
      <c r="N34" s="10">
        <f t="shared" si="9"/>
        <v>32</v>
      </c>
      <c r="O34" s="10">
        <f t="shared" si="4"/>
        <v>13.942999485319287</v>
      </c>
    </row>
    <row r="35" spans="1:15" x14ac:dyDescent="0.3">
      <c r="A35" s="10">
        <v>1.183026750053799</v>
      </c>
      <c r="B35" s="10">
        <f t="shared" si="5"/>
        <v>33</v>
      </c>
      <c r="C35" s="10">
        <f t="shared" si="0"/>
        <v>6.7947096321694112</v>
      </c>
      <c r="D35" s="56">
        <v>1.2332371505398034</v>
      </c>
      <c r="E35" s="10">
        <f t="shared" si="6"/>
        <v>33</v>
      </c>
      <c r="F35" s="10">
        <f t="shared" si="1"/>
        <v>8.7603627424458352</v>
      </c>
      <c r="G35" s="56">
        <v>1.1468848007960177</v>
      </c>
      <c r="H35" s="10">
        <f t="shared" si="7"/>
        <v>33</v>
      </c>
      <c r="I35" s="10">
        <f t="shared" si="2"/>
        <v>4.8826969766522144</v>
      </c>
      <c r="J35" s="56">
        <v>1.2733745855235536</v>
      </c>
      <c r="K35" s="10">
        <f t="shared" si="8"/>
        <v>33</v>
      </c>
      <c r="L35" s="10">
        <f t="shared" si="3"/>
        <v>10.169869792425065</v>
      </c>
      <c r="M35" s="56">
        <v>1.3890424228710754</v>
      </c>
      <c r="N35" s="10">
        <f t="shared" si="9"/>
        <v>33</v>
      </c>
      <c r="O35" s="10">
        <f t="shared" si="4"/>
        <v>14.229824477561118</v>
      </c>
    </row>
    <row r="36" spans="1:15" x14ac:dyDescent="0.3">
      <c r="A36" s="10">
        <v>1.1716001756662495</v>
      </c>
      <c r="B36" s="10">
        <f t="shared" si="5"/>
        <v>34</v>
      </c>
      <c r="C36" s="10">
        <f t="shared" si="0"/>
        <v>6.6121063948766512</v>
      </c>
      <c r="D36" s="56">
        <v>1.2292236639903782</v>
      </c>
      <c r="E36" s="10">
        <f t="shared" si="6"/>
        <v>34</v>
      </c>
      <c r="F36" s="10">
        <f t="shared" si="1"/>
        <v>8.8893697374152509</v>
      </c>
      <c r="G36" s="56">
        <v>1.1419554369017457</v>
      </c>
      <c r="H36" s="10">
        <f t="shared" si="7"/>
        <v>34</v>
      </c>
      <c r="I36" s="10">
        <f t="shared" si="2"/>
        <v>4.8630591186909724</v>
      </c>
      <c r="J36" s="56">
        <v>1.2530704920410656</v>
      </c>
      <c r="K36" s="10">
        <f t="shared" si="8"/>
        <v>34</v>
      </c>
      <c r="L36" s="10">
        <f t="shared" si="3"/>
        <v>9.7877084865181985</v>
      </c>
      <c r="M36" s="56">
        <v>1.3660031472887737</v>
      </c>
      <c r="N36" s="10">
        <f t="shared" si="9"/>
        <v>34</v>
      </c>
      <c r="O36" s="10">
        <f t="shared" si="4"/>
        <v>13.877695910113198</v>
      </c>
    </row>
    <row r="37" spans="1:15" x14ac:dyDescent="0.3">
      <c r="A37" s="10">
        <v>1.1698426031517837</v>
      </c>
      <c r="B37" s="10">
        <f t="shared" si="5"/>
        <v>35</v>
      </c>
      <c r="C37" s="10">
        <f t="shared" si="0"/>
        <v>6.7450650743667193</v>
      </c>
      <c r="D37" s="56">
        <v>1.2250373922582343</v>
      </c>
      <c r="E37" s="10">
        <f t="shared" si="6"/>
        <v>35</v>
      </c>
      <c r="F37" s="10">
        <f t="shared" si="1"/>
        <v>9.0043022778906625</v>
      </c>
      <c r="G37" s="56">
        <v>1.1408751439160865</v>
      </c>
      <c r="H37" s="10">
        <f t="shared" si="7"/>
        <v>35</v>
      </c>
      <c r="I37" s="10">
        <f t="shared" si="2"/>
        <v>4.9682800147426329</v>
      </c>
      <c r="J37" s="56">
        <v>1.2368132744724287</v>
      </c>
      <c r="K37" s="10">
        <f t="shared" si="8"/>
        <v>35</v>
      </c>
      <c r="L37" s="10">
        <f t="shared" si="3"/>
        <v>9.5065796506311493</v>
      </c>
      <c r="M37" s="56">
        <v>1.3586454557009173</v>
      </c>
      <c r="N37" s="10">
        <f t="shared" si="9"/>
        <v>35</v>
      </c>
      <c r="O37" s="10">
        <f t="shared" si="4"/>
        <v>14.02834423130626</v>
      </c>
    </row>
    <row r="38" spans="1:15" x14ac:dyDescent="0.3">
      <c r="A38" s="10">
        <v>1.1660399768024321</v>
      </c>
      <c r="B38" s="10">
        <f t="shared" si="5"/>
        <v>36</v>
      </c>
      <c r="C38" s="10">
        <f t="shared" si="0"/>
        <v>6.800886670771968</v>
      </c>
      <c r="D38" s="56">
        <v>1.2227684472553373</v>
      </c>
      <c r="E38" s="10">
        <f t="shared" si="6"/>
        <v>36</v>
      </c>
      <c r="F38" s="10">
        <f t="shared" si="1"/>
        <v>9.1798860371546755</v>
      </c>
      <c r="G38" s="56">
        <v>1.1362920523368742</v>
      </c>
      <c r="H38" s="10">
        <f t="shared" si="7"/>
        <v>36</v>
      </c>
      <c r="I38" s="10">
        <f t="shared" si="2"/>
        <v>4.9452395754550675</v>
      </c>
      <c r="J38" s="56">
        <v>1.2209506534284014</v>
      </c>
      <c r="K38" s="10">
        <f t="shared" si="8"/>
        <v>36</v>
      </c>
      <c r="L38" s="10">
        <f t="shared" si="3"/>
        <v>9.2071418544927699</v>
      </c>
      <c r="M38" s="56">
        <v>1.3189635957185497</v>
      </c>
      <c r="N38" s="10">
        <f t="shared" si="9"/>
        <v>36</v>
      </c>
      <c r="O38" s="10">
        <f t="shared" si="4"/>
        <v>13.000607107121205</v>
      </c>
    </row>
    <row r="39" spans="1:15" x14ac:dyDescent="0.3">
      <c r="A39" s="10">
        <v>1.1651346213956633</v>
      </c>
      <c r="B39" s="10">
        <f t="shared" si="5"/>
        <v>37</v>
      </c>
      <c r="C39" s="10">
        <f t="shared" si="0"/>
        <v>6.9563020393540764</v>
      </c>
      <c r="D39" s="56">
        <v>1.2057145140219832</v>
      </c>
      <c r="E39" s="10">
        <f t="shared" si="6"/>
        <v>37</v>
      </c>
      <c r="F39" s="10">
        <f t="shared" si="1"/>
        <v>8.8038873418859804</v>
      </c>
      <c r="G39" s="56">
        <v>1.1356166442247022</v>
      </c>
      <c r="H39" s="10">
        <f t="shared" si="7"/>
        <v>37</v>
      </c>
      <c r="I39" s="10">
        <f t="shared" si="2"/>
        <v>5.0576172412895657</v>
      </c>
      <c r="J39" s="56">
        <v>1.2124075003283059</v>
      </c>
      <c r="K39" s="10">
        <f t="shared" si="8"/>
        <v>37</v>
      </c>
      <c r="L39" s="10">
        <f t="shared" si="3"/>
        <v>9.1467991301918143</v>
      </c>
      <c r="M39" s="56">
        <v>1.2651929325966946</v>
      </c>
      <c r="N39" s="10">
        <f t="shared" si="9"/>
        <v>37</v>
      </c>
      <c r="O39" s="10">
        <f t="shared" si="4"/>
        <v>11.372220546810379</v>
      </c>
    </row>
    <row r="40" spans="1:15" x14ac:dyDescent="0.3">
      <c r="A40" s="10">
        <v>1.1625001674749134</v>
      </c>
      <c r="B40" s="10">
        <f t="shared" si="5"/>
        <v>38</v>
      </c>
      <c r="C40" s="10">
        <f t="shared" si="0"/>
        <v>7.0442009535913659</v>
      </c>
      <c r="D40" s="56">
        <v>1.1834908153095827</v>
      </c>
      <c r="E40" s="10">
        <f t="shared" si="6"/>
        <v>38</v>
      </c>
      <c r="F40" s="10">
        <f t="shared" si="1"/>
        <v>8.1973296919468162</v>
      </c>
      <c r="G40" s="56">
        <v>1.1291526466873048</v>
      </c>
      <c r="H40" s="10">
        <f t="shared" si="7"/>
        <v>38</v>
      </c>
      <c r="I40" s="10">
        <f t="shared" si="2"/>
        <v>4.9486776927411533</v>
      </c>
      <c r="J40" s="56">
        <v>1.2122589648152557</v>
      </c>
      <c r="K40" s="10">
        <f t="shared" si="8"/>
        <v>38</v>
      </c>
      <c r="L40" s="10">
        <f t="shared" si="3"/>
        <v>9.3883655679983899</v>
      </c>
      <c r="M40" s="56">
        <v>1.2532923491221846</v>
      </c>
      <c r="N40" s="10">
        <f t="shared" si="9"/>
        <v>38</v>
      </c>
      <c r="O40" s="10">
        <f t="shared" si="4"/>
        <v>11.227355686854953</v>
      </c>
    </row>
    <row r="41" spans="1:15" x14ac:dyDescent="0.3">
      <c r="A41" s="10">
        <v>1.1556573910264551</v>
      </c>
      <c r="B41" s="10">
        <f t="shared" si="5"/>
        <v>39</v>
      </c>
      <c r="C41" s="10">
        <f t="shared" si="0"/>
        <v>6.9627063814065311</v>
      </c>
      <c r="D41" s="56">
        <v>1.176528971232129</v>
      </c>
      <c r="E41" s="10">
        <f t="shared" si="6"/>
        <v>39</v>
      </c>
      <c r="F41" s="10">
        <f t="shared" si="1"/>
        <v>8.1415369753457743</v>
      </c>
      <c r="G41" s="56">
        <v>1.1263941111695683</v>
      </c>
      <c r="H41" s="10">
        <f t="shared" si="7"/>
        <v>39</v>
      </c>
      <c r="I41" s="10">
        <f t="shared" si="2"/>
        <v>4.9713231678847265</v>
      </c>
      <c r="J41" s="56">
        <v>1.2072045179287556</v>
      </c>
      <c r="K41" s="10">
        <f t="shared" si="8"/>
        <v>39</v>
      </c>
      <c r="L41" s="10">
        <f t="shared" si="3"/>
        <v>9.4383043912143147</v>
      </c>
      <c r="M41" s="56">
        <v>1.2217089055101438</v>
      </c>
      <c r="N41" s="10">
        <f t="shared" si="9"/>
        <v>39</v>
      </c>
      <c r="O41" s="10">
        <f t="shared" si="4"/>
        <v>10.291058114586807</v>
      </c>
    </row>
    <row r="42" spans="1:15" x14ac:dyDescent="0.3">
      <c r="A42" s="10">
        <v>1.1403346361593241</v>
      </c>
      <c r="B42" s="10">
        <f t="shared" si="5"/>
        <v>40</v>
      </c>
      <c r="C42" s="10">
        <f t="shared" si="0"/>
        <v>6.5283271195778658</v>
      </c>
      <c r="D42" s="56">
        <v>1.1554371121639704</v>
      </c>
      <c r="E42" s="10">
        <f t="shared" si="6"/>
        <v>40</v>
      </c>
      <c r="F42" s="10">
        <f t="shared" si="1"/>
        <v>7.5066199709616299</v>
      </c>
      <c r="G42" s="56">
        <v>1.1236522935607849</v>
      </c>
      <c r="H42" s="10">
        <f t="shared" si="7"/>
        <v>40</v>
      </c>
      <c r="I42" s="10">
        <f t="shared" si="2"/>
        <v>4.9891202883509456</v>
      </c>
      <c r="J42" s="56">
        <v>1.1950957687858967</v>
      </c>
      <c r="K42" s="10">
        <f t="shared" si="8"/>
        <v>40</v>
      </c>
      <c r="L42" s="10">
        <f t="shared" si="3"/>
        <v>9.1959622304028912</v>
      </c>
      <c r="M42" s="56">
        <v>1.1977333460096491</v>
      </c>
      <c r="N42" s="10">
        <f t="shared" si="9"/>
        <v>40</v>
      </c>
      <c r="O42" s="10">
        <f t="shared" si="4"/>
        <v>9.5959090195564265</v>
      </c>
    </row>
    <row r="43" spans="1:15" x14ac:dyDescent="0.3">
      <c r="A43" s="10">
        <v>1.1393053259374124</v>
      </c>
      <c r="B43" s="10">
        <f t="shared" si="5"/>
        <v>41</v>
      </c>
      <c r="C43" s="10">
        <f t="shared" si="0"/>
        <v>6.6493335784689345</v>
      </c>
      <c r="D43" s="56">
        <v>1.154670699480808</v>
      </c>
      <c r="E43" s="10">
        <f t="shared" si="6"/>
        <v>41</v>
      </c>
      <c r="F43" s="10">
        <f t="shared" si="1"/>
        <v>7.6628625502260146</v>
      </c>
      <c r="G43" s="56">
        <v>1.1234255475822639</v>
      </c>
      <c r="H43" s="10">
        <f t="shared" si="7"/>
        <v>41</v>
      </c>
      <c r="I43" s="10">
        <f t="shared" si="2"/>
        <v>5.1045517104403579</v>
      </c>
      <c r="J43" s="56">
        <v>1.1929699203670374</v>
      </c>
      <c r="K43" s="10">
        <f t="shared" si="8"/>
        <v>41</v>
      </c>
      <c r="L43" s="10">
        <f t="shared" si="3"/>
        <v>9.3387015009897318</v>
      </c>
      <c r="M43" s="56">
        <v>1.1369411799860847</v>
      </c>
      <c r="N43" s="10">
        <f t="shared" si="9"/>
        <v>41</v>
      </c>
      <c r="O43" s="10">
        <f t="shared" si="4"/>
        <v>7.3433279380791951</v>
      </c>
    </row>
    <row r="44" spans="1:15" x14ac:dyDescent="0.3">
      <c r="A44" s="10">
        <v>1.1369945772688839</v>
      </c>
      <c r="B44" s="10">
        <f t="shared" si="5"/>
        <v>42</v>
      </c>
      <c r="C44" s="10">
        <f t="shared" si="0"/>
        <v>6.7144610021582709</v>
      </c>
      <c r="D44" s="56">
        <v>1.1494101766156219</v>
      </c>
      <c r="E44" s="10">
        <f t="shared" si="6"/>
        <v>42</v>
      </c>
      <c r="F44" s="10">
        <f t="shared" si="1"/>
        <v>7.6288196764790772</v>
      </c>
      <c r="G44" s="56">
        <v>1.1202238777931415</v>
      </c>
      <c r="H44" s="10">
        <f t="shared" si="7"/>
        <v>42</v>
      </c>
      <c r="I44" s="10">
        <f t="shared" si="2"/>
        <v>5.0945828405274698</v>
      </c>
      <c r="J44" s="56">
        <v>1.1893646739328076</v>
      </c>
      <c r="K44" s="10">
        <f t="shared" si="8"/>
        <v>42</v>
      </c>
      <c r="L44" s="10">
        <f t="shared" si="3"/>
        <v>9.4150543580932951</v>
      </c>
      <c r="M44" s="56">
        <v>1.1201154220384906</v>
      </c>
      <c r="N44" s="10">
        <f t="shared" si="9"/>
        <v>42</v>
      </c>
      <c r="O44" s="10">
        <f t="shared" si="4"/>
        <v>6.8157516637455888</v>
      </c>
    </row>
    <row r="45" spans="1:15" x14ac:dyDescent="0.3">
      <c r="A45" s="10">
        <v>1.1309621740332823</v>
      </c>
      <c r="B45" s="10">
        <f t="shared" si="5"/>
        <v>43</v>
      </c>
      <c r="C45" s="10">
        <f t="shared" si="0"/>
        <v>6.6149357821264081</v>
      </c>
      <c r="D45" s="56">
        <v>1.1384005321739108</v>
      </c>
      <c r="E45" s="10">
        <f t="shared" si="6"/>
        <v>43</v>
      </c>
      <c r="F45" s="10">
        <f t="shared" si="1"/>
        <v>7.33704352921119</v>
      </c>
      <c r="G45" s="56">
        <v>1.1133679512640873</v>
      </c>
      <c r="H45" s="10">
        <f t="shared" si="7"/>
        <v>43</v>
      </c>
      <c r="I45" s="10">
        <f t="shared" si="2"/>
        <v>4.9210775912192695</v>
      </c>
      <c r="J45" s="56">
        <v>1.188909400429065</v>
      </c>
      <c r="K45" s="10">
        <f t="shared" si="8"/>
        <v>43</v>
      </c>
      <c r="L45" s="10">
        <f t="shared" si="3"/>
        <v>9.6196455583393448</v>
      </c>
      <c r="M45" s="56">
        <v>1.107134495830858</v>
      </c>
      <c r="N45" s="10">
        <f t="shared" si="9"/>
        <v>43</v>
      </c>
      <c r="O45" s="10">
        <f t="shared" si="4"/>
        <v>6.4198516383351398</v>
      </c>
    </row>
    <row r="46" spans="1:15" x14ac:dyDescent="0.3">
      <c r="A46" s="10">
        <v>1.1292836200701524</v>
      </c>
      <c r="B46" s="10">
        <f t="shared" si="5"/>
        <v>44</v>
      </c>
      <c r="C46" s="10">
        <f t="shared" si="0"/>
        <v>6.6949151236120983</v>
      </c>
      <c r="D46" s="56">
        <v>1.134413370927055</v>
      </c>
      <c r="E46" s="10">
        <f t="shared" si="6"/>
        <v>44</v>
      </c>
      <c r="F46" s="10">
        <f t="shared" si="1"/>
        <v>7.3322373536335146</v>
      </c>
      <c r="G46" s="56">
        <v>1.1118148631494622</v>
      </c>
      <c r="H46" s="10">
        <f t="shared" si="7"/>
        <v>44</v>
      </c>
      <c r="I46" s="10">
        <f t="shared" si="2"/>
        <v>4.9671853790878426</v>
      </c>
      <c r="J46" s="56">
        <v>1.1854226560100329</v>
      </c>
      <c r="K46" s="10">
        <f t="shared" si="8"/>
        <v>44</v>
      </c>
      <c r="L46" s="10">
        <f t="shared" si="3"/>
        <v>9.6899414913051736</v>
      </c>
      <c r="M46" s="56">
        <v>1.093524626962292</v>
      </c>
      <c r="N46" s="10">
        <f t="shared" si="9"/>
        <v>44</v>
      </c>
      <c r="O46" s="10">
        <f t="shared" si="4"/>
        <v>5.9703162834283567</v>
      </c>
    </row>
    <row r="47" spans="1:15" x14ac:dyDescent="0.3">
      <c r="A47" s="10">
        <v>1.1142260066109437</v>
      </c>
      <c r="B47" s="10">
        <f t="shared" si="5"/>
        <v>45</v>
      </c>
      <c r="C47" s="10">
        <f t="shared" si="0"/>
        <v>6.1694796798479841</v>
      </c>
      <c r="D47" s="56">
        <v>1.1342048228976516</v>
      </c>
      <c r="E47" s="10">
        <f t="shared" si="6"/>
        <v>45</v>
      </c>
      <c r="F47" s="10">
        <f t="shared" si="1"/>
        <v>7.489494450347487</v>
      </c>
      <c r="G47" s="56">
        <v>1.1057032915388993</v>
      </c>
      <c r="H47" s="10">
        <f t="shared" si="7"/>
        <v>45</v>
      </c>
      <c r="I47" s="10">
        <f t="shared" si="2"/>
        <v>4.8050552334099645</v>
      </c>
      <c r="J47" s="56">
        <v>1.1705034542365167</v>
      </c>
      <c r="K47" s="10">
        <f t="shared" si="8"/>
        <v>45</v>
      </c>
      <c r="L47" s="10">
        <f t="shared" si="3"/>
        <v>9.238803354481151</v>
      </c>
      <c r="M47" s="56">
        <v>1.0734936586451369</v>
      </c>
      <c r="N47" s="10">
        <f t="shared" si="9"/>
        <v>45</v>
      </c>
      <c r="O47" s="10">
        <f t="shared" si="4"/>
        <v>5.2046117155979301</v>
      </c>
    </row>
    <row r="48" spans="1:15" x14ac:dyDescent="0.3">
      <c r="A48" s="10">
        <v>1.1107028808019264</v>
      </c>
      <c r="B48" s="10">
        <f t="shared" si="5"/>
        <v>46</v>
      </c>
      <c r="C48" s="10">
        <f t="shared" si="0"/>
        <v>6.1445154410742511</v>
      </c>
      <c r="D48" s="56">
        <v>1.1322133026530885</v>
      </c>
      <c r="E48" s="10">
        <f t="shared" si="6"/>
        <v>46</v>
      </c>
      <c r="F48" s="10">
        <f t="shared" si="1"/>
        <v>7.5643177291053085</v>
      </c>
      <c r="G48" s="56">
        <v>1.1043988109341907</v>
      </c>
      <c r="H48" s="10">
        <f t="shared" si="7"/>
        <v>46</v>
      </c>
      <c r="I48" s="10">
        <f t="shared" si="2"/>
        <v>4.8518281307802535</v>
      </c>
      <c r="J48" s="56">
        <v>1.1697561071489839</v>
      </c>
      <c r="K48" s="10">
        <f t="shared" si="8"/>
        <v>46</v>
      </c>
      <c r="L48" s="10">
        <f t="shared" si="3"/>
        <v>9.4097321296653362</v>
      </c>
      <c r="M48" s="56">
        <v>1.0545251774447268</v>
      </c>
      <c r="N48" s="10">
        <f t="shared" si="9"/>
        <v>46</v>
      </c>
      <c r="O48" s="10">
        <f t="shared" si="4"/>
        <v>4.4477196185034664</v>
      </c>
    </row>
    <row r="49" spans="1:15" x14ac:dyDescent="0.3">
      <c r="A49" s="10">
        <v>1.0973623856687702</v>
      </c>
      <c r="B49" s="10">
        <f t="shared" si="5"/>
        <v>47</v>
      </c>
      <c r="C49" s="10">
        <f t="shared" si="0"/>
        <v>5.6510885924479606</v>
      </c>
      <c r="D49" s="56">
        <v>1.1267677755084249</v>
      </c>
      <c r="E49" s="10">
        <f t="shared" si="6"/>
        <v>47</v>
      </c>
      <c r="F49" s="10">
        <f t="shared" si="1"/>
        <v>7.4728196430692773</v>
      </c>
      <c r="G49" s="56">
        <v>1.1034843517250479</v>
      </c>
      <c r="H49" s="10">
        <f t="shared" si="7"/>
        <v>47</v>
      </c>
      <c r="I49" s="10">
        <f t="shared" si="2"/>
        <v>4.9143230725327216</v>
      </c>
      <c r="J49" s="56">
        <v>1.1696884501760481</v>
      </c>
      <c r="K49" s="10">
        <f t="shared" si="8"/>
        <v>47</v>
      </c>
      <c r="L49" s="10">
        <f t="shared" si="3"/>
        <v>9.6111116460605093</v>
      </c>
      <c r="M49" s="56">
        <v>1.049773009560421</v>
      </c>
      <c r="N49" s="10">
        <f t="shared" si="9"/>
        <v>47</v>
      </c>
      <c r="O49" s="10">
        <f t="shared" si="4"/>
        <v>4.3210572848650779</v>
      </c>
    </row>
    <row r="50" spans="1:15" x14ac:dyDescent="0.3">
      <c r="A50" s="10">
        <v>1.0928557667973988</v>
      </c>
      <c r="B50" s="10">
        <f t="shared" si="5"/>
        <v>48</v>
      </c>
      <c r="C50" s="10">
        <f t="shared" si="0"/>
        <v>5.5550068141210271</v>
      </c>
      <c r="D50" s="56">
        <v>1.1238407853045214</v>
      </c>
      <c r="E50" s="10">
        <f t="shared" si="6"/>
        <v>48</v>
      </c>
      <c r="F50" s="10">
        <f t="shared" si="1"/>
        <v>7.4913202759004029</v>
      </c>
      <c r="G50" s="56">
        <v>1.0999866497707937</v>
      </c>
      <c r="H50" s="10">
        <f t="shared" si="7"/>
        <v>48</v>
      </c>
      <c r="I50" s="10">
        <f t="shared" si="2"/>
        <v>4.8509934441015599</v>
      </c>
      <c r="J50" s="56">
        <v>1.168088446985895</v>
      </c>
      <c r="K50" s="10">
        <f t="shared" si="8"/>
        <v>48</v>
      </c>
      <c r="L50" s="10">
        <f t="shared" si="3"/>
        <v>9.738803230083386</v>
      </c>
      <c r="M50" s="56">
        <v>1.0449523529754858</v>
      </c>
      <c r="N50" s="10">
        <f t="shared" si="9"/>
        <v>48</v>
      </c>
      <c r="O50" s="10">
        <f t="shared" si="4"/>
        <v>4.1816031578278743</v>
      </c>
    </row>
    <row r="51" spans="1:15" x14ac:dyDescent="0.3">
      <c r="A51" s="10">
        <v>1.0928275457352297</v>
      </c>
      <c r="B51" s="10">
        <f t="shared" si="5"/>
        <v>49</v>
      </c>
      <c r="C51" s="10">
        <f t="shared" si="0"/>
        <v>5.6693532907022597</v>
      </c>
      <c r="D51" s="56">
        <v>1.1236416019959412</v>
      </c>
      <c r="E51" s="10">
        <f t="shared" si="6"/>
        <v>49</v>
      </c>
      <c r="F51" s="10">
        <f t="shared" si="1"/>
        <v>7.637629466194567</v>
      </c>
      <c r="G51" s="56">
        <v>1.0704197555708506</v>
      </c>
      <c r="H51" s="10">
        <f t="shared" si="7"/>
        <v>49</v>
      </c>
      <c r="I51" s="10">
        <f t="shared" si="2"/>
        <v>3.5032779917231265</v>
      </c>
      <c r="J51" s="56">
        <v>1.1648510494400672</v>
      </c>
      <c r="K51" s="10">
        <f t="shared" si="8"/>
        <v>49</v>
      </c>
      <c r="L51" s="10">
        <f t="shared" si="3"/>
        <v>9.783062484297897</v>
      </c>
      <c r="M51" s="56">
        <v>1.0280392713889754</v>
      </c>
      <c r="N51" s="10">
        <f t="shared" si="9"/>
        <v>49</v>
      </c>
      <c r="O51" s="10">
        <f t="shared" si="4"/>
        <v>3.4399788925436123</v>
      </c>
    </row>
    <row r="52" spans="1:15" x14ac:dyDescent="0.3">
      <c r="A52" s="10">
        <v>1.0902718079031426</v>
      </c>
      <c r="B52" s="10">
        <f t="shared" si="5"/>
        <v>50</v>
      </c>
      <c r="C52" s="10">
        <f t="shared" si="0"/>
        <v>5.6572674866632591</v>
      </c>
      <c r="D52" s="56">
        <v>1.1127721765031386</v>
      </c>
      <c r="E52" s="10">
        <f t="shared" si="6"/>
        <v>50</v>
      </c>
      <c r="F52" s="10">
        <f t="shared" si="1"/>
        <v>7.2500281806604505</v>
      </c>
      <c r="G52" s="56">
        <v>1.0667980295364305</v>
      </c>
      <c r="H52" s="10">
        <f t="shared" si="7"/>
        <v>50</v>
      </c>
      <c r="I52" s="10">
        <f t="shared" si="2"/>
        <v>3.3936871592209652</v>
      </c>
      <c r="J52" s="56">
        <v>1.1609084270232375</v>
      </c>
      <c r="K52" s="10">
        <f t="shared" si="8"/>
        <v>50</v>
      </c>
      <c r="L52" s="10">
        <f t="shared" si="3"/>
        <v>9.7855856998706532</v>
      </c>
      <c r="M52" s="56">
        <v>1.0221665187450997</v>
      </c>
      <c r="N52" s="10">
        <f t="shared" si="9"/>
        <v>50</v>
      </c>
      <c r="O52" s="10">
        <f t="shared" si="4"/>
        <v>3.2165449112180609</v>
      </c>
    </row>
    <row r="53" spans="1:15" x14ac:dyDescent="0.3">
      <c r="A53" s="10">
        <v>1.0861752985424598</v>
      </c>
      <c r="B53" s="10">
        <f t="shared" si="5"/>
        <v>51</v>
      </c>
      <c r="C53" s="10">
        <f t="shared" si="0"/>
        <v>5.5614908590016991</v>
      </c>
      <c r="D53" s="56">
        <v>1.1057019977293727</v>
      </c>
      <c r="E53" s="10">
        <f t="shared" si="6"/>
        <v>51</v>
      </c>
      <c r="F53" s="10">
        <f t="shared" si="1"/>
        <v>7.0344496268115977</v>
      </c>
      <c r="G53" s="56">
        <v>1.0661270497850743</v>
      </c>
      <c r="H53" s="10">
        <f t="shared" si="7"/>
        <v>51</v>
      </c>
      <c r="I53" s="10">
        <f t="shared" si="2"/>
        <v>3.4273409350862174</v>
      </c>
      <c r="J53" s="56">
        <v>1.1272177201752749</v>
      </c>
      <c r="K53" s="10">
        <f t="shared" si="8"/>
        <v>51</v>
      </c>
      <c r="L53" s="10">
        <f t="shared" si="3"/>
        <v>8.2630713646219736</v>
      </c>
      <c r="M53" s="56">
        <v>0.99945898671874922</v>
      </c>
      <c r="N53" s="10">
        <f t="shared" si="9"/>
        <v>51</v>
      </c>
      <c r="O53" s="10">
        <f t="shared" si="4"/>
        <v>2.122791676098549</v>
      </c>
    </row>
    <row r="54" spans="1:15" x14ac:dyDescent="0.3">
      <c r="A54" s="10">
        <v>1.0845172474194078</v>
      </c>
      <c r="B54" s="10">
        <f t="shared" si="5"/>
        <v>52</v>
      </c>
      <c r="C54" s="10">
        <f t="shared" si="0"/>
        <v>5.5843210409755795</v>
      </c>
      <c r="D54" s="56">
        <v>1.098392965237236</v>
      </c>
      <c r="E54" s="10">
        <f t="shared" si="6"/>
        <v>52</v>
      </c>
      <c r="F54" s="10">
        <f t="shared" si="1"/>
        <v>6.7923103220599286</v>
      </c>
      <c r="G54" s="56">
        <v>1.0591040722721519</v>
      </c>
      <c r="H54" s="10">
        <f t="shared" si="7"/>
        <v>52</v>
      </c>
      <c r="I54" s="10">
        <f t="shared" si="2"/>
        <v>3.129348867847312</v>
      </c>
      <c r="J54" s="56">
        <v>1.1087955217439394</v>
      </c>
      <c r="K54" s="10">
        <f t="shared" si="8"/>
        <v>52</v>
      </c>
      <c r="L54" s="10">
        <f t="shared" si="3"/>
        <v>7.4671380533419764</v>
      </c>
      <c r="M54" s="56">
        <v>0.97136660348842274</v>
      </c>
      <c r="N54" s="10">
        <f t="shared" si="9"/>
        <v>52</v>
      </c>
      <c r="O54" s="10">
        <f t="shared" si="4"/>
        <v>0.70361111431958312</v>
      </c>
    </row>
    <row r="55" spans="1:15" x14ac:dyDescent="0.3">
      <c r="A55" s="10">
        <v>1.082764057798334</v>
      </c>
      <c r="B55" s="10">
        <f t="shared" si="5"/>
        <v>53</v>
      </c>
      <c r="C55" s="10">
        <f t="shared" si="0"/>
        <v>5.5987927803081963</v>
      </c>
      <c r="D55" s="56">
        <v>1.0957283639714339</v>
      </c>
      <c r="E55" s="10">
        <f t="shared" si="6"/>
        <v>53</v>
      </c>
      <c r="F55" s="10">
        <f t="shared" si="1"/>
        <v>6.7817078073197266</v>
      </c>
      <c r="G55" s="56">
        <v>1.0540383870402856</v>
      </c>
      <c r="H55" s="10">
        <f t="shared" si="7"/>
        <v>53</v>
      </c>
      <c r="I55" s="10">
        <f t="shared" si="2"/>
        <v>2.9210473364785421</v>
      </c>
      <c r="J55" s="56">
        <v>1.1011937576491877</v>
      </c>
      <c r="K55" s="10">
        <f t="shared" si="8"/>
        <v>53</v>
      </c>
      <c r="L55" s="10">
        <f t="shared" si="3"/>
        <v>7.2078433650382525</v>
      </c>
      <c r="M55" s="56">
        <v>0.94884963805335787</v>
      </c>
      <c r="N55" s="10">
        <f t="shared" si="9"/>
        <v>53</v>
      </c>
      <c r="O55" s="10">
        <f t="shared" si="4"/>
        <v>0.47625707077117085</v>
      </c>
    </row>
    <row r="56" spans="1:15" x14ac:dyDescent="0.3">
      <c r="A56" s="10">
        <v>1.0779859039335662</v>
      </c>
      <c r="B56" s="10">
        <f t="shared" si="5"/>
        <v>54</v>
      </c>
      <c r="C56" s="10">
        <f t="shared" si="0"/>
        <v>5.4464100712391934</v>
      </c>
      <c r="D56" s="56">
        <v>1.0881696661736262</v>
      </c>
      <c r="E56" s="10">
        <f t="shared" si="6"/>
        <v>54</v>
      </c>
      <c r="F56" s="10">
        <f t="shared" si="1"/>
        <v>6.5014948773196153</v>
      </c>
      <c r="G56" s="56">
        <v>1.0402844616574523</v>
      </c>
      <c r="H56" s="10">
        <f t="shared" si="7"/>
        <v>54</v>
      </c>
      <c r="I56" s="10">
        <f t="shared" si="2"/>
        <v>2.2334494664938145</v>
      </c>
      <c r="J56" s="56">
        <v>1.1004411216199768</v>
      </c>
      <c r="K56" s="10">
        <f t="shared" si="8"/>
        <v>54</v>
      </c>
      <c r="L56" s="10">
        <f t="shared" si="3"/>
        <v>7.3031980640842251</v>
      </c>
      <c r="M56" s="56">
        <v>0.92290202879070393</v>
      </c>
      <c r="N56" s="10">
        <f t="shared" si="9"/>
        <v>54</v>
      </c>
      <c r="O56" s="10">
        <f t="shared" si="4"/>
        <v>1.886413953421864</v>
      </c>
    </row>
    <row r="57" spans="1:15" x14ac:dyDescent="0.3">
      <c r="A57" s="10">
        <v>1.0732365472803778</v>
      </c>
      <c r="B57" s="10">
        <f t="shared" si="5"/>
        <v>55</v>
      </c>
      <c r="C57" s="10">
        <f t="shared" si="0"/>
        <v>5.2860549010775184</v>
      </c>
      <c r="D57" s="56">
        <v>1.0876346223972011</v>
      </c>
      <c r="E57" s="10">
        <f t="shared" si="6"/>
        <v>55</v>
      </c>
      <c r="F57" s="10">
        <f t="shared" si="1"/>
        <v>6.5924655228999303</v>
      </c>
      <c r="G57" s="56">
        <v>1.0288598775401023</v>
      </c>
      <c r="H57" s="10">
        <f t="shared" si="7"/>
        <v>55</v>
      </c>
      <c r="I57" s="10">
        <f t="shared" si="2"/>
        <v>1.6464575153450096</v>
      </c>
      <c r="J57" s="56">
        <v>1.0962463053901967</v>
      </c>
      <c r="K57" s="10">
        <f t="shared" si="8"/>
        <v>55</v>
      </c>
      <c r="L57" s="10">
        <f t="shared" si="3"/>
        <v>7.2077275800404763</v>
      </c>
      <c r="M57" s="56">
        <v>0.92157860385309975</v>
      </c>
      <c r="N57" s="10">
        <f t="shared" si="9"/>
        <v>55</v>
      </c>
      <c r="O57" s="10">
        <f t="shared" si="4"/>
        <v>1.9941359167201282</v>
      </c>
    </row>
    <row r="58" spans="1:15" x14ac:dyDescent="0.3">
      <c r="A58" s="10">
        <v>1.0704504507324588</v>
      </c>
      <c r="B58" s="10">
        <f t="shared" si="5"/>
        <v>56</v>
      </c>
      <c r="C58" s="10">
        <f t="shared" si="0"/>
        <v>5.226143583504558</v>
      </c>
      <c r="D58" s="56">
        <v>1.0867164434080265</v>
      </c>
      <c r="E58" s="10">
        <f t="shared" si="6"/>
        <v>56</v>
      </c>
      <c r="F58" s="10">
        <f t="shared" si="1"/>
        <v>6.6609105090134264</v>
      </c>
      <c r="G58" s="56">
        <v>1.0219325400938386</v>
      </c>
      <c r="H58" s="10">
        <f t="shared" si="7"/>
        <v>56</v>
      </c>
      <c r="I58" s="10">
        <f t="shared" si="2"/>
        <v>1.2884622095423319</v>
      </c>
      <c r="J58" s="56">
        <v>1.0941020190668147</v>
      </c>
      <c r="K58" s="10">
        <f t="shared" si="8"/>
        <v>56</v>
      </c>
      <c r="L58" s="10">
        <f t="shared" si="3"/>
        <v>7.2186971382954548</v>
      </c>
      <c r="M58" s="56">
        <v>0.921474368294385</v>
      </c>
      <c r="N58" s="10">
        <f t="shared" si="9"/>
        <v>56</v>
      </c>
      <c r="O58" s="10">
        <f t="shared" si="4"/>
        <v>2.036230124675793</v>
      </c>
    </row>
    <row r="59" spans="1:15" x14ac:dyDescent="0.3">
      <c r="A59" s="10">
        <v>1.0694738885680422</v>
      </c>
      <c r="B59" s="10">
        <f t="shared" si="5"/>
        <v>57</v>
      </c>
      <c r="C59" s="10">
        <f t="shared" si="0"/>
        <v>5.2638035326953894</v>
      </c>
      <c r="D59" s="56">
        <v>1.0813163232240537</v>
      </c>
      <c r="E59" s="10">
        <f t="shared" si="6"/>
        <v>57</v>
      </c>
      <c r="F59" s="10">
        <f t="shared" si="1"/>
        <v>6.4720484890450711</v>
      </c>
      <c r="G59" s="56">
        <v>1.0174752490555925</v>
      </c>
      <c r="H59" s="10">
        <f t="shared" si="7"/>
        <v>57</v>
      </c>
      <c r="I59" s="10">
        <f t="shared" si="2"/>
        <v>1.0574048741041313</v>
      </c>
      <c r="J59" s="56">
        <v>1.0903842876490391</v>
      </c>
      <c r="K59" s="10">
        <f t="shared" si="8"/>
        <v>57</v>
      </c>
      <c r="L59" s="10">
        <f t="shared" si="3"/>
        <v>7.1356917535232327</v>
      </c>
      <c r="M59" s="56">
        <v>0.91033244465396346</v>
      </c>
      <c r="N59" s="10">
        <f t="shared" si="9"/>
        <v>57</v>
      </c>
      <c r="O59" s="10">
        <f t="shared" si="4"/>
        <v>2.7076810244061749</v>
      </c>
    </row>
    <row r="60" spans="1:15" x14ac:dyDescent="0.3">
      <c r="A60" s="10">
        <v>1.0688962343336357</v>
      </c>
      <c r="B60" s="10">
        <f t="shared" si="5"/>
        <v>58</v>
      </c>
      <c r="C60" s="10">
        <f t="shared" si="0"/>
        <v>5.322647017497979</v>
      </c>
      <c r="D60" s="56">
        <v>1.0791988513342219</v>
      </c>
      <c r="E60" s="10">
        <f t="shared" si="6"/>
        <v>58</v>
      </c>
      <c r="F60" s="10">
        <f t="shared" si="1"/>
        <v>6.4627798297689507</v>
      </c>
      <c r="G60" s="56">
        <v>1.014959680928637</v>
      </c>
      <c r="H60" s="10">
        <f t="shared" si="7"/>
        <v>58</v>
      </c>
      <c r="I60" s="10">
        <f t="shared" si="2"/>
        <v>0.93005288544429221</v>
      </c>
      <c r="J60" s="56">
        <v>1.0651928135481221</v>
      </c>
      <c r="K60" s="10">
        <f t="shared" si="8"/>
        <v>58</v>
      </c>
      <c r="L60" s="10">
        <f t="shared" si="3"/>
        <v>5.7997738302932653</v>
      </c>
      <c r="M60" s="56">
        <v>0.90322811821833959</v>
      </c>
      <c r="N60" s="10">
        <f t="shared" si="9"/>
        <v>58</v>
      </c>
      <c r="O60" s="10">
        <f t="shared" si="4"/>
        <v>3.1672351335391338</v>
      </c>
    </row>
    <row r="61" spans="1:15" x14ac:dyDescent="0.3">
      <c r="A61" s="10">
        <v>1.0676302654608987</v>
      </c>
      <c r="B61" s="10">
        <f t="shared" si="5"/>
        <v>59</v>
      </c>
      <c r="C61" s="10">
        <f t="shared" si="0"/>
        <v>5.3397246301702541</v>
      </c>
      <c r="D61" s="56">
        <v>1.0727356726349291</v>
      </c>
      <c r="E61" s="10">
        <f t="shared" si="6"/>
        <v>59</v>
      </c>
      <c r="F61" s="10">
        <f t="shared" si="1"/>
        <v>6.192879524954968</v>
      </c>
      <c r="G61" s="56">
        <v>1.0109496807782206</v>
      </c>
      <c r="H61" s="10">
        <f t="shared" si="7"/>
        <v>59</v>
      </c>
      <c r="I61" s="10">
        <f t="shared" si="2"/>
        <v>0.70949827114634945</v>
      </c>
      <c r="J61" s="56">
        <v>1.0615820957535367</v>
      </c>
      <c r="K61" s="10">
        <f t="shared" si="8"/>
        <v>59</v>
      </c>
      <c r="L61" s="10">
        <f t="shared" si="3"/>
        <v>5.6867375809350227</v>
      </c>
      <c r="M61" s="56">
        <v>0.87740416615692851</v>
      </c>
      <c r="N61" s="10">
        <f t="shared" si="9"/>
        <v>59</v>
      </c>
      <c r="O61" s="10">
        <f t="shared" si="4"/>
        <v>4.7454558074647863</v>
      </c>
    </row>
    <row r="62" spans="1:15" x14ac:dyDescent="0.3">
      <c r="A62" s="10">
        <v>1.0646641334567535</v>
      </c>
      <c r="B62" s="10">
        <f t="shared" si="5"/>
        <v>60</v>
      </c>
      <c r="C62" s="10">
        <f t="shared" si="0"/>
        <v>5.252260517212564</v>
      </c>
      <c r="D62" s="56">
        <v>1.0693356963176299</v>
      </c>
      <c r="E62" s="10">
        <f t="shared" si="6"/>
        <v>60</v>
      </c>
      <c r="F62" s="10">
        <f t="shared" si="1"/>
        <v>6.0938450056620175</v>
      </c>
      <c r="G62" s="56">
        <v>1.0096979300010149</v>
      </c>
      <c r="H62" s="10">
        <f t="shared" si="7"/>
        <v>60</v>
      </c>
      <c r="I62" s="10">
        <f t="shared" si="2"/>
        <v>0.64641861894022101</v>
      </c>
      <c r="J62" s="56">
        <v>1.0480317547513662</v>
      </c>
      <c r="K62" s="10">
        <f t="shared" si="8"/>
        <v>60</v>
      </c>
      <c r="L62" s="10">
        <f t="shared" si="3"/>
        <v>4.970102503532507</v>
      </c>
      <c r="M62" s="56">
        <v>0.86529218854169476</v>
      </c>
      <c r="N62" s="10">
        <f t="shared" si="9"/>
        <v>60</v>
      </c>
      <c r="O62" s="10">
        <f t="shared" si="4"/>
        <v>5.5526059187426213</v>
      </c>
    </row>
    <row r="63" spans="1:15" x14ac:dyDescent="0.3">
      <c r="A63" s="10">
        <v>1.0618745726192027</v>
      </c>
      <c r="B63" s="10">
        <f t="shared" si="5"/>
        <v>61</v>
      </c>
      <c r="C63" s="10">
        <f t="shared" si="0"/>
        <v>5.1696349814088425</v>
      </c>
      <c r="D63" s="56">
        <v>1.0635984962304825</v>
      </c>
      <c r="E63" s="10">
        <f t="shared" si="6"/>
        <v>61</v>
      </c>
      <c r="F63" s="10">
        <f t="shared" si="1"/>
        <v>5.8454398837737269</v>
      </c>
      <c r="G63" s="56">
        <v>1.0088671986086881</v>
      </c>
      <c r="H63" s="10">
        <f t="shared" si="7"/>
        <v>61</v>
      </c>
      <c r="I63" s="10">
        <f t="shared" si="2"/>
        <v>0.60651764765728922</v>
      </c>
      <c r="J63" s="56">
        <v>1.0476286006495019</v>
      </c>
      <c r="K63" s="10">
        <f t="shared" si="8"/>
        <v>61</v>
      </c>
      <c r="L63" s="10">
        <f t="shared" si="3"/>
        <v>5.0283451450443266</v>
      </c>
      <c r="M63" s="56">
        <v>0.8652411384979245</v>
      </c>
      <c r="N63" s="10">
        <f t="shared" si="9"/>
        <v>61</v>
      </c>
      <c r="O63" s="10">
        <f t="shared" si="4"/>
        <v>5.6482634033916508</v>
      </c>
    </row>
    <row r="64" spans="1:15" x14ac:dyDescent="0.3">
      <c r="A64" s="10">
        <v>1.0603451804339943</v>
      </c>
      <c r="B64" s="10">
        <f t="shared" si="5"/>
        <v>62</v>
      </c>
      <c r="C64" s="10">
        <f t="shared" si="0"/>
        <v>5.1595607803752452</v>
      </c>
      <c r="D64" s="56">
        <v>1.0635183753207527</v>
      </c>
      <c r="E64" s="10">
        <f t="shared" si="6"/>
        <v>62</v>
      </c>
      <c r="F64" s="10">
        <f t="shared" si="1"/>
        <v>5.9362992707110278</v>
      </c>
      <c r="G64" s="56">
        <v>1.003939461371121</v>
      </c>
      <c r="H64" s="10">
        <f t="shared" si="7"/>
        <v>62</v>
      </c>
      <c r="I64" s="10">
        <f t="shared" si="2"/>
        <v>0.31094085118480463</v>
      </c>
      <c r="J64" s="56">
        <v>1.0450308561520643</v>
      </c>
      <c r="K64" s="10">
        <f t="shared" si="8"/>
        <v>62</v>
      </c>
      <c r="L64" s="10">
        <f t="shared" si="3"/>
        <v>4.9497168738268691</v>
      </c>
      <c r="M64" s="56">
        <v>0.85993748551479365</v>
      </c>
      <c r="N64" s="10">
        <f t="shared" si="9"/>
        <v>62</v>
      </c>
      <c r="O64" s="10">
        <f t="shared" si="4"/>
        <v>6.0696843703685772</v>
      </c>
    </row>
    <row r="65" spans="1:15" x14ac:dyDescent="0.3">
      <c r="A65" s="10">
        <v>1.0573984077837704</v>
      </c>
      <c r="B65" s="10">
        <f t="shared" si="5"/>
        <v>63</v>
      </c>
      <c r="C65" s="10">
        <f t="shared" si="0"/>
        <v>5.0571328256752555</v>
      </c>
      <c r="D65" s="56">
        <v>1.0631671373761882</v>
      </c>
      <c r="E65" s="10">
        <f t="shared" si="6"/>
        <v>63</v>
      </c>
      <c r="F65" s="10">
        <f t="shared" si="1"/>
        <v>6.009918042634288</v>
      </c>
      <c r="G65" s="56">
        <v>1.0037734629909749</v>
      </c>
      <c r="H65" s="10">
        <f t="shared" si="7"/>
        <v>63</v>
      </c>
      <c r="I65" s="10">
        <f t="shared" si="2"/>
        <v>0.30549812825471123</v>
      </c>
      <c r="J65" s="56">
        <v>1.0433996111042463</v>
      </c>
      <c r="K65" s="10">
        <f t="shared" si="8"/>
        <v>63</v>
      </c>
      <c r="L65" s="10">
        <f t="shared" si="3"/>
        <v>4.9267825789405766</v>
      </c>
      <c r="M65" s="56">
        <v>0.8395970894876712</v>
      </c>
      <c r="N65" s="10">
        <f t="shared" si="9"/>
        <v>63</v>
      </c>
      <c r="O65" s="10">
        <f t="shared" si="4"/>
        <v>7.4490274550832369</v>
      </c>
    </row>
    <row r="66" spans="1:15" x14ac:dyDescent="0.3">
      <c r="A66" s="10">
        <v>1.055705447051728</v>
      </c>
      <c r="B66" s="10">
        <f t="shared" si="5"/>
        <v>64</v>
      </c>
      <c r="C66" s="10">
        <f t="shared" si="0"/>
        <v>5.0290552884384354</v>
      </c>
      <c r="D66" s="56">
        <v>1.0506997954674226</v>
      </c>
      <c r="E66" s="10">
        <f t="shared" si="6"/>
        <v>64</v>
      </c>
      <c r="F66" s="10">
        <f t="shared" si="1"/>
        <v>5.3074036849595529</v>
      </c>
      <c r="G66" s="56">
        <v>0.99758984668633688</v>
      </c>
      <c r="H66" s="10">
        <f t="shared" si="7"/>
        <v>64</v>
      </c>
      <c r="I66" s="10">
        <f t="shared" si="2"/>
        <v>8.5404138603159652E-2</v>
      </c>
      <c r="J66" s="56">
        <v>1.0364558609505095</v>
      </c>
      <c r="K66" s="10">
        <f t="shared" si="8"/>
        <v>64</v>
      </c>
      <c r="L66" s="10">
        <f t="shared" si="3"/>
        <v>4.5605854671798411</v>
      </c>
      <c r="M66" s="56">
        <v>0.83954215326949022</v>
      </c>
      <c r="N66" s="10">
        <f t="shared" si="9"/>
        <v>64</v>
      </c>
      <c r="O66" s="10">
        <f t="shared" si="4"/>
        <v>7.5707819040798867</v>
      </c>
    </row>
    <row r="67" spans="1:15" x14ac:dyDescent="0.3">
      <c r="A67" s="10">
        <v>1.0412462492095158</v>
      </c>
      <c r="B67" s="10">
        <f t="shared" si="5"/>
        <v>65</v>
      </c>
      <c r="C67" s="10">
        <f t="shared" si="0"/>
        <v>4.1677864175764947</v>
      </c>
      <c r="D67" s="56">
        <v>1.0493746010960738</v>
      </c>
      <c r="E67" s="10">
        <f t="shared" si="6"/>
        <v>65</v>
      </c>
      <c r="F67" s="10">
        <f t="shared" si="1"/>
        <v>5.3041942333993735</v>
      </c>
      <c r="G67" s="56">
        <v>0.99494640566440062</v>
      </c>
      <c r="H67" s="10">
        <f t="shared" si="7"/>
        <v>65</v>
      </c>
      <c r="I67" s="10">
        <f t="shared" si="2"/>
        <v>0.25856224469469058</v>
      </c>
      <c r="J67" s="56">
        <v>1.0288275304256747</v>
      </c>
      <c r="K67" s="10">
        <f t="shared" si="8"/>
        <v>65</v>
      </c>
      <c r="L67" s="10">
        <f t="shared" si="3"/>
        <v>4.1360031309902636</v>
      </c>
      <c r="M67" s="56">
        <v>0.83684373292233205</v>
      </c>
      <c r="N67" s="10">
        <f t="shared" si="9"/>
        <v>65</v>
      </c>
      <c r="O67" s="10">
        <f t="shared" si="4"/>
        <v>7.864472693896416</v>
      </c>
    </row>
    <row r="68" spans="1:15" x14ac:dyDescent="0.3">
      <c r="A68" s="10">
        <v>1.0376283990917559</v>
      </c>
      <c r="B68" s="10">
        <f t="shared" si="5"/>
        <v>66</v>
      </c>
      <c r="C68" s="10">
        <f t="shared" ref="C68:C131" si="10">ABS(B68*(A68-A$142))</f>
        <v>3.9931281008439772</v>
      </c>
      <c r="D68" s="56">
        <v>1.045371496495439</v>
      </c>
      <c r="E68" s="10">
        <f t="shared" si="6"/>
        <v>66</v>
      </c>
      <c r="F68" s="10">
        <f t="shared" ref="F68:F131" si="11">ABS(E68*(D68-D$142))</f>
        <v>5.1215923179636205</v>
      </c>
      <c r="G68" s="56">
        <v>0.99134026567894806</v>
      </c>
      <c r="H68" s="10">
        <f t="shared" si="7"/>
        <v>66</v>
      </c>
      <c r="I68" s="10">
        <f t="shared" ref="I68:I131" si="12">ABS(H68*(G68-G$142))</f>
        <v>0.50054536442217024</v>
      </c>
      <c r="J68" s="56">
        <v>1.0286607783236354</v>
      </c>
      <c r="K68" s="10">
        <f t="shared" si="8"/>
        <v>66</v>
      </c>
      <c r="L68" s="10">
        <f t="shared" ref="L68:L131" si="13">ABS(K68*(J68-J$142))</f>
        <v>4.1886283096555266</v>
      </c>
      <c r="M68" s="56">
        <v>0.8334688692384935</v>
      </c>
      <c r="N68" s="10">
        <f t="shared" si="9"/>
        <v>66</v>
      </c>
      <c r="O68" s="10">
        <f t="shared" ref="O68:O131" si="14">ABS(N68*(M68-M$142))</f>
        <v>8.2082055846281659</v>
      </c>
    </row>
    <row r="69" spans="1:15" x14ac:dyDescent="0.3">
      <c r="A69" s="10">
        <v>1.0321852322394351</v>
      </c>
      <c r="B69" s="10">
        <f t="shared" ref="B69:B132" si="15">B68+1</f>
        <v>67</v>
      </c>
      <c r="C69" s="10">
        <f t="shared" si="10"/>
        <v>3.6889378626603677</v>
      </c>
      <c r="D69" s="56">
        <v>1.0428677447938257</v>
      </c>
      <c r="E69" s="10">
        <f t="shared" ref="E69:E132" si="16">E68+1</f>
        <v>67</v>
      </c>
      <c r="F69" s="10">
        <f t="shared" si="11"/>
        <v>5.0314408375610373</v>
      </c>
      <c r="G69" s="56">
        <v>0.98574708651984266</v>
      </c>
      <c r="H69" s="10">
        <f t="shared" ref="H69:H132" si="17">H68+1</f>
        <v>67</v>
      </c>
      <c r="I69" s="10">
        <f t="shared" si="12"/>
        <v>0.88287238875529517</v>
      </c>
      <c r="J69" s="56">
        <v>1.0199369538820444</v>
      </c>
      <c r="K69" s="10">
        <f t="shared" ref="K69:K132" si="18">K68+1</f>
        <v>67</v>
      </c>
      <c r="L69" s="10">
        <f t="shared" si="13"/>
        <v>3.6675961373667385</v>
      </c>
      <c r="M69" s="56">
        <v>0.82164325246371539</v>
      </c>
      <c r="N69" s="10">
        <f t="shared" ref="N69:N132" si="19">N68+1</f>
        <v>67</v>
      </c>
      <c r="O69" s="10">
        <f t="shared" si="14"/>
        <v>9.1248886598205452</v>
      </c>
    </row>
    <row r="70" spans="1:15" x14ac:dyDescent="0.3">
      <c r="A70" s="10">
        <v>1.0179411075023936</v>
      </c>
      <c r="B70" s="10">
        <f t="shared" si="15"/>
        <v>68</v>
      </c>
      <c r="C70" s="10">
        <f t="shared" si="10"/>
        <v>2.7753961546111028</v>
      </c>
      <c r="D70" s="56">
        <v>1.0422025474841807</v>
      </c>
      <c r="E70" s="10">
        <f t="shared" si="16"/>
        <v>68</v>
      </c>
      <c r="F70" s="10">
        <f t="shared" si="11"/>
        <v>5.0613035524090746</v>
      </c>
      <c r="G70" s="56">
        <v>0.98508092557009086</v>
      </c>
      <c r="H70" s="10">
        <f t="shared" si="17"/>
        <v>68</v>
      </c>
      <c r="I70" s="10">
        <f t="shared" si="12"/>
        <v>0.94134853317058642</v>
      </c>
      <c r="J70" s="56">
        <v>1.0178482254061936</v>
      </c>
      <c r="K70" s="10">
        <f t="shared" si="18"/>
        <v>68</v>
      </c>
      <c r="L70" s="10">
        <f t="shared" si="13"/>
        <v>3.5803028418651013</v>
      </c>
      <c r="M70" s="56">
        <v>0.80162728631659075</v>
      </c>
      <c r="N70" s="10">
        <f t="shared" si="19"/>
        <v>68</v>
      </c>
      <c r="O70" s="10">
        <f t="shared" si="14"/>
        <v>10.622166725882044</v>
      </c>
    </row>
    <row r="71" spans="1:15" x14ac:dyDescent="0.3">
      <c r="A71" s="10">
        <v>1.0123178946930578</v>
      </c>
      <c r="B71" s="10">
        <f t="shared" si="15"/>
        <v>69</v>
      </c>
      <c r="C71" s="10">
        <f t="shared" si="10"/>
        <v>2.4282091200994445</v>
      </c>
      <c r="D71" s="56">
        <v>1.0416909938788999</v>
      </c>
      <c r="E71" s="10">
        <f t="shared" si="16"/>
        <v>69</v>
      </c>
      <c r="F71" s="10">
        <f t="shared" si="11"/>
        <v>5.100437288238945</v>
      </c>
      <c r="G71" s="56">
        <v>0.98214122267986448</v>
      </c>
      <c r="H71" s="10">
        <f t="shared" si="17"/>
        <v>69</v>
      </c>
      <c r="I71" s="10">
        <f t="shared" si="12"/>
        <v>1.1580313933781272</v>
      </c>
      <c r="J71" s="56">
        <v>1.0105460199211875</v>
      </c>
      <c r="K71" s="10">
        <f t="shared" si="18"/>
        <v>69</v>
      </c>
      <c r="L71" s="10">
        <f t="shared" si="13"/>
        <v>3.1291021757800537</v>
      </c>
      <c r="M71" s="56">
        <v>0.79021891208333017</v>
      </c>
      <c r="N71" s="10">
        <f t="shared" si="19"/>
        <v>69</v>
      </c>
      <c r="O71" s="10">
        <f t="shared" si="14"/>
        <v>11.565552882181171</v>
      </c>
    </row>
    <row r="72" spans="1:15" x14ac:dyDescent="0.3">
      <c r="A72" s="10">
        <v>1.0108034223879501</v>
      </c>
      <c r="B72" s="10">
        <f t="shared" si="15"/>
        <v>70</v>
      </c>
      <c r="C72" s="10">
        <f t="shared" si="10"/>
        <v>2.3573874952650851</v>
      </c>
      <c r="D72" s="56">
        <v>1.0382489638748726</v>
      </c>
      <c r="E72" s="10">
        <f t="shared" si="16"/>
        <v>70</v>
      </c>
      <c r="F72" s="10">
        <f t="shared" si="11"/>
        <v>4.9334145689460112</v>
      </c>
      <c r="G72" s="56">
        <v>0.97831010267480634</v>
      </c>
      <c r="H72" s="10">
        <f t="shared" si="17"/>
        <v>70</v>
      </c>
      <c r="I72" s="10">
        <f t="shared" si="12"/>
        <v>1.4429928574043438</v>
      </c>
      <c r="J72" s="56">
        <v>1.0086198325061073</v>
      </c>
      <c r="K72" s="10">
        <f t="shared" si="18"/>
        <v>70</v>
      </c>
      <c r="L72" s="10">
        <f t="shared" si="13"/>
        <v>3.0396183636198018</v>
      </c>
      <c r="M72" s="56">
        <v>0.78723417124820938</v>
      </c>
      <c r="N72" s="10">
        <f t="shared" si="19"/>
        <v>70</v>
      </c>
      <c r="O72" s="10">
        <f t="shared" si="14"/>
        <v>11.942101449077034</v>
      </c>
    </row>
    <row r="73" spans="1:15" x14ac:dyDescent="0.3">
      <c r="A73" s="10">
        <v>1.0090229695626984</v>
      </c>
      <c r="B73" s="10">
        <f t="shared" si="15"/>
        <v>71</v>
      </c>
      <c r="C73" s="10">
        <f t="shared" si="10"/>
        <v>2.2646523088902919</v>
      </c>
      <c r="D73" s="56">
        <v>1.0355474418555584</v>
      </c>
      <c r="E73" s="10">
        <f t="shared" si="16"/>
        <v>71</v>
      </c>
      <c r="F73" s="10">
        <f t="shared" si="11"/>
        <v>4.8120838565596395</v>
      </c>
      <c r="G73" s="56">
        <v>0.97790301291388804</v>
      </c>
      <c r="H73" s="10">
        <f t="shared" si="17"/>
        <v>71</v>
      </c>
      <c r="I73" s="10">
        <f t="shared" si="12"/>
        <v>1.492510414106748</v>
      </c>
      <c r="J73" s="56">
        <v>1.0057221885537062</v>
      </c>
      <c r="K73" s="10">
        <f t="shared" si="18"/>
        <v>71</v>
      </c>
      <c r="L73" s="10">
        <f t="shared" si="13"/>
        <v>2.8773087624796059</v>
      </c>
      <c r="M73" s="56">
        <v>0.77578550211089603</v>
      </c>
      <c r="N73" s="10">
        <f t="shared" si="19"/>
        <v>71</v>
      </c>
      <c r="O73" s="10">
        <f t="shared" si="14"/>
        <v>12.925558407098812</v>
      </c>
    </row>
    <row r="74" spans="1:15" x14ac:dyDescent="0.3">
      <c r="A74" s="10">
        <v>1.004204516476646</v>
      </c>
      <c r="B74" s="10">
        <f t="shared" si="15"/>
        <v>72</v>
      </c>
      <c r="C74" s="10">
        <f t="shared" si="10"/>
        <v>1.9496201980873371</v>
      </c>
      <c r="D74" s="56">
        <v>1.0351526993614018</v>
      </c>
      <c r="E74" s="10">
        <f t="shared" si="16"/>
        <v>72</v>
      </c>
      <c r="F74" s="10">
        <f t="shared" si="11"/>
        <v>4.8514382259459925</v>
      </c>
      <c r="G74" s="56">
        <v>0.9767716562118679</v>
      </c>
      <c r="H74" s="10">
        <f t="shared" si="17"/>
        <v>72</v>
      </c>
      <c r="I74" s="10">
        <f t="shared" si="12"/>
        <v>1.594989370090321</v>
      </c>
      <c r="J74" s="56">
        <v>0.99845795560375206</v>
      </c>
      <c r="K74" s="10">
        <f t="shared" si="18"/>
        <v>72</v>
      </c>
      <c r="L74" s="10">
        <f t="shared" si="13"/>
        <v>2.3948094656107886</v>
      </c>
      <c r="M74" s="56">
        <v>0.77364471057714579</v>
      </c>
      <c r="N74" s="10">
        <f t="shared" si="19"/>
        <v>72</v>
      </c>
      <c r="O74" s="10">
        <f t="shared" si="14"/>
        <v>13.261745515938671</v>
      </c>
    </row>
    <row r="75" spans="1:15" x14ac:dyDescent="0.3">
      <c r="A75" s="10">
        <v>1.0014524361831445</v>
      </c>
      <c r="B75" s="10">
        <f t="shared" si="15"/>
        <v>73</v>
      </c>
      <c r="C75" s="10">
        <f t="shared" si="10"/>
        <v>1.7757963949684967</v>
      </c>
      <c r="D75" s="56">
        <v>1.032485330850788</v>
      </c>
      <c r="E75" s="10">
        <f t="shared" si="16"/>
        <v>73</v>
      </c>
      <c r="F75" s="10">
        <f t="shared" si="11"/>
        <v>4.7241014111426587</v>
      </c>
      <c r="G75" s="56">
        <v>0.9744822723646599</v>
      </c>
      <c r="H75" s="10">
        <f t="shared" si="17"/>
        <v>73</v>
      </c>
      <c r="I75" s="10">
        <f t="shared" si="12"/>
        <v>1.7842670210766487</v>
      </c>
      <c r="J75" s="56">
        <v>0.98158360986162552</v>
      </c>
      <c r="K75" s="10">
        <f t="shared" si="18"/>
        <v>73</v>
      </c>
      <c r="L75" s="10">
        <f t="shared" si="13"/>
        <v>1.1962434690134787</v>
      </c>
      <c r="M75" s="56">
        <v>0.75549811945455991</v>
      </c>
      <c r="N75" s="10">
        <f t="shared" si="19"/>
        <v>73</v>
      </c>
      <c r="O75" s="10">
        <f t="shared" si="14"/>
        <v>14.770637577831033</v>
      </c>
    </row>
    <row r="76" spans="1:15" x14ac:dyDescent="0.3">
      <c r="A76" s="10">
        <v>0.98737963328607736</v>
      </c>
      <c r="B76" s="10">
        <f t="shared" si="15"/>
        <v>74</v>
      </c>
      <c r="C76" s="10">
        <f t="shared" si="10"/>
        <v>0.75873495859879569</v>
      </c>
      <c r="D76" s="56">
        <v>1.0201536023888393</v>
      </c>
      <c r="E76" s="10">
        <f t="shared" si="16"/>
        <v>74</v>
      </c>
      <c r="F76" s="10">
        <f t="shared" si="11"/>
        <v>3.8762672229193185</v>
      </c>
      <c r="G76" s="56">
        <v>0.97426430396874686</v>
      </c>
      <c r="H76" s="10">
        <f t="shared" si="17"/>
        <v>74</v>
      </c>
      <c r="I76" s="10">
        <f t="shared" si="12"/>
        <v>1.8248386963615648</v>
      </c>
      <c r="J76" s="56">
        <v>0.97124235111916346</v>
      </c>
      <c r="K76" s="10">
        <f t="shared" si="18"/>
        <v>74</v>
      </c>
      <c r="L76" s="10">
        <f t="shared" si="13"/>
        <v>0.4473772189070877</v>
      </c>
      <c r="M76" s="56">
        <v>0.74641424006679069</v>
      </c>
      <c r="N76" s="10">
        <f t="shared" si="19"/>
        <v>74</v>
      </c>
      <c r="O76" s="10">
        <f t="shared" si="14"/>
        <v>15.645182153592135</v>
      </c>
    </row>
    <row r="77" spans="1:15" x14ac:dyDescent="0.3">
      <c r="A77" s="10">
        <v>0.98636583392208566</v>
      </c>
      <c r="B77" s="10">
        <f t="shared" si="15"/>
        <v>75</v>
      </c>
      <c r="C77" s="10">
        <f t="shared" si="10"/>
        <v>0.69295318141561757</v>
      </c>
      <c r="D77" s="56">
        <v>1.0192206483410364</v>
      </c>
      <c r="E77" s="10">
        <f t="shared" si="16"/>
        <v>75</v>
      </c>
      <c r="F77" s="10">
        <f t="shared" si="11"/>
        <v>3.8586776588330096</v>
      </c>
      <c r="G77" s="56">
        <v>0.97063205983820189</v>
      </c>
      <c r="H77" s="10">
        <f t="shared" si="17"/>
        <v>75</v>
      </c>
      <c r="I77" s="10">
        <f t="shared" si="12"/>
        <v>2.1219169885357019</v>
      </c>
      <c r="J77" s="56">
        <v>0.96990895018789536</v>
      </c>
      <c r="K77" s="10">
        <f t="shared" si="18"/>
        <v>75</v>
      </c>
      <c r="L77" s="10">
        <f t="shared" si="13"/>
        <v>0.35341778715531902</v>
      </c>
      <c r="M77" s="56">
        <v>0.74185785939980231</v>
      </c>
      <c r="N77" s="10">
        <f t="shared" si="19"/>
        <v>75</v>
      </c>
      <c r="O77" s="10">
        <f t="shared" si="14"/>
        <v>16.198332084070209</v>
      </c>
    </row>
    <row r="78" spans="1:15" x14ac:dyDescent="0.3">
      <c r="A78" s="10">
        <v>0.9772301932104025</v>
      </c>
      <c r="B78" s="10">
        <f t="shared" si="15"/>
        <v>76</v>
      </c>
      <c r="C78" s="10">
        <f t="shared" si="10"/>
        <v>7.8838630799058507E-3</v>
      </c>
      <c r="D78" s="56">
        <v>1.0186653035508326</v>
      </c>
      <c r="E78" s="10">
        <f t="shared" si="16"/>
        <v>76</v>
      </c>
      <c r="F78" s="10">
        <f t="shared" si="11"/>
        <v>3.8679204902286273</v>
      </c>
      <c r="G78" s="56">
        <v>0.96716319742298074</v>
      </c>
      <c r="H78" s="10">
        <f t="shared" si="17"/>
        <v>76</v>
      </c>
      <c r="I78" s="10">
        <f t="shared" si="12"/>
        <v>2.4138427586063189</v>
      </c>
      <c r="J78" s="56">
        <v>0.95160179216618279</v>
      </c>
      <c r="K78" s="10">
        <f t="shared" si="18"/>
        <v>76</v>
      </c>
      <c r="L78" s="10">
        <f t="shared" si="13"/>
        <v>1.0332139853327651</v>
      </c>
      <c r="M78" s="56">
        <v>0.73498104681991872</v>
      </c>
      <c r="N78" s="10">
        <f t="shared" si="19"/>
        <v>76</v>
      </c>
      <c r="O78" s="10">
        <f t="shared" si="14"/>
        <v>16.9369476012623</v>
      </c>
    </row>
    <row r="79" spans="1:15" x14ac:dyDescent="0.3">
      <c r="A79" s="10">
        <v>0.97601124190406685</v>
      </c>
      <c r="B79" s="10">
        <f t="shared" si="15"/>
        <v>77</v>
      </c>
      <c r="C79" s="10">
        <f t="shared" si="10"/>
        <v>8.5871652467413906E-2</v>
      </c>
      <c r="D79" s="56">
        <v>1.0179501897110674</v>
      </c>
      <c r="E79" s="10">
        <f t="shared" si="16"/>
        <v>77</v>
      </c>
      <c r="F79" s="10">
        <f t="shared" si="11"/>
        <v>3.8637504152276105</v>
      </c>
      <c r="G79" s="56">
        <v>0.96498261796985474</v>
      </c>
      <c r="H79" s="10">
        <f t="shared" si="17"/>
        <v>77</v>
      </c>
      <c r="I79" s="10">
        <f t="shared" si="12"/>
        <v>2.613508465426051</v>
      </c>
      <c r="J79" s="56">
        <v>0.93756073868017309</v>
      </c>
      <c r="K79" s="10">
        <f t="shared" si="18"/>
        <v>77</v>
      </c>
      <c r="L79" s="10">
        <f t="shared" si="13"/>
        <v>2.1279700246151538</v>
      </c>
      <c r="M79" s="56">
        <v>0.73475865407233232</v>
      </c>
      <c r="N79" s="10">
        <f t="shared" si="19"/>
        <v>77</v>
      </c>
      <c r="O79" s="10">
        <f t="shared" si="14"/>
        <v>17.176926416527273</v>
      </c>
    </row>
    <row r="80" spans="1:15" x14ac:dyDescent="0.3">
      <c r="A80" s="10">
        <v>0.96432660177196838</v>
      </c>
      <c r="B80" s="10">
        <f t="shared" si="15"/>
        <v>78</v>
      </c>
      <c r="C80" s="10">
        <f t="shared" si="10"/>
        <v>0.99838879903690492</v>
      </c>
      <c r="D80" s="56">
        <v>1.0176441242922913</v>
      </c>
      <c r="E80" s="10">
        <f t="shared" si="16"/>
        <v>78</v>
      </c>
      <c r="F80" s="10">
        <f t="shared" si="11"/>
        <v>3.8900558893842132</v>
      </c>
      <c r="G80" s="56">
        <v>0.9640514084546058</v>
      </c>
      <c r="H80" s="10">
        <f t="shared" si="17"/>
        <v>78</v>
      </c>
      <c r="I80" s="10">
        <f t="shared" si="12"/>
        <v>2.7200844759976253</v>
      </c>
      <c r="J80" s="56">
        <v>0.93459893245292769</v>
      </c>
      <c r="K80" s="10">
        <f t="shared" si="18"/>
        <v>78</v>
      </c>
      <c r="L80" s="10">
        <f t="shared" si="13"/>
        <v>2.3866268846859464</v>
      </c>
      <c r="M80" s="56">
        <v>0.7314780470716985</v>
      </c>
      <c r="N80" s="10">
        <f t="shared" si="19"/>
        <v>78</v>
      </c>
      <c r="O80" s="10">
        <f t="shared" si="14"/>
        <v>17.655890729025117</v>
      </c>
    </row>
    <row r="81" spans="1:15" x14ac:dyDescent="0.3">
      <c r="A81" s="10">
        <v>0.96285461611454115</v>
      </c>
      <c r="B81" s="10">
        <f t="shared" si="15"/>
        <v>79</v>
      </c>
      <c r="C81" s="10">
        <f t="shared" si="10"/>
        <v>1.1274755223715653</v>
      </c>
      <c r="D81" s="56">
        <v>1.0136998678097284</v>
      </c>
      <c r="E81" s="10">
        <f t="shared" si="16"/>
        <v>79</v>
      </c>
      <c r="F81" s="10">
        <f t="shared" si="11"/>
        <v>3.6283321386641045</v>
      </c>
      <c r="G81" s="56">
        <v>0.95999831009172309</v>
      </c>
      <c r="H81" s="10">
        <f t="shared" si="17"/>
        <v>79</v>
      </c>
      <c r="I81" s="10">
        <f t="shared" si="12"/>
        <v>3.0751521245627642</v>
      </c>
      <c r="J81" s="56">
        <v>0.93294917478048489</v>
      </c>
      <c r="K81" s="10">
        <f t="shared" si="18"/>
        <v>79</v>
      </c>
      <c r="L81" s="10">
        <f t="shared" si="13"/>
        <v>2.547555521381824</v>
      </c>
      <c r="M81" s="56">
        <v>0.73133217995836397</v>
      </c>
      <c r="N81" s="10">
        <f t="shared" si="19"/>
        <v>79</v>
      </c>
      <c r="O81" s="10">
        <f t="shared" si="14"/>
        <v>17.893771804427583</v>
      </c>
    </row>
    <row r="82" spans="1:15" x14ac:dyDescent="0.3">
      <c r="A82" s="10">
        <v>0.96156796677601841</v>
      </c>
      <c r="B82" s="10">
        <f t="shared" si="15"/>
        <v>80</v>
      </c>
      <c r="C82" s="10">
        <f t="shared" si="10"/>
        <v>1.2446793115087207</v>
      </c>
      <c r="D82" s="56">
        <v>0.99348594186766348</v>
      </c>
      <c r="E82" s="10">
        <f t="shared" si="16"/>
        <v>80</v>
      </c>
      <c r="F82" s="10">
        <f t="shared" si="11"/>
        <v>2.0571463182187077</v>
      </c>
      <c r="G82" s="56">
        <v>0.95132234284001149</v>
      </c>
      <c r="H82" s="10">
        <f t="shared" si="17"/>
        <v>80</v>
      </c>
      <c r="I82" s="10">
        <f t="shared" si="12"/>
        <v>3.8081554809599805</v>
      </c>
      <c r="J82" s="56">
        <v>0.93114037403322691</v>
      </c>
      <c r="K82" s="10">
        <f t="shared" si="18"/>
        <v>80</v>
      </c>
      <c r="L82" s="10">
        <f t="shared" si="13"/>
        <v>2.7245071194078019</v>
      </c>
      <c r="M82" s="56">
        <v>0.72852938010135238</v>
      </c>
      <c r="N82" s="10">
        <f t="shared" si="19"/>
        <v>80</v>
      </c>
      <c r="O82" s="10">
        <f t="shared" si="14"/>
        <v>18.344499233550884</v>
      </c>
    </row>
    <row r="83" spans="1:15" x14ac:dyDescent="0.3">
      <c r="A83" s="10">
        <v>0.95752177349584244</v>
      </c>
      <c r="B83" s="10">
        <f t="shared" si="15"/>
        <v>81</v>
      </c>
      <c r="C83" s="10">
        <f t="shared" si="10"/>
        <v>1.5879794585968332</v>
      </c>
      <c r="D83" s="56">
        <v>0.9903572120120635</v>
      </c>
      <c r="E83" s="10">
        <f t="shared" si="16"/>
        <v>81</v>
      </c>
      <c r="F83" s="10">
        <f t="shared" si="11"/>
        <v>1.8294335288928436</v>
      </c>
      <c r="G83" s="56">
        <v>0.95102491373115294</v>
      </c>
      <c r="H83" s="10">
        <f t="shared" si="17"/>
        <v>81</v>
      </c>
      <c r="I83" s="10">
        <f t="shared" si="12"/>
        <v>3.8798491822895227</v>
      </c>
      <c r="J83" s="56">
        <v>0.93021396080142138</v>
      </c>
      <c r="K83" s="10">
        <f t="shared" si="18"/>
        <v>81</v>
      </c>
      <c r="L83" s="10">
        <f t="shared" si="13"/>
        <v>2.8336029301766477</v>
      </c>
      <c r="M83" s="56">
        <v>0.72124108931915953</v>
      </c>
      <c r="N83" s="10">
        <f t="shared" si="19"/>
        <v>81</v>
      </c>
      <c r="O83" s="10">
        <f t="shared" si="14"/>
        <v>19.164157027327892</v>
      </c>
    </row>
    <row r="84" spans="1:15" x14ac:dyDescent="0.3">
      <c r="A84" s="10">
        <v>0.95523754849051912</v>
      </c>
      <c r="B84" s="10">
        <f t="shared" si="15"/>
        <v>82</v>
      </c>
      <c r="C84" s="10">
        <f t="shared" si="10"/>
        <v>1.7948905937073809</v>
      </c>
      <c r="D84" s="56">
        <v>0.99021818453631083</v>
      </c>
      <c r="E84" s="10">
        <f t="shared" si="16"/>
        <v>82</v>
      </c>
      <c r="F84" s="10">
        <f t="shared" si="11"/>
        <v>1.8406188750032582</v>
      </c>
      <c r="G84" s="56">
        <v>0.94954213836525181</v>
      </c>
      <c r="H84" s="10">
        <f t="shared" si="17"/>
        <v>82</v>
      </c>
      <c r="I84" s="10">
        <f t="shared" si="12"/>
        <v>4.0493361349142738</v>
      </c>
      <c r="J84" s="56">
        <v>0.92276638649721177</v>
      </c>
      <c r="K84" s="10">
        <f t="shared" si="18"/>
        <v>82</v>
      </c>
      <c r="L84" s="10">
        <f t="shared" si="13"/>
        <v>3.4792867753462389</v>
      </c>
      <c r="M84" s="56">
        <v>0.71421867477202405</v>
      </c>
      <c r="N84" s="10">
        <f t="shared" si="19"/>
        <v>82</v>
      </c>
      <c r="O84" s="10">
        <f t="shared" si="14"/>
        <v>19.976589551394582</v>
      </c>
    </row>
    <row r="85" spans="1:15" x14ac:dyDescent="0.3">
      <c r="A85" s="10">
        <v>0.95490651961053952</v>
      </c>
      <c r="B85" s="10">
        <f t="shared" si="15"/>
        <v>83</v>
      </c>
      <c r="C85" s="10">
        <f t="shared" si="10"/>
        <v>1.8442549004250459</v>
      </c>
      <c r="D85" s="56">
        <v>0.98674415022897355</v>
      </c>
      <c r="E85" s="10">
        <f t="shared" si="16"/>
        <v>83</v>
      </c>
      <c r="F85" s="10">
        <f t="shared" si="11"/>
        <v>1.574720599140645</v>
      </c>
      <c r="G85" s="56">
        <v>0.94764193854833023</v>
      </c>
      <c r="H85" s="10">
        <f t="shared" si="17"/>
        <v>83</v>
      </c>
      <c r="I85" s="10">
        <f t="shared" si="12"/>
        <v>4.2564348677055239</v>
      </c>
      <c r="J85" s="56">
        <v>0.91398477995077088</v>
      </c>
      <c r="K85" s="10">
        <f t="shared" si="18"/>
        <v>83</v>
      </c>
      <c r="L85" s="10">
        <f t="shared" si="13"/>
        <v>4.2505904452294452</v>
      </c>
      <c r="M85" s="56">
        <v>0.71148237749223109</v>
      </c>
      <c r="N85" s="10">
        <f t="shared" si="19"/>
        <v>83</v>
      </c>
      <c r="O85" s="10">
        <f t="shared" si="14"/>
        <v>20.447319171366111</v>
      </c>
    </row>
    <row r="86" spans="1:15" x14ac:dyDescent="0.3">
      <c r="A86" s="10">
        <v>0.94642755647273735</v>
      </c>
      <c r="B86" s="10">
        <f t="shared" si="15"/>
        <v>84</v>
      </c>
      <c r="C86" s="10">
        <f t="shared" si="10"/>
        <v>2.5787077425597658</v>
      </c>
      <c r="D86" s="56">
        <v>0.98458175848583018</v>
      </c>
      <c r="E86" s="10">
        <f t="shared" si="16"/>
        <v>84</v>
      </c>
      <c r="F86" s="10">
        <f t="shared" si="11"/>
        <v>1.4120522300556462</v>
      </c>
      <c r="G86" s="56">
        <v>0.94199427070200348</v>
      </c>
      <c r="H86" s="10">
        <f t="shared" si="17"/>
        <v>84</v>
      </c>
      <c r="I86" s="10">
        <f t="shared" si="12"/>
        <v>4.7821213146006532</v>
      </c>
      <c r="J86" s="56">
        <v>0.90794658075061552</v>
      </c>
      <c r="K86" s="10">
        <f t="shared" si="18"/>
        <v>84</v>
      </c>
      <c r="L86" s="10">
        <f t="shared" si="13"/>
        <v>4.8090111111175489</v>
      </c>
      <c r="M86" s="56">
        <v>0.70625877963164641</v>
      </c>
      <c r="N86" s="10">
        <f t="shared" si="19"/>
        <v>84</v>
      </c>
      <c r="O86" s="10">
        <f t="shared" si="14"/>
        <v>21.132454634683732</v>
      </c>
    </row>
    <row r="87" spans="1:15" x14ac:dyDescent="0.3">
      <c r="A87" s="10">
        <v>0.93490920049449988</v>
      </c>
      <c r="B87" s="10">
        <f t="shared" si="15"/>
        <v>85</v>
      </c>
      <c r="C87" s="10">
        <f t="shared" si="10"/>
        <v>3.5884669024070908</v>
      </c>
      <c r="D87" s="56">
        <v>0.98301571321140646</v>
      </c>
      <c r="E87" s="10">
        <f t="shared" si="16"/>
        <v>85</v>
      </c>
      <c r="F87" s="10">
        <f t="shared" si="11"/>
        <v>1.2957485273255305</v>
      </c>
      <c r="G87" s="56">
        <v>0.93788119513771517</v>
      </c>
      <c r="H87" s="10">
        <f t="shared" si="17"/>
        <v>85</v>
      </c>
      <c r="I87" s="10">
        <f t="shared" si="12"/>
        <v>5.1886627532151666</v>
      </c>
      <c r="J87" s="56">
        <v>0.89680872453005256</v>
      </c>
      <c r="K87" s="10">
        <f t="shared" si="18"/>
        <v>85</v>
      </c>
      <c r="L87" s="10">
        <f t="shared" si="13"/>
        <v>5.8129790221406097</v>
      </c>
      <c r="M87" s="56">
        <v>0.69859510042013828</v>
      </c>
      <c r="N87" s="10">
        <f t="shared" si="19"/>
        <v>85</v>
      </c>
      <c r="O87" s="10">
        <f t="shared" si="14"/>
        <v>22.035444208551013</v>
      </c>
    </row>
    <row r="88" spans="1:15" x14ac:dyDescent="0.3">
      <c r="A88" s="10">
        <v>0.92480122697263611</v>
      </c>
      <c r="B88" s="10">
        <f t="shared" si="15"/>
        <v>86</v>
      </c>
      <c r="C88" s="10">
        <f t="shared" si="10"/>
        <v>4.4999698829627519</v>
      </c>
      <c r="D88" s="56">
        <v>0.98062964943662756</v>
      </c>
      <c r="E88" s="10">
        <f t="shared" si="16"/>
        <v>86</v>
      </c>
      <c r="F88" s="10">
        <f t="shared" si="11"/>
        <v>1.1057911430160217</v>
      </c>
      <c r="G88" s="56">
        <v>0.93695558341474483</v>
      </c>
      <c r="H88" s="10">
        <f t="shared" si="17"/>
        <v>86</v>
      </c>
      <c r="I88" s="10">
        <f t="shared" si="12"/>
        <v>5.3293084526049119</v>
      </c>
      <c r="J88" s="56">
        <v>0.89641025079467596</v>
      </c>
      <c r="K88" s="10">
        <f t="shared" si="18"/>
        <v>86</v>
      </c>
      <c r="L88" s="10">
        <f t="shared" si="13"/>
        <v>5.915635751878769</v>
      </c>
      <c r="M88" s="56">
        <v>0.69004263251551534</v>
      </c>
      <c r="N88" s="10">
        <f t="shared" si="19"/>
        <v>86</v>
      </c>
      <c r="O88" s="10">
        <f t="shared" si="14"/>
        <v>23.030196968449186</v>
      </c>
    </row>
    <row r="89" spans="1:15" x14ac:dyDescent="0.3">
      <c r="A89" s="10">
        <v>0.92060576485117895</v>
      </c>
      <c r="B89" s="10">
        <f t="shared" si="15"/>
        <v>87</v>
      </c>
      <c r="C89" s="10">
        <f t="shared" si="10"/>
        <v>4.9173003187267668</v>
      </c>
      <c r="D89" s="56">
        <v>0.98057170243264125</v>
      </c>
      <c r="E89" s="10">
        <f t="shared" si="16"/>
        <v>87</v>
      </c>
      <c r="F89" s="10">
        <f t="shared" si="11"/>
        <v>1.1136077902159103</v>
      </c>
      <c r="G89" s="56">
        <v>0.93661856287339418</v>
      </c>
      <c r="H89" s="10">
        <f t="shared" si="17"/>
        <v>87</v>
      </c>
      <c r="I89" s="10">
        <f t="shared" si="12"/>
        <v>5.4205979426396853</v>
      </c>
      <c r="J89" s="56">
        <v>0.89384320317349686</v>
      </c>
      <c r="K89" s="10">
        <f t="shared" si="18"/>
        <v>87</v>
      </c>
      <c r="L89" s="10">
        <f t="shared" si="13"/>
        <v>6.2077553571524993</v>
      </c>
      <c r="M89" s="56">
        <v>0.68737018158449092</v>
      </c>
      <c r="N89" s="10">
        <f t="shared" si="19"/>
        <v>87</v>
      </c>
      <c r="O89" s="10">
        <f t="shared" si="14"/>
        <v>23.530493187453533</v>
      </c>
    </row>
    <row r="90" spans="1:15" x14ac:dyDescent="0.3">
      <c r="A90" s="10">
        <v>0.91477043412643744</v>
      </c>
      <c r="B90" s="10">
        <f t="shared" si="15"/>
        <v>88</v>
      </c>
      <c r="C90" s="10">
        <f t="shared" si="10"/>
        <v>5.4873301158227186</v>
      </c>
      <c r="D90" s="56">
        <v>0.980377601672202</v>
      </c>
      <c r="E90" s="10">
        <f t="shared" si="16"/>
        <v>88</v>
      </c>
      <c r="F90" s="10">
        <f t="shared" si="11"/>
        <v>1.1093270128399686</v>
      </c>
      <c r="G90" s="56">
        <v>0.93584434564954311</v>
      </c>
      <c r="H90" s="10">
        <f t="shared" si="17"/>
        <v>88</v>
      </c>
      <c r="I90" s="10">
        <f t="shared" si="12"/>
        <v>5.5510347818171963</v>
      </c>
      <c r="J90" s="56">
        <v>0.88381934844392895</v>
      </c>
      <c r="K90" s="10">
        <f t="shared" si="18"/>
        <v>88</v>
      </c>
      <c r="L90" s="10">
        <f t="shared" si="13"/>
        <v>7.1612080832068026</v>
      </c>
      <c r="M90" s="56">
        <v>0.66924304717340988</v>
      </c>
      <c r="N90" s="10">
        <f t="shared" si="19"/>
        <v>88</v>
      </c>
      <c r="O90" s="10">
        <f t="shared" si="14"/>
        <v>25.396146454564914</v>
      </c>
    </row>
    <row r="91" spans="1:15" x14ac:dyDescent="0.3">
      <c r="A91" s="10">
        <v>0.90777413642157068</v>
      </c>
      <c r="B91" s="10">
        <f t="shared" si="15"/>
        <v>89</v>
      </c>
      <c r="C91" s="10">
        <f t="shared" si="10"/>
        <v>6.1723566355993</v>
      </c>
      <c r="D91" s="56">
        <v>0.97964814290211699</v>
      </c>
      <c r="E91" s="10">
        <f t="shared" si="16"/>
        <v>89</v>
      </c>
      <c r="F91" s="10">
        <f t="shared" si="11"/>
        <v>1.057011171084675</v>
      </c>
      <c r="G91" s="56">
        <v>0.93305853832128538</v>
      </c>
      <c r="H91" s="10">
        <f t="shared" si="17"/>
        <v>89</v>
      </c>
      <c r="I91" s="10">
        <f t="shared" si="12"/>
        <v>5.8620515747346023</v>
      </c>
      <c r="J91" s="56">
        <v>0.88304216760732257</v>
      </c>
      <c r="K91" s="10">
        <f t="shared" si="18"/>
        <v>89</v>
      </c>
      <c r="L91" s="10">
        <f t="shared" si="13"/>
        <v>7.3117545422466659</v>
      </c>
      <c r="M91" s="56">
        <v>0.66849410750797678</v>
      </c>
      <c r="N91" s="10">
        <f t="shared" si="19"/>
        <v>89</v>
      </c>
      <c r="O91" s="10">
        <f t="shared" si="14"/>
        <v>25.751394658135791</v>
      </c>
    </row>
    <row r="92" spans="1:15" x14ac:dyDescent="0.3">
      <c r="A92" s="10">
        <v>0.90727608105461055</v>
      </c>
      <c r="B92" s="10">
        <f t="shared" si="15"/>
        <v>90</v>
      </c>
      <c r="C92" s="10">
        <f t="shared" si="10"/>
        <v>6.2865339403740181</v>
      </c>
      <c r="D92" s="56">
        <v>0.96141833105527763</v>
      </c>
      <c r="E92" s="10">
        <f t="shared" si="16"/>
        <v>90</v>
      </c>
      <c r="F92" s="10">
        <f t="shared" si="11"/>
        <v>0.57179536511868023</v>
      </c>
      <c r="G92" s="56">
        <v>0.93252640735067671</v>
      </c>
      <c r="H92" s="10">
        <f t="shared" si="17"/>
        <v>90</v>
      </c>
      <c r="I92" s="10">
        <f t="shared" si="12"/>
        <v>5.9758091101201085</v>
      </c>
      <c r="J92" s="56">
        <v>0.87007827251296788</v>
      </c>
      <c r="K92" s="10">
        <f t="shared" si="18"/>
        <v>90</v>
      </c>
      <c r="L92" s="10">
        <f t="shared" si="13"/>
        <v>8.5606596461570899</v>
      </c>
      <c r="M92" s="56">
        <v>0.66524307749476419</v>
      </c>
      <c r="N92" s="10">
        <f t="shared" si="19"/>
        <v>90</v>
      </c>
      <c r="O92" s="10">
        <f t="shared" si="14"/>
        <v>26.333328872337685</v>
      </c>
    </row>
    <row r="93" spans="1:15" x14ac:dyDescent="0.3">
      <c r="A93" s="10">
        <v>0.89880214312703421</v>
      </c>
      <c r="B93" s="10">
        <f t="shared" si="15"/>
        <v>91</v>
      </c>
      <c r="C93" s="10">
        <f t="shared" si="10"/>
        <v>7.1275126688987314</v>
      </c>
      <c r="D93" s="56">
        <v>0.94998981607484878</v>
      </c>
      <c r="E93" s="10">
        <f t="shared" si="16"/>
        <v>91</v>
      </c>
      <c r="F93" s="10">
        <f t="shared" si="11"/>
        <v>1.6181435101723576</v>
      </c>
      <c r="G93" s="56">
        <v>0.92732965674960266</v>
      </c>
      <c r="H93" s="10">
        <f t="shared" si="17"/>
        <v>91</v>
      </c>
      <c r="I93" s="10">
        <f t="shared" si="12"/>
        <v>6.5151112938191815</v>
      </c>
      <c r="J93" s="56">
        <v>0.85583970104696838</v>
      </c>
      <c r="K93" s="10">
        <f t="shared" si="18"/>
        <v>91</v>
      </c>
      <c r="L93" s="10">
        <f t="shared" si="13"/>
        <v>9.9514880900759017</v>
      </c>
      <c r="M93" s="56">
        <v>0.66415098051013388</v>
      </c>
      <c r="N93" s="10">
        <f t="shared" si="19"/>
        <v>91</v>
      </c>
      <c r="O93" s="10">
        <f t="shared" si="14"/>
        <v>26.725302240965014</v>
      </c>
    </row>
    <row r="94" spans="1:15" x14ac:dyDescent="0.3">
      <c r="A94" s="10">
        <v>0.88702539708915762</v>
      </c>
      <c r="B94" s="10">
        <f t="shared" si="15"/>
        <v>92</v>
      </c>
      <c r="C94" s="10">
        <f t="shared" si="10"/>
        <v>8.2892976194262218</v>
      </c>
      <c r="D94" s="56">
        <v>0.94970249345995794</v>
      </c>
      <c r="E94" s="10">
        <f t="shared" si="16"/>
        <v>92</v>
      </c>
      <c r="F94" s="10">
        <f t="shared" si="11"/>
        <v>1.6623589875573956</v>
      </c>
      <c r="G94" s="56">
        <v>0.92671332076196711</v>
      </c>
      <c r="H94" s="10">
        <f t="shared" si="17"/>
        <v>92</v>
      </c>
      <c r="I94" s="10">
        <f t="shared" si="12"/>
        <v>6.6434088342840614</v>
      </c>
      <c r="J94" s="56">
        <v>0.85524725825583736</v>
      </c>
      <c r="K94" s="10">
        <f t="shared" si="18"/>
        <v>92</v>
      </c>
      <c r="L94" s="10">
        <f t="shared" si="13"/>
        <v>10.11534983883881</v>
      </c>
      <c r="M94" s="56">
        <v>0.65848290164121626</v>
      </c>
      <c r="N94" s="10">
        <f t="shared" si="19"/>
        <v>92</v>
      </c>
      <c r="O94" s="10">
        <f t="shared" si="14"/>
        <v>27.540450136916043</v>
      </c>
    </row>
    <row r="95" spans="1:15" x14ac:dyDescent="0.3">
      <c r="A95" s="10">
        <v>0.88082401008620093</v>
      </c>
      <c r="B95" s="10">
        <f t="shared" si="15"/>
        <v>93</v>
      </c>
      <c r="C95" s="10">
        <f t="shared" si="10"/>
        <v>8.956127671781914</v>
      </c>
      <c r="D95" s="56">
        <v>0.92378958741668216</v>
      </c>
      <c r="E95" s="10">
        <f t="shared" si="16"/>
        <v>93</v>
      </c>
      <c r="F95" s="10">
        <f t="shared" si="11"/>
        <v>4.0903283690120151</v>
      </c>
      <c r="G95" s="56">
        <v>0.92668456951704958</v>
      </c>
      <c r="H95" s="10">
        <f t="shared" si="17"/>
        <v>93</v>
      </c>
      <c r="I95" s="10">
        <f t="shared" si="12"/>
        <v>6.7182936656514345</v>
      </c>
      <c r="J95" s="56">
        <v>0.85362466325650788</v>
      </c>
      <c r="K95" s="10">
        <f t="shared" si="18"/>
        <v>93</v>
      </c>
      <c r="L95" s="10">
        <f t="shared" si="13"/>
        <v>10.376200628546441</v>
      </c>
      <c r="M95" s="56">
        <v>0.64541877109117918</v>
      </c>
      <c r="N95" s="10">
        <f t="shared" si="19"/>
        <v>93</v>
      </c>
      <c r="O95" s="10">
        <f t="shared" si="14"/>
        <v>29.054766996949013</v>
      </c>
    </row>
    <row r="96" spans="1:15" x14ac:dyDescent="0.3">
      <c r="A96" s="10">
        <v>0.87905852862868361</v>
      </c>
      <c r="B96" s="10">
        <f t="shared" si="15"/>
        <v>94</v>
      </c>
      <c r="C96" s="10">
        <f t="shared" si="10"/>
        <v>9.2183853768722184</v>
      </c>
      <c r="D96" s="56">
        <v>0.91480511030475631</v>
      </c>
      <c r="E96" s="10">
        <f t="shared" si="16"/>
        <v>94</v>
      </c>
      <c r="F96" s="10">
        <f t="shared" si="11"/>
        <v>4.978851243006293</v>
      </c>
      <c r="G96" s="56">
        <v>0.9245857410310262</v>
      </c>
      <c r="H96" s="10">
        <f t="shared" si="17"/>
        <v>94</v>
      </c>
      <c r="I96" s="10">
        <f t="shared" si="12"/>
        <v>6.9878232601725951</v>
      </c>
      <c r="J96" s="56">
        <v>0.85259944403484622</v>
      </c>
      <c r="K96" s="10">
        <f t="shared" si="18"/>
        <v>94</v>
      </c>
      <c r="L96" s="10">
        <f t="shared" si="13"/>
        <v>10.584143285151953</v>
      </c>
      <c r="M96" s="56">
        <v>0.64518009942216681</v>
      </c>
      <c r="N96" s="10">
        <f t="shared" si="19"/>
        <v>94</v>
      </c>
      <c r="O96" s="10">
        <f t="shared" si="14"/>
        <v>29.389618983265734</v>
      </c>
    </row>
    <row r="97" spans="1:15" x14ac:dyDescent="0.3">
      <c r="A97" s="10">
        <v>0.87613682362592993</v>
      </c>
      <c r="B97" s="10">
        <f t="shared" si="15"/>
        <v>95</v>
      </c>
      <c r="C97" s="10">
        <f t="shared" si="10"/>
        <v>9.5940152816750111</v>
      </c>
      <c r="D97" s="56">
        <v>0.87563903055421954</v>
      </c>
      <c r="E97" s="10">
        <f t="shared" si="16"/>
        <v>95</v>
      </c>
      <c r="F97" s="10">
        <f t="shared" si="11"/>
        <v>8.7525953218924588</v>
      </c>
      <c r="G97" s="56">
        <v>0.92450749934950116</v>
      </c>
      <c r="H97" s="10">
        <f t="shared" si="17"/>
        <v>95</v>
      </c>
      <c r="I97" s="10">
        <f t="shared" si="12"/>
        <v>7.0695947652384579</v>
      </c>
      <c r="J97" s="56">
        <v>0.85244311891766178</v>
      </c>
      <c r="K97" s="10">
        <f t="shared" si="18"/>
        <v>95</v>
      </c>
      <c r="L97" s="10">
        <f t="shared" si="13"/>
        <v>10.711591440275452</v>
      </c>
      <c r="M97" s="56">
        <v>0.64407026777354548</v>
      </c>
      <c r="N97" s="10">
        <f t="shared" si="19"/>
        <v>95</v>
      </c>
      <c r="O97" s="10">
        <f t="shared" si="14"/>
        <v>29.807708510983332</v>
      </c>
    </row>
    <row r="98" spans="1:15" x14ac:dyDescent="0.3">
      <c r="A98" s="10">
        <v>0.86873258293483546</v>
      </c>
      <c r="B98" s="10">
        <f t="shared" si="15"/>
        <v>96</v>
      </c>
      <c r="C98" s="10">
        <f t="shared" si="10"/>
        <v>10.405812022564028</v>
      </c>
      <c r="D98" s="56">
        <v>0.86409944985225418</v>
      </c>
      <c r="E98" s="10">
        <f t="shared" si="16"/>
        <v>96</v>
      </c>
      <c r="F98" s="10">
        <f t="shared" si="11"/>
        <v>9.9525276516168439</v>
      </c>
      <c r="G98" s="56">
        <v>0.92288329381221523</v>
      </c>
      <c r="H98" s="10">
        <f t="shared" si="17"/>
        <v>96</v>
      </c>
      <c r="I98" s="10">
        <f t="shared" si="12"/>
        <v>7.2999352838204175</v>
      </c>
      <c r="J98" s="56">
        <v>0.84106414402022422</v>
      </c>
      <c r="K98" s="10">
        <f t="shared" si="18"/>
        <v>96</v>
      </c>
      <c r="L98" s="10">
        <f t="shared" si="13"/>
        <v>11.91672662453762</v>
      </c>
      <c r="M98" s="56">
        <v>0.64244012553700192</v>
      </c>
      <c r="N98" s="10">
        <f t="shared" si="19"/>
        <v>96</v>
      </c>
      <c r="O98" s="10">
        <f t="shared" si="14"/>
        <v>30.277967518438707</v>
      </c>
    </row>
    <row r="99" spans="1:15" x14ac:dyDescent="0.3">
      <c r="A99" s="10">
        <v>0.86538120980727207</v>
      </c>
      <c r="B99" s="10">
        <f t="shared" si="15"/>
        <v>97</v>
      </c>
      <c r="C99" s="10">
        <f t="shared" si="10"/>
        <v>10.83928909117272</v>
      </c>
      <c r="D99" s="56">
        <v>0.856135021899329</v>
      </c>
      <c r="E99" s="10">
        <f t="shared" si="16"/>
        <v>97</v>
      </c>
      <c r="F99" s="10">
        <f t="shared" si="11"/>
        <v>10.828749326088262</v>
      </c>
      <c r="G99" s="56">
        <v>0.92122085606454918</v>
      </c>
      <c r="H99" s="10">
        <f t="shared" si="17"/>
        <v>97</v>
      </c>
      <c r="I99" s="10">
        <f t="shared" si="12"/>
        <v>7.5372327378838211</v>
      </c>
      <c r="J99" s="56">
        <v>0.8305764271518965</v>
      </c>
      <c r="K99" s="10">
        <f t="shared" si="18"/>
        <v>97</v>
      </c>
      <c r="L99" s="10">
        <f t="shared" si="13"/>
        <v>13.058167729771009</v>
      </c>
      <c r="M99" s="56">
        <v>0.64232828865208236</v>
      </c>
      <c r="N99" s="10">
        <f t="shared" si="19"/>
        <v>97</v>
      </c>
      <c r="O99" s="10">
        <f t="shared" si="14"/>
        <v>30.60421119125964</v>
      </c>
    </row>
    <row r="100" spans="1:15" x14ac:dyDescent="0.3">
      <c r="A100" s="10">
        <v>0.86489263043388931</v>
      </c>
      <c r="B100" s="10">
        <f t="shared" si="15"/>
        <v>98</v>
      </c>
      <c r="C100" s="10">
        <f t="shared" si="10"/>
        <v>10.998915118126835</v>
      </c>
      <c r="D100" s="56">
        <v>0.83311061327476488</v>
      </c>
      <c r="E100" s="10">
        <f t="shared" si="16"/>
        <v>98</v>
      </c>
      <c r="F100" s="10">
        <f t="shared" si="11"/>
        <v>13.196777962286147</v>
      </c>
      <c r="G100" s="56">
        <v>0.92060953608156382</v>
      </c>
      <c r="H100" s="10">
        <f t="shared" si="17"/>
        <v>98</v>
      </c>
      <c r="I100" s="10">
        <f t="shared" si="12"/>
        <v>7.674845526503848</v>
      </c>
      <c r="J100" s="56">
        <v>0.82563798119091114</v>
      </c>
      <c r="K100" s="10">
        <f t="shared" si="18"/>
        <v>98</v>
      </c>
      <c r="L100" s="10">
        <f t="shared" si="13"/>
        <v>13.676755719821504</v>
      </c>
      <c r="M100" s="56">
        <v>0.63092594462363438</v>
      </c>
      <c r="N100" s="10">
        <f t="shared" si="19"/>
        <v>98</v>
      </c>
      <c r="O100" s="10">
        <f t="shared" si="14"/>
        <v>32.037148237916199</v>
      </c>
    </row>
    <row r="101" spans="1:15" x14ac:dyDescent="0.3">
      <c r="A101" s="10">
        <v>0.85426178529340924</v>
      </c>
      <c r="B101" s="10">
        <f t="shared" si="15"/>
        <v>99</v>
      </c>
      <c r="C101" s="10">
        <f t="shared" si="10"/>
        <v>12.163602614770351</v>
      </c>
      <c r="D101" s="56">
        <v>0.8053945176175199</v>
      </c>
      <c r="E101" s="10">
        <f t="shared" si="16"/>
        <v>99</v>
      </c>
      <c r="F101" s="10">
        <f t="shared" si="11"/>
        <v>16.075332431968562</v>
      </c>
      <c r="G101" s="56">
        <v>0.9170732929071187</v>
      </c>
      <c r="H101" s="10">
        <f t="shared" si="17"/>
        <v>99</v>
      </c>
      <c r="I101" s="10">
        <f t="shared" si="12"/>
        <v>8.1032483510443623</v>
      </c>
      <c r="J101" s="56">
        <v>0.82302325779913188</v>
      </c>
      <c r="K101" s="10">
        <f t="shared" si="18"/>
        <v>99</v>
      </c>
      <c r="L101" s="10">
        <f t="shared" si="13"/>
        <v>14.075172067442564</v>
      </c>
      <c r="M101" s="56">
        <v>0.62931846986355477</v>
      </c>
      <c r="N101" s="10">
        <f t="shared" si="19"/>
        <v>99</v>
      </c>
      <c r="O101" s="10">
        <f t="shared" si="14"/>
        <v>32.523197915061182</v>
      </c>
    </row>
    <row r="102" spans="1:15" x14ac:dyDescent="0.3">
      <c r="A102" s="10">
        <v>0.85331988996114261</v>
      </c>
      <c r="B102" s="10">
        <f t="shared" si="15"/>
        <v>100</v>
      </c>
      <c r="C102" s="10">
        <f t="shared" si="10"/>
        <v>12.380656820873481</v>
      </c>
      <c r="D102" s="56">
        <v>0.70535925647511244</v>
      </c>
      <c r="E102" s="10">
        <f t="shared" si="16"/>
        <v>100</v>
      </c>
      <c r="F102" s="10">
        <f t="shared" si="11"/>
        <v>26.241235641481719</v>
      </c>
      <c r="G102" s="56">
        <v>0.91568269171233763</v>
      </c>
      <c r="H102" s="10">
        <f t="shared" si="17"/>
        <v>100</v>
      </c>
      <c r="I102" s="10">
        <f t="shared" si="12"/>
        <v>8.3241594639673622</v>
      </c>
      <c r="J102" s="56">
        <v>0.81254034497370009</v>
      </c>
      <c r="K102" s="10">
        <f t="shared" si="18"/>
        <v>100</v>
      </c>
      <c r="L102" s="10">
        <f t="shared" si="13"/>
        <v>15.265636805212434</v>
      </c>
      <c r="M102" s="56">
        <v>0.62665010720428471</v>
      </c>
      <c r="N102" s="10">
        <f t="shared" si="19"/>
        <v>100</v>
      </c>
      <c r="O102" s="10">
        <f t="shared" si="14"/>
        <v>33.118551331645371</v>
      </c>
    </row>
    <row r="103" spans="1:15" x14ac:dyDescent="0.3">
      <c r="A103" s="10">
        <v>0.84995609020547724</v>
      </c>
      <c r="B103" s="10">
        <f t="shared" si="15"/>
        <v>101</v>
      </c>
      <c r="C103" s="10">
        <f t="shared" si="10"/>
        <v>12.844207164404418</v>
      </c>
      <c r="D103" s="56">
        <v>0.69447171482896586</v>
      </c>
      <c r="E103" s="10">
        <f t="shared" si="16"/>
        <v>101</v>
      </c>
      <c r="F103" s="10">
        <f t="shared" si="11"/>
        <v>27.603289704157341</v>
      </c>
      <c r="G103" s="56">
        <v>0.91150389193365644</v>
      </c>
      <c r="H103" s="10">
        <f t="shared" si="17"/>
        <v>101</v>
      </c>
      <c r="I103" s="10">
        <f t="shared" si="12"/>
        <v>8.8294598362538359</v>
      </c>
      <c r="J103" s="56">
        <v>0.81016970180944348</v>
      </c>
      <c r="K103" s="10">
        <f t="shared" si="18"/>
        <v>101</v>
      </c>
      <c r="L103" s="10">
        <f t="shared" si="13"/>
        <v>15.657728132854476</v>
      </c>
      <c r="M103" s="56">
        <v>0.62162818627203686</v>
      </c>
      <c r="N103" s="10">
        <f t="shared" si="19"/>
        <v>101</v>
      </c>
      <c r="O103" s="10">
        <f t="shared" si="14"/>
        <v>33.956950859118862</v>
      </c>
    </row>
    <row r="104" spans="1:15" x14ac:dyDescent="0.3">
      <c r="A104" s="10">
        <v>0.84382110446974989</v>
      </c>
      <c r="B104" s="10">
        <f t="shared" si="15"/>
        <v>102</v>
      </c>
      <c r="C104" s="10">
        <f t="shared" si="10"/>
        <v>13.597146077413008</v>
      </c>
      <c r="D104" s="56">
        <v>0.68731392569029182</v>
      </c>
      <c r="E104" s="10">
        <f t="shared" si="16"/>
        <v>102</v>
      </c>
      <c r="F104" s="10">
        <f t="shared" si="11"/>
        <v>28.606684094363057</v>
      </c>
      <c r="G104" s="56">
        <v>0.90968202965709721</v>
      </c>
      <c r="H104" s="10">
        <f t="shared" si="17"/>
        <v>102</v>
      </c>
      <c r="I104" s="10">
        <f t="shared" si="12"/>
        <v>9.102710182881232</v>
      </c>
      <c r="J104" s="56">
        <v>0.80901313634731731</v>
      </c>
      <c r="K104" s="10">
        <f t="shared" si="18"/>
        <v>102</v>
      </c>
      <c r="L104" s="10">
        <f t="shared" si="13"/>
        <v>15.930724821207727</v>
      </c>
      <c r="M104" s="56">
        <v>0.62113672148727783</v>
      </c>
      <c r="N104" s="10">
        <f t="shared" si="19"/>
        <v>102</v>
      </c>
      <c r="O104" s="10">
        <f t="shared" si="14"/>
        <v>34.343287701412983</v>
      </c>
    </row>
    <row r="105" spans="1:15" x14ac:dyDescent="0.3">
      <c r="A105" s="10">
        <v>0.83949919009412577</v>
      </c>
      <c r="B105" s="10">
        <f t="shared" si="15"/>
        <v>103</v>
      </c>
      <c r="C105" s="10">
        <f t="shared" si="10"/>
        <v>14.175608611802421</v>
      </c>
      <c r="D105" s="56">
        <v>0.67823654720256354</v>
      </c>
      <c r="E105" s="10">
        <f t="shared" si="16"/>
        <v>103</v>
      </c>
      <c r="F105" s="10">
        <f t="shared" si="11"/>
        <v>29.822111765798706</v>
      </c>
      <c r="G105" s="56">
        <v>0.90883223292857629</v>
      </c>
      <c r="H105" s="10">
        <f t="shared" si="17"/>
        <v>103</v>
      </c>
      <c r="I105" s="10">
        <f t="shared" si="12"/>
        <v>9.2794815026138</v>
      </c>
      <c r="J105" s="56">
        <v>0.80653151878416918</v>
      </c>
      <c r="K105" s="10">
        <f t="shared" si="18"/>
        <v>103</v>
      </c>
      <c r="L105" s="10">
        <f t="shared" si="13"/>
        <v>16.342515006890491</v>
      </c>
      <c r="M105" s="56">
        <v>0.61486013212386581</v>
      </c>
      <c r="N105" s="10">
        <f t="shared" si="19"/>
        <v>103</v>
      </c>
      <c r="O105" s="10">
        <f t="shared" si="14"/>
        <v>35.326475304877881</v>
      </c>
    </row>
    <row r="106" spans="1:15" x14ac:dyDescent="0.3">
      <c r="A106" s="10">
        <v>0.82760472193748769</v>
      </c>
      <c r="B106" s="10">
        <f t="shared" si="15"/>
        <v>104</v>
      </c>
      <c r="C106" s="10">
        <f t="shared" si="10"/>
        <v>15.550260568168532</v>
      </c>
      <c r="D106" s="56">
        <v>0.64675652576016229</v>
      </c>
      <c r="E106" s="10">
        <f t="shared" si="16"/>
        <v>104</v>
      </c>
      <c r="F106" s="10">
        <f t="shared" si="11"/>
        <v>33.385569061495801</v>
      </c>
      <c r="G106" s="56">
        <v>0.90202072899022845</v>
      </c>
      <c r="H106" s="10">
        <f t="shared" si="17"/>
        <v>104</v>
      </c>
      <c r="I106" s="10">
        <f t="shared" si="12"/>
        <v>10.07796996562541</v>
      </c>
      <c r="J106" s="56">
        <v>0.79658751330454913</v>
      </c>
      <c r="K106" s="10">
        <f t="shared" si="18"/>
        <v>104</v>
      </c>
      <c r="L106" s="10">
        <f t="shared" si="13"/>
        <v>17.53535677101263</v>
      </c>
      <c r="M106" s="56">
        <v>0.61086153727049464</v>
      </c>
      <c r="N106" s="10">
        <f t="shared" si="19"/>
        <v>104</v>
      </c>
      <c r="O106" s="10">
        <f t="shared" si="14"/>
        <v>36.085304658025358</v>
      </c>
    </row>
    <row r="107" spans="1:15" x14ac:dyDescent="0.3">
      <c r="A107" s="10">
        <v>0.82375938616666389</v>
      </c>
      <c r="B107" s="10">
        <f t="shared" si="15"/>
        <v>105</v>
      </c>
      <c r="C107" s="10">
        <f t="shared" si="10"/>
        <v>16.10354256033742</v>
      </c>
      <c r="D107" s="56">
        <v>0.62205074495747326</v>
      </c>
      <c r="E107" s="10">
        <f t="shared" si="16"/>
        <v>105</v>
      </c>
      <c r="F107" s="10">
        <f t="shared" si="11"/>
        <v>36.300691132907922</v>
      </c>
      <c r="G107" s="56">
        <v>0.90155188740262704</v>
      </c>
      <c r="H107" s="10">
        <f t="shared" si="17"/>
        <v>105</v>
      </c>
      <c r="I107" s="10">
        <f t="shared" si="12"/>
        <v>10.224101889685342</v>
      </c>
      <c r="J107" s="56">
        <v>0.77596508105839412</v>
      </c>
      <c r="K107" s="10">
        <f t="shared" si="18"/>
        <v>105</v>
      </c>
      <c r="L107" s="10">
        <f t="shared" si="13"/>
        <v>19.869321356580183</v>
      </c>
      <c r="M107" s="56">
        <v>0.60805329425627253</v>
      </c>
      <c r="N107" s="10">
        <f t="shared" si="19"/>
        <v>105</v>
      </c>
      <c r="O107" s="10">
        <f t="shared" si="14"/>
        <v>36.72714425776892</v>
      </c>
    </row>
    <row r="108" spans="1:15" x14ac:dyDescent="0.3">
      <c r="A108" s="10">
        <v>0.82161545725772289</v>
      </c>
      <c r="B108" s="10">
        <f t="shared" si="15"/>
        <v>106</v>
      </c>
      <c r="C108" s="10">
        <f t="shared" si="10"/>
        <v>16.48416609668838</v>
      </c>
      <c r="D108" s="56">
        <v>0.60923498571815693</v>
      </c>
      <c r="E108" s="10">
        <f t="shared" si="16"/>
        <v>106</v>
      </c>
      <c r="F108" s="10">
        <f t="shared" si="11"/>
        <v>38.004882480207904</v>
      </c>
      <c r="G108" s="56">
        <v>0.89820648315693019</v>
      </c>
      <c r="H108" s="10">
        <f t="shared" si="17"/>
        <v>106</v>
      </c>
      <c r="I108" s="10">
        <f t="shared" si="12"/>
        <v>10.676087138678593</v>
      </c>
      <c r="J108" s="56">
        <v>0.76497449992422273</v>
      </c>
      <c r="K108" s="10">
        <f t="shared" si="18"/>
        <v>106</v>
      </c>
      <c r="L108" s="10">
        <f t="shared" si="13"/>
        <v>21.22355458876978</v>
      </c>
      <c r="M108" s="56">
        <v>0.58754854875093887</v>
      </c>
      <c r="N108" s="10">
        <f t="shared" si="19"/>
        <v>106</v>
      </c>
      <c r="O108" s="10">
        <f t="shared" si="14"/>
        <v>39.250429607598754</v>
      </c>
    </row>
    <row r="109" spans="1:15" x14ac:dyDescent="0.3">
      <c r="A109" s="10">
        <v>0.81873732622275264</v>
      </c>
      <c r="B109" s="10">
        <f t="shared" si="15"/>
        <v>107</v>
      </c>
      <c r="C109" s="10">
        <f t="shared" si="10"/>
        <v>16.947637118342353</v>
      </c>
      <c r="D109" s="56">
        <v>0.60906961835490625</v>
      </c>
      <c r="E109" s="10">
        <f t="shared" si="16"/>
        <v>107</v>
      </c>
      <c r="F109" s="10">
        <f t="shared" si="11"/>
        <v>38.381113415247505</v>
      </c>
      <c r="G109" s="56">
        <v>0.88616614284853967</v>
      </c>
      <c r="H109" s="10">
        <f t="shared" si="17"/>
        <v>107</v>
      </c>
      <c r="I109" s="10">
        <f t="shared" si="12"/>
        <v>12.065121354871458</v>
      </c>
      <c r="J109" s="56">
        <v>0.75941933887864987</v>
      </c>
      <c r="K109" s="10">
        <f t="shared" si="18"/>
        <v>107</v>
      </c>
      <c r="L109" s="10">
        <f t="shared" si="13"/>
        <v>22.018179033747678</v>
      </c>
      <c r="M109" s="56">
        <v>0.58183685219563508</v>
      </c>
      <c r="N109" s="10">
        <f t="shared" si="19"/>
        <v>107</v>
      </c>
      <c r="O109" s="10">
        <f t="shared" si="14"/>
        <v>40.231868210786061</v>
      </c>
    </row>
    <row r="110" spans="1:15" x14ac:dyDescent="0.3">
      <c r="A110" s="10">
        <v>0.81130904987810504</v>
      </c>
      <c r="B110" s="10">
        <f t="shared" si="15"/>
        <v>108</v>
      </c>
      <c r="C110" s="10">
        <f t="shared" si="10"/>
        <v>17.908280095511419</v>
      </c>
      <c r="D110" s="56">
        <v>0.59596736137097084</v>
      </c>
      <c r="E110" s="10">
        <f t="shared" si="16"/>
        <v>108</v>
      </c>
      <c r="F110" s="10">
        <f t="shared" si="11"/>
        <v>40.154859164047551</v>
      </c>
      <c r="G110" s="56">
        <v>0.87519186366450519</v>
      </c>
      <c r="H110" s="10">
        <f t="shared" si="17"/>
        <v>108</v>
      </c>
      <c r="I110" s="10">
        <f t="shared" si="12"/>
        <v>13.363101650250655</v>
      </c>
      <c r="J110" s="56">
        <v>0.75535389351658744</v>
      </c>
      <c r="K110" s="10">
        <f t="shared" si="18"/>
        <v>108</v>
      </c>
      <c r="L110" s="10">
        <f t="shared" si="13"/>
        <v>22.663024506997594</v>
      </c>
      <c r="M110" s="56">
        <v>0.58170079869701419</v>
      </c>
      <c r="N110" s="10">
        <f t="shared" si="19"/>
        <v>108</v>
      </c>
      <c r="O110" s="10">
        <f t="shared" si="14"/>
        <v>40.622560756962223</v>
      </c>
    </row>
    <row r="111" spans="1:15" x14ac:dyDescent="0.3">
      <c r="A111" s="10">
        <v>0.80686628854243114</v>
      </c>
      <c r="B111" s="10">
        <f t="shared" si="15"/>
        <v>109</v>
      </c>
      <c r="C111" s="10">
        <f t="shared" si="10"/>
        <v>18.558358489391644</v>
      </c>
      <c r="D111" s="56">
        <v>0.58208137493515755</v>
      </c>
      <c r="E111" s="10">
        <f t="shared" si="16"/>
        <v>109</v>
      </c>
      <c r="F111" s="10">
        <f t="shared" si="11"/>
        <v>42.040235937070157</v>
      </c>
      <c r="G111" s="56">
        <v>0.87360508663342262</v>
      </c>
      <c r="H111" s="10">
        <f t="shared" si="17"/>
        <v>109</v>
      </c>
      <c r="I111" s="10">
        <f t="shared" si="12"/>
        <v>13.65979276932616</v>
      </c>
      <c r="J111" s="56">
        <v>0.74982399521217813</v>
      </c>
      <c r="K111" s="10">
        <f t="shared" si="18"/>
        <v>109</v>
      </c>
      <c r="L111" s="10">
        <f t="shared" si="13"/>
        <v>23.475626241687447</v>
      </c>
      <c r="M111" s="56">
        <v>0.58098569018170454</v>
      </c>
      <c r="N111" s="10">
        <f t="shared" si="19"/>
        <v>109</v>
      </c>
      <c r="O111" s="10">
        <f t="shared" si="14"/>
        <v>41.076642406954697</v>
      </c>
    </row>
    <row r="112" spans="1:15" x14ac:dyDescent="0.3">
      <c r="A112" s="10">
        <v>0.80236250376924312</v>
      </c>
      <c r="B112" s="10">
        <f t="shared" si="15"/>
        <v>110</v>
      </c>
      <c r="C112" s="10">
        <f t="shared" si="10"/>
        <v>19.224034984069775</v>
      </c>
      <c r="D112" s="56">
        <v>0.5683419612287427</v>
      </c>
      <c r="E112" s="10">
        <f t="shared" si="16"/>
        <v>110</v>
      </c>
      <c r="F112" s="10">
        <f t="shared" si="11"/>
        <v>43.937261682730565</v>
      </c>
      <c r="G112" s="56">
        <v>0.86786326742559305</v>
      </c>
      <c r="H112" s="10">
        <f t="shared" si="17"/>
        <v>110</v>
      </c>
      <c r="I112" s="10">
        <f t="shared" si="12"/>
        <v>14.416712081906001</v>
      </c>
      <c r="J112" s="56">
        <v>0.74429380487721553</v>
      </c>
      <c r="K112" s="10">
        <f t="shared" si="18"/>
        <v>110</v>
      </c>
      <c r="L112" s="10">
        <f t="shared" si="13"/>
        <v>24.299319896346979</v>
      </c>
      <c r="M112" s="56">
        <v>0.5762397113010963</v>
      </c>
      <c r="N112" s="10">
        <f t="shared" si="19"/>
        <v>110</v>
      </c>
      <c r="O112" s="10">
        <f t="shared" si="14"/>
        <v>41.975550014160639</v>
      </c>
    </row>
    <row r="113" spans="1:15" x14ac:dyDescent="0.3">
      <c r="A113" s="10">
        <v>0.79500618905186149</v>
      </c>
      <c r="B113" s="10">
        <f t="shared" si="15"/>
        <v>111</v>
      </c>
      <c r="C113" s="10">
        <f t="shared" si="10"/>
        <v>20.215349872099768</v>
      </c>
      <c r="D113" s="56">
        <v>0.56452953779641246</v>
      </c>
      <c r="E113" s="10">
        <f t="shared" si="16"/>
        <v>111</v>
      </c>
      <c r="F113" s="10">
        <f t="shared" si="11"/>
        <v>44.759870335380405</v>
      </c>
      <c r="G113" s="56">
        <v>0.86707581008419965</v>
      </c>
      <c r="H113" s="10">
        <f t="shared" si="17"/>
        <v>111</v>
      </c>
      <c r="I113" s="10">
        <f t="shared" si="12"/>
        <v>14.635180865727087</v>
      </c>
      <c r="J113" s="56">
        <v>0.74307348839032372</v>
      </c>
      <c r="K113" s="10">
        <f t="shared" si="18"/>
        <v>111</v>
      </c>
      <c r="L113" s="10">
        <f t="shared" si="13"/>
        <v>24.655677934540581</v>
      </c>
      <c r="M113" s="56">
        <v>0.57216990592879413</v>
      </c>
      <c r="N113" s="10">
        <f t="shared" si="19"/>
        <v>111</v>
      </c>
      <c r="O113" s="10">
        <f t="shared" si="14"/>
        <v>42.808894319705821</v>
      </c>
    </row>
    <row r="114" spans="1:15" x14ac:dyDescent="0.3">
      <c r="A114" s="10">
        <v>0.78905514440705316</v>
      </c>
      <c r="B114" s="10">
        <f t="shared" si="15"/>
        <v>112</v>
      </c>
      <c r="C114" s="10">
        <f t="shared" si="10"/>
        <v>21.063987141436318</v>
      </c>
      <c r="D114" s="56">
        <v>0.55520536136142284</v>
      </c>
      <c r="E114" s="10">
        <f t="shared" si="16"/>
        <v>112</v>
      </c>
      <c r="F114" s="10">
        <f t="shared" si="11"/>
        <v>46.207420171192759</v>
      </c>
      <c r="G114" s="56">
        <v>0.86009262010885823</v>
      </c>
      <c r="H114" s="10">
        <f t="shared" si="17"/>
        <v>112</v>
      </c>
      <c r="I114" s="10">
        <f t="shared" si="12"/>
        <v>15.549146619233138</v>
      </c>
      <c r="J114" s="56">
        <v>0.72807718033130542</v>
      </c>
      <c r="K114" s="10">
        <f t="shared" si="18"/>
        <v>112</v>
      </c>
      <c r="L114" s="10">
        <f t="shared" si="13"/>
        <v>26.55738766178613</v>
      </c>
      <c r="M114" s="56">
        <v>0.56359967487841633</v>
      </c>
      <c r="N114" s="10">
        <f t="shared" si="19"/>
        <v>112</v>
      </c>
      <c r="O114" s="10">
        <f t="shared" si="14"/>
        <v>44.154425911940081</v>
      </c>
    </row>
    <row r="115" spans="1:15" x14ac:dyDescent="0.3">
      <c r="A115" s="10">
        <v>0.78744233837833433</v>
      </c>
      <c r="B115" s="10">
        <f t="shared" si="15"/>
        <v>113</v>
      </c>
      <c r="C115" s="10">
        <f t="shared" si="10"/>
        <v>21.43430553644437</v>
      </c>
      <c r="D115" s="56">
        <v>0.55096866166340919</v>
      </c>
      <c r="E115" s="10">
        <f t="shared" si="16"/>
        <v>113</v>
      </c>
      <c r="F115" s="10">
        <f t="shared" si="11"/>
        <v>47.098733488596814</v>
      </c>
      <c r="G115" s="56">
        <v>0.85820094583426898</v>
      </c>
      <c r="H115" s="10">
        <f t="shared" si="17"/>
        <v>113</v>
      </c>
      <c r="I115" s="10">
        <f t="shared" si="12"/>
        <v>15.901737478504876</v>
      </c>
      <c r="J115" s="56">
        <v>0.72780232553605129</v>
      </c>
      <c r="K115" s="10">
        <f t="shared" si="18"/>
        <v>113</v>
      </c>
      <c r="L115" s="10">
        <f t="shared" si="13"/>
        <v>26.825565786344367</v>
      </c>
      <c r="M115" s="56">
        <v>0.56165658648014194</v>
      </c>
      <c r="N115" s="10">
        <f t="shared" si="19"/>
        <v>113</v>
      </c>
      <c r="O115" s="10">
        <f t="shared" si="14"/>
        <v>44.768230846587407</v>
      </c>
    </row>
    <row r="116" spans="1:15" x14ac:dyDescent="0.3">
      <c r="A116" s="10">
        <v>0.78222003594486078</v>
      </c>
      <c r="B116" s="10">
        <f t="shared" si="15"/>
        <v>114</v>
      </c>
      <c r="C116" s="10">
        <f t="shared" si="10"/>
        <v>22.219332133651896</v>
      </c>
      <c r="D116" s="56">
        <v>0.54982552284908692</v>
      </c>
      <c r="E116" s="10">
        <f t="shared" si="16"/>
        <v>114</v>
      </c>
      <c r="F116" s="10">
        <f t="shared" si="11"/>
        <v>47.645854264656066</v>
      </c>
      <c r="G116" s="56">
        <v>0.85329688776806289</v>
      </c>
      <c r="H116" s="10">
        <f t="shared" si="17"/>
        <v>114</v>
      </c>
      <c r="I116" s="10">
        <f t="shared" si="12"/>
        <v>16.601523438570112</v>
      </c>
      <c r="J116" s="56">
        <v>0.72735631579228732</v>
      </c>
      <c r="K116" s="10">
        <f t="shared" si="18"/>
        <v>114</v>
      </c>
      <c r="L116" s="10">
        <f t="shared" si="13"/>
        <v>27.113805284623233</v>
      </c>
      <c r="M116" s="56">
        <v>0.55554959954233218</v>
      </c>
      <c r="N116" s="10">
        <f t="shared" si="19"/>
        <v>114</v>
      </c>
      <c r="O116" s="10">
        <f t="shared" si="14"/>
        <v>45.860606391538312</v>
      </c>
    </row>
    <row r="117" spans="1:15" x14ac:dyDescent="0.3">
      <c r="A117" s="10">
        <v>0.77464461732709677</v>
      </c>
      <c r="B117" s="10">
        <f t="shared" si="15"/>
        <v>115</v>
      </c>
      <c r="C117" s="10">
        <f t="shared" si="10"/>
        <v>23.285411696919773</v>
      </c>
      <c r="D117" s="56">
        <v>0.54209026119764847</v>
      </c>
      <c r="E117" s="10">
        <f t="shared" si="16"/>
        <v>115</v>
      </c>
      <c r="F117" s="10">
        <f t="shared" si="11"/>
        <v>48.953355444612335</v>
      </c>
      <c r="G117" s="56">
        <v>0.85255172485170783</v>
      </c>
      <c r="H117" s="10">
        <f t="shared" si="17"/>
        <v>115</v>
      </c>
      <c r="I117" s="10">
        <f t="shared" si="12"/>
        <v>16.832844572534892</v>
      </c>
      <c r="J117" s="56">
        <v>0.70069263732779241</v>
      </c>
      <c r="K117" s="10">
        <f t="shared" si="18"/>
        <v>115</v>
      </c>
      <c r="L117" s="10">
        <f t="shared" si="13"/>
        <v>30.417968705273683</v>
      </c>
      <c r="M117" s="56">
        <v>0.55469965105718388</v>
      </c>
      <c r="N117" s="10">
        <f t="shared" si="19"/>
        <v>115</v>
      </c>
      <c r="O117" s="10">
        <f t="shared" si="14"/>
        <v>46.360636488308778</v>
      </c>
    </row>
    <row r="118" spans="1:15" x14ac:dyDescent="0.3">
      <c r="A118" s="10">
        <v>0.75715881910866534</v>
      </c>
      <c r="B118" s="10">
        <f t="shared" si="15"/>
        <v>116</v>
      </c>
      <c r="C118" s="10">
        <f t="shared" si="10"/>
        <v>25.516246131100601</v>
      </c>
      <c r="D118" s="56">
        <v>0.52843948123309581</v>
      </c>
      <c r="E118" s="10">
        <f t="shared" si="16"/>
        <v>116</v>
      </c>
      <c r="F118" s="10">
        <f t="shared" si="11"/>
        <v>50.962527272192723</v>
      </c>
      <c r="G118" s="56">
        <v>0.85172889659175899</v>
      </c>
      <c r="H118" s="10">
        <f t="shared" si="17"/>
        <v>116</v>
      </c>
      <c r="I118" s="10">
        <f t="shared" si="12"/>
        <v>17.074665212189263</v>
      </c>
      <c r="J118" s="56">
        <v>0.69169575004476458</v>
      </c>
      <c r="K118" s="10">
        <f t="shared" si="18"/>
        <v>116</v>
      </c>
      <c r="L118" s="10">
        <f t="shared" si="13"/>
        <v>31.726111705802943</v>
      </c>
      <c r="M118" s="56">
        <v>0.55045044976391355</v>
      </c>
      <c r="N118" s="10">
        <f t="shared" si="19"/>
        <v>116</v>
      </c>
      <c r="O118" s="10">
        <f t="shared" si="14"/>
        <v>47.256679807791691</v>
      </c>
    </row>
    <row r="119" spans="1:15" x14ac:dyDescent="0.3">
      <c r="A119" s="10">
        <v>0.74884829388692264</v>
      </c>
      <c r="B119" s="10">
        <f t="shared" si="15"/>
        <v>117</v>
      </c>
      <c r="C119" s="10">
        <f t="shared" si="10"/>
        <v>26.708545221105709</v>
      </c>
      <c r="D119" s="56">
        <v>0.52684466364951466</v>
      </c>
      <c r="E119" s="10">
        <f t="shared" si="16"/>
        <v>117</v>
      </c>
      <c r="F119" s="10">
        <f t="shared" si="11"/>
        <v>51.588453061128554</v>
      </c>
      <c r="G119" s="56">
        <v>0.84859380937664475</v>
      </c>
      <c r="H119" s="10">
        <f t="shared" si="17"/>
        <v>117</v>
      </c>
      <c r="I119" s="10">
        <f t="shared" si="12"/>
        <v>17.588665806117881</v>
      </c>
      <c r="J119" s="56">
        <v>0.6552478914913874</v>
      </c>
      <c r="K119" s="10">
        <f t="shared" si="18"/>
        <v>117</v>
      </c>
      <c r="L119" s="10">
        <f t="shared" si="13"/>
        <v>36.264012119529134</v>
      </c>
      <c r="M119" s="56">
        <v>0.5417388390043445</v>
      </c>
      <c r="N119" s="10">
        <f t="shared" si="19"/>
        <v>117</v>
      </c>
      <c r="O119" s="10">
        <f t="shared" si="14"/>
        <v>48.683323437418096</v>
      </c>
    </row>
    <row r="120" spans="1:15" x14ac:dyDescent="0.3">
      <c r="A120" s="10">
        <v>0.73889507423270051</v>
      </c>
      <c r="B120" s="10">
        <f t="shared" si="15"/>
        <v>118</v>
      </c>
      <c r="C120" s="10">
        <f t="shared" si="10"/>
        <v>28.111303304586876</v>
      </c>
      <c r="D120" s="56">
        <v>0.52556623937768721</v>
      </c>
      <c r="E120" s="10">
        <f t="shared" si="16"/>
        <v>118</v>
      </c>
      <c r="F120" s="10">
        <f t="shared" si="11"/>
        <v>52.180234074444606</v>
      </c>
      <c r="G120" s="56">
        <v>0.8477518205022162</v>
      </c>
      <c r="H120" s="10">
        <f t="shared" si="17"/>
        <v>118</v>
      </c>
      <c r="I120" s="10">
        <f t="shared" si="12"/>
        <v>17.838350970275815</v>
      </c>
      <c r="J120" s="56">
        <v>0.58965569738503776</v>
      </c>
      <c r="K120" s="10">
        <f t="shared" si="18"/>
        <v>118</v>
      </c>
      <c r="L120" s="10">
        <f t="shared" si="13"/>
        <v>44.313839845612826</v>
      </c>
      <c r="M120" s="56">
        <v>0.54000507657525298</v>
      </c>
      <c r="N120" s="10">
        <f t="shared" si="19"/>
        <v>118</v>
      </c>
      <c r="O120" s="10">
        <f t="shared" si="14"/>
        <v>49.304004185567287</v>
      </c>
    </row>
    <row r="121" spans="1:15" x14ac:dyDescent="0.3">
      <c r="A121" s="10">
        <v>0.69264988280875828</v>
      </c>
      <c r="B121" s="10">
        <f t="shared" si="15"/>
        <v>119</v>
      </c>
      <c r="C121" s="10">
        <f t="shared" si="10"/>
        <v>33.852712467973177</v>
      </c>
      <c r="D121" s="56">
        <v>0.52481537737251693</v>
      </c>
      <c r="E121" s="10">
        <f t="shared" si="16"/>
        <v>119</v>
      </c>
      <c r="F121" s="10">
        <f t="shared" si="11"/>
        <v>52.711792026572112</v>
      </c>
      <c r="G121" s="56">
        <v>0.84500462894880113</v>
      </c>
      <c r="H121" s="10">
        <f t="shared" si="17"/>
        <v>119</v>
      </c>
      <c r="I121" s="10">
        <f t="shared" si="12"/>
        <v>18.316439230982006</v>
      </c>
      <c r="J121" s="56">
        <v>0.57064737046285385</v>
      </c>
      <c r="K121" s="10">
        <f t="shared" si="18"/>
        <v>119</v>
      </c>
      <c r="L121" s="10">
        <f t="shared" si="13"/>
        <v>46.951371764993496</v>
      </c>
      <c r="M121" s="56">
        <v>0.53125069856396945</v>
      </c>
      <c r="N121" s="10">
        <f t="shared" si="19"/>
        <v>119</v>
      </c>
      <c r="O121" s="10">
        <f t="shared" si="14"/>
        <v>50.763605712855508</v>
      </c>
    </row>
    <row r="122" spans="1:15" x14ac:dyDescent="0.3">
      <c r="A122" s="10">
        <v>0.69124694746136273</v>
      </c>
      <c r="B122" s="10">
        <f t="shared" si="15"/>
        <v>120</v>
      </c>
      <c r="C122" s="10">
        <f t="shared" si="10"/>
        <v>34.305541285021761</v>
      </c>
      <c r="D122" s="56">
        <v>0.5204514490105695</v>
      </c>
      <c r="E122" s="10">
        <f t="shared" si="16"/>
        <v>120</v>
      </c>
      <c r="F122" s="10">
        <f t="shared" si="11"/>
        <v>53.678419665523215</v>
      </c>
      <c r="G122" s="56">
        <v>0.83996310774699201</v>
      </c>
      <c r="H122" s="10">
        <f t="shared" si="17"/>
        <v>120</v>
      </c>
      <c r="I122" s="10">
        <f t="shared" si="12"/>
        <v>19.075341432602308</v>
      </c>
      <c r="J122" s="56">
        <v>0.53647229334463176</v>
      </c>
      <c r="K122" s="10">
        <f t="shared" si="18"/>
        <v>120</v>
      </c>
      <c r="L122" s="10">
        <f t="shared" si="13"/>
        <v>51.446930361743121</v>
      </c>
      <c r="M122" s="56">
        <v>0.52907222744148086</v>
      </c>
      <c r="N122" s="10">
        <f t="shared" si="19"/>
        <v>120</v>
      </c>
      <c r="O122" s="10">
        <f t="shared" si="14"/>
        <v>51.451607169510908</v>
      </c>
    </row>
    <row r="123" spans="1:15" x14ac:dyDescent="0.3">
      <c r="A123" s="10">
        <v>0.68704506260311826</v>
      </c>
      <c r="B123" s="10">
        <f t="shared" si="15"/>
        <v>121</v>
      </c>
      <c r="C123" s="10">
        <f t="shared" si="10"/>
        <v>35.099848863577861</v>
      </c>
      <c r="D123" s="56">
        <v>0.50623092736690345</v>
      </c>
      <c r="E123" s="10">
        <f t="shared" si="16"/>
        <v>121</v>
      </c>
      <c r="F123" s="10">
        <f t="shared" si="11"/>
        <v>55.846422948286168</v>
      </c>
      <c r="G123" s="56">
        <v>0.82245241908475986</v>
      </c>
      <c r="H123" s="10">
        <f t="shared" si="17"/>
        <v>121</v>
      </c>
      <c r="I123" s="10">
        <f t="shared" si="12"/>
        <v>21.353095939337418</v>
      </c>
      <c r="J123" s="56">
        <v>0.51711342285234418</v>
      </c>
      <c r="K123" s="10">
        <f t="shared" si="18"/>
        <v>121</v>
      </c>
      <c r="L123" s="10">
        <f t="shared" si="13"/>
        <v>54.218078110991108</v>
      </c>
      <c r="M123" s="56">
        <v>0.51163732763260406</v>
      </c>
      <c r="N123" s="10">
        <f t="shared" si="19"/>
        <v>121</v>
      </c>
      <c r="O123" s="10">
        <f t="shared" si="14"/>
        <v>53.989993439464264</v>
      </c>
    </row>
    <row r="124" spans="1:15" x14ac:dyDescent="0.3">
      <c r="A124" s="10">
        <v>0.64231596789854695</v>
      </c>
      <c r="B124" s="10">
        <f t="shared" si="15"/>
        <v>122</v>
      </c>
      <c r="C124" s="10">
        <f t="shared" si="10"/>
        <v>40.846879813102319</v>
      </c>
      <c r="D124" s="56">
        <v>0.49370592159870658</v>
      </c>
      <c r="E124" s="10">
        <f t="shared" si="16"/>
        <v>122</v>
      </c>
      <c r="F124" s="10">
        <f t="shared" si="11"/>
        <v>57.836014337529214</v>
      </c>
      <c r="G124" s="56">
        <v>0.81711126037340143</v>
      </c>
      <c r="H124" s="10">
        <f t="shared" si="17"/>
        <v>122</v>
      </c>
      <c r="I124" s="10">
        <f t="shared" si="12"/>
        <v>22.181189169390397</v>
      </c>
      <c r="J124" s="56">
        <v>0.5105583531361283</v>
      </c>
      <c r="K124" s="10">
        <f t="shared" si="18"/>
        <v>122</v>
      </c>
      <c r="L124" s="10">
        <f t="shared" si="13"/>
        <v>55.465879906542931</v>
      </c>
      <c r="M124" s="56">
        <v>0.4941819009845429</v>
      </c>
      <c r="N124" s="10">
        <f t="shared" si="19"/>
        <v>122</v>
      </c>
      <c r="O124" s="10">
        <f t="shared" si="14"/>
        <v>56.565753783415857</v>
      </c>
    </row>
    <row r="125" spans="1:15" x14ac:dyDescent="0.3">
      <c r="A125" s="10">
        <v>0.62681917266131404</v>
      </c>
      <c r="B125" s="10">
        <f t="shared" si="15"/>
        <v>123</v>
      </c>
      <c r="C125" s="10">
        <f t="shared" si="10"/>
        <v>43.087796117553296</v>
      </c>
      <c r="D125" s="56">
        <v>0.45964818531720836</v>
      </c>
      <c r="E125" s="10">
        <f t="shared" si="16"/>
        <v>123</v>
      </c>
      <c r="F125" s="10">
        <f t="shared" si="11"/>
        <v>62.499181591444724</v>
      </c>
      <c r="G125" s="56">
        <v>0.81593295194224524</v>
      </c>
      <c r="H125" s="10">
        <f t="shared" si="17"/>
        <v>123</v>
      </c>
      <c r="I125" s="10">
        <f t="shared" si="12"/>
        <v>22.507934132401218</v>
      </c>
      <c r="J125" s="56">
        <v>0.47332924066698967</v>
      </c>
      <c r="K125" s="10">
        <f t="shared" si="18"/>
        <v>123</v>
      </c>
      <c r="L125" s="10">
        <f t="shared" si="13"/>
        <v>60.499699100136674</v>
      </c>
      <c r="M125" s="56">
        <v>0.48796875776487203</v>
      </c>
      <c r="N125" s="10">
        <f t="shared" si="19"/>
        <v>123</v>
      </c>
      <c r="O125" s="10">
        <f t="shared" si="14"/>
        <v>57.793624118971572</v>
      </c>
    </row>
    <row r="126" spans="1:15" x14ac:dyDescent="0.3">
      <c r="A126" s="10">
        <v>0.59474294403259631</v>
      </c>
      <c r="B126" s="10">
        <f t="shared" si="15"/>
        <v>124</v>
      </c>
      <c r="C126" s="10">
        <f t="shared" si="10"/>
        <v>47.415555753022858</v>
      </c>
      <c r="D126" s="56">
        <v>0.44594774731096376</v>
      </c>
      <c r="E126" s="10">
        <f t="shared" si="16"/>
        <v>124</v>
      </c>
      <c r="F126" s="10">
        <f t="shared" si="11"/>
        <v>64.706159331791767</v>
      </c>
      <c r="G126" s="56">
        <v>0.81298948273896299</v>
      </c>
      <c r="H126" s="10">
        <f t="shared" si="17"/>
        <v>124</v>
      </c>
      <c r="I126" s="10">
        <f t="shared" si="12"/>
        <v>23.055915648017983</v>
      </c>
      <c r="J126" s="56">
        <v>0.4092320790496668</v>
      </c>
      <c r="K126" s="10">
        <f t="shared" si="18"/>
        <v>124</v>
      </c>
      <c r="L126" s="10">
        <f t="shared" si="13"/>
        <v>68.93961461304356</v>
      </c>
      <c r="M126" s="56">
        <v>0.43153319179340155</v>
      </c>
      <c r="N126" s="10">
        <f t="shared" si="19"/>
        <v>124</v>
      </c>
      <c r="O126" s="10">
        <f t="shared" si="14"/>
        <v>65.261501162189774</v>
      </c>
    </row>
    <row r="127" spans="1:15" x14ac:dyDescent="0.3">
      <c r="A127" s="10">
        <v>0.59449114084583166</v>
      </c>
      <c r="B127" s="10">
        <f t="shared" si="15"/>
        <v>125</v>
      </c>
      <c r="C127" s="10">
        <f t="shared" si="10"/>
        <v>47.829414665505723</v>
      </c>
      <c r="D127" s="56">
        <v>0.44267928054336142</v>
      </c>
      <c r="E127" s="10">
        <f t="shared" si="16"/>
        <v>125</v>
      </c>
      <c r="F127" s="10">
        <f t="shared" si="11"/>
        <v>65.636541543321016</v>
      </c>
      <c r="G127" s="56">
        <v>0.8085429770684025</v>
      </c>
      <c r="H127" s="10">
        <f t="shared" si="17"/>
        <v>125</v>
      </c>
      <c r="I127" s="10">
        <f t="shared" si="12"/>
        <v>23.797663660451093</v>
      </c>
      <c r="J127" s="56">
        <v>0.30197471904137807</v>
      </c>
      <c r="K127" s="10">
        <f t="shared" si="18"/>
        <v>125</v>
      </c>
      <c r="L127" s="10">
        <f t="shared" si="13"/>
        <v>82.902749248055798</v>
      </c>
      <c r="M127" s="56">
        <v>0.4246676190205127</v>
      </c>
      <c r="N127" s="10">
        <f t="shared" si="19"/>
        <v>125</v>
      </c>
      <c r="O127" s="10">
        <f t="shared" si="14"/>
        <v>66.64600018752823</v>
      </c>
    </row>
    <row r="128" spans="1:15" x14ac:dyDescent="0.3">
      <c r="A128" s="10">
        <v>0.56697770714530027</v>
      </c>
      <c r="B128" s="10">
        <f t="shared" si="15"/>
        <v>126</v>
      </c>
      <c r="C128" s="10">
        <f t="shared" si="10"/>
        <v>51.678742629096718</v>
      </c>
      <c r="D128" s="56">
        <v>0.42632261089233392</v>
      </c>
      <c r="E128" s="10">
        <f t="shared" si="16"/>
        <v>126</v>
      </c>
      <c r="F128" s="10">
        <f t="shared" si="11"/>
        <v>68.222574251697054</v>
      </c>
      <c r="G128" s="56">
        <v>0.80641467103556208</v>
      </c>
      <c r="H128" s="10">
        <f t="shared" si="17"/>
        <v>126</v>
      </c>
      <c r="I128" s="10">
        <f t="shared" si="12"/>
        <v>24.256211529872594</v>
      </c>
      <c r="J128" s="56">
        <v>0.29177406113748039</v>
      </c>
      <c r="K128" s="10">
        <f t="shared" si="18"/>
        <v>126</v>
      </c>
      <c r="L128" s="10">
        <f t="shared" si="13"/>
        <v>84.851254137931349</v>
      </c>
      <c r="M128" s="56">
        <v>0.42154243059077678</v>
      </c>
      <c r="N128" s="10">
        <f t="shared" si="19"/>
        <v>126</v>
      </c>
      <c r="O128" s="10">
        <f t="shared" si="14"/>
        <v>67.572941931175166</v>
      </c>
    </row>
    <row r="129" spans="1:15" x14ac:dyDescent="0.3">
      <c r="A129" s="10">
        <v>0.55770509251525735</v>
      </c>
      <c r="B129" s="10">
        <f t="shared" si="15"/>
        <v>127</v>
      </c>
      <c r="C129" s="10">
        <f t="shared" si="10"/>
        <v>53.266513438136748</v>
      </c>
      <c r="D129" s="56">
        <v>0.4239943927503248</v>
      </c>
      <c r="E129" s="10">
        <f t="shared" si="16"/>
        <v>127</v>
      </c>
      <c r="F129" s="10">
        <f t="shared" si="11"/>
        <v>69.059706957729816</v>
      </c>
      <c r="G129" s="56">
        <v>0.80434320210568788</v>
      </c>
      <c r="H129" s="10">
        <f t="shared" si="17"/>
        <v>127</v>
      </c>
      <c r="I129" s="10">
        <f t="shared" si="12"/>
        <v>24.711797699283068</v>
      </c>
      <c r="J129" s="56">
        <v>0.26901763642653298</v>
      </c>
      <c r="K129" s="10">
        <f t="shared" si="18"/>
        <v>127</v>
      </c>
      <c r="L129" s="10">
        <f t="shared" si="13"/>
        <v>88.414742728110014</v>
      </c>
      <c r="M129" s="56">
        <v>0.41250806292327347</v>
      </c>
      <c r="N129" s="10">
        <f t="shared" si="19"/>
        <v>127</v>
      </c>
      <c r="O129" s="10">
        <f t="shared" si="14"/>
        <v>69.256599814878058</v>
      </c>
    </row>
    <row r="130" spans="1:15" x14ac:dyDescent="0.3">
      <c r="A130" s="10">
        <v>0.55204749184907542</v>
      </c>
      <c r="B130" s="10">
        <f t="shared" si="15"/>
        <v>128</v>
      </c>
      <c r="C130" s="10">
        <f t="shared" si="10"/>
        <v>54.410107689062656</v>
      </c>
      <c r="D130" s="56">
        <v>0.41941988586664697</v>
      </c>
      <c r="E130" s="10">
        <f t="shared" si="16"/>
        <v>128</v>
      </c>
      <c r="F130" s="10">
        <f t="shared" si="11"/>
        <v>70.189021058980188</v>
      </c>
      <c r="G130" s="56">
        <v>0.79235626374317036</v>
      </c>
      <c r="H130" s="10">
        <f t="shared" si="17"/>
        <v>128</v>
      </c>
      <c r="I130" s="10">
        <f t="shared" si="12"/>
        <v>26.440706893931633</v>
      </c>
      <c r="J130" s="56">
        <v>0.25923502025399237</v>
      </c>
      <c r="K130" s="10">
        <f t="shared" si="18"/>
        <v>128</v>
      </c>
      <c r="L130" s="10">
        <f t="shared" si="13"/>
        <v>90.363096674794505</v>
      </c>
      <c r="M130" s="56">
        <v>0.38077097515504016</v>
      </c>
      <c r="N130" s="10">
        <f t="shared" si="19"/>
        <v>128</v>
      </c>
      <c r="O130" s="10">
        <f t="shared" si="14"/>
        <v>73.864274606809374</v>
      </c>
    </row>
    <row r="131" spans="1:15" x14ac:dyDescent="0.3">
      <c r="A131" s="10">
        <v>0.5469575112198376</v>
      </c>
      <c r="B131" s="10">
        <f t="shared" si="15"/>
        <v>129</v>
      </c>
      <c r="C131" s="10">
        <f t="shared" si="10"/>
        <v>55.491794156555137</v>
      </c>
      <c r="D131" s="56">
        <v>0.4060305215376287</v>
      </c>
      <c r="E131" s="10">
        <f t="shared" si="16"/>
        <v>129</v>
      </c>
      <c r="F131" s="10">
        <f t="shared" si="11"/>
        <v>72.464600784446816</v>
      </c>
      <c r="G131" s="56">
        <v>0.77847419550371377</v>
      </c>
      <c r="H131" s="10">
        <f t="shared" si="17"/>
        <v>129</v>
      </c>
      <c r="I131" s="10">
        <f t="shared" si="12"/>
        <v>28.438061719430376</v>
      </c>
      <c r="J131" s="56">
        <v>0.25264555506549263</v>
      </c>
      <c r="K131" s="10">
        <f t="shared" si="18"/>
        <v>129</v>
      </c>
      <c r="L131" s="10">
        <f t="shared" si="13"/>
        <v>91.919099376882812</v>
      </c>
      <c r="M131" s="56">
        <v>0.35241842036048238</v>
      </c>
      <c r="N131" s="10">
        <f t="shared" si="19"/>
        <v>129</v>
      </c>
      <c r="O131" s="10">
        <f t="shared" si="14"/>
        <v>78.098818820673031</v>
      </c>
    </row>
    <row r="132" spans="1:15" x14ac:dyDescent="0.3">
      <c r="A132" s="10">
        <v>0.53690843774471397</v>
      </c>
      <c r="B132" s="10">
        <f t="shared" si="15"/>
        <v>130</v>
      </c>
      <c r="C132" s="10">
        <f t="shared" ref="C132:C141" si="20">ABS(B132*(A132-A$142))</f>
        <v>57.228342655271248</v>
      </c>
      <c r="D132" s="56">
        <v>0.40475396170579875</v>
      </c>
      <c r="E132" s="10">
        <f t="shared" si="16"/>
        <v>130</v>
      </c>
      <c r="F132" s="10">
        <f t="shared" ref="F132:F141" si="21">ABS(E132*(D132-D$142))</f>
        <v>73.192294653937026</v>
      </c>
      <c r="G132" s="56">
        <v>0.76675823125513942</v>
      </c>
      <c r="H132" s="10">
        <f t="shared" si="17"/>
        <v>130</v>
      </c>
      <c r="I132" s="10">
        <f t="shared" ref="I132:I141" si="22">ABS(H132*(G132-G$142))</f>
        <v>30.181587162593338</v>
      </c>
      <c r="J132" s="56">
        <v>0.20364775423378217</v>
      </c>
      <c r="K132" s="10">
        <f t="shared" si="18"/>
        <v>130</v>
      </c>
      <c r="L132" s="10">
        <f t="shared" ref="L132:L141" si="23">ABS(K132*(J132-J$142))</f>
        <v>99.001364642965498</v>
      </c>
      <c r="M132" s="56">
        <v>0.35024773361076927</v>
      </c>
      <c r="N132" s="10">
        <f t="shared" si="19"/>
        <v>130</v>
      </c>
      <c r="O132" s="10">
        <f t="shared" ref="O132:O141" si="24">ABS(N132*(M132-M$142))</f>
        <v>78.986425298295984</v>
      </c>
    </row>
    <row r="133" spans="1:15" x14ac:dyDescent="0.3">
      <c r="A133" s="10">
        <v>0.52971198116594975</v>
      </c>
      <c r="B133" s="10">
        <f t="shared" ref="B133:B141" si="25">B132+1</f>
        <v>131</v>
      </c>
      <c r="C133" s="10">
        <f t="shared" si="20"/>
        <v>58.611296487514522</v>
      </c>
      <c r="D133" s="56">
        <v>0.36013084066062723</v>
      </c>
      <c r="E133" s="10">
        <f t="shared" ref="E133:E141" si="26">E132+1</f>
        <v>131</v>
      </c>
      <c r="F133" s="10">
        <f t="shared" si="21"/>
        <v>79.600941162038623</v>
      </c>
      <c r="G133" s="56">
        <v>0.76472004631839197</v>
      </c>
      <c r="H133" s="10">
        <f t="shared" ref="H133:H141" si="27">H132+1</f>
        <v>131</v>
      </c>
      <c r="I133" s="10">
        <f t="shared" si="22"/>
        <v>30.680755444404127</v>
      </c>
      <c r="J133" s="56">
        <v>0.18313346429876262</v>
      </c>
      <c r="K133" s="10">
        <f t="shared" ref="K133:K141" si="28">K132+1</f>
        <v>131</v>
      </c>
      <c r="L133" s="10">
        <f t="shared" si="23"/>
        <v>102.45028558324509</v>
      </c>
      <c r="M133" s="56">
        <v>0.30856277852909669</v>
      </c>
      <c r="N133" s="10">
        <f t="shared" ref="N133:N141" si="29">N132+1</f>
        <v>131</v>
      </c>
      <c r="O133" s="10">
        <f t="shared" si="24"/>
        <v>85.054742300905076</v>
      </c>
    </row>
    <row r="134" spans="1:15" x14ac:dyDescent="0.3">
      <c r="A134" s="10">
        <v>0.50477581282807127</v>
      </c>
      <c r="B134" s="10">
        <f t="shared" si="25"/>
        <v>132</v>
      </c>
      <c r="C134" s="10">
        <f t="shared" si="20"/>
        <v>62.350285185118409</v>
      </c>
      <c r="D134" s="56">
        <v>0.32615970044259929</v>
      </c>
      <c r="E134" s="10">
        <f t="shared" si="26"/>
        <v>132</v>
      </c>
      <c r="F134" s="10">
        <f t="shared" si="21"/>
        <v>84.692772443047602</v>
      </c>
      <c r="G134" s="56">
        <v>0.7611669341164069</v>
      </c>
      <c r="H134" s="10">
        <f t="shared" si="27"/>
        <v>132</v>
      </c>
      <c r="I134" s="10">
        <f t="shared" si="22"/>
        <v>31.383970495099774</v>
      </c>
      <c r="J134" s="56">
        <v>0.14373753157556066</v>
      </c>
      <c r="K134" s="10">
        <f t="shared" si="28"/>
        <v>132</v>
      </c>
      <c r="L134" s="10">
        <f t="shared" si="23"/>
        <v>108.43261195143482</v>
      </c>
      <c r="M134" s="56">
        <v>0.29697875289336506</v>
      </c>
      <c r="N134" s="10">
        <f t="shared" si="29"/>
        <v>132</v>
      </c>
      <c r="O134" s="10">
        <f t="shared" si="24"/>
        <v>87.233106526813287</v>
      </c>
    </row>
    <row r="135" spans="1:15" x14ac:dyDescent="0.3">
      <c r="A135" s="10">
        <v>0.48818898351436141</v>
      </c>
      <c r="B135" s="10">
        <f t="shared" si="25"/>
        <v>133</v>
      </c>
      <c r="C135" s="10">
        <f t="shared" si="20"/>
        <v>65.028684129183631</v>
      </c>
      <c r="D135" s="56">
        <v>0.30643292780854053</v>
      </c>
      <c r="E135" s="10">
        <f t="shared" si="26"/>
        <v>133</v>
      </c>
      <c r="F135" s="10">
        <f t="shared" si="21"/>
        <v>87.95804511582476</v>
      </c>
      <c r="G135" s="56">
        <v>0.75864178402513704</v>
      </c>
      <c r="H135" s="10">
        <f t="shared" si="27"/>
        <v>133</v>
      </c>
      <c r="I135" s="10">
        <f t="shared" si="22"/>
        <v>31.957572809474268</v>
      </c>
      <c r="J135" s="56">
        <v>0.14281287426211647</v>
      </c>
      <c r="K135" s="10">
        <f t="shared" si="28"/>
        <v>133</v>
      </c>
      <c r="L135" s="10">
        <f t="shared" si="23"/>
        <v>109.37705055557315</v>
      </c>
      <c r="M135" s="56">
        <v>0.26523488169865467</v>
      </c>
      <c r="N135" s="10">
        <f t="shared" si="29"/>
        <v>133</v>
      </c>
      <c r="O135" s="10">
        <f t="shared" si="24"/>
        <v>92.115898263337144</v>
      </c>
    </row>
    <row r="136" spans="1:15" x14ac:dyDescent="0.3">
      <c r="A136" s="10">
        <v>0.47834234202661463</v>
      </c>
      <c r="B136" s="10">
        <f t="shared" si="25"/>
        <v>134</v>
      </c>
      <c r="C136" s="10">
        <f t="shared" si="20"/>
        <v>66.837071563197213</v>
      </c>
      <c r="D136" s="56">
        <v>0.29308761603136435</v>
      </c>
      <c r="E136" s="10">
        <f t="shared" si="26"/>
        <v>134</v>
      </c>
      <c r="F136" s="10">
        <f t="shared" si="21"/>
        <v>90.407655579047741</v>
      </c>
      <c r="G136" s="56">
        <v>0.75394758416336394</v>
      </c>
      <c r="H136" s="10">
        <f t="shared" si="27"/>
        <v>134</v>
      </c>
      <c r="I136" s="10">
        <f t="shared" si="22"/>
        <v>32.826878093278737</v>
      </c>
      <c r="J136" s="56">
        <v>0.13348505033098876</v>
      </c>
      <c r="K136" s="10">
        <f t="shared" si="28"/>
        <v>134</v>
      </c>
      <c r="L136" s="10">
        <f t="shared" si="23"/>
        <v>111.44936280110798</v>
      </c>
      <c r="M136" s="56">
        <v>0.21190688594522167</v>
      </c>
      <c r="N136" s="10">
        <f t="shared" si="29"/>
        <v>134</v>
      </c>
      <c r="O136" s="10">
        <f t="shared" si="24"/>
        <v>99.954450433119248</v>
      </c>
    </row>
    <row r="137" spans="1:15" x14ac:dyDescent="0.3">
      <c r="A137" s="10">
        <v>0.45832085233831349</v>
      </c>
      <c r="B137" s="10">
        <f t="shared" si="25"/>
        <v>135</v>
      </c>
      <c r="C137" s="10">
        <f t="shared" si="20"/>
        <v>70.038756787261136</v>
      </c>
      <c r="D137" s="56">
        <v>0.2437303634670093</v>
      </c>
      <c r="E137" s="10">
        <f t="shared" si="26"/>
        <v>135</v>
      </c>
      <c r="F137" s="10">
        <f t="shared" si="21"/>
        <v>97.745568672094251</v>
      </c>
      <c r="G137" s="56">
        <v>0.75154704829939023</v>
      </c>
      <c r="H137" s="10">
        <f t="shared" si="27"/>
        <v>135</v>
      </c>
      <c r="I137" s="10">
        <f t="shared" si="22"/>
        <v>33.39592713710384</v>
      </c>
      <c r="J137" s="56">
        <v>0.1259925801753316</v>
      </c>
      <c r="K137" s="10">
        <f t="shared" si="28"/>
        <v>135</v>
      </c>
      <c r="L137" s="10">
        <f t="shared" si="23"/>
        <v>113.29255793481654</v>
      </c>
      <c r="M137" s="56">
        <v>0.17282664213913199</v>
      </c>
      <c r="N137" s="10">
        <f t="shared" si="29"/>
        <v>135</v>
      </c>
      <c r="O137" s="10">
        <f t="shared" si="24"/>
        <v>105.97621208151686</v>
      </c>
    </row>
    <row r="138" spans="1:15" x14ac:dyDescent="0.3">
      <c r="A138" s="10">
        <v>0.45494827235206869</v>
      </c>
      <c r="B138" s="10">
        <f t="shared" si="25"/>
        <v>136</v>
      </c>
      <c r="C138" s="10">
        <f t="shared" si="20"/>
        <v>71.016233271221992</v>
      </c>
      <c r="D138" s="56">
        <v>0.23304379006970183</v>
      </c>
      <c r="E138" s="10">
        <f t="shared" si="26"/>
        <v>136</v>
      </c>
      <c r="F138" s="10">
        <f t="shared" si="21"/>
        <v>99.922983903550985</v>
      </c>
      <c r="G138" s="56">
        <v>0.74396795707171681</v>
      </c>
      <c r="H138" s="10">
        <f t="shared" si="27"/>
        <v>136</v>
      </c>
      <c r="I138" s="10">
        <f t="shared" si="22"/>
        <v>34.674060782120044</v>
      </c>
      <c r="J138" s="56">
        <v>0.12166394829587841</v>
      </c>
      <c r="K138" s="10">
        <f t="shared" si="28"/>
        <v>136</v>
      </c>
      <c r="L138" s="10">
        <f t="shared" si="23"/>
        <v>114.72045600327266</v>
      </c>
      <c r="M138" s="56">
        <v>0.13857213541479449</v>
      </c>
      <c r="N138" s="10">
        <f t="shared" si="29"/>
        <v>136</v>
      </c>
      <c r="O138" s="10">
        <f t="shared" si="24"/>
        <v>111.41983397440838</v>
      </c>
    </row>
    <row r="139" spans="1:15" x14ac:dyDescent="0.3">
      <c r="A139" s="10">
        <v>0.4453033602475624</v>
      </c>
      <c r="B139" s="10">
        <f t="shared" si="25"/>
        <v>137</v>
      </c>
      <c r="C139" s="10">
        <f t="shared" si="20"/>
        <v>72.859764415357162</v>
      </c>
      <c r="D139" s="56">
        <v>0.22042659697556216</v>
      </c>
      <c r="E139" s="10">
        <f t="shared" si="26"/>
        <v>137</v>
      </c>
      <c r="F139" s="10">
        <f t="shared" si="21"/>
        <v>102.38626718026835</v>
      </c>
      <c r="G139" s="56">
        <v>0.71998075664724315</v>
      </c>
      <c r="H139" s="10">
        <f t="shared" si="27"/>
        <v>137</v>
      </c>
      <c r="I139" s="10">
        <f t="shared" si="22"/>
        <v>38.21526356955323</v>
      </c>
      <c r="J139" s="56">
        <v>0.10765409661831006</v>
      </c>
      <c r="K139" s="10">
        <f t="shared" si="28"/>
        <v>137</v>
      </c>
      <c r="L139" s="10">
        <f t="shared" si="23"/>
        <v>117.48333844782947</v>
      </c>
      <c r="M139" s="56">
        <v>0.12944009828967809</v>
      </c>
      <c r="N139" s="10">
        <f t="shared" si="29"/>
        <v>137</v>
      </c>
      <c r="O139" s="10">
        <f t="shared" si="24"/>
        <v>113.49018654565528</v>
      </c>
    </row>
    <row r="140" spans="1:15" x14ac:dyDescent="0.3">
      <c r="A140" s="10">
        <v>0.39748929168160485</v>
      </c>
      <c r="B140" s="10">
        <f t="shared" si="25"/>
        <v>138</v>
      </c>
      <c r="C140" s="10">
        <f t="shared" si="20"/>
        <v>79.989928975381616</v>
      </c>
      <c r="D140" s="56">
        <v>0.20593152280051044</v>
      </c>
      <c r="E140" s="10">
        <f t="shared" si="26"/>
        <v>138</v>
      </c>
      <c r="F140" s="10">
        <f t="shared" si="21"/>
        <v>105.13393243233985</v>
      </c>
      <c r="G140" s="56">
        <v>0.69773721101028729</v>
      </c>
      <c r="H140" s="10">
        <f t="shared" si="27"/>
        <v>138</v>
      </c>
      <c r="I140" s="10">
        <f t="shared" si="22"/>
        <v>41.563816397157908</v>
      </c>
      <c r="J140" s="56">
        <v>9.9796076497092268E-2</v>
      </c>
      <c r="K140" s="10">
        <f t="shared" si="28"/>
        <v>138</v>
      </c>
      <c r="L140" s="10">
        <f t="shared" si="23"/>
        <v>119.42528784096503</v>
      </c>
      <c r="M140" s="56">
        <v>9.6899763716097737E-2</v>
      </c>
      <c r="N140" s="10">
        <f t="shared" si="29"/>
        <v>138</v>
      </c>
      <c r="O140" s="10">
        <f t="shared" si="24"/>
        <v>118.80914823904041</v>
      </c>
    </row>
    <row r="141" spans="1:15" x14ac:dyDescent="0.3">
      <c r="A141" s="10">
        <v>0.32170652845563613</v>
      </c>
      <c r="B141" s="10">
        <f t="shared" si="25"/>
        <v>139</v>
      </c>
      <c r="C141" s="10">
        <f t="shared" si="20"/>
        <v>91.103370230279552</v>
      </c>
      <c r="D141" s="56">
        <v>0.18692194696224315</v>
      </c>
      <c r="E141" s="10">
        <f t="shared" si="26"/>
        <v>139</v>
      </c>
      <c r="F141" s="10">
        <f t="shared" si="21"/>
        <v>108.53810356394841</v>
      </c>
      <c r="G141" s="56">
        <v>0.68908175653047443</v>
      </c>
      <c r="H141" s="10">
        <f t="shared" si="27"/>
        <v>139</v>
      </c>
      <c r="I141" s="10">
        <f t="shared" si="22"/>
        <v>43.068111645193618</v>
      </c>
      <c r="J141" s="56">
        <v>8.9824067452329306E-2</v>
      </c>
      <c r="K141" s="10">
        <f t="shared" si="28"/>
        <v>139</v>
      </c>
      <c r="L141" s="10">
        <f t="shared" si="23"/>
        <v>121.67679773471582</v>
      </c>
      <c r="M141" s="56">
        <v>6.4991231027165544E-2</v>
      </c>
      <c r="N141" s="10">
        <f t="shared" si="29"/>
        <v>139</v>
      </c>
      <c r="O141" s="10">
        <f t="shared" si="24"/>
        <v>124.10537013960663</v>
      </c>
    </row>
    <row r="142" spans="1:15" x14ac:dyDescent="0.3">
      <c r="A142" s="10">
        <f>AVERAGE(A3:A141)</f>
        <v>0.97712645816987742</v>
      </c>
      <c r="C142" s="86">
        <f>2*SUMIF(C3:C141,"&gt;0")/(139*139*A142)</f>
        <v>0.21587736827457046</v>
      </c>
      <c r="D142" s="56">
        <f>AVERAGE(D3:D141)</f>
        <v>0.96777161288992963</v>
      </c>
      <c r="F142" s="86">
        <f>2*SUMIF(F3:F141,"&gt;0")/(139*139*D142)</f>
        <v>0.31932578682403917</v>
      </c>
      <c r="G142" s="56">
        <f>AVERAGE(G3:G141)</f>
        <v>0.99892428635201125</v>
      </c>
      <c r="I142" s="86">
        <f>2*SUMIF(I3:I141,"&gt;0")/(139*139*G142)</f>
        <v>0.12383545612231771</v>
      </c>
      <c r="J142" s="56">
        <f>AVERAGE(J3:J141)</f>
        <v>0.96519671302582444</v>
      </c>
      <c r="L142" s="86">
        <f>2*SUMIF(L3:L141,"&gt;0")/(139*139*J142)</f>
        <v>0.32519692495475377</v>
      </c>
      <c r="M142" s="56">
        <f>AVERAGE(M3:M141)</f>
        <v>0.95783562052073845</v>
      </c>
      <c r="O142" s="86">
        <f>2*SUMIF(O3:O141,"&gt;0")/(139*139*M142)</f>
        <v>0.40582265173926441</v>
      </c>
    </row>
    <row r="143" spans="1:15" x14ac:dyDescent="0.3">
      <c r="A143" s="243">
        <v>2020</v>
      </c>
      <c r="B143" s="244"/>
      <c r="C143" s="244"/>
      <c r="D143" s="244"/>
      <c r="E143" s="244"/>
      <c r="F143" s="244"/>
      <c r="G143" s="244"/>
      <c r="H143" s="244"/>
      <c r="I143" s="244"/>
      <c r="J143" s="244"/>
      <c r="K143" s="244"/>
      <c r="L143" s="244"/>
      <c r="M143" s="244"/>
      <c r="N143" s="244"/>
      <c r="O143" s="245"/>
    </row>
    <row r="144" spans="1:15" x14ac:dyDescent="0.3">
      <c r="A144" s="10" t="s">
        <v>143</v>
      </c>
      <c r="D144" s="56" t="s">
        <v>140</v>
      </c>
      <c r="G144" s="56" t="s">
        <v>141</v>
      </c>
      <c r="J144" s="56" t="s">
        <v>144</v>
      </c>
      <c r="M144" s="56" t="s">
        <v>142</v>
      </c>
    </row>
    <row r="145" spans="1:15" x14ac:dyDescent="0.3">
      <c r="A145" s="10">
        <v>1.3478514002710791</v>
      </c>
      <c r="B145" s="10">
        <v>1</v>
      </c>
      <c r="C145" s="10">
        <f>ABS(B145*(A145-A$142))</f>
        <v>0.37072494210120166</v>
      </c>
      <c r="D145" s="56">
        <v>1.4630491358555304</v>
      </c>
      <c r="E145" s="10">
        <v>1</v>
      </c>
      <c r="F145" s="10">
        <f>ABS(E145*(D145-D$142))</f>
        <v>0.49527752296560079</v>
      </c>
      <c r="G145" s="56">
        <v>1.2636578685398929</v>
      </c>
      <c r="H145" s="10">
        <v>1</v>
      </c>
      <c r="I145" s="10">
        <f>ABS(H145*(G145-G$142))</f>
        <v>0.26473358218788168</v>
      </c>
      <c r="J145" s="56">
        <v>1.4548559923231013</v>
      </c>
      <c r="K145" s="10">
        <v>1</v>
      </c>
      <c r="L145" s="10">
        <f>ABS(K145*(J145-J$142))</f>
        <v>0.48965927929727682</v>
      </c>
      <c r="M145" s="56">
        <v>2.4025480729184983</v>
      </c>
      <c r="N145" s="10">
        <v>1</v>
      </c>
      <c r="O145" s="10">
        <f>ABS(N145*(M145-M$142))</f>
        <v>1.4447124523977597</v>
      </c>
    </row>
    <row r="146" spans="1:15" x14ac:dyDescent="0.3">
      <c r="A146" s="10">
        <v>1.3209388974862621</v>
      </c>
      <c r="B146" s="10">
        <f>B145+1</f>
        <v>2</v>
      </c>
      <c r="C146" s="10">
        <f t="shared" ref="C146:C209" si="30">ABS(B146*(A146-A$142))</f>
        <v>0.68762487863276944</v>
      </c>
      <c r="D146" s="56">
        <v>1.4615578189652176</v>
      </c>
      <c r="E146" s="10">
        <f>E145+1</f>
        <v>2</v>
      </c>
      <c r="F146" s="10">
        <f t="shared" ref="F146:F209" si="31">ABS(E146*(D146-D$142))</f>
        <v>0.98757241215057601</v>
      </c>
      <c r="G146" s="56">
        <v>1.2395392716203149</v>
      </c>
      <c r="H146" s="10">
        <f>H145+1</f>
        <v>2</v>
      </c>
      <c r="I146" s="10">
        <f t="shared" ref="I146:I209" si="32">ABS(H146*(G146-G$142))</f>
        <v>0.48122997053660721</v>
      </c>
      <c r="J146" s="56">
        <v>1.4545129466016489</v>
      </c>
      <c r="K146" s="10">
        <f>K145+1</f>
        <v>2</v>
      </c>
      <c r="L146" s="10">
        <f t="shared" ref="L146:L209" si="33">ABS(K146*(J146-J$142))</f>
        <v>0.97863246715164887</v>
      </c>
      <c r="M146" s="56">
        <v>2.2470869399489795</v>
      </c>
      <c r="N146" s="10">
        <f>N145+1</f>
        <v>2</v>
      </c>
      <c r="O146" s="10">
        <f t="shared" ref="O146:O209" si="34">ABS(N146*(M146-M$142))</f>
        <v>2.5785026388564818</v>
      </c>
    </row>
    <row r="147" spans="1:15" x14ac:dyDescent="0.3">
      <c r="A147" s="10">
        <v>1.3206109668200665</v>
      </c>
      <c r="B147" s="10">
        <f t="shared" ref="B147:B210" si="35">B146+1</f>
        <v>3</v>
      </c>
      <c r="C147" s="10">
        <f t="shared" si="30"/>
        <v>1.0304535259505672</v>
      </c>
      <c r="D147" s="56">
        <v>1.4550208491421359</v>
      </c>
      <c r="E147" s="10">
        <f t="shared" ref="E147:E210" si="36">E146+1</f>
        <v>3</v>
      </c>
      <c r="F147" s="10">
        <f t="shared" si="31"/>
        <v>1.4617477087566189</v>
      </c>
      <c r="G147" s="56">
        <v>1.2275379933662536</v>
      </c>
      <c r="H147" s="10">
        <f t="shared" ref="H147:H210" si="37">H146+1</f>
        <v>3</v>
      </c>
      <c r="I147" s="10">
        <f t="shared" si="32"/>
        <v>0.68584112104272699</v>
      </c>
      <c r="J147" s="56">
        <v>1.4520375100057497</v>
      </c>
      <c r="K147" s="10">
        <f t="shared" ref="K147:K210" si="38">K146+1</f>
        <v>3</v>
      </c>
      <c r="L147" s="10">
        <f t="shared" si="33"/>
        <v>1.4605223909397758</v>
      </c>
      <c r="M147" s="56">
        <v>2.0618324950600169</v>
      </c>
      <c r="N147" s="10">
        <f t="shared" ref="N147:N210" si="39">N146+1</f>
        <v>3</v>
      </c>
      <c r="O147" s="10">
        <f t="shared" si="34"/>
        <v>3.3119906236178349</v>
      </c>
    </row>
    <row r="148" spans="1:15" x14ac:dyDescent="0.3">
      <c r="A148" s="10">
        <v>1.3175101796546342</v>
      </c>
      <c r="B148" s="10">
        <f t="shared" si="35"/>
        <v>4</v>
      </c>
      <c r="C148" s="10">
        <f t="shared" si="30"/>
        <v>1.3615348859390273</v>
      </c>
      <c r="D148" s="56">
        <v>1.453435340074732</v>
      </c>
      <c r="E148" s="10">
        <f t="shared" si="36"/>
        <v>4</v>
      </c>
      <c r="F148" s="10">
        <f t="shared" si="31"/>
        <v>1.9426549087392093</v>
      </c>
      <c r="G148" s="56">
        <v>1.207086261616741</v>
      </c>
      <c r="H148" s="10">
        <f t="shared" si="37"/>
        <v>4</v>
      </c>
      <c r="I148" s="10">
        <f t="shared" si="32"/>
        <v>0.83264790105891917</v>
      </c>
      <c r="J148" s="56">
        <v>1.445807965825151</v>
      </c>
      <c r="K148" s="10">
        <f t="shared" si="38"/>
        <v>4</v>
      </c>
      <c r="L148" s="10">
        <f t="shared" si="33"/>
        <v>1.9224450111973064</v>
      </c>
      <c r="M148" s="56">
        <v>2.0615351942926798</v>
      </c>
      <c r="N148" s="10">
        <f t="shared" si="39"/>
        <v>4</v>
      </c>
      <c r="O148" s="10">
        <f t="shared" si="34"/>
        <v>4.4147982950877651</v>
      </c>
    </row>
    <row r="149" spans="1:15" x14ac:dyDescent="0.3">
      <c r="A149" s="10">
        <v>1.3117250689616553</v>
      </c>
      <c r="B149" s="10">
        <f t="shared" si="35"/>
        <v>5</v>
      </c>
      <c r="C149" s="10">
        <f t="shared" si="30"/>
        <v>1.6729930539588893</v>
      </c>
      <c r="D149" s="56">
        <v>1.45253539446044</v>
      </c>
      <c r="E149" s="10">
        <f t="shared" si="36"/>
        <v>5</v>
      </c>
      <c r="F149" s="10">
        <f t="shared" si="31"/>
        <v>2.4238189078525521</v>
      </c>
      <c r="G149" s="56">
        <v>1.1996056669492741</v>
      </c>
      <c r="H149" s="10">
        <f t="shared" si="37"/>
        <v>5</v>
      </c>
      <c r="I149" s="10">
        <f t="shared" si="32"/>
        <v>1.0034069029863142</v>
      </c>
      <c r="J149" s="56">
        <v>1.4420598412200734</v>
      </c>
      <c r="K149" s="10">
        <f t="shared" si="38"/>
        <v>5</v>
      </c>
      <c r="L149" s="10">
        <f t="shared" si="33"/>
        <v>2.3843156409712445</v>
      </c>
      <c r="M149" s="56">
        <v>2.00897734777375</v>
      </c>
      <c r="N149" s="10">
        <f t="shared" si="39"/>
        <v>5</v>
      </c>
      <c r="O149" s="10">
        <f t="shared" si="34"/>
        <v>5.2557086362650569</v>
      </c>
    </row>
    <row r="150" spans="1:15" x14ac:dyDescent="0.3">
      <c r="A150" s="10">
        <v>1.3078083926347253</v>
      </c>
      <c r="B150" s="10">
        <f t="shared" si="35"/>
        <v>6</v>
      </c>
      <c r="C150" s="10">
        <f t="shared" si="30"/>
        <v>1.984091606789087</v>
      </c>
      <c r="D150" s="56">
        <v>1.4509385805981865</v>
      </c>
      <c r="E150" s="10">
        <f t="shared" si="36"/>
        <v>6</v>
      </c>
      <c r="F150" s="10">
        <f t="shared" si="31"/>
        <v>2.8990018062495411</v>
      </c>
      <c r="G150" s="56">
        <v>1.1855117671967588</v>
      </c>
      <c r="H150" s="10">
        <f t="shared" si="37"/>
        <v>6</v>
      </c>
      <c r="I150" s="10">
        <f t="shared" si="32"/>
        <v>1.1195248850684851</v>
      </c>
      <c r="J150" s="56">
        <v>1.4406588851546931</v>
      </c>
      <c r="K150" s="10">
        <f t="shared" si="38"/>
        <v>6</v>
      </c>
      <c r="L150" s="10">
        <f t="shared" si="33"/>
        <v>2.8527730327732117</v>
      </c>
      <c r="M150" s="56">
        <v>1.9963616833405657</v>
      </c>
      <c r="N150" s="10">
        <f t="shared" si="39"/>
        <v>6</v>
      </c>
      <c r="O150" s="10">
        <f t="shared" si="34"/>
        <v>6.2311563769189631</v>
      </c>
    </row>
    <row r="151" spans="1:15" x14ac:dyDescent="0.3">
      <c r="A151" s="10">
        <v>1.3061250660577051</v>
      </c>
      <c r="B151" s="10">
        <f t="shared" si="35"/>
        <v>7</v>
      </c>
      <c r="C151" s="10">
        <f t="shared" si="30"/>
        <v>2.3029902552147936</v>
      </c>
      <c r="D151" s="56">
        <v>1.4382496724394771</v>
      </c>
      <c r="E151" s="10">
        <f t="shared" si="36"/>
        <v>7</v>
      </c>
      <c r="F151" s="10">
        <f t="shared" si="31"/>
        <v>3.2933464168468323</v>
      </c>
      <c r="G151" s="56">
        <v>1.1845857968842057</v>
      </c>
      <c r="H151" s="10">
        <f t="shared" si="37"/>
        <v>7</v>
      </c>
      <c r="I151" s="10">
        <f t="shared" si="32"/>
        <v>1.2996305737253615</v>
      </c>
      <c r="J151" s="56">
        <v>1.4387651418381453</v>
      </c>
      <c r="K151" s="10">
        <f t="shared" si="38"/>
        <v>7</v>
      </c>
      <c r="L151" s="10">
        <f t="shared" si="33"/>
        <v>3.3149790016862459</v>
      </c>
      <c r="M151" s="56">
        <v>1.9619030868872283</v>
      </c>
      <c r="N151" s="10">
        <f t="shared" si="39"/>
        <v>7</v>
      </c>
      <c r="O151" s="10">
        <f t="shared" si="34"/>
        <v>7.0284722645654298</v>
      </c>
    </row>
    <row r="152" spans="1:15" x14ac:dyDescent="0.3">
      <c r="A152" s="10">
        <v>1.304263767854634</v>
      </c>
      <c r="B152" s="10">
        <f t="shared" si="35"/>
        <v>8</v>
      </c>
      <c r="C152" s="10">
        <f t="shared" si="30"/>
        <v>2.617098477478053</v>
      </c>
      <c r="D152" s="56">
        <v>1.4337749155680666</v>
      </c>
      <c r="E152" s="10">
        <f t="shared" si="36"/>
        <v>8</v>
      </c>
      <c r="F152" s="10">
        <f t="shared" si="31"/>
        <v>3.7280264214250955</v>
      </c>
      <c r="G152" s="56">
        <v>1.1829958604301325</v>
      </c>
      <c r="H152" s="10">
        <f t="shared" si="37"/>
        <v>8</v>
      </c>
      <c r="I152" s="10">
        <f t="shared" si="32"/>
        <v>1.47257259262497</v>
      </c>
      <c r="J152" s="56">
        <v>1.4342939684061675</v>
      </c>
      <c r="K152" s="10">
        <f t="shared" si="38"/>
        <v>8</v>
      </c>
      <c r="L152" s="10">
        <f t="shared" si="33"/>
        <v>3.7527780430427446</v>
      </c>
      <c r="M152" s="56">
        <v>1.8880668545947261</v>
      </c>
      <c r="N152" s="10">
        <f t="shared" si="39"/>
        <v>8</v>
      </c>
      <c r="O152" s="10">
        <f t="shared" si="34"/>
        <v>7.4418498725919013</v>
      </c>
    </row>
    <row r="153" spans="1:15" x14ac:dyDescent="0.3">
      <c r="A153" s="10">
        <v>1.3038043904592516</v>
      </c>
      <c r="B153" s="10">
        <f t="shared" si="35"/>
        <v>9</v>
      </c>
      <c r="C153" s="10">
        <f t="shared" si="30"/>
        <v>2.9401013906043674</v>
      </c>
      <c r="D153" s="56">
        <v>1.430604212008485</v>
      </c>
      <c r="E153" s="10">
        <f t="shared" si="36"/>
        <v>9</v>
      </c>
      <c r="F153" s="10">
        <f t="shared" si="31"/>
        <v>4.1654933920669981</v>
      </c>
      <c r="G153" s="56">
        <v>1.1826922245005114</v>
      </c>
      <c r="H153" s="10">
        <f t="shared" si="37"/>
        <v>9</v>
      </c>
      <c r="I153" s="10">
        <f t="shared" si="32"/>
        <v>1.6539114433365012</v>
      </c>
      <c r="J153" s="56">
        <v>1.4283631626123361</v>
      </c>
      <c r="K153" s="10">
        <f t="shared" si="38"/>
        <v>9</v>
      </c>
      <c r="L153" s="10">
        <f t="shared" si="33"/>
        <v>4.1684980462786045</v>
      </c>
      <c r="M153" s="56">
        <v>1.8828667535530437</v>
      </c>
      <c r="N153" s="10">
        <f t="shared" si="39"/>
        <v>9</v>
      </c>
      <c r="O153" s="10">
        <f t="shared" si="34"/>
        <v>8.3252801972907466</v>
      </c>
    </row>
    <row r="154" spans="1:15" x14ac:dyDescent="0.3">
      <c r="A154" s="10">
        <v>1.3009177354787202</v>
      </c>
      <c r="B154" s="10">
        <f t="shared" si="35"/>
        <v>10</v>
      </c>
      <c r="C154" s="10">
        <f t="shared" si="30"/>
        <v>3.2379127730884285</v>
      </c>
      <c r="D154" s="56">
        <v>1.4296132704078037</v>
      </c>
      <c r="E154" s="10">
        <f t="shared" si="36"/>
        <v>10</v>
      </c>
      <c r="F154" s="10">
        <f t="shared" si="31"/>
        <v>4.6184165751787409</v>
      </c>
      <c r="G154" s="56">
        <v>1.1793835480340018</v>
      </c>
      <c r="H154" s="10">
        <f t="shared" si="37"/>
        <v>10</v>
      </c>
      <c r="I154" s="10">
        <f t="shared" si="32"/>
        <v>1.8045926168199056</v>
      </c>
      <c r="J154" s="56">
        <v>1.4272254218627674</v>
      </c>
      <c r="K154" s="10">
        <f t="shared" si="38"/>
        <v>10</v>
      </c>
      <c r="L154" s="10">
        <f t="shared" si="33"/>
        <v>4.6202870883694294</v>
      </c>
      <c r="M154" s="56">
        <v>1.8419206607156522</v>
      </c>
      <c r="N154" s="10">
        <f t="shared" si="39"/>
        <v>10</v>
      </c>
      <c r="O154" s="10">
        <f t="shared" si="34"/>
        <v>8.8408504019491367</v>
      </c>
    </row>
    <row r="155" spans="1:15" x14ac:dyDescent="0.3">
      <c r="A155" s="10">
        <v>1.2961146577255411</v>
      </c>
      <c r="B155" s="10">
        <f t="shared" si="35"/>
        <v>11</v>
      </c>
      <c r="C155" s="10">
        <f t="shared" si="30"/>
        <v>3.5088701951123009</v>
      </c>
      <c r="D155" s="56">
        <v>1.429526930565022</v>
      </c>
      <c r="E155" s="10">
        <f t="shared" si="36"/>
        <v>11</v>
      </c>
      <c r="F155" s="10">
        <f t="shared" si="31"/>
        <v>5.0793084944260158</v>
      </c>
      <c r="G155" s="56">
        <v>1.1765780882143795</v>
      </c>
      <c r="H155" s="10">
        <f t="shared" si="37"/>
        <v>11</v>
      </c>
      <c r="I155" s="10">
        <f t="shared" si="32"/>
        <v>1.9541918204860504</v>
      </c>
      <c r="J155" s="56">
        <v>1.4250103703399017</v>
      </c>
      <c r="K155" s="10">
        <f t="shared" si="38"/>
        <v>11</v>
      </c>
      <c r="L155" s="10">
        <f t="shared" si="33"/>
        <v>5.0579502304548507</v>
      </c>
      <c r="M155" s="56">
        <v>1.839263792275643</v>
      </c>
      <c r="N155" s="10">
        <f t="shared" si="39"/>
        <v>11</v>
      </c>
      <c r="O155" s="10">
        <f t="shared" si="34"/>
        <v>9.6957098893039504</v>
      </c>
    </row>
    <row r="156" spans="1:15" x14ac:dyDescent="0.3">
      <c r="A156" s="10">
        <v>1.2942742072642259</v>
      </c>
      <c r="B156" s="10">
        <f t="shared" si="35"/>
        <v>12</v>
      </c>
      <c r="C156" s="10">
        <f t="shared" si="30"/>
        <v>3.8057729891321821</v>
      </c>
      <c r="D156" s="56">
        <v>1.422660579055004</v>
      </c>
      <c r="E156" s="10">
        <f t="shared" si="36"/>
        <v>12</v>
      </c>
      <c r="F156" s="10">
        <f t="shared" si="31"/>
        <v>5.4586675939808922</v>
      </c>
      <c r="G156" s="56">
        <v>1.1758751039392477</v>
      </c>
      <c r="H156" s="10">
        <f t="shared" si="37"/>
        <v>12</v>
      </c>
      <c r="I156" s="10">
        <f t="shared" si="32"/>
        <v>2.1234098110468369</v>
      </c>
      <c r="J156" s="56">
        <v>1.4245487923316535</v>
      </c>
      <c r="K156" s="10">
        <f t="shared" si="38"/>
        <v>12</v>
      </c>
      <c r="L156" s="10">
        <f t="shared" si="33"/>
        <v>5.5122249516699497</v>
      </c>
      <c r="M156" s="56">
        <v>1.8114702965732294</v>
      </c>
      <c r="N156" s="10">
        <f t="shared" si="39"/>
        <v>12</v>
      </c>
      <c r="O156" s="10">
        <f t="shared" si="34"/>
        <v>10.243616112629892</v>
      </c>
    </row>
    <row r="157" spans="1:15" x14ac:dyDescent="0.3">
      <c r="A157" s="10">
        <v>1.2919109294217272</v>
      </c>
      <c r="B157" s="10">
        <f t="shared" si="35"/>
        <v>13</v>
      </c>
      <c r="C157" s="10">
        <f t="shared" si="30"/>
        <v>4.0921981262740479</v>
      </c>
      <c r="D157" s="56">
        <v>1.4186275473553569</v>
      </c>
      <c r="E157" s="10">
        <f t="shared" si="36"/>
        <v>13</v>
      </c>
      <c r="F157" s="10">
        <f t="shared" si="31"/>
        <v>5.8611271480505547</v>
      </c>
      <c r="G157" s="56">
        <v>1.1654279876561264</v>
      </c>
      <c r="H157" s="10">
        <f t="shared" si="37"/>
        <v>13</v>
      </c>
      <c r="I157" s="10">
        <f t="shared" si="32"/>
        <v>2.1645481169534975</v>
      </c>
      <c r="J157" s="56">
        <v>1.4228240042380238</v>
      </c>
      <c r="K157" s="10">
        <f t="shared" si="38"/>
        <v>13</v>
      </c>
      <c r="L157" s="10">
        <f t="shared" si="33"/>
        <v>5.9491547857585916</v>
      </c>
      <c r="M157" s="56">
        <v>1.8086388972877061</v>
      </c>
      <c r="N157" s="10">
        <f t="shared" si="39"/>
        <v>13</v>
      </c>
      <c r="O157" s="10">
        <f t="shared" si="34"/>
        <v>11.06044259797058</v>
      </c>
    </row>
    <row r="158" spans="1:15" x14ac:dyDescent="0.3">
      <c r="A158" s="10">
        <v>1.2893009056980296</v>
      </c>
      <c r="B158" s="10">
        <f t="shared" si="35"/>
        <v>14</v>
      </c>
      <c r="C158" s="10">
        <f t="shared" si="30"/>
        <v>4.3704422653941304</v>
      </c>
      <c r="D158" s="56">
        <v>1.4174481372564351</v>
      </c>
      <c r="E158" s="10">
        <f t="shared" si="36"/>
        <v>14</v>
      </c>
      <c r="F158" s="10">
        <f t="shared" si="31"/>
        <v>6.2954713411310772</v>
      </c>
      <c r="G158" s="56">
        <v>1.1589030423526465</v>
      </c>
      <c r="H158" s="10">
        <f t="shared" si="37"/>
        <v>14</v>
      </c>
      <c r="I158" s="10">
        <f t="shared" si="32"/>
        <v>2.239702584008894</v>
      </c>
      <c r="J158" s="56">
        <v>1.4213015963502709</v>
      </c>
      <c r="K158" s="10">
        <f t="shared" si="38"/>
        <v>14</v>
      </c>
      <c r="L158" s="10">
        <f t="shared" si="33"/>
        <v>6.3854683665422503</v>
      </c>
      <c r="M158" s="56">
        <v>1.7862201198494403</v>
      </c>
      <c r="N158" s="10">
        <f t="shared" si="39"/>
        <v>14</v>
      </c>
      <c r="O158" s="10">
        <f t="shared" si="34"/>
        <v>11.597382990601826</v>
      </c>
    </row>
    <row r="159" spans="1:15" x14ac:dyDescent="0.3">
      <c r="A159" s="10">
        <v>1.2861940382040333</v>
      </c>
      <c r="B159" s="10">
        <f t="shared" si="35"/>
        <v>15</v>
      </c>
      <c r="C159" s="10">
        <f t="shared" si="30"/>
        <v>4.636013700512339</v>
      </c>
      <c r="D159" s="56">
        <v>1.4101284240863468</v>
      </c>
      <c r="E159" s="10">
        <f t="shared" si="36"/>
        <v>15</v>
      </c>
      <c r="F159" s="10">
        <f t="shared" si="31"/>
        <v>6.635352167946257</v>
      </c>
      <c r="G159" s="56">
        <v>1.1576140202893799</v>
      </c>
      <c r="H159" s="10">
        <f t="shared" si="37"/>
        <v>15</v>
      </c>
      <c r="I159" s="10">
        <f t="shared" si="32"/>
        <v>2.3803460090605295</v>
      </c>
      <c r="J159" s="56">
        <v>1.4190923454414159</v>
      </c>
      <c r="K159" s="10">
        <f t="shared" si="38"/>
        <v>15</v>
      </c>
      <c r="L159" s="10">
        <f t="shared" si="33"/>
        <v>6.8084344862338728</v>
      </c>
      <c r="M159" s="56">
        <v>1.759011919473656</v>
      </c>
      <c r="N159" s="10">
        <f t="shared" si="39"/>
        <v>15</v>
      </c>
      <c r="O159" s="10">
        <f t="shared" si="34"/>
        <v>12.017644484293763</v>
      </c>
    </row>
    <row r="160" spans="1:15" x14ac:dyDescent="0.3">
      <c r="A160" s="10">
        <v>1.2776031086921007</v>
      </c>
      <c r="B160" s="10">
        <f t="shared" si="35"/>
        <v>16</v>
      </c>
      <c r="C160" s="10">
        <f t="shared" si="30"/>
        <v>4.8076264083555724</v>
      </c>
      <c r="D160" s="56">
        <v>1.4060160683415486</v>
      </c>
      <c r="E160" s="10">
        <f t="shared" si="36"/>
        <v>16</v>
      </c>
      <c r="F160" s="10">
        <f t="shared" si="31"/>
        <v>7.0119112872259031</v>
      </c>
      <c r="G160" s="56">
        <v>1.1566652620824034</v>
      </c>
      <c r="H160" s="10">
        <f t="shared" si="37"/>
        <v>16</v>
      </c>
      <c r="I160" s="10">
        <f t="shared" si="32"/>
        <v>2.5238556116862743</v>
      </c>
      <c r="J160" s="56">
        <v>1.4184395951975555</v>
      </c>
      <c r="K160" s="10">
        <f t="shared" si="38"/>
        <v>16</v>
      </c>
      <c r="L160" s="10">
        <f t="shared" si="33"/>
        <v>7.2518861147476965</v>
      </c>
      <c r="M160" s="56">
        <v>1.7589535575735922</v>
      </c>
      <c r="N160" s="10">
        <f t="shared" si="39"/>
        <v>16</v>
      </c>
      <c r="O160" s="10">
        <f t="shared" si="34"/>
        <v>12.81788699284566</v>
      </c>
    </row>
    <row r="161" spans="1:15" x14ac:dyDescent="0.3">
      <c r="A161" s="10">
        <v>1.2623972687908451</v>
      </c>
      <c r="B161" s="10">
        <f t="shared" si="35"/>
        <v>17</v>
      </c>
      <c r="C161" s="10">
        <f t="shared" si="30"/>
        <v>4.8496037805564507</v>
      </c>
      <c r="D161" s="56">
        <v>1.4058448074792824</v>
      </c>
      <c r="E161" s="10">
        <f t="shared" si="36"/>
        <v>17</v>
      </c>
      <c r="F161" s="10">
        <f t="shared" si="31"/>
        <v>7.4472443080189974</v>
      </c>
      <c r="G161" s="56">
        <v>1.1520645564216851</v>
      </c>
      <c r="H161" s="10">
        <f t="shared" si="37"/>
        <v>17</v>
      </c>
      <c r="I161" s="10">
        <f t="shared" si="32"/>
        <v>2.6033845911844562</v>
      </c>
      <c r="J161" s="56">
        <v>1.4144364568396903</v>
      </c>
      <c r="K161" s="10">
        <f t="shared" si="38"/>
        <v>17</v>
      </c>
      <c r="L161" s="10">
        <f t="shared" si="33"/>
        <v>7.6370756448357202</v>
      </c>
      <c r="M161" s="56">
        <v>1.7297490914733766</v>
      </c>
      <c r="N161" s="10">
        <f t="shared" si="39"/>
        <v>17</v>
      </c>
      <c r="O161" s="10">
        <f t="shared" si="34"/>
        <v>13.122529006194849</v>
      </c>
    </row>
    <row r="162" spans="1:15" x14ac:dyDescent="0.3">
      <c r="A162" s="10">
        <v>1.2495851893193346</v>
      </c>
      <c r="B162" s="10">
        <f t="shared" si="35"/>
        <v>18</v>
      </c>
      <c r="C162" s="10">
        <f t="shared" si="30"/>
        <v>4.9042571606902294</v>
      </c>
      <c r="D162" s="56">
        <v>1.393032200959029</v>
      </c>
      <c r="E162" s="10">
        <f t="shared" si="36"/>
        <v>18</v>
      </c>
      <c r="F162" s="10">
        <f t="shared" si="31"/>
        <v>7.654690585243789</v>
      </c>
      <c r="G162" s="56">
        <v>1.1520519198286403</v>
      </c>
      <c r="H162" s="10">
        <f t="shared" si="37"/>
        <v>18</v>
      </c>
      <c r="I162" s="10">
        <f t="shared" si="32"/>
        <v>2.7562974025793228</v>
      </c>
      <c r="J162" s="56">
        <v>1.4052516642842918</v>
      </c>
      <c r="K162" s="10">
        <f t="shared" si="38"/>
        <v>18</v>
      </c>
      <c r="L162" s="10">
        <f t="shared" si="33"/>
        <v>7.9209891226524132</v>
      </c>
      <c r="M162" s="56">
        <v>1.6908656356511427</v>
      </c>
      <c r="N162" s="10">
        <f t="shared" si="39"/>
        <v>18</v>
      </c>
      <c r="O162" s="10">
        <f t="shared" si="34"/>
        <v>13.194540272347275</v>
      </c>
    </row>
    <row r="163" spans="1:15" x14ac:dyDescent="0.3">
      <c r="A163" s="10">
        <v>1.2183357107068356</v>
      </c>
      <c r="B163" s="10">
        <f t="shared" si="35"/>
        <v>19</v>
      </c>
      <c r="C163" s="10">
        <f t="shared" si="30"/>
        <v>4.5829757982022041</v>
      </c>
      <c r="D163" s="56">
        <v>1.3912724634260865</v>
      </c>
      <c r="E163" s="10">
        <f t="shared" si="36"/>
        <v>19</v>
      </c>
      <c r="F163" s="10">
        <f t="shared" si="31"/>
        <v>8.0465161601869788</v>
      </c>
      <c r="G163" s="56">
        <v>1.1514543736580567</v>
      </c>
      <c r="H163" s="10">
        <f t="shared" si="37"/>
        <v>19</v>
      </c>
      <c r="I163" s="10">
        <f t="shared" si="32"/>
        <v>2.8980716588148634</v>
      </c>
      <c r="J163" s="56">
        <v>1.4037528401252026</v>
      </c>
      <c r="K163" s="10">
        <f t="shared" si="38"/>
        <v>19</v>
      </c>
      <c r="L163" s="10">
        <f t="shared" si="33"/>
        <v>8.3325664148881859</v>
      </c>
      <c r="M163" s="56">
        <v>1.6859103920387053</v>
      </c>
      <c r="N163" s="10">
        <f t="shared" si="39"/>
        <v>19</v>
      </c>
      <c r="O163" s="10">
        <f t="shared" si="34"/>
        <v>13.833420658841369</v>
      </c>
    </row>
    <row r="164" spans="1:15" x14ac:dyDescent="0.3">
      <c r="A164" s="10">
        <v>1.2152027456169257</v>
      </c>
      <c r="B164" s="10">
        <f t="shared" si="35"/>
        <v>20</v>
      </c>
      <c r="C164" s="10">
        <f t="shared" si="30"/>
        <v>4.761525748940965</v>
      </c>
      <c r="D164" s="56">
        <v>1.3907465206334437</v>
      </c>
      <c r="E164" s="10">
        <f t="shared" si="36"/>
        <v>20</v>
      </c>
      <c r="F164" s="10">
        <f t="shared" si="31"/>
        <v>8.4594981548702819</v>
      </c>
      <c r="G164" s="56">
        <v>1.1503102199312938</v>
      </c>
      <c r="H164" s="10">
        <f t="shared" si="37"/>
        <v>20</v>
      </c>
      <c r="I164" s="10">
        <f t="shared" si="32"/>
        <v>3.0277186715856508</v>
      </c>
      <c r="J164" s="56">
        <v>1.4020978971980826</v>
      </c>
      <c r="K164" s="10">
        <f t="shared" si="38"/>
        <v>20</v>
      </c>
      <c r="L164" s="10">
        <f t="shared" si="33"/>
        <v>8.7380236834451637</v>
      </c>
      <c r="M164" s="56">
        <v>1.6642848507617318</v>
      </c>
      <c r="N164" s="10">
        <f t="shared" si="39"/>
        <v>20</v>
      </c>
      <c r="O164" s="10">
        <f t="shared" si="34"/>
        <v>14.128984604819868</v>
      </c>
    </row>
    <row r="165" spans="1:15" x14ac:dyDescent="0.3">
      <c r="A165" s="10">
        <v>1.2081895928630817</v>
      </c>
      <c r="B165" s="10">
        <f t="shared" si="35"/>
        <v>21</v>
      </c>
      <c r="C165" s="10">
        <f t="shared" si="30"/>
        <v>4.8523258285572899</v>
      </c>
      <c r="D165" s="56">
        <v>1.3904663609442303</v>
      </c>
      <c r="E165" s="10">
        <f t="shared" si="36"/>
        <v>21</v>
      </c>
      <c r="F165" s="10">
        <f t="shared" si="31"/>
        <v>8.8765897091403136</v>
      </c>
      <c r="G165" s="56">
        <v>1.1495741593592843</v>
      </c>
      <c r="H165" s="10">
        <f t="shared" si="37"/>
        <v>21</v>
      </c>
      <c r="I165" s="10">
        <f t="shared" si="32"/>
        <v>3.1636473331527344</v>
      </c>
      <c r="J165" s="56">
        <v>1.3897628440756473</v>
      </c>
      <c r="K165" s="10">
        <f t="shared" si="38"/>
        <v>21</v>
      </c>
      <c r="L165" s="10">
        <f t="shared" si="33"/>
        <v>8.9158887520462802</v>
      </c>
      <c r="M165" s="56">
        <v>1.6449124278684513</v>
      </c>
      <c r="N165" s="10">
        <f t="shared" si="39"/>
        <v>21</v>
      </c>
      <c r="O165" s="10">
        <f t="shared" si="34"/>
        <v>14.428612954301968</v>
      </c>
    </row>
    <row r="166" spans="1:15" x14ac:dyDescent="0.3">
      <c r="A166" s="10">
        <v>1.205834496178378</v>
      </c>
      <c r="B166" s="10">
        <f t="shared" si="35"/>
        <v>22</v>
      </c>
      <c r="C166" s="10">
        <f t="shared" si="30"/>
        <v>5.0315768361870132</v>
      </c>
      <c r="D166" s="56">
        <v>1.3694882706203695</v>
      </c>
      <c r="E166" s="10">
        <f t="shared" si="36"/>
        <v>22</v>
      </c>
      <c r="F166" s="10">
        <f t="shared" si="31"/>
        <v>8.8377664700696776</v>
      </c>
      <c r="G166" s="56">
        <v>1.1486474687884229</v>
      </c>
      <c r="H166" s="10">
        <f t="shared" si="37"/>
        <v>22</v>
      </c>
      <c r="I166" s="10">
        <f t="shared" si="32"/>
        <v>3.2939100136010575</v>
      </c>
      <c r="J166" s="56">
        <v>1.3655896492820618</v>
      </c>
      <c r="K166" s="10">
        <f t="shared" si="38"/>
        <v>22</v>
      </c>
      <c r="L166" s="10">
        <f t="shared" si="33"/>
        <v>8.8086445976372225</v>
      </c>
      <c r="M166" s="56">
        <v>1.6390573685262122</v>
      </c>
      <c r="N166" s="10">
        <f t="shared" si="39"/>
        <v>22</v>
      </c>
      <c r="O166" s="10">
        <f t="shared" si="34"/>
        <v>14.986878456120422</v>
      </c>
    </row>
    <row r="167" spans="1:15" x14ac:dyDescent="0.3">
      <c r="A167" s="10">
        <v>1.1908218474941727</v>
      </c>
      <c r="B167" s="10">
        <f t="shared" si="35"/>
        <v>23</v>
      </c>
      <c r="C167" s="10">
        <f t="shared" si="30"/>
        <v>4.9149939544587928</v>
      </c>
      <c r="D167" s="56">
        <v>1.3677317247132263</v>
      </c>
      <c r="E167" s="10">
        <f t="shared" si="36"/>
        <v>23</v>
      </c>
      <c r="F167" s="10">
        <f t="shared" si="31"/>
        <v>9.1990825719358238</v>
      </c>
      <c r="G167" s="56">
        <v>1.1481455384223149</v>
      </c>
      <c r="H167" s="10">
        <f t="shared" si="37"/>
        <v>23</v>
      </c>
      <c r="I167" s="10">
        <f t="shared" si="32"/>
        <v>3.4320887976169847</v>
      </c>
      <c r="J167" s="56">
        <v>1.3450182771747288</v>
      </c>
      <c r="K167" s="10">
        <f t="shared" si="38"/>
        <v>23</v>
      </c>
      <c r="L167" s="10">
        <f t="shared" si="33"/>
        <v>8.7358959754247998</v>
      </c>
      <c r="M167" s="56">
        <v>1.5918569764598998</v>
      </c>
      <c r="N167" s="10">
        <f t="shared" si="39"/>
        <v>23</v>
      </c>
      <c r="O167" s="10">
        <f t="shared" si="34"/>
        <v>14.582491186600711</v>
      </c>
    </row>
    <row r="168" spans="1:15" x14ac:dyDescent="0.3">
      <c r="A168" s="10">
        <v>1.1847292197302974</v>
      </c>
      <c r="B168" s="10">
        <f t="shared" si="35"/>
        <v>24</v>
      </c>
      <c r="C168" s="10">
        <f t="shared" si="30"/>
        <v>4.9824662774500803</v>
      </c>
      <c r="D168" s="56">
        <v>1.3548093268564811</v>
      </c>
      <c r="E168" s="10">
        <f t="shared" si="36"/>
        <v>24</v>
      </c>
      <c r="F168" s="10">
        <f t="shared" si="31"/>
        <v>9.2889051351972363</v>
      </c>
      <c r="G168" s="56">
        <v>1.1473191177606878</v>
      </c>
      <c r="H168" s="10">
        <f t="shared" si="37"/>
        <v>24</v>
      </c>
      <c r="I168" s="10">
        <f t="shared" si="32"/>
        <v>3.5614759538082383</v>
      </c>
      <c r="J168" s="56">
        <v>1.3298999637995357</v>
      </c>
      <c r="K168" s="10">
        <f t="shared" si="38"/>
        <v>24</v>
      </c>
      <c r="L168" s="10">
        <f t="shared" si="33"/>
        <v>8.7528780185690707</v>
      </c>
      <c r="M168" s="56">
        <v>1.5907268328176112</v>
      </c>
      <c r="N168" s="10">
        <f t="shared" si="39"/>
        <v>24</v>
      </c>
      <c r="O168" s="10">
        <f t="shared" si="34"/>
        <v>15.189389095124945</v>
      </c>
    </row>
    <row r="169" spans="1:15" x14ac:dyDescent="0.3">
      <c r="A169" s="10">
        <v>1.1832348268185229</v>
      </c>
      <c r="B169" s="10">
        <f t="shared" si="35"/>
        <v>25</v>
      </c>
      <c r="C169" s="10">
        <f t="shared" si="30"/>
        <v>5.1527092162161363</v>
      </c>
      <c r="D169" s="56">
        <v>1.3522580319583601</v>
      </c>
      <c r="E169" s="10">
        <f t="shared" si="36"/>
        <v>25</v>
      </c>
      <c r="F169" s="10">
        <f t="shared" si="31"/>
        <v>9.6121604767107627</v>
      </c>
      <c r="G169" s="56">
        <v>1.1465141647604815</v>
      </c>
      <c r="H169" s="10">
        <f t="shared" si="37"/>
        <v>25</v>
      </c>
      <c r="I169" s="10">
        <f t="shared" si="32"/>
        <v>3.6897469602117567</v>
      </c>
      <c r="J169" s="56">
        <v>1.3029178913885451</v>
      </c>
      <c r="K169" s="10">
        <f t="shared" si="38"/>
        <v>25</v>
      </c>
      <c r="L169" s="10">
        <f t="shared" si="33"/>
        <v>8.4430294590680166</v>
      </c>
      <c r="M169" s="56">
        <v>1.5818206637643164</v>
      </c>
      <c r="N169" s="10">
        <f t="shared" si="39"/>
        <v>25</v>
      </c>
      <c r="O169" s="10">
        <f t="shared" si="34"/>
        <v>15.599626081089449</v>
      </c>
    </row>
    <row r="170" spans="1:15" x14ac:dyDescent="0.3">
      <c r="A170" s="10">
        <v>1.1755347532171472</v>
      </c>
      <c r="B170" s="10">
        <f t="shared" si="35"/>
        <v>26</v>
      </c>
      <c r="C170" s="10">
        <f t="shared" si="30"/>
        <v>5.1586156712290139</v>
      </c>
      <c r="D170" s="56">
        <v>1.3314001560189406</v>
      </c>
      <c r="E170" s="10">
        <f t="shared" si="36"/>
        <v>26</v>
      </c>
      <c r="F170" s="10">
        <f t="shared" si="31"/>
        <v>9.4543421213542835</v>
      </c>
      <c r="G170" s="56">
        <v>1.1452350550499495</v>
      </c>
      <c r="H170" s="10">
        <f t="shared" si="37"/>
        <v>26</v>
      </c>
      <c r="I170" s="10">
        <f t="shared" si="32"/>
        <v>3.8040799861463945</v>
      </c>
      <c r="J170" s="56">
        <v>1.266952390401773</v>
      </c>
      <c r="K170" s="10">
        <f t="shared" si="38"/>
        <v>26</v>
      </c>
      <c r="L170" s="10">
        <f t="shared" si="33"/>
        <v>7.8456476117746625</v>
      </c>
      <c r="M170" s="56">
        <v>1.5744348168293918</v>
      </c>
      <c r="N170" s="10">
        <f t="shared" si="39"/>
        <v>26</v>
      </c>
      <c r="O170" s="10">
        <f t="shared" si="34"/>
        <v>16.031579104024988</v>
      </c>
    </row>
    <row r="171" spans="1:15" x14ac:dyDescent="0.3">
      <c r="A171" s="10">
        <v>1.1630506141295973</v>
      </c>
      <c r="B171" s="10">
        <f t="shared" si="35"/>
        <v>27</v>
      </c>
      <c r="C171" s="10">
        <f t="shared" si="30"/>
        <v>5.0199522109124368</v>
      </c>
      <c r="D171" s="56">
        <v>1.3098409497849577</v>
      </c>
      <c r="E171" s="10">
        <f t="shared" si="36"/>
        <v>27</v>
      </c>
      <c r="F171" s="10">
        <f t="shared" si="31"/>
        <v>9.2358720961657568</v>
      </c>
      <c r="G171" s="56">
        <v>1.1451282271778886</v>
      </c>
      <c r="H171" s="10">
        <f t="shared" si="37"/>
        <v>27</v>
      </c>
      <c r="I171" s="10">
        <f t="shared" si="32"/>
        <v>3.9475064022986897</v>
      </c>
      <c r="J171" s="56">
        <v>1.2641166877269132</v>
      </c>
      <c r="K171" s="10">
        <f t="shared" si="38"/>
        <v>27</v>
      </c>
      <c r="L171" s="10">
        <f t="shared" si="33"/>
        <v>8.0708393169293977</v>
      </c>
      <c r="M171" s="56">
        <v>1.5463694629802858</v>
      </c>
      <c r="N171" s="10">
        <f t="shared" si="39"/>
        <v>27</v>
      </c>
      <c r="O171" s="10">
        <f t="shared" si="34"/>
        <v>15.890413746407777</v>
      </c>
    </row>
    <row r="172" spans="1:15" x14ac:dyDescent="0.3">
      <c r="A172" s="10">
        <v>1.1605717193845617</v>
      </c>
      <c r="B172" s="10">
        <f t="shared" si="35"/>
        <v>28</v>
      </c>
      <c r="C172" s="10">
        <f t="shared" si="30"/>
        <v>5.1364673140111599</v>
      </c>
      <c r="D172" s="56">
        <v>1.3032281919381827</v>
      </c>
      <c r="E172" s="10">
        <f t="shared" si="36"/>
        <v>28</v>
      </c>
      <c r="F172" s="10">
        <f t="shared" si="31"/>
        <v>9.3927842133510868</v>
      </c>
      <c r="G172" s="56">
        <v>1.1444942654792227</v>
      </c>
      <c r="H172" s="10">
        <f t="shared" si="37"/>
        <v>28</v>
      </c>
      <c r="I172" s="10">
        <f t="shared" si="32"/>
        <v>4.0759594155619219</v>
      </c>
      <c r="J172" s="56">
        <v>1.2600166258079364</v>
      </c>
      <c r="K172" s="10">
        <f t="shared" si="38"/>
        <v>28</v>
      </c>
      <c r="L172" s="10">
        <f t="shared" si="33"/>
        <v>8.2549575578991341</v>
      </c>
      <c r="M172" s="56">
        <v>1.5423349251630847</v>
      </c>
      <c r="N172" s="10">
        <f t="shared" si="39"/>
        <v>28</v>
      </c>
      <c r="O172" s="10">
        <f t="shared" si="34"/>
        <v>16.365980529985695</v>
      </c>
    </row>
    <row r="173" spans="1:15" x14ac:dyDescent="0.3">
      <c r="A173" s="10">
        <v>1.1586692975404207</v>
      </c>
      <c r="B173" s="10">
        <f t="shared" si="35"/>
        <v>29</v>
      </c>
      <c r="C173" s="10">
        <f t="shared" si="30"/>
        <v>5.2647423417457553</v>
      </c>
      <c r="D173" s="56">
        <v>1.295605361570217</v>
      </c>
      <c r="E173" s="10">
        <f t="shared" si="36"/>
        <v>29</v>
      </c>
      <c r="F173" s="10">
        <f t="shared" si="31"/>
        <v>9.5071787117283328</v>
      </c>
      <c r="G173" s="56">
        <v>1.1396614210983802</v>
      </c>
      <c r="H173" s="10">
        <f t="shared" si="37"/>
        <v>29</v>
      </c>
      <c r="I173" s="10">
        <f t="shared" si="32"/>
        <v>4.0813769076446995</v>
      </c>
      <c r="J173" s="56">
        <v>1.2522464404074847</v>
      </c>
      <c r="K173" s="10">
        <f t="shared" si="38"/>
        <v>29</v>
      </c>
      <c r="L173" s="10">
        <f t="shared" si="33"/>
        <v>8.3244420940681465</v>
      </c>
      <c r="M173" s="56">
        <v>1.5263876718999909</v>
      </c>
      <c r="N173" s="10">
        <f t="shared" si="39"/>
        <v>29</v>
      </c>
      <c r="O173" s="10">
        <f t="shared" si="34"/>
        <v>16.488009489998323</v>
      </c>
    </row>
    <row r="174" spans="1:15" x14ac:dyDescent="0.3">
      <c r="A174" s="10">
        <v>1.1558932152869748</v>
      </c>
      <c r="B174" s="10">
        <f t="shared" si="35"/>
        <v>30</v>
      </c>
      <c r="C174" s="10">
        <f t="shared" si="30"/>
        <v>5.3630027135129197</v>
      </c>
      <c r="D174" s="56">
        <v>1.2902486281682459</v>
      </c>
      <c r="E174" s="10">
        <f t="shared" si="36"/>
        <v>30</v>
      </c>
      <c r="F174" s="10">
        <f t="shared" si="31"/>
        <v>9.6743104583494883</v>
      </c>
      <c r="G174" s="56">
        <v>1.1380046251130014</v>
      </c>
      <c r="H174" s="10">
        <f t="shared" si="37"/>
        <v>30</v>
      </c>
      <c r="I174" s="10">
        <f t="shared" si="32"/>
        <v>4.1724101628297037</v>
      </c>
      <c r="J174" s="56">
        <v>1.2442305442024841</v>
      </c>
      <c r="K174" s="10">
        <f t="shared" si="38"/>
        <v>30</v>
      </c>
      <c r="L174" s="10">
        <f t="shared" si="33"/>
        <v>8.3710149352997902</v>
      </c>
      <c r="M174" s="56">
        <v>1.5249794547252733</v>
      </c>
      <c r="N174" s="10">
        <f t="shared" si="39"/>
        <v>30</v>
      </c>
      <c r="O174" s="10">
        <f t="shared" si="34"/>
        <v>17.014315026136046</v>
      </c>
    </row>
    <row r="175" spans="1:15" x14ac:dyDescent="0.3">
      <c r="A175" s="10">
        <v>1.1542062401722586</v>
      </c>
      <c r="B175" s="10">
        <f t="shared" si="35"/>
        <v>31</v>
      </c>
      <c r="C175" s="10">
        <f t="shared" si="30"/>
        <v>5.4894732420738164</v>
      </c>
      <c r="D175" s="56">
        <v>1.2620404010465938</v>
      </c>
      <c r="E175" s="10">
        <f t="shared" si="36"/>
        <v>31</v>
      </c>
      <c r="F175" s="10">
        <f t="shared" si="31"/>
        <v>9.122332432856588</v>
      </c>
      <c r="G175" s="56">
        <v>1.1338507730490068</v>
      </c>
      <c r="H175" s="10">
        <f t="shared" si="37"/>
        <v>31</v>
      </c>
      <c r="I175" s="10">
        <f t="shared" si="32"/>
        <v>4.182721087606863</v>
      </c>
      <c r="J175" s="56">
        <v>1.2431703859419188</v>
      </c>
      <c r="K175" s="10">
        <f t="shared" si="38"/>
        <v>31</v>
      </c>
      <c r="L175" s="10">
        <f t="shared" si="33"/>
        <v>8.6171838603989244</v>
      </c>
      <c r="M175" s="56">
        <v>1.5170227538217034</v>
      </c>
      <c r="N175" s="10">
        <f t="shared" si="39"/>
        <v>31</v>
      </c>
      <c r="O175" s="10">
        <f t="shared" si="34"/>
        <v>17.334801132329911</v>
      </c>
    </row>
    <row r="176" spans="1:15" x14ac:dyDescent="0.3">
      <c r="A176" s="10">
        <v>1.146828309990102</v>
      </c>
      <c r="B176" s="10">
        <f t="shared" si="35"/>
        <v>32</v>
      </c>
      <c r="C176" s="10">
        <f t="shared" si="30"/>
        <v>5.4304592582471862</v>
      </c>
      <c r="D176" s="56">
        <v>1.25634955783379</v>
      </c>
      <c r="E176" s="10">
        <f t="shared" si="36"/>
        <v>32</v>
      </c>
      <c r="F176" s="10">
        <f t="shared" si="31"/>
        <v>9.2344942382035313</v>
      </c>
      <c r="G176" s="56">
        <v>1.1320291721870694</v>
      </c>
      <c r="H176" s="10">
        <f t="shared" si="37"/>
        <v>32</v>
      </c>
      <c r="I176" s="10">
        <f t="shared" si="32"/>
        <v>4.2593563467218623</v>
      </c>
      <c r="J176" s="56">
        <v>1.2398940648634871</v>
      </c>
      <c r="K176" s="10">
        <f t="shared" si="38"/>
        <v>32</v>
      </c>
      <c r="L176" s="10">
        <f t="shared" si="33"/>
        <v>8.7903152588052045</v>
      </c>
      <c r="M176" s="56">
        <v>1.5163557060653554</v>
      </c>
      <c r="N176" s="10">
        <f t="shared" si="39"/>
        <v>32</v>
      </c>
      <c r="O176" s="10">
        <f t="shared" si="34"/>
        <v>17.872642737427743</v>
      </c>
    </row>
    <row r="177" spans="1:15" x14ac:dyDescent="0.3">
      <c r="A177" s="10">
        <v>1.1446687577766506</v>
      </c>
      <c r="B177" s="10">
        <f t="shared" si="35"/>
        <v>33</v>
      </c>
      <c r="C177" s="10">
        <f t="shared" si="30"/>
        <v>5.5288958870235136</v>
      </c>
      <c r="D177" s="56">
        <v>1.2503267349613516</v>
      </c>
      <c r="E177" s="10">
        <f t="shared" si="36"/>
        <v>33</v>
      </c>
      <c r="F177" s="10">
        <f t="shared" si="31"/>
        <v>9.3243190283569248</v>
      </c>
      <c r="G177" s="56">
        <v>1.1302123055338933</v>
      </c>
      <c r="H177" s="10">
        <f t="shared" si="37"/>
        <v>33</v>
      </c>
      <c r="I177" s="10">
        <f t="shared" si="32"/>
        <v>4.3325046330021078</v>
      </c>
      <c r="J177" s="56">
        <v>1.234728063577136</v>
      </c>
      <c r="K177" s="10">
        <f t="shared" si="38"/>
        <v>33</v>
      </c>
      <c r="L177" s="10">
        <f t="shared" si="33"/>
        <v>8.8945345681932828</v>
      </c>
      <c r="M177" s="56">
        <v>1.5099198356432038</v>
      </c>
      <c r="N177" s="10">
        <f t="shared" si="39"/>
        <v>33</v>
      </c>
      <c r="O177" s="10">
        <f t="shared" si="34"/>
        <v>18.218779099041356</v>
      </c>
    </row>
    <row r="178" spans="1:15" x14ac:dyDescent="0.3">
      <c r="A178" s="10">
        <v>1.1367901148128059</v>
      </c>
      <c r="B178" s="10">
        <f t="shared" si="35"/>
        <v>34</v>
      </c>
      <c r="C178" s="10">
        <f t="shared" si="30"/>
        <v>5.4285643258595684</v>
      </c>
      <c r="D178" s="56">
        <v>1.2471117329167576</v>
      </c>
      <c r="E178" s="10">
        <f t="shared" si="36"/>
        <v>34</v>
      </c>
      <c r="F178" s="10">
        <f t="shared" si="31"/>
        <v>9.4975640809121504</v>
      </c>
      <c r="G178" s="56">
        <v>1.1286155022437845</v>
      </c>
      <c r="H178" s="10">
        <f t="shared" si="37"/>
        <v>34</v>
      </c>
      <c r="I178" s="10">
        <f t="shared" si="32"/>
        <v>4.4095013403202898</v>
      </c>
      <c r="J178" s="56">
        <v>1.233586554721535</v>
      </c>
      <c r="K178" s="10">
        <f t="shared" si="38"/>
        <v>34</v>
      </c>
      <c r="L178" s="10">
        <f t="shared" si="33"/>
        <v>9.1252546176541589</v>
      </c>
      <c r="M178" s="56">
        <v>1.4958904108381936</v>
      </c>
      <c r="N178" s="10">
        <f t="shared" si="39"/>
        <v>34</v>
      </c>
      <c r="O178" s="10">
        <f t="shared" si="34"/>
        <v>18.293862870793475</v>
      </c>
    </row>
    <row r="179" spans="1:15" x14ac:dyDescent="0.3">
      <c r="A179" s="10">
        <v>1.1349867710181829</v>
      </c>
      <c r="B179" s="10">
        <f t="shared" si="35"/>
        <v>35</v>
      </c>
      <c r="C179" s="10">
        <f t="shared" si="30"/>
        <v>5.5251109496906921</v>
      </c>
      <c r="D179" s="56">
        <v>1.2439243758025658</v>
      </c>
      <c r="E179" s="10">
        <f t="shared" si="36"/>
        <v>35</v>
      </c>
      <c r="F179" s="10">
        <f t="shared" si="31"/>
        <v>9.6653467019422639</v>
      </c>
      <c r="G179" s="56">
        <v>1.1164227117750392</v>
      </c>
      <c r="H179" s="10">
        <f t="shared" si="37"/>
        <v>35</v>
      </c>
      <c r="I179" s="10">
        <f t="shared" si="32"/>
        <v>4.1124448898059764</v>
      </c>
      <c r="J179" s="56">
        <v>1.2271656991999971</v>
      </c>
      <c r="K179" s="10">
        <f t="shared" si="38"/>
        <v>35</v>
      </c>
      <c r="L179" s="10">
        <f t="shared" si="33"/>
        <v>9.1689145160960415</v>
      </c>
      <c r="M179" s="56">
        <v>1.4478449427044027</v>
      </c>
      <c r="N179" s="10">
        <f t="shared" si="39"/>
        <v>35</v>
      </c>
      <c r="O179" s="10">
        <f t="shared" si="34"/>
        <v>17.150326276428249</v>
      </c>
    </row>
    <row r="180" spans="1:15" x14ac:dyDescent="0.3">
      <c r="A180" s="10">
        <v>1.1246295563680067</v>
      </c>
      <c r="B180" s="10">
        <f t="shared" si="35"/>
        <v>36</v>
      </c>
      <c r="C180" s="10">
        <f t="shared" si="30"/>
        <v>5.310111535132652</v>
      </c>
      <c r="D180" s="56">
        <v>1.2388581906235772</v>
      </c>
      <c r="E180" s="10">
        <f t="shared" si="36"/>
        <v>36</v>
      </c>
      <c r="F180" s="10">
        <f t="shared" si="31"/>
        <v>9.759116798411311</v>
      </c>
      <c r="G180" s="56">
        <v>1.1152138756273664</v>
      </c>
      <c r="H180" s="10">
        <f t="shared" si="37"/>
        <v>36</v>
      </c>
      <c r="I180" s="10">
        <f t="shared" si="32"/>
        <v>4.186425213912786</v>
      </c>
      <c r="J180" s="56">
        <v>1.2228162198236388</v>
      </c>
      <c r="K180" s="10">
        <f t="shared" si="38"/>
        <v>36</v>
      </c>
      <c r="L180" s="10">
        <f t="shared" si="33"/>
        <v>9.2743022447213157</v>
      </c>
      <c r="M180" s="56">
        <v>1.438972231230651</v>
      </c>
      <c r="N180" s="10">
        <f t="shared" si="39"/>
        <v>36</v>
      </c>
      <c r="O180" s="10">
        <f t="shared" si="34"/>
        <v>17.32091798555685</v>
      </c>
    </row>
    <row r="181" spans="1:15" x14ac:dyDescent="0.3">
      <c r="A181" s="10">
        <v>1.1192284090979689</v>
      </c>
      <c r="B181" s="10">
        <f t="shared" si="35"/>
        <v>37</v>
      </c>
      <c r="C181" s="10">
        <f t="shared" si="30"/>
        <v>5.2577721843393865</v>
      </c>
      <c r="D181" s="56">
        <v>1.2284534409303489</v>
      </c>
      <c r="E181" s="10">
        <f t="shared" si="36"/>
        <v>37</v>
      </c>
      <c r="F181" s="10">
        <f t="shared" si="31"/>
        <v>9.6452276374955126</v>
      </c>
      <c r="G181" s="56">
        <v>1.1121339510370931</v>
      </c>
      <c r="H181" s="10">
        <f t="shared" si="37"/>
        <v>37</v>
      </c>
      <c r="I181" s="10">
        <f t="shared" si="32"/>
        <v>4.1887575933480292</v>
      </c>
      <c r="J181" s="56">
        <v>1.2207746383871165</v>
      </c>
      <c r="K181" s="10">
        <f t="shared" si="38"/>
        <v>37</v>
      </c>
      <c r="L181" s="10">
        <f t="shared" si="33"/>
        <v>9.4563832383678079</v>
      </c>
      <c r="M181" s="56">
        <v>1.4314852695772937</v>
      </c>
      <c r="N181" s="10">
        <f t="shared" si="39"/>
        <v>37</v>
      </c>
      <c r="O181" s="10">
        <f t="shared" si="34"/>
        <v>17.525037015092543</v>
      </c>
    </row>
    <row r="182" spans="1:15" x14ac:dyDescent="0.3">
      <c r="A182" s="10">
        <v>1.1171116066492093</v>
      </c>
      <c r="B182" s="10">
        <f t="shared" si="35"/>
        <v>38</v>
      </c>
      <c r="C182" s="10">
        <f t="shared" si="30"/>
        <v>5.3194356422146107</v>
      </c>
      <c r="D182" s="56">
        <v>1.1883611824147435</v>
      </c>
      <c r="E182" s="10">
        <f t="shared" si="36"/>
        <v>38</v>
      </c>
      <c r="F182" s="10">
        <f t="shared" si="31"/>
        <v>8.3824036419429291</v>
      </c>
      <c r="G182" s="56">
        <v>1.1118190828434822</v>
      </c>
      <c r="H182" s="10">
        <f t="shared" si="37"/>
        <v>38</v>
      </c>
      <c r="I182" s="10">
        <f t="shared" si="32"/>
        <v>4.2900022666758959</v>
      </c>
      <c r="J182" s="56">
        <v>1.2023108682104637</v>
      </c>
      <c r="K182" s="10">
        <f t="shared" si="38"/>
        <v>38</v>
      </c>
      <c r="L182" s="10">
        <f t="shared" si="33"/>
        <v>9.010337897016294</v>
      </c>
      <c r="M182" s="56">
        <v>1.407855129642708</v>
      </c>
      <c r="N182" s="10">
        <f t="shared" si="39"/>
        <v>38</v>
      </c>
      <c r="O182" s="10">
        <f t="shared" si="34"/>
        <v>17.100741346634841</v>
      </c>
    </row>
    <row r="183" spans="1:15" x14ac:dyDescent="0.3">
      <c r="A183" s="10">
        <v>1.1164098271802161</v>
      </c>
      <c r="B183" s="10">
        <f t="shared" si="35"/>
        <v>39</v>
      </c>
      <c r="C183" s="10">
        <f t="shared" si="30"/>
        <v>5.432051391403208</v>
      </c>
      <c r="D183" s="56">
        <v>1.1746243141847694</v>
      </c>
      <c r="E183" s="10">
        <f t="shared" si="36"/>
        <v>39</v>
      </c>
      <c r="F183" s="10">
        <f t="shared" si="31"/>
        <v>8.0672553504987512</v>
      </c>
      <c r="G183" s="56">
        <v>1.1102767808387384</v>
      </c>
      <c r="H183" s="10">
        <f t="shared" si="37"/>
        <v>39</v>
      </c>
      <c r="I183" s="10">
        <f t="shared" si="32"/>
        <v>4.3427472849823578</v>
      </c>
      <c r="J183" s="56">
        <v>1.201692936981875</v>
      </c>
      <c r="K183" s="10">
        <f t="shared" si="38"/>
        <v>39</v>
      </c>
      <c r="L183" s="10">
        <f t="shared" si="33"/>
        <v>9.2233527342859709</v>
      </c>
      <c r="M183" s="56">
        <v>1.402141171421009</v>
      </c>
      <c r="N183" s="10">
        <f t="shared" si="39"/>
        <v>39</v>
      </c>
      <c r="O183" s="10">
        <f t="shared" si="34"/>
        <v>17.327916485110553</v>
      </c>
    </row>
    <row r="184" spans="1:15" x14ac:dyDescent="0.3">
      <c r="A184" s="10">
        <v>1.1079300826048473</v>
      </c>
      <c r="B184" s="10">
        <f t="shared" si="35"/>
        <v>40</v>
      </c>
      <c r="C184" s="10">
        <f t="shared" si="30"/>
        <v>5.2321449773987938</v>
      </c>
      <c r="D184" s="56">
        <v>1.1737519269703438</v>
      </c>
      <c r="E184" s="10">
        <f t="shared" si="36"/>
        <v>40</v>
      </c>
      <c r="F184" s="10">
        <f t="shared" si="31"/>
        <v>8.2392125632165669</v>
      </c>
      <c r="G184" s="56">
        <v>1.1075584167853563</v>
      </c>
      <c r="H184" s="10">
        <f t="shared" si="37"/>
        <v>40</v>
      </c>
      <c r="I184" s="10">
        <f t="shared" si="32"/>
        <v>4.3453652173338009</v>
      </c>
      <c r="J184" s="56">
        <v>1.1959933383297396</v>
      </c>
      <c r="K184" s="10">
        <f t="shared" si="38"/>
        <v>40</v>
      </c>
      <c r="L184" s="10">
        <f t="shared" si="33"/>
        <v>9.2318650121566073</v>
      </c>
      <c r="M184" s="56">
        <v>1.4014279288883005</v>
      </c>
      <c r="N184" s="10">
        <f t="shared" si="39"/>
        <v>40</v>
      </c>
      <c r="O184" s="10">
        <f t="shared" si="34"/>
        <v>17.74369233470248</v>
      </c>
    </row>
    <row r="185" spans="1:15" x14ac:dyDescent="0.3">
      <c r="A185" s="10">
        <v>1.1068904141854476</v>
      </c>
      <c r="B185" s="10">
        <f t="shared" si="35"/>
        <v>41</v>
      </c>
      <c r="C185" s="10">
        <f t="shared" si="30"/>
        <v>5.3203221966383794</v>
      </c>
      <c r="D185" s="56">
        <v>1.1668963725615138</v>
      </c>
      <c r="E185" s="10">
        <f t="shared" si="36"/>
        <v>41</v>
      </c>
      <c r="F185" s="10">
        <f t="shared" si="31"/>
        <v>8.1641151465349502</v>
      </c>
      <c r="G185" s="56">
        <v>1.1074010785566388</v>
      </c>
      <c r="H185" s="10">
        <f t="shared" si="37"/>
        <v>41</v>
      </c>
      <c r="I185" s="10">
        <f t="shared" si="32"/>
        <v>4.4475484803897309</v>
      </c>
      <c r="J185" s="56">
        <v>1.1873198109703382</v>
      </c>
      <c r="K185" s="10">
        <f t="shared" si="38"/>
        <v>41</v>
      </c>
      <c r="L185" s="10">
        <f t="shared" si="33"/>
        <v>9.1070470157250654</v>
      </c>
      <c r="M185" s="56">
        <v>1.383670148482018</v>
      </c>
      <c r="N185" s="10">
        <f t="shared" si="39"/>
        <v>41</v>
      </c>
      <c r="O185" s="10">
        <f t="shared" si="34"/>
        <v>17.45921564641246</v>
      </c>
    </row>
    <row r="186" spans="1:15" x14ac:dyDescent="0.3">
      <c r="A186" s="10">
        <v>1.1038496760145808</v>
      </c>
      <c r="B186" s="10">
        <f t="shared" si="35"/>
        <v>42</v>
      </c>
      <c r="C186" s="10">
        <f t="shared" si="30"/>
        <v>5.3223751494775433</v>
      </c>
      <c r="D186" s="56">
        <v>1.1655977853881494</v>
      </c>
      <c r="E186" s="10">
        <f t="shared" si="36"/>
        <v>42</v>
      </c>
      <c r="F186" s="10">
        <f t="shared" si="31"/>
        <v>8.3086992449252293</v>
      </c>
      <c r="G186" s="56">
        <v>1.0979043910118904</v>
      </c>
      <c r="H186" s="10">
        <f t="shared" si="37"/>
        <v>42</v>
      </c>
      <c r="I186" s="10">
        <f t="shared" si="32"/>
        <v>4.1571643957149247</v>
      </c>
      <c r="J186" s="56">
        <v>1.1865008561727086</v>
      </c>
      <c r="K186" s="10">
        <f t="shared" si="38"/>
        <v>42</v>
      </c>
      <c r="L186" s="10">
        <f t="shared" si="33"/>
        <v>9.2947740121691353</v>
      </c>
      <c r="M186" s="56">
        <v>1.3758122066641307</v>
      </c>
      <c r="N186" s="10">
        <f t="shared" si="39"/>
        <v>42</v>
      </c>
      <c r="O186" s="10">
        <f t="shared" si="34"/>
        <v>17.555016618022474</v>
      </c>
    </row>
    <row r="187" spans="1:15" x14ac:dyDescent="0.3">
      <c r="A187" s="10">
        <v>1.1031241410162616</v>
      </c>
      <c r="B187" s="10">
        <f t="shared" si="35"/>
        <v>43</v>
      </c>
      <c r="C187" s="10">
        <f t="shared" si="30"/>
        <v>5.4179003623945174</v>
      </c>
      <c r="D187" s="56">
        <v>1.1433706828829264</v>
      </c>
      <c r="E187" s="10">
        <f t="shared" si="36"/>
        <v>43</v>
      </c>
      <c r="F187" s="10">
        <f t="shared" si="31"/>
        <v>7.5507600096988625</v>
      </c>
      <c r="G187" s="56">
        <v>1.0975553118514099</v>
      </c>
      <c r="H187" s="10">
        <f t="shared" si="37"/>
        <v>43</v>
      </c>
      <c r="I187" s="10">
        <f t="shared" si="32"/>
        <v>4.2411340964741404</v>
      </c>
      <c r="J187" s="56">
        <v>1.1764169322652454</v>
      </c>
      <c r="K187" s="10">
        <f t="shared" si="38"/>
        <v>43</v>
      </c>
      <c r="L187" s="10">
        <f t="shared" si="33"/>
        <v>9.0824694272950985</v>
      </c>
      <c r="M187" s="56">
        <v>1.3035166069989261</v>
      </c>
      <c r="N187" s="10">
        <f t="shared" si="39"/>
        <v>43</v>
      </c>
      <c r="O187" s="10">
        <f t="shared" si="34"/>
        <v>14.86428241856207</v>
      </c>
    </row>
    <row r="188" spans="1:15" x14ac:dyDescent="0.3">
      <c r="A188" s="10">
        <v>1.0944456695720324</v>
      </c>
      <c r="B188" s="10">
        <f t="shared" si="35"/>
        <v>44</v>
      </c>
      <c r="C188" s="10">
        <f t="shared" si="30"/>
        <v>5.1620453016948176</v>
      </c>
      <c r="D188" s="56">
        <v>1.1423561839821788</v>
      </c>
      <c r="E188" s="10">
        <f t="shared" si="36"/>
        <v>44</v>
      </c>
      <c r="F188" s="10">
        <f t="shared" si="31"/>
        <v>7.6817211280589612</v>
      </c>
      <c r="G188" s="56">
        <v>1.0952486300332154</v>
      </c>
      <c r="H188" s="10">
        <f t="shared" si="37"/>
        <v>44</v>
      </c>
      <c r="I188" s="10">
        <f t="shared" si="32"/>
        <v>4.2382711219729821</v>
      </c>
      <c r="J188" s="56">
        <v>1.1716301239750286</v>
      </c>
      <c r="K188" s="10">
        <f t="shared" si="38"/>
        <v>44</v>
      </c>
      <c r="L188" s="10">
        <f t="shared" si="33"/>
        <v>9.0830700817649852</v>
      </c>
      <c r="M188" s="56">
        <v>1.2885643331838088</v>
      </c>
      <c r="N188" s="10">
        <f t="shared" si="39"/>
        <v>44</v>
      </c>
      <c r="O188" s="10">
        <f t="shared" si="34"/>
        <v>14.552063357175095</v>
      </c>
    </row>
    <row r="189" spans="1:15" x14ac:dyDescent="0.3">
      <c r="A189" s="10">
        <v>1.0910565891730857</v>
      </c>
      <c r="B189" s="10">
        <f t="shared" si="35"/>
        <v>45</v>
      </c>
      <c r="C189" s="10">
        <f t="shared" si="30"/>
        <v>5.1268558951443719</v>
      </c>
      <c r="D189" s="56">
        <v>1.139779719008569</v>
      </c>
      <c r="E189" s="10">
        <f t="shared" si="36"/>
        <v>45</v>
      </c>
      <c r="F189" s="10">
        <f t="shared" si="31"/>
        <v>7.7403647753387714</v>
      </c>
      <c r="G189" s="56">
        <v>1.0591306652741526</v>
      </c>
      <c r="H189" s="10">
        <f t="shared" si="37"/>
        <v>45</v>
      </c>
      <c r="I189" s="10">
        <f t="shared" si="32"/>
        <v>2.709287051496359</v>
      </c>
      <c r="J189" s="56">
        <v>1.166438097515512</v>
      </c>
      <c r="K189" s="10">
        <f t="shared" si="38"/>
        <v>45</v>
      </c>
      <c r="L189" s="10">
        <f t="shared" si="33"/>
        <v>9.0558623020359388</v>
      </c>
      <c r="M189" s="56">
        <v>1.2588241537120359</v>
      </c>
      <c r="N189" s="10">
        <f t="shared" si="39"/>
        <v>45</v>
      </c>
      <c r="O189" s="10">
        <f t="shared" si="34"/>
        <v>13.544483993608386</v>
      </c>
    </row>
    <row r="190" spans="1:15" x14ac:dyDescent="0.3">
      <c r="A190" s="10">
        <v>1.090907744000553</v>
      </c>
      <c r="B190" s="10">
        <f t="shared" si="35"/>
        <v>46</v>
      </c>
      <c r="C190" s="10">
        <f t="shared" si="30"/>
        <v>5.2339391482110775</v>
      </c>
      <c r="D190" s="56">
        <v>1.1365783369582563</v>
      </c>
      <c r="E190" s="10">
        <f t="shared" si="36"/>
        <v>46</v>
      </c>
      <c r="F190" s="10">
        <f t="shared" si="31"/>
        <v>7.7651093071430255</v>
      </c>
      <c r="G190" s="56">
        <v>1.0590285971777866</v>
      </c>
      <c r="H190" s="10">
        <f t="shared" si="37"/>
        <v>46</v>
      </c>
      <c r="I190" s="10">
        <f t="shared" si="32"/>
        <v>2.764798297985668</v>
      </c>
      <c r="J190" s="56">
        <v>1.1619550478288738</v>
      </c>
      <c r="K190" s="10">
        <f t="shared" si="38"/>
        <v>46</v>
      </c>
      <c r="L190" s="10">
        <f t="shared" si="33"/>
        <v>9.0508834009402719</v>
      </c>
      <c r="M190" s="56">
        <v>1.2437524966421947</v>
      </c>
      <c r="N190" s="10">
        <f t="shared" si="39"/>
        <v>46</v>
      </c>
      <c r="O190" s="10">
        <f t="shared" si="34"/>
        <v>13.152176301586985</v>
      </c>
    </row>
    <row r="191" spans="1:15" x14ac:dyDescent="0.3">
      <c r="A191" s="10">
        <v>1.0907545352375037</v>
      </c>
      <c r="B191" s="10">
        <f t="shared" si="35"/>
        <v>47</v>
      </c>
      <c r="C191" s="10">
        <f t="shared" si="30"/>
        <v>5.3405196221784328</v>
      </c>
      <c r="D191" s="56">
        <v>1.1321773762891727</v>
      </c>
      <c r="E191" s="10">
        <f t="shared" si="36"/>
        <v>47</v>
      </c>
      <c r="F191" s="10">
        <f t="shared" si="31"/>
        <v>7.7270708797644243</v>
      </c>
      <c r="G191" s="56">
        <v>1.0528361746677861</v>
      </c>
      <c r="H191" s="10">
        <f t="shared" si="37"/>
        <v>47</v>
      </c>
      <c r="I191" s="10">
        <f t="shared" si="32"/>
        <v>2.5338587508414188</v>
      </c>
      <c r="J191" s="56">
        <v>1.159212724614068</v>
      </c>
      <c r="K191" s="10">
        <f t="shared" si="38"/>
        <v>47</v>
      </c>
      <c r="L191" s="10">
        <f t="shared" si="33"/>
        <v>9.1187525446474478</v>
      </c>
      <c r="M191" s="56">
        <v>1.2229028703106477</v>
      </c>
      <c r="N191" s="10">
        <f t="shared" si="39"/>
        <v>47</v>
      </c>
      <c r="O191" s="10">
        <f t="shared" si="34"/>
        <v>12.458160740125734</v>
      </c>
    </row>
    <row r="192" spans="1:15" x14ac:dyDescent="0.3">
      <c r="A192" s="10">
        <v>1.0907142925271243</v>
      </c>
      <c r="B192" s="10">
        <f t="shared" si="35"/>
        <v>48</v>
      </c>
      <c r="C192" s="10">
        <f t="shared" si="30"/>
        <v>5.4522160491478484</v>
      </c>
      <c r="D192" s="56">
        <v>1.1318076513199646</v>
      </c>
      <c r="E192" s="10">
        <f t="shared" si="36"/>
        <v>48</v>
      </c>
      <c r="F192" s="10">
        <f t="shared" si="31"/>
        <v>7.8737298446416801</v>
      </c>
      <c r="G192" s="56">
        <v>1.0528145514241349</v>
      </c>
      <c r="H192" s="10">
        <f t="shared" si="37"/>
        <v>48</v>
      </c>
      <c r="I192" s="10">
        <f t="shared" si="32"/>
        <v>2.5867327234619371</v>
      </c>
      <c r="J192" s="56">
        <v>1.1546463515228023</v>
      </c>
      <c r="K192" s="10">
        <f t="shared" si="38"/>
        <v>48</v>
      </c>
      <c r="L192" s="10">
        <f t="shared" si="33"/>
        <v>9.0935826478549355</v>
      </c>
      <c r="M192" s="56">
        <v>1.1721838952176955</v>
      </c>
      <c r="N192" s="10">
        <f t="shared" si="39"/>
        <v>48</v>
      </c>
      <c r="O192" s="10">
        <f t="shared" si="34"/>
        <v>10.288717185453939</v>
      </c>
    </row>
    <row r="193" spans="1:15" x14ac:dyDescent="0.3">
      <c r="A193" s="10">
        <v>1.086912811616598</v>
      </c>
      <c r="B193" s="10">
        <f t="shared" si="35"/>
        <v>49</v>
      </c>
      <c r="C193" s="10">
        <f t="shared" si="30"/>
        <v>5.3795313188893097</v>
      </c>
      <c r="D193" s="56">
        <v>1.1313203621491399</v>
      </c>
      <c r="E193" s="10">
        <f t="shared" si="36"/>
        <v>49</v>
      </c>
      <c r="F193" s="10">
        <f t="shared" si="31"/>
        <v>8.0138887137013022</v>
      </c>
      <c r="G193" s="56">
        <v>1.0489108335494188</v>
      </c>
      <c r="H193" s="10">
        <f t="shared" si="37"/>
        <v>49</v>
      </c>
      <c r="I193" s="10">
        <f t="shared" si="32"/>
        <v>2.4493408126729714</v>
      </c>
      <c r="J193" s="56">
        <v>1.1517849751377778</v>
      </c>
      <c r="K193" s="10">
        <f t="shared" si="38"/>
        <v>49</v>
      </c>
      <c r="L193" s="10">
        <f t="shared" si="33"/>
        <v>9.1428248434857142</v>
      </c>
      <c r="M193" s="56">
        <v>1.1622763690055375</v>
      </c>
      <c r="N193" s="10">
        <f t="shared" si="39"/>
        <v>49</v>
      </c>
      <c r="O193" s="10">
        <f t="shared" si="34"/>
        <v>10.017596675755156</v>
      </c>
    </row>
    <row r="194" spans="1:15" x14ac:dyDescent="0.3">
      <c r="A194" s="10">
        <v>1.0843037472907875</v>
      </c>
      <c r="B194" s="10">
        <f t="shared" si="35"/>
        <v>50</v>
      </c>
      <c r="C194" s="10">
        <f t="shared" si="30"/>
        <v>5.3588644560455032</v>
      </c>
      <c r="D194" s="56">
        <v>1.1088671091607094</v>
      </c>
      <c r="E194" s="10">
        <f t="shared" si="36"/>
        <v>50</v>
      </c>
      <c r="F194" s="10">
        <f t="shared" si="31"/>
        <v>7.0547748135389892</v>
      </c>
      <c r="G194" s="56">
        <v>1.0430199524000365</v>
      </c>
      <c r="H194" s="10">
        <f t="shared" si="37"/>
        <v>50</v>
      </c>
      <c r="I194" s="10">
        <f t="shared" si="32"/>
        <v>2.204783302401264</v>
      </c>
      <c r="J194" s="56">
        <v>1.1409066569778346</v>
      </c>
      <c r="K194" s="10">
        <f t="shared" si="38"/>
        <v>50</v>
      </c>
      <c r="L194" s="10">
        <f t="shared" si="33"/>
        <v>8.7854971976005061</v>
      </c>
      <c r="M194" s="56">
        <v>1.0544554099208145</v>
      </c>
      <c r="N194" s="10">
        <f t="shared" si="39"/>
        <v>50</v>
      </c>
      <c r="O194" s="10">
        <f t="shared" si="34"/>
        <v>4.8309894700038045</v>
      </c>
    </row>
    <row r="195" spans="1:15" x14ac:dyDescent="0.3">
      <c r="A195" s="10">
        <v>1.0839364020823572</v>
      </c>
      <c r="B195" s="10">
        <f t="shared" si="35"/>
        <v>51</v>
      </c>
      <c r="C195" s="10">
        <f t="shared" si="30"/>
        <v>5.4473071395364689</v>
      </c>
      <c r="D195" s="56">
        <v>1.1051211004959391</v>
      </c>
      <c r="E195" s="10">
        <f t="shared" si="36"/>
        <v>51</v>
      </c>
      <c r="F195" s="10">
        <f t="shared" si="31"/>
        <v>7.0048238679064854</v>
      </c>
      <c r="G195" s="56">
        <v>1.0404138903102462</v>
      </c>
      <c r="H195" s="10">
        <f t="shared" si="37"/>
        <v>51</v>
      </c>
      <c r="I195" s="10">
        <f t="shared" si="32"/>
        <v>2.115969801869984</v>
      </c>
      <c r="J195" s="56">
        <v>1.1327654665236355</v>
      </c>
      <c r="K195" s="10">
        <f t="shared" si="38"/>
        <v>51</v>
      </c>
      <c r="L195" s="10">
        <f t="shared" si="33"/>
        <v>8.546006428388365</v>
      </c>
      <c r="M195" s="56">
        <v>0.98137034819963376</v>
      </c>
      <c r="N195" s="10">
        <f t="shared" si="39"/>
        <v>51</v>
      </c>
      <c r="O195" s="10">
        <f t="shared" si="34"/>
        <v>1.2002711116236606</v>
      </c>
    </row>
    <row r="196" spans="1:15" x14ac:dyDescent="0.3">
      <c r="A196" s="10">
        <v>1.0836865778887881</v>
      </c>
      <c r="B196" s="10">
        <f t="shared" si="35"/>
        <v>52</v>
      </c>
      <c r="C196" s="10">
        <f t="shared" si="30"/>
        <v>5.5411262253833549</v>
      </c>
      <c r="D196" s="56">
        <v>1.0988096174905597</v>
      </c>
      <c r="E196" s="10">
        <f t="shared" si="36"/>
        <v>52</v>
      </c>
      <c r="F196" s="10">
        <f t="shared" si="31"/>
        <v>6.8139762392327645</v>
      </c>
      <c r="G196" s="56">
        <v>1.0373283442008245</v>
      </c>
      <c r="H196" s="10">
        <f t="shared" si="37"/>
        <v>52</v>
      </c>
      <c r="I196" s="10">
        <f t="shared" si="32"/>
        <v>1.997011008138291</v>
      </c>
      <c r="J196" s="56">
        <v>1.1302452132822083</v>
      </c>
      <c r="K196" s="10">
        <f t="shared" si="38"/>
        <v>52</v>
      </c>
      <c r="L196" s="10">
        <f t="shared" si="33"/>
        <v>8.5825220133319604</v>
      </c>
      <c r="M196" s="56">
        <v>0.96967249667484612</v>
      </c>
      <c r="N196" s="10">
        <f t="shared" si="39"/>
        <v>52</v>
      </c>
      <c r="O196" s="10">
        <f t="shared" si="34"/>
        <v>0.6155175600135987</v>
      </c>
    </row>
    <row r="197" spans="1:15" x14ac:dyDescent="0.3">
      <c r="A197" s="10">
        <v>1.0726337728810607</v>
      </c>
      <c r="B197" s="10">
        <f t="shared" si="35"/>
        <v>53</v>
      </c>
      <c r="C197" s="10">
        <f t="shared" si="30"/>
        <v>5.0618876796927115</v>
      </c>
      <c r="D197" s="56">
        <v>1.097756188766559</v>
      </c>
      <c r="E197" s="10">
        <f t="shared" si="36"/>
        <v>53</v>
      </c>
      <c r="F197" s="10">
        <f t="shared" si="31"/>
        <v>6.8891825214613567</v>
      </c>
      <c r="G197" s="56">
        <v>1.0364445818191608</v>
      </c>
      <c r="H197" s="10">
        <f t="shared" si="37"/>
        <v>53</v>
      </c>
      <c r="I197" s="10">
        <f t="shared" si="32"/>
        <v>1.9885756597589248</v>
      </c>
      <c r="J197" s="56">
        <v>1.1123650588342713</v>
      </c>
      <c r="K197" s="10">
        <f t="shared" si="38"/>
        <v>53</v>
      </c>
      <c r="L197" s="10">
        <f t="shared" si="33"/>
        <v>7.7999223278476828</v>
      </c>
      <c r="M197" s="56">
        <v>0.94223891910712054</v>
      </c>
      <c r="N197" s="10">
        <f t="shared" si="39"/>
        <v>53</v>
      </c>
      <c r="O197" s="10">
        <f t="shared" si="34"/>
        <v>0.82662517492174914</v>
      </c>
    </row>
    <row r="198" spans="1:15" x14ac:dyDescent="0.3">
      <c r="A198" s="10">
        <v>1.0611010585676164</v>
      </c>
      <c r="B198" s="10">
        <f t="shared" si="35"/>
        <v>54</v>
      </c>
      <c r="C198" s="10">
        <f t="shared" si="30"/>
        <v>4.5346284214779038</v>
      </c>
      <c r="D198" s="56">
        <v>1.0896470572776229</v>
      </c>
      <c r="E198" s="10">
        <f t="shared" si="36"/>
        <v>54</v>
      </c>
      <c r="F198" s="10">
        <f t="shared" si="31"/>
        <v>6.5812739969354368</v>
      </c>
      <c r="G198" s="56">
        <v>1.0349302642009179</v>
      </c>
      <c r="H198" s="10">
        <f t="shared" si="37"/>
        <v>54</v>
      </c>
      <c r="I198" s="10">
        <f t="shared" si="32"/>
        <v>1.9443228038409612</v>
      </c>
      <c r="J198" s="56">
        <v>1.1120190276968687</v>
      </c>
      <c r="K198" s="10">
        <f t="shared" si="38"/>
        <v>54</v>
      </c>
      <c r="L198" s="10">
        <f t="shared" si="33"/>
        <v>7.9284049922363886</v>
      </c>
      <c r="M198" s="56">
        <v>0.9296081514509138</v>
      </c>
      <c r="N198" s="10">
        <f t="shared" si="39"/>
        <v>54</v>
      </c>
      <c r="O198" s="10">
        <f t="shared" si="34"/>
        <v>1.5242833297705312</v>
      </c>
    </row>
    <row r="199" spans="1:15" x14ac:dyDescent="0.3">
      <c r="A199" s="10">
        <v>1.06049251499471</v>
      </c>
      <c r="B199" s="10">
        <f t="shared" si="35"/>
        <v>55</v>
      </c>
      <c r="C199" s="10">
        <f t="shared" si="30"/>
        <v>4.5851331253657905</v>
      </c>
      <c r="D199" s="56">
        <v>1.0877721097310955</v>
      </c>
      <c r="E199" s="10">
        <f t="shared" si="36"/>
        <v>55</v>
      </c>
      <c r="F199" s="10">
        <f t="shared" si="31"/>
        <v>6.6000273262641231</v>
      </c>
      <c r="G199" s="56">
        <v>1.0285745432177884</v>
      </c>
      <c r="H199" s="10">
        <f t="shared" si="37"/>
        <v>55</v>
      </c>
      <c r="I199" s="10">
        <f t="shared" si="32"/>
        <v>1.6307641276177436</v>
      </c>
      <c r="J199" s="56">
        <v>1.108235980731141</v>
      </c>
      <c r="K199" s="10">
        <f t="shared" si="38"/>
        <v>55</v>
      </c>
      <c r="L199" s="10">
        <f t="shared" si="33"/>
        <v>7.8671597237924136</v>
      </c>
      <c r="M199" s="56">
        <v>0.92734140052201575</v>
      </c>
      <c r="N199" s="10">
        <f t="shared" si="39"/>
        <v>55</v>
      </c>
      <c r="O199" s="10">
        <f t="shared" si="34"/>
        <v>1.6771820999297486</v>
      </c>
    </row>
    <row r="200" spans="1:15" x14ac:dyDescent="0.3">
      <c r="A200" s="10">
        <v>1.0562003261468909</v>
      </c>
      <c r="B200" s="10">
        <f t="shared" si="35"/>
        <v>56</v>
      </c>
      <c r="C200" s="10">
        <f t="shared" si="30"/>
        <v>4.4281366067127523</v>
      </c>
      <c r="D200" s="56">
        <v>1.0844309439093067</v>
      </c>
      <c r="E200" s="10">
        <f t="shared" si="36"/>
        <v>56</v>
      </c>
      <c r="F200" s="10">
        <f t="shared" si="31"/>
        <v>6.5329225370851169</v>
      </c>
      <c r="G200" s="56">
        <v>1.0271430913560509</v>
      </c>
      <c r="H200" s="10">
        <f t="shared" si="37"/>
        <v>56</v>
      </c>
      <c r="I200" s="10">
        <f t="shared" si="32"/>
        <v>1.5802530802262185</v>
      </c>
      <c r="J200" s="56">
        <v>1.0979161178910528</v>
      </c>
      <c r="K200" s="10">
        <f t="shared" si="38"/>
        <v>56</v>
      </c>
      <c r="L200" s="10">
        <f t="shared" si="33"/>
        <v>7.432286672452789</v>
      </c>
      <c r="M200" s="56">
        <v>0.90253642001691536</v>
      </c>
      <c r="N200" s="10">
        <f t="shared" si="39"/>
        <v>56</v>
      </c>
      <c r="O200" s="10">
        <f t="shared" si="34"/>
        <v>3.0967552282140929</v>
      </c>
    </row>
    <row r="201" spans="1:15" x14ac:dyDescent="0.3">
      <c r="A201" s="10">
        <v>1.0550676280240747</v>
      </c>
      <c r="B201" s="10">
        <f t="shared" si="35"/>
        <v>57</v>
      </c>
      <c r="C201" s="10">
        <f t="shared" si="30"/>
        <v>4.4426466816892463</v>
      </c>
      <c r="D201" s="56">
        <v>1.0722380045810438</v>
      </c>
      <c r="E201" s="10">
        <f t="shared" si="36"/>
        <v>57</v>
      </c>
      <c r="F201" s="10">
        <f t="shared" si="31"/>
        <v>5.9545843263935065</v>
      </c>
      <c r="G201" s="56">
        <v>1.0256844473024782</v>
      </c>
      <c r="H201" s="10">
        <f t="shared" si="37"/>
        <v>57</v>
      </c>
      <c r="I201" s="10">
        <f t="shared" si="32"/>
        <v>1.5253291741766168</v>
      </c>
      <c r="J201" s="56">
        <v>1.0902721541424203</v>
      </c>
      <c r="K201" s="10">
        <f t="shared" si="38"/>
        <v>57</v>
      </c>
      <c r="L201" s="10">
        <f t="shared" si="33"/>
        <v>7.1293001436459633</v>
      </c>
      <c r="M201" s="56">
        <v>0.88765856855569636</v>
      </c>
      <c r="N201" s="10">
        <f t="shared" si="39"/>
        <v>57</v>
      </c>
      <c r="O201" s="10">
        <f t="shared" si="34"/>
        <v>4.0000919620073994</v>
      </c>
    </row>
    <row r="202" spans="1:15" x14ac:dyDescent="0.3">
      <c r="A202" s="10">
        <v>1.0475434366773722</v>
      </c>
      <c r="B202" s="10">
        <f t="shared" si="35"/>
        <v>58</v>
      </c>
      <c r="C202" s="10">
        <f t="shared" si="30"/>
        <v>4.0841847534346947</v>
      </c>
      <c r="D202" s="56">
        <v>1.072035775540928</v>
      </c>
      <c r="E202" s="10">
        <f t="shared" si="36"/>
        <v>58</v>
      </c>
      <c r="F202" s="10">
        <f t="shared" si="31"/>
        <v>6.0473214337579044</v>
      </c>
      <c r="G202" s="56">
        <v>1.0239564638892917</v>
      </c>
      <c r="H202" s="10">
        <f t="shared" si="37"/>
        <v>58</v>
      </c>
      <c r="I202" s="10">
        <f t="shared" si="32"/>
        <v>1.4518662971622682</v>
      </c>
      <c r="J202" s="56">
        <v>1.0864032022260259</v>
      </c>
      <c r="K202" s="10">
        <f t="shared" si="38"/>
        <v>58</v>
      </c>
      <c r="L202" s="10">
        <f t="shared" si="33"/>
        <v>7.0299763736116869</v>
      </c>
      <c r="M202" s="56">
        <v>0.87623014683161204</v>
      </c>
      <c r="N202" s="10">
        <f t="shared" si="39"/>
        <v>58</v>
      </c>
      <c r="O202" s="10">
        <f t="shared" si="34"/>
        <v>4.7331174739693314</v>
      </c>
    </row>
    <row r="203" spans="1:15" x14ac:dyDescent="0.3">
      <c r="A203" s="10">
        <v>1.0428781350817051</v>
      </c>
      <c r="B203" s="10">
        <f t="shared" si="35"/>
        <v>59</v>
      </c>
      <c r="C203" s="10">
        <f t="shared" si="30"/>
        <v>3.8793489377978347</v>
      </c>
      <c r="D203" s="56">
        <v>1.0688834081019432</v>
      </c>
      <c r="E203" s="10">
        <f t="shared" si="36"/>
        <v>59</v>
      </c>
      <c r="F203" s="10">
        <f t="shared" si="31"/>
        <v>5.9655959175087983</v>
      </c>
      <c r="G203" s="56">
        <v>1.0223858716262455</v>
      </c>
      <c r="H203" s="10">
        <f t="shared" si="37"/>
        <v>59</v>
      </c>
      <c r="I203" s="10">
        <f t="shared" si="32"/>
        <v>1.3842335311798211</v>
      </c>
      <c r="J203" s="56">
        <v>1.0860809869232793</v>
      </c>
      <c r="K203" s="10">
        <f t="shared" si="38"/>
        <v>59</v>
      </c>
      <c r="L203" s="10">
        <f t="shared" si="33"/>
        <v>7.1321721599498344</v>
      </c>
      <c r="M203" s="56">
        <v>0.87260909400879527</v>
      </c>
      <c r="N203" s="10">
        <f t="shared" si="39"/>
        <v>59</v>
      </c>
      <c r="O203" s="10">
        <f t="shared" si="34"/>
        <v>5.0283650642046478</v>
      </c>
    </row>
    <row r="204" spans="1:15" x14ac:dyDescent="0.3">
      <c r="A204" s="10">
        <v>1.0393108613038204</v>
      </c>
      <c r="B204" s="10">
        <f t="shared" si="35"/>
        <v>60</v>
      </c>
      <c r="C204" s="10">
        <f t="shared" si="30"/>
        <v>3.7310641880365814</v>
      </c>
      <c r="D204" s="56">
        <v>1.0681578394982376</v>
      </c>
      <c r="E204" s="10">
        <f t="shared" si="36"/>
        <v>60</v>
      </c>
      <c r="F204" s="10">
        <f t="shared" si="31"/>
        <v>6.0231735964984789</v>
      </c>
      <c r="G204" s="56">
        <v>1.0162026164909244</v>
      </c>
      <c r="H204" s="10">
        <f t="shared" si="37"/>
        <v>60</v>
      </c>
      <c r="I204" s="10">
        <f t="shared" si="32"/>
        <v>1.0366998083347867</v>
      </c>
      <c r="J204" s="56">
        <v>1.0859025393108845</v>
      </c>
      <c r="K204" s="10">
        <f t="shared" si="38"/>
        <v>60</v>
      </c>
      <c r="L204" s="10">
        <f t="shared" si="33"/>
        <v>7.2423495771036066</v>
      </c>
      <c r="M204" s="56">
        <v>0.85403034577153725</v>
      </c>
      <c r="N204" s="10">
        <f t="shared" si="39"/>
        <v>60</v>
      </c>
      <c r="O204" s="10">
        <f t="shared" si="34"/>
        <v>6.2283164849520727</v>
      </c>
    </row>
    <row r="205" spans="1:15" x14ac:dyDescent="0.3">
      <c r="A205" s="10">
        <v>1.0365674380195988</v>
      </c>
      <c r="B205" s="10">
        <f t="shared" si="35"/>
        <v>61</v>
      </c>
      <c r="C205" s="10">
        <f t="shared" si="30"/>
        <v>3.6258997708330059</v>
      </c>
      <c r="D205" s="56">
        <v>1.0677064027451419</v>
      </c>
      <c r="E205" s="10">
        <f t="shared" si="36"/>
        <v>61</v>
      </c>
      <c r="F205" s="10">
        <f t="shared" si="31"/>
        <v>6.0960221811679514</v>
      </c>
      <c r="G205" s="56">
        <v>1.0151897525088613</v>
      </c>
      <c r="H205" s="10">
        <f t="shared" si="37"/>
        <v>61</v>
      </c>
      <c r="I205" s="10">
        <f t="shared" si="32"/>
        <v>0.99219343556785577</v>
      </c>
      <c r="J205" s="56">
        <v>1.0835158819206427</v>
      </c>
      <c r="K205" s="10">
        <f t="shared" si="38"/>
        <v>61</v>
      </c>
      <c r="L205" s="10">
        <f t="shared" si="33"/>
        <v>7.2174693025839165</v>
      </c>
      <c r="M205" s="56">
        <v>0.84011082305715168</v>
      </c>
      <c r="N205" s="10">
        <f t="shared" si="39"/>
        <v>61</v>
      </c>
      <c r="O205" s="10">
        <f t="shared" si="34"/>
        <v>7.1812126452787934</v>
      </c>
    </row>
    <row r="206" spans="1:15" x14ac:dyDescent="0.3">
      <c r="A206" s="10">
        <v>1.0327721441802715</v>
      </c>
      <c r="B206" s="10">
        <f t="shared" si="35"/>
        <v>62</v>
      </c>
      <c r="C206" s="10">
        <f t="shared" si="30"/>
        <v>3.4500325326444345</v>
      </c>
      <c r="D206" s="56">
        <v>1.0636464294054848</v>
      </c>
      <c r="E206" s="10">
        <f t="shared" si="36"/>
        <v>62</v>
      </c>
      <c r="F206" s="10">
        <f t="shared" si="31"/>
        <v>5.9442386239644218</v>
      </c>
      <c r="G206" s="56">
        <v>1.0033275328150622</v>
      </c>
      <c r="H206" s="10">
        <f t="shared" si="37"/>
        <v>62</v>
      </c>
      <c r="I206" s="10">
        <f t="shared" si="32"/>
        <v>0.27300128070915597</v>
      </c>
      <c r="J206" s="56">
        <v>1.0670613297577805</v>
      </c>
      <c r="K206" s="10">
        <f t="shared" si="38"/>
        <v>62</v>
      </c>
      <c r="L206" s="10">
        <f t="shared" si="33"/>
        <v>6.3156062373812727</v>
      </c>
      <c r="M206" s="56">
        <v>0.83760495919495381</v>
      </c>
      <c r="N206" s="10">
        <f t="shared" si="39"/>
        <v>62</v>
      </c>
      <c r="O206" s="10">
        <f t="shared" si="34"/>
        <v>7.4543010021986476</v>
      </c>
    </row>
    <row r="207" spans="1:15" x14ac:dyDescent="0.3">
      <c r="A207" s="10">
        <v>1.0260290267621688</v>
      </c>
      <c r="B207" s="10">
        <f t="shared" si="35"/>
        <v>63</v>
      </c>
      <c r="C207" s="10">
        <f t="shared" si="30"/>
        <v>3.0808618213143557</v>
      </c>
      <c r="D207" s="56">
        <v>1.048637192467363</v>
      </c>
      <c r="E207" s="10">
        <f t="shared" si="36"/>
        <v>63</v>
      </c>
      <c r="F207" s="10">
        <f t="shared" si="31"/>
        <v>5.0945315133783007</v>
      </c>
      <c r="G207" s="56">
        <v>1.0001969073321759</v>
      </c>
      <c r="H207" s="10">
        <f t="shared" si="37"/>
        <v>63</v>
      </c>
      <c r="I207" s="10">
        <f t="shared" si="32"/>
        <v>8.0175121750374445E-2</v>
      </c>
      <c r="J207" s="56">
        <v>1.0540570168783054</v>
      </c>
      <c r="K207" s="10">
        <f t="shared" si="38"/>
        <v>63</v>
      </c>
      <c r="L207" s="10">
        <f t="shared" si="33"/>
        <v>5.5981991427063029</v>
      </c>
      <c r="M207" s="56">
        <v>0.8341619412060296</v>
      </c>
      <c r="N207" s="10">
        <f t="shared" si="39"/>
        <v>63</v>
      </c>
      <c r="O207" s="10">
        <f t="shared" si="34"/>
        <v>7.7914417968266578</v>
      </c>
    </row>
    <row r="208" spans="1:15" x14ac:dyDescent="0.3">
      <c r="A208" s="10">
        <v>1.0225162873311302</v>
      </c>
      <c r="B208" s="10">
        <f t="shared" si="35"/>
        <v>64</v>
      </c>
      <c r="C208" s="10">
        <f t="shared" si="30"/>
        <v>2.904949066320178</v>
      </c>
      <c r="D208" s="56">
        <v>1.0473085531999795</v>
      </c>
      <c r="E208" s="10">
        <f t="shared" si="36"/>
        <v>64</v>
      </c>
      <c r="F208" s="10">
        <f t="shared" si="31"/>
        <v>5.090364179843192</v>
      </c>
      <c r="G208" s="56">
        <v>0.99959353208926938</v>
      </c>
      <c r="H208" s="10">
        <f t="shared" si="37"/>
        <v>64</v>
      </c>
      <c r="I208" s="10">
        <f t="shared" si="32"/>
        <v>4.2831727184520219E-2</v>
      </c>
      <c r="J208" s="56">
        <v>1.0447279393226487</v>
      </c>
      <c r="K208" s="10">
        <f t="shared" si="38"/>
        <v>64</v>
      </c>
      <c r="L208" s="10">
        <f t="shared" si="33"/>
        <v>5.0899984829967551</v>
      </c>
      <c r="M208" s="56">
        <v>0.83288980634493293</v>
      </c>
      <c r="N208" s="10">
        <f t="shared" si="39"/>
        <v>64</v>
      </c>
      <c r="O208" s="10">
        <f t="shared" si="34"/>
        <v>7.9965321072515536</v>
      </c>
    </row>
    <row r="209" spans="1:15" x14ac:dyDescent="0.3">
      <c r="A209" s="10">
        <v>1.0222280442596701</v>
      </c>
      <c r="B209" s="10">
        <f t="shared" si="35"/>
        <v>65</v>
      </c>
      <c r="C209" s="10">
        <f t="shared" si="30"/>
        <v>2.9316030958365218</v>
      </c>
      <c r="D209" s="56">
        <v>1.0442296056545846</v>
      </c>
      <c r="E209" s="10">
        <f t="shared" si="36"/>
        <v>65</v>
      </c>
      <c r="F209" s="10">
        <f t="shared" si="31"/>
        <v>4.9697695297025701</v>
      </c>
      <c r="G209" s="56">
        <v>0.9973589638436765</v>
      </c>
      <c r="H209" s="10">
        <f t="shared" si="37"/>
        <v>65</v>
      </c>
      <c r="I209" s="10">
        <f t="shared" si="32"/>
        <v>0.10174596304175831</v>
      </c>
      <c r="J209" s="56">
        <v>1.0428614036635584</v>
      </c>
      <c r="K209" s="10">
        <f t="shared" si="38"/>
        <v>65</v>
      </c>
      <c r="L209" s="10">
        <f t="shared" si="33"/>
        <v>5.0482048914527073</v>
      </c>
      <c r="M209" s="56">
        <v>0.79892582950545543</v>
      </c>
      <c r="N209" s="10">
        <f t="shared" si="39"/>
        <v>65</v>
      </c>
      <c r="O209" s="10">
        <f t="shared" si="34"/>
        <v>10.329136415993396</v>
      </c>
    </row>
    <row r="210" spans="1:15" x14ac:dyDescent="0.3">
      <c r="A210" s="10">
        <v>1.0213314740103434</v>
      </c>
      <c r="B210" s="10">
        <f t="shared" si="35"/>
        <v>66</v>
      </c>
      <c r="C210" s="10">
        <f t="shared" ref="C210:C273" si="40">ABS(B210*(A210-A$142))</f>
        <v>2.9175310454707555</v>
      </c>
      <c r="D210" s="56">
        <v>1.0425550551984148</v>
      </c>
      <c r="E210" s="10">
        <f t="shared" si="36"/>
        <v>66</v>
      </c>
      <c r="F210" s="10">
        <f t="shared" ref="F210:F273" si="41">ABS(E210*(D210-D$142))</f>
        <v>4.9357071923600238</v>
      </c>
      <c r="G210" s="56">
        <v>0.99308873419030474</v>
      </c>
      <c r="H210" s="10">
        <f t="shared" si="37"/>
        <v>66</v>
      </c>
      <c r="I210" s="10">
        <f t="shared" ref="I210:I273" si="42">ABS(H210*(G210-G$142))</f>
        <v>0.38514644267262921</v>
      </c>
      <c r="J210" s="56">
        <v>1.042772062136829</v>
      </c>
      <c r="K210" s="10">
        <f t="shared" si="38"/>
        <v>66</v>
      </c>
      <c r="L210" s="10">
        <f t="shared" ref="L210:L273" si="43">ABS(K210*(J210-J$142))</f>
        <v>5.119973041326304</v>
      </c>
      <c r="M210" s="56">
        <v>0.79155870935665107</v>
      </c>
      <c r="N210" s="10">
        <f t="shared" si="39"/>
        <v>66</v>
      </c>
      <c r="O210" s="10">
        <f t="shared" ref="O210:O273" si="44">ABS(N210*(M210-M$142))</f>
        <v>10.974276136829767</v>
      </c>
    </row>
    <row r="211" spans="1:15" x14ac:dyDescent="0.3">
      <c r="A211" s="10">
        <v>1.0205686001278462</v>
      </c>
      <c r="B211" s="10">
        <f t="shared" ref="B211:B274" si="45">B210+1</f>
        <v>67</v>
      </c>
      <c r="C211" s="10">
        <f t="shared" si="40"/>
        <v>2.9106235111839101</v>
      </c>
      <c r="D211" s="56">
        <v>1.0375120481586069</v>
      </c>
      <c r="E211" s="10">
        <f t="shared" ref="E211:E274" si="46">E210+1</f>
        <v>67</v>
      </c>
      <c r="F211" s="10">
        <f t="shared" si="41"/>
        <v>4.6726091630013746</v>
      </c>
      <c r="G211" s="56">
        <v>0.99108012271281332</v>
      </c>
      <c r="H211" s="10">
        <f t="shared" ref="H211:H274" si="47">H210+1</f>
        <v>67</v>
      </c>
      <c r="I211" s="10">
        <f t="shared" si="42"/>
        <v>0.52555896382626144</v>
      </c>
      <c r="J211" s="56">
        <v>1.0340471007738965</v>
      </c>
      <c r="K211" s="10">
        <f t="shared" ref="K211:K274" si="48">K210+1</f>
        <v>67</v>
      </c>
      <c r="L211" s="10">
        <f t="shared" si="43"/>
        <v>4.6129759791208285</v>
      </c>
      <c r="M211" s="56">
        <v>0.78229353426891191</v>
      </c>
      <c r="N211" s="10">
        <f t="shared" ref="N211:N274" si="49">N210+1</f>
        <v>67</v>
      </c>
      <c r="O211" s="10">
        <f t="shared" si="44"/>
        <v>11.761319778872378</v>
      </c>
    </row>
    <row r="212" spans="1:15" x14ac:dyDescent="0.3">
      <c r="A212" s="10">
        <v>1.0146375643388206</v>
      </c>
      <c r="B212" s="10">
        <f t="shared" si="45"/>
        <v>68</v>
      </c>
      <c r="C212" s="10">
        <f t="shared" si="40"/>
        <v>2.5507552194881344</v>
      </c>
      <c r="D212" s="56">
        <v>1.0311256761787708</v>
      </c>
      <c r="E212" s="10">
        <f t="shared" si="46"/>
        <v>68</v>
      </c>
      <c r="F212" s="10">
        <f t="shared" si="41"/>
        <v>4.3080763036412009</v>
      </c>
      <c r="G212" s="56">
        <v>0.99019047309408947</v>
      </c>
      <c r="H212" s="10">
        <f t="shared" si="47"/>
        <v>68</v>
      </c>
      <c r="I212" s="10">
        <f t="shared" si="42"/>
        <v>0.59389930153868065</v>
      </c>
      <c r="J212" s="56">
        <v>1.0315256821484637</v>
      </c>
      <c r="K212" s="10">
        <f t="shared" si="48"/>
        <v>68</v>
      </c>
      <c r="L212" s="10">
        <f t="shared" si="43"/>
        <v>4.510369900339473</v>
      </c>
      <c r="M212" s="56">
        <v>0.78105428196880478</v>
      </c>
      <c r="N212" s="10">
        <f t="shared" si="49"/>
        <v>68</v>
      </c>
      <c r="O212" s="10">
        <f t="shared" si="44"/>
        <v>12.02113102153149</v>
      </c>
    </row>
    <row r="213" spans="1:15" x14ac:dyDescent="0.3">
      <c r="A213" s="10">
        <v>1.0028219268925369</v>
      </c>
      <c r="B213" s="10">
        <f t="shared" si="45"/>
        <v>69</v>
      </c>
      <c r="C213" s="10">
        <f t="shared" si="40"/>
        <v>1.7729873418635047</v>
      </c>
      <c r="D213" s="56">
        <v>1.0274370072378938</v>
      </c>
      <c r="E213" s="10">
        <f t="shared" si="46"/>
        <v>69</v>
      </c>
      <c r="F213" s="10">
        <f t="shared" si="41"/>
        <v>4.1169122100095255</v>
      </c>
      <c r="G213" s="56">
        <v>0.99012618668806929</v>
      </c>
      <c r="H213" s="10">
        <f t="shared" si="47"/>
        <v>69</v>
      </c>
      <c r="I213" s="10">
        <f t="shared" si="42"/>
        <v>0.60706887681199528</v>
      </c>
      <c r="J213" s="56">
        <v>1.018275072984139</v>
      </c>
      <c r="K213" s="10">
        <f t="shared" si="48"/>
        <v>69</v>
      </c>
      <c r="L213" s="10">
        <f t="shared" si="43"/>
        <v>3.6624068371237044</v>
      </c>
      <c r="M213" s="56">
        <v>0.77234488702976523</v>
      </c>
      <c r="N213" s="10">
        <f t="shared" si="49"/>
        <v>69</v>
      </c>
      <c r="O213" s="10">
        <f t="shared" si="44"/>
        <v>12.798860610877153</v>
      </c>
    </row>
    <row r="214" spans="1:15" x14ac:dyDescent="0.3">
      <c r="A214" s="10">
        <v>0.9913716309988031</v>
      </c>
      <c r="B214" s="10">
        <f t="shared" si="45"/>
        <v>70</v>
      </c>
      <c r="C214" s="10">
        <f t="shared" si="40"/>
        <v>0.99716209802479749</v>
      </c>
      <c r="D214" s="56">
        <v>1.0264730127268613</v>
      </c>
      <c r="E214" s="10">
        <f t="shared" si="46"/>
        <v>70</v>
      </c>
      <c r="F214" s="10">
        <f t="shared" si="41"/>
        <v>4.1090979885852175</v>
      </c>
      <c r="G214" s="56">
        <v>0.98943250363266599</v>
      </c>
      <c r="H214" s="10">
        <f t="shared" si="47"/>
        <v>70</v>
      </c>
      <c r="I214" s="10">
        <f t="shared" si="42"/>
        <v>0.66442479035416779</v>
      </c>
      <c r="J214" s="56">
        <v>1.0014490669682345</v>
      </c>
      <c r="K214" s="10">
        <f t="shared" si="48"/>
        <v>70</v>
      </c>
      <c r="L214" s="10">
        <f t="shared" si="43"/>
        <v>2.5376647759687074</v>
      </c>
      <c r="M214" s="56">
        <v>0.7701970337276226</v>
      </c>
      <c r="N214" s="10">
        <f t="shared" si="49"/>
        <v>70</v>
      </c>
      <c r="O214" s="10">
        <f t="shared" si="44"/>
        <v>13.134701075518109</v>
      </c>
    </row>
    <row r="215" spans="1:15" x14ac:dyDescent="0.3">
      <c r="A215" s="10">
        <v>0.99123875712235332</v>
      </c>
      <c r="B215" s="10">
        <f t="shared" si="45"/>
        <v>71</v>
      </c>
      <c r="C215" s="10">
        <f t="shared" si="40"/>
        <v>1.0019732256257887</v>
      </c>
      <c r="D215" s="56">
        <v>1.0186302773639206</v>
      </c>
      <c r="E215" s="10">
        <f t="shared" si="46"/>
        <v>71</v>
      </c>
      <c r="F215" s="10">
        <f t="shared" si="41"/>
        <v>3.6109651776533616</v>
      </c>
      <c r="G215" s="56">
        <v>0.98796935216943205</v>
      </c>
      <c r="H215" s="10">
        <f t="shared" si="47"/>
        <v>71</v>
      </c>
      <c r="I215" s="10">
        <f t="shared" si="42"/>
        <v>0.77780032696312329</v>
      </c>
      <c r="J215" s="56">
        <v>0.99563583963245017</v>
      </c>
      <c r="K215" s="10">
        <f t="shared" si="48"/>
        <v>71</v>
      </c>
      <c r="L215" s="10">
        <f t="shared" si="43"/>
        <v>2.1611779890704268</v>
      </c>
      <c r="M215" s="56">
        <v>0.76366775625950889</v>
      </c>
      <c r="N215" s="10">
        <f t="shared" si="49"/>
        <v>71</v>
      </c>
      <c r="O215" s="10">
        <f t="shared" si="44"/>
        <v>13.785918362547299</v>
      </c>
    </row>
    <row r="216" spans="1:15" x14ac:dyDescent="0.3">
      <c r="A216" s="10">
        <v>0.98184805473820436</v>
      </c>
      <c r="B216" s="10">
        <f t="shared" si="45"/>
        <v>72</v>
      </c>
      <c r="C216" s="10">
        <f t="shared" si="40"/>
        <v>0.33995495291953937</v>
      </c>
      <c r="D216" s="56">
        <v>1.0113388819459899</v>
      </c>
      <c r="E216" s="10">
        <f t="shared" si="46"/>
        <v>72</v>
      </c>
      <c r="F216" s="10">
        <f t="shared" si="41"/>
        <v>3.1368433720363367</v>
      </c>
      <c r="G216" s="56">
        <v>0.98300395282319097</v>
      </c>
      <c r="H216" s="10">
        <f t="shared" si="47"/>
        <v>72</v>
      </c>
      <c r="I216" s="10">
        <f t="shared" si="42"/>
        <v>1.1462640140750597</v>
      </c>
      <c r="J216" s="56">
        <v>0.9918743537634479</v>
      </c>
      <c r="K216" s="10">
        <f t="shared" si="48"/>
        <v>72</v>
      </c>
      <c r="L216" s="10">
        <f t="shared" si="43"/>
        <v>1.9207901331088895</v>
      </c>
      <c r="M216" s="56">
        <v>0.76361445634772263</v>
      </c>
      <c r="N216" s="10">
        <f t="shared" si="49"/>
        <v>72</v>
      </c>
      <c r="O216" s="10">
        <f t="shared" si="44"/>
        <v>13.983923820457139</v>
      </c>
    </row>
    <row r="217" spans="1:15" x14ac:dyDescent="0.3">
      <c r="A217" s="10">
        <v>0.98168190306036318</v>
      </c>
      <c r="B217" s="10">
        <f t="shared" si="45"/>
        <v>73</v>
      </c>
      <c r="C217" s="10">
        <f t="shared" si="40"/>
        <v>0.3325474770054605</v>
      </c>
      <c r="D217" s="56">
        <v>1.0051261071373097</v>
      </c>
      <c r="E217" s="10">
        <f t="shared" si="46"/>
        <v>73</v>
      </c>
      <c r="F217" s="10">
        <f t="shared" si="41"/>
        <v>2.7268780800587415</v>
      </c>
      <c r="G217" s="56">
        <v>0.9806376299021673</v>
      </c>
      <c r="H217" s="10">
        <f t="shared" si="47"/>
        <v>73</v>
      </c>
      <c r="I217" s="10">
        <f t="shared" si="42"/>
        <v>1.3349259208386086</v>
      </c>
      <c r="J217" s="56">
        <v>0.98440957872440149</v>
      </c>
      <c r="K217" s="10">
        <f t="shared" si="48"/>
        <v>73</v>
      </c>
      <c r="L217" s="10">
        <f t="shared" si="43"/>
        <v>1.4025391959961249</v>
      </c>
      <c r="M217" s="56">
        <v>0.75766153168895078</v>
      </c>
      <c r="N217" s="10">
        <f t="shared" si="49"/>
        <v>73</v>
      </c>
      <c r="O217" s="10">
        <f t="shared" si="44"/>
        <v>14.6127084847205</v>
      </c>
    </row>
    <row r="218" spans="1:15" x14ac:dyDescent="0.3">
      <c r="A218" s="10">
        <v>0.97480274982800141</v>
      </c>
      <c r="B218" s="10">
        <f t="shared" si="45"/>
        <v>74</v>
      </c>
      <c r="C218" s="10">
        <f t="shared" si="40"/>
        <v>0.17195441729882455</v>
      </c>
      <c r="D218" s="56">
        <v>0.99887086114139612</v>
      </c>
      <c r="E218" s="10">
        <f t="shared" si="46"/>
        <v>74</v>
      </c>
      <c r="F218" s="10">
        <f t="shared" si="41"/>
        <v>2.3013443706085197</v>
      </c>
      <c r="G218" s="56">
        <v>0.97955486889597343</v>
      </c>
      <c r="H218" s="10">
        <f t="shared" si="47"/>
        <v>74</v>
      </c>
      <c r="I218" s="10">
        <f t="shared" si="42"/>
        <v>1.4333368917467986</v>
      </c>
      <c r="J218" s="56">
        <v>0.98204780341719355</v>
      </c>
      <c r="K218" s="10">
        <f t="shared" si="48"/>
        <v>74</v>
      </c>
      <c r="L218" s="10">
        <f t="shared" si="43"/>
        <v>1.2469806889613146</v>
      </c>
      <c r="M218" s="56">
        <v>0.75409375046569493</v>
      </c>
      <c r="N218" s="10">
        <f t="shared" si="49"/>
        <v>74</v>
      </c>
      <c r="O218" s="10">
        <f t="shared" si="44"/>
        <v>15.076898384073221</v>
      </c>
    </row>
    <row r="219" spans="1:15" x14ac:dyDescent="0.3">
      <c r="A219" s="10">
        <v>0.97417238423054475</v>
      </c>
      <c r="B219" s="10">
        <f t="shared" si="45"/>
        <v>75</v>
      </c>
      <c r="C219" s="10">
        <f t="shared" si="40"/>
        <v>0.22155554544995015</v>
      </c>
      <c r="D219" s="56">
        <v>0.99326003247464023</v>
      </c>
      <c r="E219" s="10">
        <f t="shared" si="46"/>
        <v>75</v>
      </c>
      <c r="F219" s="10">
        <f t="shared" si="41"/>
        <v>1.9116314688532947</v>
      </c>
      <c r="G219" s="56">
        <v>0.97758783605740762</v>
      </c>
      <c r="H219" s="10">
        <f t="shared" si="47"/>
        <v>75</v>
      </c>
      <c r="I219" s="10">
        <f t="shared" si="42"/>
        <v>1.600233772095272</v>
      </c>
      <c r="J219" s="56">
        <v>0.97682994870491424</v>
      </c>
      <c r="K219" s="10">
        <f t="shared" si="48"/>
        <v>75</v>
      </c>
      <c r="L219" s="10">
        <f t="shared" si="43"/>
        <v>0.8724926759317353</v>
      </c>
      <c r="M219" s="56">
        <v>0.74971450792041516</v>
      </c>
      <c r="N219" s="10">
        <f t="shared" si="49"/>
        <v>75</v>
      </c>
      <c r="O219" s="10">
        <f t="shared" si="44"/>
        <v>15.609083445024247</v>
      </c>
    </row>
    <row r="220" spans="1:15" x14ac:dyDescent="0.3">
      <c r="A220" s="10">
        <v>0.96787278071806004</v>
      </c>
      <c r="B220" s="10">
        <f t="shared" si="45"/>
        <v>76</v>
      </c>
      <c r="C220" s="10">
        <f t="shared" si="40"/>
        <v>0.70327948633812065</v>
      </c>
      <c r="D220" s="56">
        <v>0.99019958495263716</v>
      </c>
      <c r="E220" s="10">
        <f t="shared" si="46"/>
        <v>76</v>
      </c>
      <c r="F220" s="10">
        <f t="shared" si="41"/>
        <v>1.7045258767657718</v>
      </c>
      <c r="G220" s="56">
        <v>0.97159416671215837</v>
      </c>
      <c r="H220" s="10">
        <f t="shared" si="47"/>
        <v>76</v>
      </c>
      <c r="I220" s="10">
        <f t="shared" si="42"/>
        <v>2.0770890926288188</v>
      </c>
      <c r="J220" s="56">
        <v>0.97033660198286942</v>
      </c>
      <c r="K220" s="10">
        <f t="shared" si="48"/>
        <v>76</v>
      </c>
      <c r="L220" s="10">
        <f t="shared" si="43"/>
        <v>0.39063156073541849</v>
      </c>
      <c r="M220" s="56">
        <v>0.74044751014742061</v>
      </c>
      <c r="N220" s="10">
        <f t="shared" si="49"/>
        <v>76</v>
      </c>
      <c r="O220" s="10">
        <f t="shared" si="44"/>
        <v>16.521496388372157</v>
      </c>
    </row>
    <row r="221" spans="1:15" x14ac:dyDescent="0.3">
      <c r="A221" s="10">
        <v>0.9645497022327113</v>
      </c>
      <c r="B221" s="10">
        <f t="shared" si="45"/>
        <v>77</v>
      </c>
      <c r="C221" s="10">
        <f t="shared" si="40"/>
        <v>0.96841020716179105</v>
      </c>
      <c r="D221" s="56">
        <v>0.9886869332123055</v>
      </c>
      <c r="E221" s="10">
        <f t="shared" si="46"/>
        <v>77</v>
      </c>
      <c r="F221" s="10">
        <f t="shared" si="41"/>
        <v>1.6104796648229414</v>
      </c>
      <c r="G221" s="56">
        <v>0.96862211477325055</v>
      </c>
      <c r="H221" s="10">
        <f t="shared" si="47"/>
        <v>77</v>
      </c>
      <c r="I221" s="10">
        <f t="shared" si="42"/>
        <v>2.3332672115645736</v>
      </c>
      <c r="J221" s="56">
        <v>0.96901819629645025</v>
      </c>
      <c r="K221" s="10">
        <f t="shared" si="48"/>
        <v>77</v>
      </c>
      <c r="L221" s="10">
        <f t="shared" si="43"/>
        <v>0.29425421183818767</v>
      </c>
      <c r="M221" s="56">
        <v>0.73784208556669673</v>
      </c>
      <c r="N221" s="10">
        <f t="shared" si="49"/>
        <v>77</v>
      </c>
      <c r="O221" s="10">
        <f t="shared" si="44"/>
        <v>16.939502191461212</v>
      </c>
    </row>
    <row r="222" spans="1:15" x14ac:dyDescent="0.3">
      <c r="A222" s="10">
        <v>0.96076166980017541</v>
      </c>
      <c r="B222" s="10">
        <f t="shared" si="45"/>
        <v>78</v>
      </c>
      <c r="C222" s="10">
        <f t="shared" si="40"/>
        <v>1.2764534928367568</v>
      </c>
      <c r="D222" s="56">
        <v>0.98459615309978965</v>
      </c>
      <c r="E222" s="10">
        <f t="shared" si="46"/>
        <v>78</v>
      </c>
      <c r="F222" s="10">
        <f t="shared" si="41"/>
        <v>1.3123141363690813</v>
      </c>
      <c r="G222" s="56">
        <v>0.96454754872275084</v>
      </c>
      <c r="H222" s="10">
        <f t="shared" si="47"/>
        <v>78</v>
      </c>
      <c r="I222" s="10">
        <f t="shared" si="42"/>
        <v>2.6813855350823124</v>
      </c>
      <c r="J222" s="56">
        <v>0.96192242617499812</v>
      </c>
      <c r="K222" s="10">
        <f t="shared" si="48"/>
        <v>78</v>
      </c>
      <c r="L222" s="10">
        <f t="shared" si="43"/>
        <v>0.25539437436445245</v>
      </c>
      <c r="M222" s="56">
        <v>0.72792517515935107</v>
      </c>
      <c r="N222" s="10">
        <f t="shared" si="49"/>
        <v>78</v>
      </c>
      <c r="O222" s="10">
        <f t="shared" si="44"/>
        <v>17.933014738188216</v>
      </c>
    </row>
    <row r="223" spans="1:15" x14ac:dyDescent="0.3">
      <c r="A223" s="10">
        <v>0.9571403204480009</v>
      </c>
      <c r="B223" s="10">
        <f t="shared" si="45"/>
        <v>79</v>
      </c>
      <c r="C223" s="10">
        <f t="shared" si="40"/>
        <v>1.578904880028245</v>
      </c>
      <c r="D223" s="56">
        <v>0.97940051884838075</v>
      </c>
      <c r="E223" s="10">
        <f t="shared" si="46"/>
        <v>79</v>
      </c>
      <c r="F223" s="10">
        <f t="shared" si="41"/>
        <v>0.9186835707176384</v>
      </c>
      <c r="G223" s="56">
        <v>0.96404958304667143</v>
      </c>
      <c r="H223" s="10">
        <f t="shared" si="47"/>
        <v>79</v>
      </c>
      <c r="I223" s="10">
        <f t="shared" si="42"/>
        <v>2.7551015611218457</v>
      </c>
      <c r="J223" s="56">
        <v>0.95850737505393624</v>
      </c>
      <c r="K223" s="10">
        <f t="shared" si="48"/>
        <v>79</v>
      </c>
      <c r="L223" s="10">
        <f t="shared" si="43"/>
        <v>0.52845769977916768</v>
      </c>
      <c r="M223" s="56">
        <v>0.71563664124017168</v>
      </c>
      <c r="N223" s="10">
        <f t="shared" si="49"/>
        <v>79</v>
      </c>
      <c r="O223" s="10">
        <f t="shared" si="44"/>
        <v>19.133719363164776</v>
      </c>
    </row>
    <row r="224" spans="1:15" x14ac:dyDescent="0.3">
      <c r="A224" s="10">
        <v>0.9518536980921497</v>
      </c>
      <c r="B224" s="10">
        <f t="shared" si="45"/>
        <v>80</v>
      </c>
      <c r="C224" s="10">
        <f t="shared" si="40"/>
        <v>2.0218208062182175</v>
      </c>
      <c r="D224" s="56">
        <v>0.97418692677341234</v>
      </c>
      <c r="E224" s="10">
        <f t="shared" si="46"/>
        <v>80</v>
      </c>
      <c r="F224" s="10">
        <f t="shared" si="41"/>
        <v>0.51322511067861676</v>
      </c>
      <c r="G224" s="56">
        <v>0.96090322797119321</v>
      </c>
      <c r="H224" s="10">
        <f t="shared" si="47"/>
        <v>80</v>
      </c>
      <c r="I224" s="10">
        <f t="shared" si="42"/>
        <v>3.0416846704654432</v>
      </c>
      <c r="J224" s="56">
        <v>0.95017669867787058</v>
      </c>
      <c r="K224" s="10">
        <f t="shared" si="48"/>
        <v>80</v>
      </c>
      <c r="L224" s="10">
        <f t="shared" si="43"/>
        <v>1.2016011478363087</v>
      </c>
      <c r="M224" s="56">
        <v>0.71558891713175021</v>
      </c>
      <c r="N224" s="10">
        <f t="shared" si="49"/>
        <v>80</v>
      </c>
      <c r="O224" s="10">
        <f t="shared" si="44"/>
        <v>19.379736271119057</v>
      </c>
    </row>
    <row r="225" spans="1:15" x14ac:dyDescent="0.3">
      <c r="A225" s="10">
        <v>0.94767615561338647</v>
      </c>
      <c r="B225" s="10">
        <f t="shared" si="45"/>
        <v>81</v>
      </c>
      <c r="C225" s="10">
        <f t="shared" si="40"/>
        <v>2.3854745070757666</v>
      </c>
      <c r="D225" s="56">
        <v>0.97399539625017506</v>
      </c>
      <c r="E225" s="10">
        <f t="shared" si="46"/>
        <v>81</v>
      </c>
      <c r="F225" s="10">
        <f t="shared" si="41"/>
        <v>0.50412645217987961</v>
      </c>
      <c r="G225" s="56">
        <v>0.95919478214120901</v>
      </c>
      <c r="H225" s="10">
        <f t="shared" si="47"/>
        <v>81</v>
      </c>
      <c r="I225" s="10">
        <f t="shared" si="42"/>
        <v>3.2180898410749812</v>
      </c>
      <c r="J225" s="56">
        <v>0.94280792703488736</v>
      </c>
      <c r="K225" s="10">
        <f t="shared" si="48"/>
        <v>81</v>
      </c>
      <c r="L225" s="10">
        <f t="shared" si="43"/>
        <v>1.8134916652659032</v>
      </c>
      <c r="M225" s="56">
        <v>0.71143436505159152</v>
      </c>
      <c r="N225" s="10">
        <f t="shared" si="49"/>
        <v>81</v>
      </c>
      <c r="O225" s="10">
        <f t="shared" si="44"/>
        <v>19.958501693000901</v>
      </c>
    </row>
    <row r="226" spans="1:15" x14ac:dyDescent="0.3">
      <c r="A226" s="10">
        <v>0.94348489866393903</v>
      </c>
      <c r="B226" s="10">
        <f t="shared" si="45"/>
        <v>82</v>
      </c>
      <c r="C226" s="10">
        <f t="shared" si="40"/>
        <v>2.7586078794869477</v>
      </c>
      <c r="D226" s="56">
        <v>0.96919290413390802</v>
      </c>
      <c r="E226" s="10">
        <f t="shared" si="46"/>
        <v>82</v>
      </c>
      <c r="F226" s="10">
        <f t="shared" si="41"/>
        <v>0.11654588200622751</v>
      </c>
      <c r="G226" s="56">
        <v>0.95841376706098902</v>
      </c>
      <c r="H226" s="10">
        <f t="shared" si="47"/>
        <v>82</v>
      </c>
      <c r="I226" s="10">
        <f t="shared" si="42"/>
        <v>3.3218625818638228</v>
      </c>
      <c r="J226" s="56">
        <v>0.94047709969614635</v>
      </c>
      <c r="K226" s="10">
        <f t="shared" si="48"/>
        <v>82</v>
      </c>
      <c r="L226" s="10">
        <f t="shared" si="43"/>
        <v>2.0270082930336035</v>
      </c>
      <c r="M226" s="56">
        <v>0.70836402389178443</v>
      </c>
      <c r="N226" s="10">
        <f t="shared" si="49"/>
        <v>82</v>
      </c>
      <c r="O226" s="10">
        <f t="shared" si="44"/>
        <v>20.456670923574229</v>
      </c>
    </row>
    <row r="227" spans="1:15" x14ac:dyDescent="0.3">
      <c r="A227" s="10">
        <v>0.9385397958349232</v>
      </c>
      <c r="B227" s="10">
        <f t="shared" si="45"/>
        <v>83</v>
      </c>
      <c r="C227" s="10">
        <f t="shared" si="40"/>
        <v>3.2026929738012004</v>
      </c>
      <c r="D227" s="56">
        <v>0.96871204235201702</v>
      </c>
      <c r="E227" s="10">
        <f t="shared" si="46"/>
        <v>83</v>
      </c>
      <c r="F227" s="10">
        <f t="shared" si="41"/>
        <v>7.8055645353253267E-2</v>
      </c>
      <c r="G227" s="56">
        <v>0.94964510093625676</v>
      </c>
      <c r="H227" s="10">
        <f t="shared" si="47"/>
        <v>83</v>
      </c>
      <c r="I227" s="10">
        <f t="shared" si="42"/>
        <v>4.0901723895076225</v>
      </c>
      <c r="J227" s="56">
        <v>0.93547954598920924</v>
      </c>
      <c r="K227" s="10">
        <f t="shared" si="48"/>
        <v>83</v>
      </c>
      <c r="L227" s="10">
        <f t="shared" si="43"/>
        <v>2.4665248640390613</v>
      </c>
      <c r="M227" s="56">
        <v>0.69368292515214491</v>
      </c>
      <c r="N227" s="10">
        <f t="shared" si="49"/>
        <v>83</v>
      </c>
      <c r="O227" s="10">
        <f t="shared" si="44"/>
        <v>21.924673715593265</v>
      </c>
    </row>
    <row r="228" spans="1:15" x14ac:dyDescent="0.3">
      <c r="A228" s="10">
        <v>0.93541432412277692</v>
      </c>
      <c r="B228" s="10">
        <f t="shared" si="45"/>
        <v>84</v>
      </c>
      <c r="C228" s="10">
        <f t="shared" si="40"/>
        <v>3.5038192599564422</v>
      </c>
      <c r="D228" s="56">
        <v>0.96724545831538367</v>
      </c>
      <c r="E228" s="10">
        <f t="shared" si="46"/>
        <v>84</v>
      </c>
      <c r="F228" s="10">
        <f t="shared" si="41"/>
        <v>4.419698426186125E-2</v>
      </c>
      <c r="G228" s="56">
        <v>0.94740969484823645</v>
      </c>
      <c r="H228" s="10">
        <f t="shared" si="47"/>
        <v>84</v>
      </c>
      <c r="I228" s="10">
        <f t="shared" si="42"/>
        <v>4.3272256863170835</v>
      </c>
      <c r="J228" s="56">
        <v>0.93070457736504764</v>
      </c>
      <c r="K228" s="10">
        <f t="shared" si="48"/>
        <v>84</v>
      </c>
      <c r="L228" s="10">
        <f t="shared" si="43"/>
        <v>2.8973393955052513</v>
      </c>
      <c r="M228" s="56">
        <v>0.69271812163328905</v>
      </c>
      <c r="N228" s="10">
        <f t="shared" si="49"/>
        <v>84</v>
      </c>
      <c r="O228" s="10">
        <f t="shared" si="44"/>
        <v>22.26986990654575</v>
      </c>
    </row>
    <row r="229" spans="1:15" x14ac:dyDescent="0.3">
      <c r="A229" s="10">
        <v>0.93512583804430494</v>
      </c>
      <c r="B229" s="10">
        <f t="shared" si="45"/>
        <v>85</v>
      </c>
      <c r="C229" s="10">
        <f t="shared" si="40"/>
        <v>3.5700527106736613</v>
      </c>
      <c r="D229" s="56">
        <v>0.95926101853164314</v>
      </c>
      <c r="E229" s="10">
        <f t="shared" si="46"/>
        <v>85</v>
      </c>
      <c r="F229" s="10">
        <f t="shared" si="41"/>
        <v>0.72340052045435199</v>
      </c>
      <c r="G229" s="56">
        <v>0.94740256891975216</v>
      </c>
      <c r="H229" s="10">
        <f t="shared" si="47"/>
        <v>85</v>
      </c>
      <c r="I229" s="10">
        <f t="shared" si="42"/>
        <v>4.3793459817420217</v>
      </c>
      <c r="J229" s="56">
        <v>0.92323277715207297</v>
      </c>
      <c r="K229" s="10">
        <f t="shared" si="48"/>
        <v>85</v>
      </c>
      <c r="L229" s="10">
        <f t="shared" si="43"/>
        <v>3.5669345492688747</v>
      </c>
      <c r="M229" s="56">
        <v>0.69092631874356181</v>
      </c>
      <c r="N229" s="10">
        <f t="shared" si="49"/>
        <v>85</v>
      </c>
      <c r="O229" s="10">
        <f t="shared" si="44"/>
        <v>22.687290651060014</v>
      </c>
    </row>
    <row r="230" spans="1:15" x14ac:dyDescent="0.3">
      <c r="A230" s="10">
        <v>0.93479588250384571</v>
      </c>
      <c r="B230" s="10">
        <f t="shared" si="45"/>
        <v>86</v>
      </c>
      <c r="C230" s="10">
        <f t="shared" si="40"/>
        <v>3.6404295072787272</v>
      </c>
      <c r="D230" s="56">
        <v>0.95812675554268145</v>
      </c>
      <c r="E230" s="10">
        <f t="shared" si="46"/>
        <v>86</v>
      </c>
      <c r="F230" s="10">
        <f t="shared" si="41"/>
        <v>0.82945773186334359</v>
      </c>
      <c r="G230" s="56">
        <v>0.94514160521946544</v>
      </c>
      <c r="H230" s="10">
        <f t="shared" si="47"/>
        <v>86</v>
      </c>
      <c r="I230" s="10">
        <f t="shared" si="42"/>
        <v>4.6253105773989391</v>
      </c>
      <c r="J230" s="56">
        <v>0.9179115893065396</v>
      </c>
      <c r="K230" s="10">
        <f t="shared" si="48"/>
        <v>86</v>
      </c>
      <c r="L230" s="10">
        <f t="shared" si="43"/>
        <v>4.0665206398584957</v>
      </c>
      <c r="M230" s="56">
        <v>0.67944379023942048</v>
      </c>
      <c r="N230" s="10">
        <f t="shared" si="49"/>
        <v>86</v>
      </c>
      <c r="O230" s="10">
        <f t="shared" si="44"/>
        <v>23.941697404193345</v>
      </c>
    </row>
    <row r="231" spans="1:15" x14ac:dyDescent="0.3">
      <c r="A231" s="10">
        <v>0.93214651908484913</v>
      </c>
      <c r="B231" s="10">
        <f t="shared" si="45"/>
        <v>87</v>
      </c>
      <c r="C231" s="10">
        <f t="shared" si="40"/>
        <v>3.9132547003974611</v>
      </c>
      <c r="D231" s="56">
        <v>0.95625860534440843</v>
      </c>
      <c r="E231" s="10">
        <f t="shared" si="46"/>
        <v>87</v>
      </c>
      <c r="F231" s="10">
        <f t="shared" si="41"/>
        <v>1.0016316564603447</v>
      </c>
      <c r="G231" s="56">
        <v>0.9449580111329825</v>
      </c>
      <c r="H231" s="10">
        <f t="shared" si="47"/>
        <v>87</v>
      </c>
      <c r="I231" s="10">
        <f t="shared" si="42"/>
        <v>4.6950659440555009</v>
      </c>
      <c r="J231" s="56">
        <v>0.90846030196899819</v>
      </c>
      <c r="K231" s="10">
        <f t="shared" si="48"/>
        <v>87</v>
      </c>
      <c r="L231" s="10">
        <f t="shared" si="43"/>
        <v>4.9360677619438835</v>
      </c>
      <c r="M231" s="56">
        <v>0.67843047179943994</v>
      </c>
      <c r="N231" s="10">
        <f t="shared" si="49"/>
        <v>87</v>
      </c>
      <c r="O231" s="10">
        <f t="shared" si="44"/>
        <v>24.30824793875297</v>
      </c>
    </row>
    <row r="232" spans="1:15" x14ac:dyDescent="0.3">
      <c r="A232" s="10">
        <v>0.93145243722923621</v>
      </c>
      <c r="B232" s="10">
        <f t="shared" si="45"/>
        <v>88</v>
      </c>
      <c r="C232" s="10">
        <f t="shared" si="40"/>
        <v>4.0193138427764268</v>
      </c>
      <c r="D232" s="56">
        <v>0.94182724342086221</v>
      </c>
      <c r="E232" s="10">
        <f t="shared" si="46"/>
        <v>88</v>
      </c>
      <c r="F232" s="10">
        <f t="shared" si="41"/>
        <v>2.2831045132779328</v>
      </c>
      <c r="G232" s="56">
        <v>0.94426843783935743</v>
      </c>
      <c r="H232" s="10">
        <f t="shared" si="47"/>
        <v>88</v>
      </c>
      <c r="I232" s="10">
        <f t="shared" si="42"/>
        <v>4.8097146691135357</v>
      </c>
      <c r="J232" s="56">
        <v>0.90738931860957917</v>
      </c>
      <c r="K232" s="10">
        <f t="shared" si="48"/>
        <v>88</v>
      </c>
      <c r="L232" s="10">
        <f t="shared" si="43"/>
        <v>5.087050708629584</v>
      </c>
      <c r="M232" s="56">
        <v>0.67570708687203485</v>
      </c>
      <c r="N232" s="10">
        <f t="shared" si="49"/>
        <v>88</v>
      </c>
      <c r="O232" s="10">
        <f t="shared" si="44"/>
        <v>24.827310961085917</v>
      </c>
    </row>
    <row r="233" spans="1:15" x14ac:dyDescent="0.3">
      <c r="A233" s="10">
        <v>0.9249672436508305</v>
      </c>
      <c r="B233" s="10">
        <f t="shared" si="45"/>
        <v>89</v>
      </c>
      <c r="C233" s="10">
        <f t="shared" si="40"/>
        <v>4.6421700921951761</v>
      </c>
      <c r="D233" s="56">
        <v>0.93871548372571456</v>
      </c>
      <c r="E233" s="10">
        <f t="shared" si="46"/>
        <v>89</v>
      </c>
      <c r="F233" s="10">
        <f t="shared" si="41"/>
        <v>2.5859954956151414</v>
      </c>
      <c r="G233" s="56">
        <v>0.93810988576766674</v>
      </c>
      <c r="H233" s="10">
        <f t="shared" si="47"/>
        <v>89</v>
      </c>
      <c r="I233" s="10">
        <f t="shared" si="42"/>
        <v>5.4124816520066616</v>
      </c>
      <c r="J233" s="56">
        <v>0.90664016609363951</v>
      </c>
      <c r="K233" s="10">
        <f t="shared" si="48"/>
        <v>89</v>
      </c>
      <c r="L233" s="10">
        <f t="shared" si="43"/>
        <v>5.2115326769644588</v>
      </c>
      <c r="M233" s="56">
        <v>0.66290649438058225</v>
      </c>
      <c r="N233" s="10">
        <f t="shared" si="49"/>
        <v>89</v>
      </c>
      <c r="O233" s="10">
        <f t="shared" si="44"/>
        <v>26.248692226473903</v>
      </c>
    </row>
    <row r="234" spans="1:15" x14ac:dyDescent="0.3">
      <c r="A234" s="10">
        <v>0.91023711522170936</v>
      </c>
      <c r="B234" s="10">
        <f t="shared" si="45"/>
        <v>90</v>
      </c>
      <c r="C234" s="10">
        <f t="shared" si="40"/>
        <v>6.0200408653351261</v>
      </c>
      <c r="D234" s="56">
        <v>0.92810350562409072</v>
      </c>
      <c r="E234" s="10">
        <f t="shared" si="46"/>
        <v>90</v>
      </c>
      <c r="F234" s="10">
        <f t="shared" si="41"/>
        <v>3.5701296539255023</v>
      </c>
      <c r="G234" s="56">
        <v>0.93717067345949889</v>
      </c>
      <c r="H234" s="10">
        <f t="shared" si="47"/>
        <v>90</v>
      </c>
      <c r="I234" s="10">
        <f t="shared" si="42"/>
        <v>5.5578251603261117</v>
      </c>
      <c r="J234" s="56">
        <v>0.9058496057360319</v>
      </c>
      <c r="K234" s="10">
        <f t="shared" si="48"/>
        <v>90</v>
      </c>
      <c r="L234" s="10">
        <f t="shared" si="43"/>
        <v>5.3412396560813278</v>
      </c>
      <c r="M234" s="56">
        <v>0.6467153504344495</v>
      </c>
      <c r="N234" s="10">
        <f t="shared" si="49"/>
        <v>90</v>
      </c>
      <c r="O234" s="10">
        <f t="shared" si="44"/>
        <v>28.000824307766006</v>
      </c>
    </row>
    <row r="235" spans="1:15" x14ac:dyDescent="0.3">
      <c r="A235" s="10">
        <v>0.89704953054468473</v>
      </c>
      <c r="B235" s="10">
        <f t="shared" si="45"/>
        <v>91</v>
      </c>
      <c r="C235" s="10">
        <f t="shared" si="40"/>
        <v>7.2870004138925353</v>
      </c>
      <c r="D235" s="56">
        <v>0.92411735127414507</v>
      </c>
      <c r="E235" s="10">
        <f t="shared" si="46"/>
        <v>91</v>
      </c>
      <c r="F235" s="10">
        <f t="shared" si="41"/>
        <v>3.972537807036395</v>
      </c>
      <c r="G235" s="56">
        <v>0.93317029467854029</v>
      </c>
      <c r="H235" s="10">
        <f t="shared" si="47"/>
        <v>91</v>
      </c>
      <c r="I235" s="10">
        <f t="shared" si="42"/>
        <v>5.9836132422858572</v>
      </c>
      <c r="J235" s="56">
        <v>0.90287605320468634</v>
      </c>
      <c r="K235" s="10">
        <f t="shared" si="48"/>
        <v>91</v>
      </c>
      <c r="L235" s="10">
        <f t="shared" si="43"/>
        <v>5.6711800437235675</v>
      </c>
      <c r="M235" s="56">
        <v>0.64321725571166022</v>
      </c>
      <c r="N235" s="10">
        <f t="shared" si="49"/>
        <v>91</v>
      </c>
      <c r="O235" s="10">
        <f t="shared" si="44"/>
        <v>28.630271197626119</v>
      </c>
    </row>
    <row r="236" spans="1:15" x14ac:dyDescent="0.3">
      <c r="A236" s="10">
        <v>0.89472508805661777</v>
      </c>
      <c r="B236" s="10">
        <f t="shared" si="45"/>
        <v>92</v>
      </c>
      <c r="C236" s="10">
        <f t="shared" si="40"/>
        <v>7.5809260504198885</v>
      </c>
      <c r="D236" s="56">
        <v>0.90744483508406715</v>
      </c>
      <c r="E236" s="10">
        <f t="shared" si="46"/>
        <v>92</v>
      </c>
      <c r="F236" s="10">
        <f t="shared" si="41"/>
        <v>5.5500635581393487</v>
      </c>
      <c r="G236" s="56">
        <v>0.9212210275997379</v>
      </c>
      <c r="H236" s="10">
        <f t="shared" si="47"/>
        <v>92</v>
      </c>
      <c r="I236" s="10">
        <f t="shared" si="42"/>
        <v>7.1486998052091479</v>
      </c>
      <c r="J236" s="56">
        <v>0.89761146122460989</v>
      </c>
      <c r="K236" s="10">
        <f t="shared" si="48"/>
        <v>92</v>
      </c>
      <c r="L236" s="10">
        <f t="shared" si="43"/>
        <v>6.2178431657117388</v>
      </c>
      <c r="M236" s="56">
        <v>0.63900992429425407</v>
      </c>
      <c r="N236" s="10">
        <f t="shared" si="49"/>
        <v>92</v>
      </c>
      <c r="O236" s="10">
        <f t="shared" si="44"/>
        <v>29.331964052836561</v>
      </c>
    </row>
    <row r="237" spans="1:15" x14ac:dyDescent="0.3">
      <c r="A237" s="10">
        <v>0.8871650512657222</v>
      </c>
      <c r="B237" s="10">
        <f t="shared" si="45"/>
        <v>93</v>
      </c>
      <c r="C237" s="10">
        <f t="shared" si="40"/>
        <v>8.3664108420864345</v>
      </c>
      <c r="D237" s="56">
        <v>0.90025600396585048</v>
      </c>
      <c r="E237" s="10">
        <f t="shared" si="46"/>
        <v>93</v>
      </c>
      <c r="F237" s="10">
        <f t="shared" si="41"/>
        <v>6.2789516299393613</v>
      </c>
      <c r="G237" s="56">
        <v>0.9205583044308705</v>
      </c>
      <c r="H237" s="10">
        <f t="shared" si="47"/>
        <v>93</v>
      </c>
      <c r="I237" s="10">
        <f t="shared" si="42"/>
        <v>7.2880363186660899</v>
      </c>
      <c r="J237" s="56">
        <v>0.89043599820405894</v>
      </c>
      <c r="K237" s="10">
        <f t="shared" si="48"/>
        <v>93</v>
      </c>
      <c r="L237" s="10">
        <f t="shared" si="43"/>
        <v>6.9527464784241912</v>
      </c>
      <c r="M237" s="56">
        <v>0.63834656849620808</v>
      </c>
      <c r="N237" s="10">
        <f t="shared" si="49"/>
        <v>93</v>
      </c>
      <c r="O237" s="10">
        <f t="shared" si="44"/>
        <v>29.712481838281324</v>
      </c>
    </row>
    <row r="238" spans="1:15" x14ac:dyDescent="0.3">
      <c r="A238" s="10">
        <v>0.88488566229773669</v>
      </c>
      <c r="B238" s="10">
        <f t="shared" si="45"/>
        <v>94</v>
      </c>
      <c r="C238" s="10">
        <f t="shared" si="40"/>
        <v>8.6706348119812287</v>
      </c>
      <c r="D238" s="56">
        <v>0.89340212594019541</v>
      </c>
      <c r="E238" s="10">
        <f t="shared" si="46"/>
        <v>94</v>
      </c>
      <c r="F238" s="10">
        <f t="shared" si="41"/>
        <v>6.9907317732750167</v>
      </c>
      <c r="G238" s="56">
        <v>0.91918575890300158</v>
      </c>
      <c r="H238" s="10">
        <f t="shared" si="47"/>
        <v>94</v>
      </c>
      <c r="I238" s="10">
        <f t="shared" si="42"/>
        <v>7.4954215802069086</v>
      </c>
      <c r="J238" s="56">
        <v>0.88891825903823474</v>
      </c>
      <c r="K238" s="10">
        <f t="shared" si="48"/>
        <v>94</v>
      </c>
      <c r="L238" s="10">
        <f t="shared" si="43"/>
        <v>7.1701746748334321</v>
      </c>
      <c r="M238" s="56">
        <v>0.6382042889965196</v>
      </c>
      <c r="N238" s="10">
        <f t="shared" si="49"/>
        <v>94</v>
      </c>
      <c r="O238" s="10">
        <f t="shared" si="44"/>
        <v>30.045345163276572</v>
      </c>
    </row>
    <row r="239" spans="1:15" x14ac:dyDescent="0.3">
      <c r="A239" s="10">
        <v>0.88103328479045273</v>
      </c>
      <c r="B239" s="10">
        <f t="shared" si="45"/>
        <v>95</v>
      </c>
      <c r="C239" s="10">
        <f t="shared" si="40"/>
        <v>9.1288514710453459</v>
      </c>
      <c r="D239" s="56">
        <v>0.86936764316760062</v>
      </c>
      <c r="E239" s="10">
        <f t="shared" si="46"/>
        <v>95</v>
      </c>
      <c r="F239" s="10">
        <f t="shared" si="41"/>
        <v>9.3483771236212565</v>
      </c>
      <c r="G239" s="56">
        <v>0.91875107960081104</v>
      </c>
      <c r="H239" s="10">
        <f t="shared" si="47"/>
        <v>95</v>
      </c>
      <c r="I239" s="10">
        <f t="shared" si="42"/>
        <v>7.6164546413640197</v>
      </c>
      <c r="J239" s="56">
        <v>0.88589424090852364</v>
      </c>
      <c r="K239" s="10">
        <f t="shared" si="48"/>
        <v>95</v>
      </c>
      <c r="L239" s="10">
        <f t="shared" si="43"/>
        <v>7.5337348511435751</v>
      </c>
      <c r="M239" s="56">
        <v>0.63713533749077655</v>
      </c>
      <c r="N239" s="10">
        <f t="shared" si="49"/>
        <v>95</v>
      </c>
      <c r="O239" s="10">
        <f t="shared" si="44"/>
        <v>30.466526887846381</v>
      </c>
    </row>
    <row r="240" spans="1:15" x14ac:dyDescent="0.3">
      <c r="A240" s="10">
        <v>0.87923951047040294</v>
      </c>
      <c r="B240" s="10">
        <f t="shared" si="45"/>
        <v>96</v>
      </c>
      <c r="C240" s="10">
        <f t="shared" si="40"/>
        <v>9.3971469791495501</v>
      </c>
      <c r="D240" s="56">
        <v>0.86502465861490052</v>
      </c>
      <c r="E240" s="10">
        <f t="shared" si="46"/>
        <v>96</v>
      </c>
      <c r="F240" s="10">
        <f t="shared" si="41"/>
        <v>9.8637076104027948</v>
      </c>
      <c r="G240" s="56">
        <v>0.91865119998230804</v>
      </c>
      <c r="H240" s="10">
        <f t="shared" si="47"/>
        <v>96</v>
      </c>
      <c r="I240" s="10">
        <f t="shared" si="42"/>
        <v>7.7062162914915078</v>
      </c>
      <c r="J240" s="56">
        <v>0.88439809596015051</v>
      </c>
      <c r="K240" s="10">
        <f t="shared" si="48"/>
        <v>96</v>
      </c>
      <c r="L240" s="10">
        <f t="shared" si="43"/>
        <v>7.7566672383046971</v>
      </c>
      <c r="M240" s="56">
        <v>0.63512099079326856</v>
      </c>
      <c r="N240" s="10">
        <f t="shared" si="49"/>
        <v>96</v>
      </c>
      <c r="O240" s="10">
        <f t="shared" si="44"/>
        <v>30.98060445383711</v>
      </c>
    </row>
    <row r="241" spans="1:15" x14ac:dyDescent="0.3">
      <c r="A241" s="10">
        <v>0.87428405720020452</v>
      </c>
      <c r="B241" s="10">
        <f t="shared" si="45"/>
        <v>97</v>
      </c>
      <c r="C241" s="10">
        <f t="shared" si="40"/>
        <v>9.9757128940582707</v>
      </c>
      <c r="D241" s="56">
        <v>0.85507823106398306</v>
      </c>
      <c r="E241" s="10">
        <f t="shared" si="46"/>
        <v>97</v>
      </c>
      <c r="F241" s="10">
        <f t="shared" si="41"/>
        <v>10.931258037116818</v>
      </c>
      <c r="G241" s="56">
        <v>0.91641101326509888</v>
      </c>
      <c r="H241" s="10">
        <f t="shared" si="47"/>
        <v>97</v>
      </c>
      <c r="I241" s="10">
        <f t="shared" si="42"/>
        <v>8.0037874894304988</v>
      </c>
      <c r="J241" s="56">
        <v>0.87592218575350012</v>
      </c>
      <c r="K241" s="10">
        <f t="shared" si="48"/>
        <v>97</v>
      </c>
      <c r="L241" s="10">
        <f t="shared" si="43"/>
        <v>8.6596291454154599</v>
      </c>
      <c r="M241" s="56">
        <v>0.63331695866836302</v>
      </c>
      <c r="N241" s="10">
        <f t="shared" si="49"/>
        <v>97</v>
      </c>
      <c r="O241" s="10">
        <f t="shared" si="44"/>
        <v>31.478310199680418</v>
      </c>
    </row>
    <row r="242" spans="1:15" x14ac:dyDescent="0.3">
      <c r="A242" s="10">
        <v>0.87227225505390926</v>
      </c>
      <c r="B242" s="10">
        <f t="shared" si="45"/>
        <v>98</v>
      </c>
      <c r="C242" s="10">
        <f t="shared" si="40"/>
        <v>10.275711905364879</v>
      </c>
      <c r="D242" s="56">
        <v>0.81106229950412478</v>
      </c>
      <c r="E242" s="10">
        <f t="shared" si="46"/>
        <v>98</v>
      </c>
      <c r="F242" s="10">
        <f t="shared" si="41"/>
        <v>15.357512711808875</v>
      </c>
      <c r="G242" s="56">
        <v>0.91163509551193911</v>
      </c>
      <c r="H242" s="10">
        <f t="shared" si="47"/>
        <v>98</v>
      </c>
      <c r="I242" s="10">
        <f t="shared" si="42"/>
        <v>8.5543407023270692</v>
      </c>
      <c r="J242" s="56">
        <v>0.86912820823332071</v>
      </c>
      <c r="K242" s="10">
        <f t="shared" si="48"/>
        <v>98</v>
      </c>
      <c r="L242" s="10">
        <f t="shared" si="43"/>
        <v>9.4147134696653652</v>
      </c>
      <c r="M242" s="56">
        <v>0.63173637362992496</v>
      </c>
      <c r="N242" s="10">
        <f t="shared" si="49"/>
        <v>98</v>
      </c>
      <c r="O242" s="10">
        <f t="shared" si="44"/>
        <v>31.95772619529972</v>
      </c>
    </row>
    <row r="243" spans="1:15" x14ac:dyDescent="0.3">
      <c r="A243" s="10">
        <v>0.87080347993195284</v>
      </c>
      <c r="B243" s="10">
        <f t="shared" si="45"/>
        <v>99</v>
      </c>
      <c r="C243" s="10">
        <f t="shared" si="40"/>
        <v>10.525974845554533</v>
      </c>
      <c r="D243" s="56">
        <v>0.79705810986775361</v>
      </c>
      <c r="E243" s="10">
        <f t="shared" si="46"/>
        <v>99</v>
      </c>
      <c r="F243" s="10">
        <f t="shared" si="41"/>
        <v>16.900636799195425</v>
      </c>
      <c r="G243" s="56">
        <v>0.90745049950495627</v>
      </c>
      <c r="H243" s="10">
        <f t="shared" si="47"/>
        <v>99</v>
      </c>
      <c r="I243" s="10">
        <f t="shared" si="42"/>
        <v>9.0559048978584435</v>
      </c>
      <c r="J243" s="56">
        <v>0.86860478143213682</v>
      </c>
      <c r="K243" s="10">
        <f t="shared" si="48"/>
        <v>99</v>
      </c>
      <c r="L243" s="10">
        <f t="shared" si="43"/>
        <v>9.5626012277750743</v>
      </c>
      <c r="M243" s="56">
        <v>0.62910953691125959</v>
      </c>
      <c r="N243" s="10">
        <f t="shared" si="49"/>
        <v>99</v>
      </c>
      <c r="O243" s="10">
        <f t="shared" si="44"/>
        <v>32.543882277338405</v>
      </c>
    </row>
    <row r="244" spans="1:15" x14ac:dyDescent="0.3">
      <c r="A244" s="10">
        <v>0.8669965000419535</v>
      </c>
      <c r="B244" s="10">
        <f t="shared" si="45"/>
        <v>100</v>
      </c>
      <c r="C244" s="10">
        <f t="shared" si="40"/>
        <v>11.012995812792392</v>
      </c>
      <c r="D244" s="56">
        <v>0.79164054391679783</v>
      </c>
      <c r="E244" s="10">
        <f t="shared" si="46"/>
        <v>100</v>
      </c>
      <c r="F244" s="10">
        <f t="shared" si="41"/>
        <v>17.61310689731318</v>
      </c>
      <c r="G244" s="56">
        <v>0.90469808235834359</v>
      </c>
      <c r="H244" s="10">
        <f t="shared" si="47"/>
        <v>100</v>
      </c>
      <c r="I244" s="10">
        <f t="shared" si="42"/>
        <v>9.4226203993667657</v>
      </c>
      <c r="J244" s="56">
        <v>0.86454618427931706</v>
      </c>
      <c r="K244" s="10">
        <f t="shared" si="48"/>
        <v>100</v>
      </c>
      <c r="L244" s="10">
        <f t="shared" si="43"/>
        <v>10.065052874650737</v>
      </c>
      <c r="M244" s="56">
        <v>0.62584789988669864</v>
      </c>
      <c r="N244" s="10">
        <f t="shared" si="49"/>
        <v>100</v>
      </c>
      <c r="O244" s="10">
        <f t="shared" si="44"/>
        <v>33.198772063403979</v>
      </c>
    </row>
    <row r="245" spans="1:15" x14ac:dyDescent="0.3">
      <c r="A245" s="10">
        <v>0.85278925922515603</v>
      </c>
      <c r="B245" s="10">
        <f t="shared" si="45"/>
        <v>101</v>
      </c>
      <c r="C245" s="10">
        <f t="shared" si="40"/>
        <v>12.558057093416862</v>
      </c>
      <c r="D245" s="56">
        <v>0.78827124813006411</v>
      </c>
      <c r="E245" s="10">
        <f t="shared" si="46"/>
        <v>101</v>
      </c>
      <c r="F245" s="10">
        <f t="shared" si="41"/>
        <v>18.129536840746418</v>
      </c>
      <c r="G245" s="56">
        <v>0.90430791147842837</v>
      </c>
      <c r="H245" s="10">
        <f t="shared" si="47"/>
        <v>101</v>
      </c>
      <c r="I245" s="10">
        <f t="shared" si="42"/>
        <v>9.5562538622318698</v>
      </c>
      <c r="J245" s="56">
        <v>0.85919034951168693</v>
      </c>
      <c r="K245" s="10">
        <f t="shared" si="48"/>
        <v>101</v>
      </c>
      <c r="L245" s="10">
        <f t="shared" si="43"/>
        <v>10.706642714927888</v>
      </c>
      <c r="M245" s="56">
        <v>0.62482133851107147</v>
      </c>
      <c r="N245" s="10">
        <f t="shared" si="49"/>
        <v>101</v>
      </c>
      <c r="O245" s="10">
        <f t="shared" si="44"/>
        <v>33.634442482976368</v>
      </c>
    </row>
    <row r="246" spans="1:15" x14ac:dyDescent="0.3">
      <c r="A246" s="10">
        <v>0.85152444581298237</v>
      </c>
      <c r="B246" s="10">
        <f t="shared" si="45"/>
        <v>102</v>
      </c>
      <c r="C246" s="10">
        <f t="shared" si="40"/>
        <v>12.811405260403296</v>
      </c>
      <c r="D246" s="56">
        <v>0.77579352919401101</v>
      </c>
      <c r="E246" s="10">
        <f t="shared" si="46"/>
        <v>102</v>
      </c>
      <c r="F246" s="10">
        <f t="shared" si="41"/>
        <v>19.581764536983698</v>
      </c>
      <c r="G246" s="56">
        <v>0.90011371961752562</v>
      </c>
      <c r="H246" s="10">
        <f t="shared" si="47"/>
        <v>102</v>
      </c>
      <c r="I246" s="10">
        <f t="shared" si="42"/>
        <v>10.078677806917534</v>
      </c>
      <c r="J246" s="56">
        <v>0.85310672047367575</v>
      </c>
      <c r="K246" s="10">
        <f t="shared" si="48"/>
        <v>102</v>
      </c>
      <c r="L246" s="10">
        <f t="shared" si="43"/>
        <v>11.433179240319166</v>
      </c>
      <c r="M246" s="56">
        <v>0.61865032586030488</v>
      </c>
      <c r="N246" s="10">
        <f t="shared" si="49"/>
        <v>102</v>
      </c>
      <c r="O246" s="10">
        <f t="shared" si="44"/>
        <v>34.596900055364223</v>
      </c>
    </row>
    <row r="247" spans="1:15" x14ac:dyDescent="0.3">
      <c r="A247" s="10">
        <v>0.84217508041610112</v>
      </c>
      <c r="B247" s="10">
        <f t="shared" si="45"/>
        <v>103</v>
      </c>
      <c r="C247" s="10">
        <f t="shared" si="40"/>
        <v>13.89999190863896</v>
      </c>
      <c r="D247" s="56">
        <v>0.75431469035915644</v>
      </c>
      <c r="E247" s="10">
        <f t="shared" si="46"/>
        <v>103</v>
      </c>
      <c r="F247" s="10">
        <f t="shared" si="41"/>
        <v>21.98606302066964</v>
      </c>
      <c r="G247" s="56">
        <v>0.89469311146859176</v>
      </c>
      <c r="H247" s="10">
        <f t="shared" si="47"/>
        <v>103</v>
      </c>
      <c r="I247" s="10">
        <f t="shared" si="42"/>
        <v>10.735811012992206</v>
      </c>
      <c r="J247" s="56">
        <v>0.85084803408258225</v>
      </c>
      <c r="K247" s="10">
        <f t="shared" si="48"/>
        <v>103</v>
      </c>
      <c r="L247" s="10">
        <f t="shared" si="43"/>
        <v>11.777913931153945</v>
      </c>
      <c r="M247" s="56">
        <v>0.61469546417817389</v>
      </c>
      <c r="N247" s="10">
        <f t="shared" si="49"/>
        <v>103</v>
      </c>
      <c r="O247" s="10">
        <f t="shared" si="44"/>
        <v>35.343436103284148</v>
      </c>
    </row>
    <row r="248" spans="1:15" x14ac:dyDescent="0.3">
      <c r="A248" s="10">
        <v>0.83941343099719345</v>
      </c>
      <c r="B248" s="10">
        <f t="shared" si="45"/>
        <v>104</v>
      </c>
      <c r="C248" s="10">
        <f t="shared" si="40"/>
        <v>14.322154825959132</v>
      </c>
      <c r="D248" s="56">
        <v>0.71790982448868068</v>
      </c>
      <c r="E248" s="10">
        <f t="shared" si="46"/>
        <v>104</v>
      </c>
      <c r="F248" s="10">
        <f t="shared" si="41"/>
        <v>25.98562599372989</v>
      </c>
      <c r="G248" s="56">
        <v>0.89182728402284361</v>
      </c>
      <c r="H248" s="10">
        <f t="shared" si="47"/>
        <v>104</v>
      </c>
      <c r="I248" s="10">
        <f t="shared" si="42"/>
        <v>11.138088242233433</v>
      </c>
      <c r="J248" s="56">
        <v>0.83878410966316985</v>
      </c>
      <c r="K248" s="10">
        <f t="shared" si="48"/>
        <v>104</v>
      </c>
      <c r="L248" s="10">
        <f t="shared" si="43"/>
        <v>13.146910749716078</v>
      </c>
      <c r="M248" s="56">
        <v>0.60810574696056052</v>
      </c>
      <c r="N248" s="10">
        <f t="shared" si="49"/>
        <v>104</v>
      </c>
      <c r="O248" s="10">
        <f t="shared" si="44"/>
        <v>36.371906850258505</v>
      </c>
    </row>
    <row r="249" spans="1:15" x14ac:dyDescent="0.3">
      <c r="A249" s="10">
        <v>0.83830694172357023</v>
      </c>
      <c r="B249" s="10">
        <f t="shared" si="45"/>
        <v>105</v>
      </c>
      <c r="C249" s="10">
        <f t="shared" si="40"/>
        <v>14.576049226862255</v>
      </c>
      <c r="D249" s="56">
        <v>0.69552213093645121</v>
      </c>
      <c r="E249" s="10">
        <f t="shared" si="46"/>
        <v>105</v>
      </c>
      <c r="F249" s="10">
        <f t="shared" si="41"/>
        <v>28.586195605115236</v>
      </c>
      <c r="G249" s="56">
        <v>0.89060811428919573</v>
      </c>
      <c r="H249" s="10">
        <f t="shared" si="47"/>
        <v>105</v>
      </c>
      <c r="I249" s="10">
        <f t="shared" si="42"/>
        <v>11.373198066595629</v>
      </c>
      <c r="J249" s="56">
        <v>0.8359257422210401</v>
      </c>
      <c r="K249" s="10">
        <f t="shared" si="48"/>
        <v>105</v>
      </c>
      <c r="L249" s="10">
        <f t="shared" si="43"/>
        <v>13.573451934502355</v>
      </c>
      <c r="M249" s="56">
        <v>0.593777243671749</v>
      </c>
      <c r="N249" s="10">
        <f t="shared" si="49"/>
        <v>105</v>
      </c>
      <c r="O249" s="10">
        <f t="shared" si="44"/>
        <v>38.226129569143893</v>
      </c>
    </row>
    <row r="250" spans="1:15" x14ac:dyDescent="0.3">
      <c r="A250" s="10">
        <v>0.83206855278727931</v>
      </c>
      <c r="B250" s="10">
        <f t="shared" si="45"/>
        <v>106</v>
      </c>
      <c r="C250" s="10">
        <f t="shared" si="40"/>
        <v>15.3761379705554</v>
      </c>
      <c r="D250" s="56">
        <v>0.68443033347339699</v>
      </c>
      <c r="E250" s="10">
        <f t="shared" si="46"/>
        <v>106</v>
      </c>
      <c r="F250" s="10">
        <f t="shared" si="41"/>
        <v>30.03417561815246</v>
      </c>
      <c r="G250" s="56">
        <v>0.888213010536818</v>
      </c>
      <c r="H250" s="10">
        <f t="shared" si="47"/>
        <v>106</v>
      </c>
      <c r="I250" s="10">
        <f t="shared" si="42"/>
        <v>11.735395236410485</v>
      </c>
      <c r="J250" s="56">
        <v>0.8246509184491202</v>
      </c>
      <c r="K250" s="10">
        <f t="shared" si="48"/>
        <v>106</v>
      </c>
      <c r="L250" s="10">
        <f t="shared" si="43"/>
        <v>14.897854225130649</v>
      </c>
      <c r="M250" s="56">
        <v>0.59178510251288574</v>
      </c>
      <c r="N250" s="10">
        <f t="shared" si="49"/>
        <v>106</v>
      </c>
      <c r="O250" s="10">
        <f t="shared" si="44"/>
        <v>38.801354908832387</v>
      </c>
    </row>
    <row r="251" spans="1:15" x14ac:dyDescent="0.3">
      <c r="A251" s="10">
        <v>0.83195108970595533</v>
      </c>
      <c r="B251" s="10">
        <f t="shared" si="45"/>
        <v>107</v>
      </c>
      <c r="C251" s="10">
        <f t="shared" si="40"/>
        <v>15.533764425639664</v>
      </c>
      <c r="D251" s="56">
        <v>0.68093445045509871</v>
      </c>
      <c r="E251" s="10">
        <f t="shared" si="46"/>
        <v>107</v>
      </c>
      <c r="F251" s="10">
        <f t="shared" si="41"/>
        <v>30.691576380526911</v>
      </c>
      <c r="G251" s="56">
        <v>0.88380337863139113</v>
      </c>
      <c r="H251" s="10">
        <f t="shared" si="47"/>
        <v>107</v>
      </c>
      <c r="I251" s="10">
        <f t="shared" si="42"/>
        <v>12.317937126106353</v>
      </c>
      <c r="J251" s="56">
        <v>0.82306823969741827</v>
      </c>
      <c r="K251" s="10">
        <f t="shared" si="48"/>
        <v>107</v>
      </c>
      <c r="L251" s="10">
        <f t="shared" si="43"/>
        <v>15.20774664613946</v>
      </c>
      <c r="M251" s="56">
        <v>0.5807723340043951</v>
      </c>
      <c r="N251" s="10">
        <f t="shared" si="49"/>
        <v>107</v>
      </c>
      <c r="O251" s="10">
        <f t="shared" si="44"/>
        <v>40.34577165724874</v>
      </c>
    </row>
    <row r="252" spans="1:15" x14ac:dyDescent="0.3">
      <c r="A252" s="10">
        <v>0.81477416565923855</v>
      </c>
      <c r="B252" s="10">
        <f t="shared" si="45"/>
        <v>108</v>
      </c>
      <c r="C252" s="10">
        <f t="shared" si="40"/>
        <v>17.534047591148997</v>
      </c>
      <c r="D252" s="56">
        <v>0.65819039887244835</v>
      </c>
      <c r="E252" s="10">
        <f t="shared" si="46"/>
        <v>108</v>
      </c>
      <c r="F252" s="10">
        <f t="shared" si="41"/>
        <v>33.434771113887976</v>
      </c>
      <c r="G252" s="56">
        <v>0.88046397607562821</v>
      </c>
      <c r="H252" s="10">
        <f t="shared" si="47"/>
        <v>108</v>
      </c>
      <c r="I252" s="10">
        <f t="shared" si="42"/>
        <v>12.793713509849368</v>
      </c>
      <c r="J252" s="56">
        <v>0.81953535452132131</v>
      </c>
      <c r="K252" s="10">
        <f t="shared" si="48"/>
        <v>108</v>
      </c>
      <c r="L252" s="10">
        <f t="shared" si="43"/>
        <v>15.731426718486338</v>
      </c>
      <c r="M252" s="56">
        <v>0.56187848307267196</v>
      </c>
      <c r="N252" s="10">
        <f t="shared" si="49"/>
        <v>108</v>
      </c>
      <c r="O252" s="10">
        <f t="shared" si="44"/>
        <v>42.763370844391183</v>
      </c>
    </row>
    <row r="253" spans="1:15" x14ac:dyDescent="0.3">
      <c r="A253" s="10">
        <v>0.80210944464867207</v>
      </c>
      <c r="B253" s="10">
        <f t="shared" si="45"/>
        <v>109</v>
      </c>
      <c r="C253" s="10">
        <f t="shared" si="40"/>
        <v>19.076854473811384</v>
      </c>
      <c r="D253" s="56">
        <v>0.64480858248268302</v>
      </c>
      <c r="E253" s="10">
        <f t="shared" si="46"/>
        <v>109</v>
      </c>
      <c r="F253" s="10">
        <f t="shared" si="41"/>
        <v>35.20297031438988</v>
      </c>
      <c r="G253" s="56">
        <v>0.87982459874419794</v>
      </c>
      <c r="H253" s="10">
        <f t="shared" si="47"/>
        <v>109</v>
      </c>
      <c r="I253" s="10">
        <f t="shared" si="42"/>
        <v>12.981865949251651</v>
      </c>
      <c r="J253" s="56">
        <v>0.80455969605088962</v>
      </c>
      <c r="K253" s="10">
        <f t="shared" si="48"/>
        <v>109</v>
      </c>
      <c r="L253" s="10">
        <f t="shared" si="43"/>
        <v>17.509434850267894</v>
      </c>
      <c r="M253" s="56">
        <v>0.55877958868126965</v>
      </c>
      <c r="N253" s="10">
        <f t="shared" si="49"/>
        <v>109</v>
      </c>
      <c r="O253" s="10">
        <f t="shared" si="44"/>
        <v>43.497107470502101</v>
      </c>
    </row>
    <row r="254" spans="1:15" x14ac:dyDescent="0.3">
      <c r="A254" s="10">
        <v>0.79953768671213732</v>
      </c>
      <c r="B254" s="10">
        <f t="shared" si="45"/>
        <v>110</v>
      </c>
      <c r="C254" s="10">
        <f t="shared" si="40"/>
        <v>19.534764860351412</v>
      </c>
      <c r="D254" s="56">
        <v>0.63681290835537285</v>
      </c>
      <c r="E254" s="10">
        <f t="shared" si="46"/>
        <v>110</v>
      </c>
      <c r="F254" s="10">
        <f t="shared" si="41"/>
        <v>36.405457498801248</v>
      </c>
      <c r="G254" s="56">
        <v>0.87957234224838798</v>
      </c>
      <c r="H254" s="10">
        <f t="shared" si="47"/>
        <v>110</v>
      </c>
      <c r="I254" s="10">
        <f t="shared" si="42"/>
        <v>13.128713851398558</v>
      </c>
      <c r="J254" s="56">
        <v>0.80344476676985921</v>
      </c>
      <c r="K254" s="10">
        <f t="shared" si="48"/>
        <v>110</v>
      </c>
      <c r="L254" s="10">
        <f t="shared" si="43"/>
        <v>17.792714088156174</v>
      </c>
      <c r="M254" s="56">
        <v>0.55595250801498486</v>
      </c>
      <c r="N254" s="10">
        <f t="shared" si="49"/>
        <v>110</v>
      </c>
      <c r="O254" s="10">
        <f t="shared" si="44"/>
        <v>44.207142375632898</v>
      </c>
    </row>
    <row r="255" spans="1:15" x14ac:dyDescent="0.3">
      <c r="A255" s="10">
        <v>0.79649021898347694</v>
      </c>
      <c r="B255" s="10">
        <f t="shared" si="45"/>
        <v>111</v>
      </c>
      <c r="C255" s="10">
        <f t="shared" si="40"/>
        <v>20.050622549690452</v>
      </c>
      <c r="D255" s="56">
        <v>0.62842171075352649</v>
      </c>
      <c r="E255" s="10">
        <f t="shared" si="46"/>
        <v>111</v>
      </c>
      <c r="F255" s="10">
        <f t="shared" si="41"/>
        <v>37.667839137140753</v>
      </c>
      <c r="G255" s="56">
        <v>0.87902476356533987</v>
      </c>
      <c r="H255" s="10">
        <f t="shared" si="47"/>
        <v>111</v>
      </c>
      <c r="I255" s="10">
        <f t="shared" si="42"/>
        <v>13.308847029320523</v>
      </c>
      <c r="J255" s="56">
        <v>0.80338922934074875</v>
      </c>
      <c r="K255" s="10">
        <f t="shared" si="48"/>
        <v>111</v>
      </c>
      <c r="L255" s="10">
        <f t="shared" si="43"/>
        <v>17.960630689043402</v>
      </c>
      <c r="M255" s="56">
        <v>0.54373289229083166</v>
      </c>
      <c r="N255" s="10">
        <f t="shared" si="49"/>
        <v>111</v>
      </c>
      <c r="O255" s="10">
        <f t="shared" si="44"/>
        <v>45.965402833519654</v>
      </c>
    </row>
    <row r="256" spans="1:15" x14ac:dyDescent="0.3">
      <c r="A256" s="10">
        <v>0.79526811005352893</v>
      </c>
      <c r="B256" s="10">
        <f t="shared" si="45"/>
        <v>112</v>
      </c>
      <c r="C256" s="10">
        <f t="shared" si="40"/>
        <v>20.368134989031031</v>
      </c>
      <c r="D256" s="56">
        <v>0.62074889124694121</v>
      </c>
      <c r="E256" s="10">
        <f t="shared" si="46"/>
        <v>112</v>
      </c>
      <c r="F256" s="10">
        <f t="shared" si="41"/>
        <v>38.866544824014703</v>
      </c>
      <c r="G256" s="56">
        <v>0.87747686940251324</v>
      </c>
      <c r="H256" s="10">
        <f t="shared" si="47"/>
        <v>112</v>
      </c>
      <c r="I256" s="10">
        <f t="shared" si="42"/>
        <v>13.602110698343777</v>
      </c>
      <c r="J256" s="56">
        <v>0.79824512413986914</v>
      </c>
      <c r="K256" s="10">
        <f t="shared" si="48"/>
        <v>112</v>
      </c>
      <c r="L256" s="10">
        <f t="shared" si="43"/>
        <v>18.698577955226995</v>
      </c>
      <c r="M256" s="56">
        <v>0.53801161396861585</v>
      </c>
      <c r="N256" s="10">
        <f t="shared" si="49"/>
        <v>112</v>
      </c>
      <c r="O256" s="10">
        <f t="shared" si="44"/>
        <v>47.020288733837731</v>
      </c>
    </row>
    <row r="257" spans="1:15" x14ac:dyDescent="0.3">
      <c r="A257" s="10">
        <v>0.79167620965252372</v>
      </c>
      <c r="B257" s="10">
        <f t="shared" si="45"/>
        <v>113</v>
      </c>
      <c r="C257" s="10">
        <f t="shared" si="40"/>
        <v>20.95587808246097</v>
      </c>
      <c r="D257" s="56">
        <v>0.61909962159330645</v>
      </c>
      <c r="E257" s="10">
        <f t="shared" si="46"/>
        <v>113</v>
      </c>
      <c r="F257" s="10">
        <f t="shared" si="41"/>
        <v>39.39993501651842</v>
      </c>
      <c r="G257" s="56">
        <v>0.87692244185931523</v>
      </c>
      <c r="H257" s="10">
        <f t="shared" si="47"/>
        <v>113</v>
      </c>
      <c r="I257" s="10">
        <f t="shared" si="42"/>
        <v>13.78620842767465</v>
      </c>
      <c r="J257" s="56">
        <v>0.73323410356580132</v>
      </c>
      <c r="K257" s="10">
        <f t="shared" si="48"/>
        <v>113</v>
      </c>
      <c r="L257" s="10">
        <f t="shared" si="43"/>
        <v>26.211774868982612</v>
      </c>
      <c r="M257" s="56">
        <v>0.52803707759346286</v>
      </c>
      <c r="N257" s="10">
        <f t="shared" si="49"/>
        <v>113</v>
      </c>
      <c r="O257" s="10">
        <f t="shared" si="44"/>
        <v>48.567235350782141</v>
      </c>
    </row>
    <row r="258" spans="1:15" x14ac:dyDescent="0.3">
      <c r="A258" s="10">
        <v>0.78819900248085784</v>
      </c>
      <c r="B258" s="10">
        <f t="shared" si="45"/>
        <v>114</v>
      </c>
      <c r="C258" s="10">
        <f t="shared" si="40"/>
        <v>21.537729948548233</v>
      </c>
      <c r="D258" s="56">
        <v>0.6189864268239933</v>
      </c>
      <c r="E258" s="10">
        <f t="shared" si="46"/>
        <v>114</v>
      </c>
      <c r="F258" s="10">
        <f t="shared" si="41"/>
        <v>39.761511211516741</v>
      </c>
      <c r="G258" s="56">
        <v>0.87480708793682038</v>
      </c>
      <c r="H258" s="10">
        <f t="shared" si="47"/>
        <v>114</v>
      </c>
      <c r="I258" s="10">
        <f t="shared" si="42"/>
        <v>14.149360619331759</v>
      </c>
      <c r="J258" s="56">
        <v>0.72667390918458341</v>
      </c>
      <c r="K258" s="10">
        <f t="shared" si="48"/>
        <v>114</v>
      </c>
      <c r="L258" s="10">
        <f t="shared" si="43"/>
        <v>27.191599637901476</v>
      </c>
      <c r="M258" s="56">
        <v>0.52591613707149365</v>
      </c>
      <c r="N258" s="10">
        <f t="shared" si="49"/>
        <v>114</v>
      </c>
      <c r="O258" s="10">
        <f t="shared" si="44"/>
        <v>49.238821113213909</v>
      </c>
    </row>
    <row r="259" spans="1:15" x14ac:dyDescent="0.3">
      <c r="A259" s="10">
        <v>0.78033917943524755</v>
      </c>
      <c r="B259" s="10">
        <f t="shared" si="45"/>
        <v>115</v>
      </c>
      <c r="C259" s="10">
        <f t="shared" si="40"/>
        <v>22.630537054482435</v>
      </c>
      <c r="D259" s="56">
        <v>0.60006760464738484</v>
      </c>
      <c r="E259" s="10">
        <f t="shared" si="46"/>
        <v>115</v>
      </c>
      <c r="F259" s="10">
        <f t="shared" si="41"/>
        <v>42.285960947892647</v>
      </c>
      <c r="G259" s="56">
        <v>0.87334879839993562</v>
      </c>
      <c r="H259" s="10">
        <f t="shared" si="47"/>
        <v>115</v>
      </c>
      <c r="I259" s="10">
        <f t="shared" si="42"/>
        <v>14.441181114488696</v>
      </c>
      <c r="J259" s="56">
        <v>0.72183092578655916</v>
      </c>
      <c r="K259" s="10">
        <f t="shared" si="48"/>
        <v>115</v>
      </c>
      <c r="L259" s="10">
        <f t="shared" si="43"/>
        <v>27.987065532515505</v>
      </c>
      <c r="M259" s="56">
        <v>0.52471829731210018</v>
      </c>
      <c r="N259" s="10">
        <f t="shared" si="49"/>
        <v>115</v>
      </c>
      <c r="O259" s="10">
        <f t="shared" si="44"/>
        <v>49.808492168993403</v>
      </c>
    </row>
    <row r="260" spans="1:15" x14ac:dyDescent="0.3">
      <c r="A260" s="10">
        <v>0.77490718339761566</v>
      </c>
      <c r="B260" s="10">
        <f t="shared" si="45"/>
        <v>116</v>
      </c>
      <c r="C260" s="10">
        <f t="shared" si="40"/>
        <v>23.457435873582362</v>
      </c>
      <c r="D260" s="56">
        <v>0.59666964157162627</v>
      </c>
      <c r="E260" s="10">
        <f t="shared" si="46"/>
        <v>116</v>
      </c>
      <c r="F260" s="10">
        <f t="shared" si="41"/>
        <v>43.047828672923188</v>
      </c>
      <c r="G260" s="56">
        <v>0.86954797532594408</v>
      </c>
      <c r="H260" s="10">
        <f t="shared" si="47"/>
        <v>116</v>
      </c>
      <c r="I260" s="10">
        <f t="shared" si="42"/>
        <v>15.007652079023792</v>
      </c>
      <c r="J260" s="56">
        <v>0.63737060033904314</v>
      </c>
      <c r="K260" s="10">
        <f t="shared" si="48"/>
        <v>116</v>
      </c>
      <c r="L260" s="10">
        <f t="shared" si="43"/>
        <v>38.027829071666631</v>
      </c>
      <c r="M260" s="56">
        <v>0.49764521650448462</v>
      </c>
      <c r="N260" s="10">
        <f t="shared" si="49"/>
        <v>116</v>
      </c>
      <c r="O260" s="10">
        <f t="shared" si="44"/>
        <v>53.382086865885441</v>
      </c>
    </row>
    <row r="261" spans="1:15" x14ac:dyDescent="0.3">
      <c r="A261" s="10">
        <v>0.76297023267952835</v>
      </c>
      <c r="B261" s="10">
        <f t="shared" si="45"/>
        <v>117</v>
      </c>
      <c r="C261" s="10">
        <f t="shared" si="40"/>
        <v>25.056278382370841</v>
      </c>
      <c r="D261" s="56">
        <v>0.56595746578414252</v>
      </c>
      <c r="E261" s="10">
        <f t="shared" si="46"/>
        <v>117</v>
      </c>
      <c r="F261" s="10">
        <f t="shared" si="41"/>
        <v>47.012255211377095</v>
      </c>
      <c r="G261" s="56">
        <v>0.86792120070144363</v>
      </c>
      <c r="H261" s="10">
        <f t="shared" si="47"/>
        <v>117</v>
      </c>
      <c r="I261" s="10">
        <f t="shared" si="42"/>
        <v>15.327361021116412</v>
      </c>
      <c r="J261" s="56">
        <v>0.63137560562936357</v>
      </c>
      <c r="K261" s="10">
        <f t="shared" si="48"/>
        <v>117</v>
      </c>
      <c r="L261" s="10">
        <f t="shared" si="43"/>
        <v>39.057069565385923</v>
      </c>
      <c r="M261" s="56">
        <v>0.49138666810853454</v>
      </c>
      <c r="N261" s="10">
        <f t="shared" si="49"/>
        <v>117</v>
      </c>
      <c r="O261" s="10">
        <f t="shared" si="44"/>
        <v>54.57452743222786</v>
      </c>
    </row>
    <row r="262" spans="1:15" x14ac:dyDescent="0.3">
      <c r="A262" s="10">
        <v>0.7525063569474123</v>
      </c>
      <c r="B262" s="10">
        <f t="shared" si="45"/>
        <v>118</v>
      </c>
      <c r="C262" s="10">
        <f t="shared" si="40"/>
        <v>26.505171944250883</v>
      </c>
      <c r="D262" s="56">
        <v>0.56553457922619554</v>
      </c>
      <c r="E262" s="10">
        <f t="shared" si="46"/>
        <v>118</v>
      </c>
      <c r="F262" s="10">
        <f t="shared" si="41"/>
        <v>47.463969972320619</v>
      </c>
      <c r="G262" s="56">
        <v>0.86648655363663729</v>
      </c>
      <c r="H262" s="10">
        <f t="shared" si="47"/>
        <v>118</v>
      </c>
      <c r="I262" s="10">
        <f t="shared" si="42"/>
        <v>15.627652460414128</v>
      </c>
      <c r="J262" s="56">
        <v>0.62132040047467707</v>
      </c>
      <c r="K262" s="10">
        <f t="shared" si="48"/>
        <v>118</v>
      </c>
      <c r="L262" s="10">
        <f t="shared" si="43"/>
        <v>40.577404881035392</v>
      </c>
      <c r="M262" s="56">
        <v>0.48780396028649414</v>
      </c>
      <c r="N262" s="10">
        <f t="shared" si="49"/>
        <v>118</v>
      </c>
      <c r="O262" s="10">
        <f t="shared" si="44"/>
        <v>55.463735907640832</v>
      </c>
    </row>
    <row r="263" spans="1:15" x14ac:dyDescent="0.3">
      <c r="A263" s="10">
        <v>0.74355103050818072</v>
      </c>
      <c r="B263" s="10">
        <f t="shared" si="45"/>
        <v>119</v>
      </c>
      <c r="C263" s="10">
        <f t="shared" si="40"/>
        <v>27.795475891741908</v>
      </c>
      <c r="D263" s="56">
        <v>0.55367034075116472</v>
      </c>
      <c r="E263" s="10">
        <f t="shared" si="46"/>
        <v>119</v>
      </c>
      <c r="F263" s="10">
        <f t="shared" si="41"/>
        <v>49.278051384513027</v>
      </c>
      <c r="G263" s="56">
        <v>0.8582602132576671</v>
      </c>
      <c r="H263" s="10">
        <f t="shared" si="47"/>
        <v>119</v>
      </c>
      <c r="I263" s="10">
        <f t="shared" si="42"/>
        <v>16.739024698226952</v>
      </c>
      <c r="J263" s="56">
        <v>0.61574476047582827</v>
      </c>
      <c r="K263" s="10">
        <f t="shared" si="48"/>
        <v>119</v>
      </c>
      <c r="L263" s="10">
        <f t="shared" si="43"/>
        <v>41.584782353449548</v>
      </c>
      <c r="M263" s="56">
        <v>0.48539878069783299</v>
      </c>
      <c r="N263" s="10">
        <f t="shared" si="49"/>
        <v>119</v>
      </c>
      <c r="O263" s="10">
        <f t="shared" si="44"/>
        <v>56.219983938925751</v>
      </c>
    </row>
    <row r="264" spans="1:15" x14ac:dyDescent="0.3">
      <c r="A264" s="10">
        <v>0.73331225525221577</v>
      </c>
      <c r="B264" s="10">
        <f t="shared" si="45"/>
        <v>120</v>
      </c>
      <c r="C264" s="10">
        <f t="shared" si="40"/>
        <v>29.257704350119397</v>
      </c>
      <c r="D264" s="56">
        <v>0.5534718062405598</v>
      </c>
      <c r="E264" s="10">
        <f t="shared" si="46"/>
        <v>120</v>
      </c>
      <c r="F264" s="10">
        <f t="shared" si="41"/>
        <v>49.715976797924377</v>
      </c>
      <c r="G264" s="56">
        <v>0.85757944223894822</v>
      </c>
      <c r="H264" s="10">
        <f t="shared" si="47"/>
        <v>120</v>
      </c>
      <c r="I264" s="10">
        <f t="shared" si="42"/>
        <v>16.961381293567563</v>
      </c>
      <c r="J264" s="56">
        <v>0.56199496754028289</v>
      </c>
      <c r="K264" s="10">
        <f t="shared" si="48"/>
        <v>120</v>
      </c>
      <c r="L264" s="10">
        <f t="shared" si="43"/>
        <v>48.384209458264984</v>
      </c>
      <c r="M264" s="56">
        <v>0.4570416562823692</v>
      </c>
      <c r="N264" s="10">
        <f t="shared" si="49"/>
        <v>120</v>
      </c>
      <c r="O264" s="10">
        <f t="shared" si="44"/>
        <v>60.095275708604305</v>
      </c>
    </row>
    <row r="265" spans="1:15" x14ac:dyDescent="0.3">
      <c r="A265" s="10">
        <v>0.69977928332757522</v>
      </c>
      <c r="B265" s="10">
        <f t="shared" si="45"/>
        <v>121</v>
      </c>
      <c r="C265" s="10">
        <f t="shared" si="40"/>
        <v>33.559008155918569</v>
      </c>
      <c r="D265" s="56">
        <v>0.54942527456590251</v>
      </c>
      <c r="E265" s="10">
        <f t="shared" si="46"/>
        <v>121</v>
      </c>
      <c r="F265" s="10">
        <f t="shared" si="41"/>
        <v>50.619906937207283</v>
      </c>
      <c r="G265" s="56">
        <v>0.84941497077428352</v>
      </c>
      <c r="H265" s="10">
        <f t="shared" si="47"/>
        <v>121</v>
      </c>
      <c r="I265" s="10">
        <f t="shared" si="42"/>
        <v>18.090627184905056</v>
      </c>
      <c r="J265" s="56">
        <v>0.55356204865564362</v>
      </c>
      <c r="K265" s="10">
        <f t="shared" si="48"/>
        <v>121</v>
      </c>
      <c r="L265" s="10">
        <f t="shared" si="43"/>
        <v>49.807794388791876</v>
      </c>
      <c r="M265" s="56">
        <v>0.44507541629256525</v>
      </c>
      <c r="N265" s="10">
        <f t="shared" si="49"/>
        <v>121</v>
      </c>
      <c r="O265" s="10">
        <f t="shared" si="44"/>
        <v>62.04398471160895</v>
      </c>
    </row>
    <row r="266" spans="1:15" x14ac:dyDescent="0.3">
      <c r="A266" s="10">
        <v>0.69810981628705238</v>
      </c>
      <c r="B266" s="10">
        <f t="shared" si="45"/>
        <v>122</v>
      </c>
      <c r="C266" s="10">
        <f t="shared" si="40"/>
        <v>34.040030309704655</v>
      </c>
      <c r="D266" s="56">
        <v>0.53595925445266468</v>
      </c>
      <c r="E266" s="10">
        <f t="shared" si="46"/>
        <v>122</v>
      </c>
      <c r="F266" s="10">
        <f t="shared" si="41"/>
        <v>52.681107729346323</v>
      </c>
      <c r="G266" s="56">
        <v>0.84556259536317846</v>
      </c>
      <c r="H266" s="10">
        <f t="shared" si="47"/>
        <v>122</v>
      </c>
      <c r="I266" s="10">
        <f t="shared" si="42"/>
        <v>18.710126300637601</v>
      </c>
      <c r="J266" s="56">
        <v>0.48475146910245825</v>
      </c>
      <c r="K266" s="10">
        <f t="shared" si="48"/>
        <v>122</v>
      </c>
      <c r="L266" s="10">
        <f t="shared" si="43"/>
        <v>58.614319758650673</v>
      </c>
      <c r="M266" s="56">
        <v>0.41319521904911605</v>
      </c>
      <c r="N266" s="10">
        <f t="shared" si="49"/>
        <v>122</v>
      </c>
      <c r="O266" s="10">
        <f t="shared" si="44"/>
        <v>66.446128979537932</v>
      </c>
    </row>
    <row r="267" spans="1:15" x14ac:dyDescent="0.3">
      <c r="A267" s="10">
        <v>0.68943329609255288</v>
      </c>
      <c r="B267" s="10">
        <f t="shared" si="45"/>
        <v>123</v>
      </c>
      <c r="C267" s="10">
        <f t="shared" si="40"/>
        <v>35.386258935510917</v>
      </c>
      <c r="D267" s="56">
        <v>0.5270208783802679</v>
      </c>
      <c r="E267" s="10">
        <f t="shared" si="46"/>
        <v>123</v>
      </c>
      <c r="F267" s="10">
        <f t="shared" si="41"/>
        <v>54.212340344688393</v>
      </c>
      <c r="G267" s="56">
        <v>0.84420627326880482</v>
      </c>
      <c r="H267" s="10">
        <f t="shared" si="47"/>
        <v>123</v>
      </c>
      <c r="I267" s="10">
        <f t="shared" si="42"/>
        <v>19.030315609234393</v>
      </c>
      <c r="J267" s="56">
        <v>0.44912295979925426</v>
      </c>
      <c r="K267" s="10">
        <f t="shared" si="48"/>
        <v>123</v>
      </c>
      <c r="L267" s="10">
        <f t="shared" si="43"/>
        <v>63.47707164686814</v>
      </c>
      <c r="M267" s="56">
        <v>0.40814516324207634</v>
      </c>
      <c r="N267" s="10">
        <f t="shared" si="49"/>
        <v>123</v>
      </c>
      <c r="O267" s="10">
        <f t="shared" si="44"/>
        <v>67.611926245275427</v>
      </c>
    </row>
    <row r="268" spans="1:15" x14ac:dyDescent="0.3">
      <c r="A268" s="10">
        <v>0.68872697890986323</v>
      </c>
      <c r="B268" s="10">
        <f t="shared" si="45"/>
        <v>124</v>
      </c>
      <c r="C268" s="10">
        <f t="shared" si="40"/>
        <v>35.761535428241757</v>
      </c>
      <c r="D268" s="56">
        <v>0.52564425632274303</v>
      </c>
      <c r="E268" s="10">
        <f t="shared" si="46"/>
        <v>124</v>
      </c>
      <c r="F268" s="10">
        <f t="shared" si="41"/>
        <v>54.823792214331135</v>
      </c>
      <c r="G268" s="56">
        <v>0.84394130806628775</v>
      </c>
      <c r="H268" s="10">
        <f t="shared" si="47"/>
        <v>124</v>
      </c>
      <c r="I268" s="10">
        <f t="shared" si="42"/>
        <v>19.217889307429715</v>
      </c>
      <c r="J268" s="56">
        <v>0.43292472224260081</v>
      </c>
      <c r="K268" s="10">
        <f t="shared" si="48"/>
        <v>124</v>
      </c>
      <c r="L268" s="10">
        <f t="shared" si="43"/>
        <v>66.001726857119735</v>
      </c>
      <c r="M268" s="56">
        <v>0.40226719165793035</v>
      </c>
      <c r="N268" s="10">
        <f t="shared" si="49"/>
        <v>124</v>
      </c>
      <c r="O268" s="10">
        <f t="shared" si="44"/>
        <v>68.8904851789882</v>
      </c>
    </row>
    <row r="269" spans="1:15" x14ac:dyDescent="0.3">
      <c r="A269" s="10">
        <v>0.68304014356332743</v>
      </c>
      <c r="B269" s="10">
        <f t="shared" si="45"/>
        <v>125</v>
      </c>
      <c r="C269" s="10">
        <f t="shared" si="40"/>
        <v>36.760789325818749</v>
      </c>
      <c r="D269" s="56">
        <v>0.50134752219770706</v>
      </c>
      <c r="E269" s="10">
        <f t="shared" si="46"/>
        <v>125</v>
      </c>
      <c r="F269" s="10">
        <f t="shared" si="41"/>
        <v>58.303011336527824</v>
      </c>
      <c r="G269" s="56">
        <v>0.83162183145615998</v>
      </c>
      <c r="H269" s="10">
        <f t="shared" si="47"/>
        <v>125</v>
      </c>
      <c r="I269" s="10">
        <f t="shared" si="42"/>
        <v>20.912806861981409</v>
      </c>
      <c r="J269" s="56">
        <v>0.36748881017615553</v>
      </c>
      <c r="K269" s="10">
        <f t="shared" si="48"/>
        <v>125</v>
      </c>
      <c r="L269" s="10">
        <f t="shared" si="43"/>
        <v>74.713487856208616</v>
      </c>
      <c r="M269" s="56">
        <v>0.39176919205741417</v>
      </c>
      <c r="N269" s="10">
        <f t="shared" si="49"/>
        <v>125</v>
      </c>
      <c r="O269" s="10">
        <f t="shared" si="44"/>
        <v>70.758303557915539</v>
      </c>
    </row>
    <row r="270" spans="1:15" x14ac:dyDescent="0.3">
      <c r="A270" s="10">
        <v>0.68248577602812577</v>
      </c>
      <c r="B270" s="10">
        <f t="shared" si="45"/>
        <v>126</v>
      </c>
      <c r="C270" s="10">
        <f t="shared" si="40"/>
        <v>37.124725949860711</v>
      </c>
      <c r="D270" s="56">
        <v>0.48707623184387944</v>
      </c>
      <c r="E270" s="10">
        <f t="shared" si="46"/>
        <v>126</v>
      </c>
      <c r="F270" s="10">
        <f t="shared" si="41"/>
        <v>60.567618011802324</v>
      </c>
      <c r="G270" s="56">
        <v>0.82464279156559284</v>
      </c>
      <c r="H270" s="10">
        <f t="shared" si="47"/>
        <v>126</v>
      </c>
      <c r="I270" s="10">
        <f t="shared" si="42"/>
        <v>21.959468343088719</v>
      </c>
      <c r="J270" s="56">
        <v>0.32748631251971233</v>
      </c>
      <c r="K270" s="10">
        <f t="shared" si="48"/>
        <v>126</v>
      </c>
      <c r="L270" s="10">
        <f t="shared" si="43"/>
        <v>80.351510463770126</v>
      </c>
      <c r="M270" s="56">
        <v>0.3800439877312225</v>
      </c>
      <c r="N270" s="10">
        <f t="shared" si="49"/>
        <v>126</v>
      </c>
      <c r="O270" s="10">
        <f t="shared" si="44"/>
        <v>72.801745731479016</v>
      </c>
    </row>
    <row r="271" spans="1:15" x14ac:dyDescent="0.3">
      <c r="A271" s="10">
        <v>0.68112910814102612</v>
      </c>
      <c r="B271" s="10">
        <f t="shared" si="45"/>
        <v>127</v>
      </c>
      <c r="C271" s="10">
        <f t="shared" si="40"/>
        <v>37.591663453664118</v>
      </c>
      <c r="D271" s="56">
        <v>0.46340329000308905</v>
      </c>
      <c r="E271" s="10">
        <f t="shared" si="46"/>
        <v>127</v>
      </c>
      <c r="F271" s="10">
        <f t="shared" si="41"/>
        <v>64.05477700662874</v>
      </c>
      <c r="G271" s="56">
        <v>0.82413199646614388</v>
      </c>
      <c r="H271" s="10">
        <f t="shared" si="47"/>
        <v>127</v>
      </c>
      <c r="I271" s="10">
        <f t="shared" si="42"/>
        <v>22.198620815505155</v>
      </c>
      <c r="J271" s="56">
        <v>0.30638785107258754</v>
      </c>
      <c r="K271" s="10">
        <f t="shared" si="48"/>
        <v>127</v>
      </c>
      <c r="L271" s="10">
        <f t="shared" si="43"/>
        <v>83.668725468061083</v>
      </c>
      <c r="M271" s="56">
        <v>0.36225029996060737</v>
      </c>
      <c r="N271" s="10">
        <f t="shared" si="49"/>
        <v>127</v>
      </c>
      <c r="O271" s="10">
        <f t="shared" si="44"/>
        <v>75.639335711136653</v>
      </c>
    </row>
    <row r="272" spans="1:15" x14ac:dyDescent="0.3">
      <c r="A272" s="10">
        <v>0.67983695040060965</v>
      </c>
      <c r="B272" s="10">
        <f t="shared" si="45"/>
        <v>128</v>
      </c>
      <c r="C272" s="10">
        <f t="shared" si="40"/>
        <v>38.053056994466274</v>
      </c>
      <c r="D272" s="56">
        <v>0.45870916504571047</v>
      </c>
      <c r="E272" s="10">
        <f t="shared" si="46"/>
        <v>128</v>
      </c>
      <c r="F272" s="10">
        <f t="shared" si="41"/>
        <v>65.159993324060054</v>
      </c>
      <c r="G272" s="56">
        <v>0.82366895705625465</v>
      </c>
      <c r="H272" s="10">
        <f t="shared" si="47"/>
        <v>128</v>
      </c>
      <c r="I272" s="10">
        <f t="shared" si="42"/>
        <v>22.432682149856845</v>
      </c>
      <c r="J272" s="56">
        <v>0.29223269103132316</v>
      </c>
      <c r="K272" s="10">
        <f t="shared" si="48"/>
        <v>128</v>
      </c>
      <c r="L272" s="10">
        <f t="shared" si="43"/>
        <v>86.139394815296157</v>
      </c>
      <c r="M272" s="56">
        <v>0.34837923762358153</v>
      </c>
      <c r="N272" s="10">
        <f t="shared" si="49"/>
        <v>128</v>
      </c>
      <c r="O272" s="10">
        <f t="shared" si="44"/>
        <v>78.010417010836079</v>
      </c>
    </row>
    <row r="273" spans="1:15" x14ac:dyDescent="0.3">
      <c r="A273" s="10">
        <v>0.67601742030083345</v>
      </c>
      <c r="B273" s="10">
        <f t="shared" si="45"/>
        <v>129</v>
      </c>
      <c r="C273" s="10">
        <f t="shared" si="40"/>
        <v>38.843065885106675</v>
      </c>
      <c r="D273" s="56">
        <v>0.43713996197248667</v>
      </c>
      <c r="E273" s="10">
        <f t="shared" si="46"/>
        <v>129</v>
      </c>
      <c r="F273" s="10">
        <f t="shared" si="41"/>
        <v>68.451482968350135</v>
      </c>
      <c r="G273" s="56">
        <v>0.82292122578185101</v>
      </c>
      <c r="H273" s="10">
        <f t="shared" si="47"/>
        <v>129</v>
      </c>
      <c r="I273" s="10">
        <f t="shared" si="42"/>
        <v>22.704394813550671</v>
      </c>
      <c r="J273" s="56">
        <v>0.28461831335604887</v>
      </c>
      <c r="K273" s="10">
        <f t="shared" si="48"/>
        <v>129</v>
      </c>
      <c r="L273" s="10">
        <f t="shared" si="43"/>
        <v>87.79461355740105</v>
      </c>
      <c r="M273" s="56">
        <v>0.27794074872908797</v>
      </c>
      <c r="N273" s="10">
        <f t="shared" si="49"/>
        <v>129</v>
      </c>
      <c r="O273" s="10">
        <f t="shared" si="44"/>
        <v>87.7064384611229</v>
      </c>
    </row>
    <row r="274" spans="1:15" x14ac:dyDescent="0.3">
      <c r="A274" s="10">
        <v>0.66717184261724372</v>
      </c>
      <c r="B274" s="10">
        <f t="shared" si="45"/>
        <v>130</v>
      </c>
      <c r="C274" s="10">
        <f t="shared" ref="C274:C283" si="50">ABS(B274*(A274-A$142))</f>
        <v>40.294100021842382</v>
      </c>
      <c r="D274" s="56">
        <v>0.43160945495001207</v>
      </c>
      <c r="E274" s="10">
        <f t="shared" si="46"/>
        <v>130</v>
      </c>
      <c r="F274" s="10">
        <f t="shared" ref="F274:F283" si="51">ABS(E274*(D274-D$142))</f>
        <v>69.701080532189295</v>
      </c>
      <c r="G274" s="56">
        <v>0.82288392825750367</v>
      </c>
      <c r="H274" s="10">
        <f t="shared" si="47"/>
        <v>130</v>
      </c>
      <c r="I274" s="10">
        <f t="shared" ref="I274:I283" si="52">ABS(H274*(G274-G$142))</f>
        <v>22.885246552285984</v>
      </c>
      <c r="J274" s="56">
        <v>0.25230740401755669</v>
      </c>
      <c r="K274" s="10">
        <f t="shared" si="48"/>
        <v>130</v>
      </c>
      <c r="L274" s="10">
        <f t="shared" ref="L274:L283" si="53">ABS(K274*(J274-J$142))</f>
        <v>92.675610171074808</v>
      </c>
      <c r="M274" s="56">
        <v>0.27279393811507124</v>
      </c>
      <c r="N274" s="10">
        <f t="shared" si="49"/>
        <v>130</v>
      </c>
      <c r="O274" s="10">
        <f t="shared" ref="O274:O283" si="54">ABS(N274*(M274-M$142))</f>
        <v>89.055418712736738</v>
      </c>
    </row>
    <row r="275" spans="1:15" x14ac:dyDescent="0.3">
      <c r="A275" s="10">
        <v>0.66140450537171647</v>
      </c>
      <c r="B275" s="10">
        <f t="shared" ref="B275:B283" si="55">B274+1</f>
        <v>131</v>
      </c>
      <c r="C275" s="10">
        <f t="shared" si="50"/>
        <v>41.359575816559087</v>
      </c>
      <c r="D275" s="56">
        <v>0.4144688581761366</v>
      </c>
      <c r="E275" s="10">
        <f t="shared" ref="E275:E283" si="56">E274+1</f>
        <v>131</v>
      </c>
      <c r="F275" s="10">
        <f t="shared" si="51"/>
        <v>72.48266086750688</v>
      </c>
      <c r="G275" s="56">
        <v>0.81910115030708319</v>
      </c>
      <c r="H275" s="10">
        <f t="shared" ref="H275:H283" si="57">H274+1</f>
        <v>131</v>
      </c>
      <c r="I275" s="10">
        <f t="shared" si="52"/>
        <v>23.556830821885576</v>
      </c>
      <c r="J275" s="56">
        <v>0.21180720000404574</v>
      </c>
      <c r="K275" s="10">
        <f t="shared" ref="K275:K283" si="58">K274+1</f>
        <v>131</v>
      </c>
      <c r="L275" s="10">
        <f t="shared" si="53"/>
        <v>98.694026205853007</v>
      </c>
      <c r="M275" s="56">
        <v>0.25110380251248221</v>
      </c>
      <c r="N275" s="10">
        <f t="shared" ref="N275:N283" si="59">N274+1</f>
        <v>131</v>
      </c>
      <c r="O275" s="10">
        <f t="shared" si="54"/>
        <v>92.581868159081566</v>
      </c>
    </row>
    <row r="276" spans="1:15" x14ac:dyDescent="0.3">
      <c r="A276" s="10">
        <v>0.63353635667647779</v>
      </c>
      <c r="B276" s="10">
        <f t="shared" si="55"/>
        <v>132</v>
      </c>
      <c r="C276" s="10">
        <f t="shared" si="50"/>
        <v>45.353893397128751</v>
      </c>
      <c r="D276" s="56">
        <v>0.40477975199897592</v>
      </c>
      <c r="E276" s="10">
        <f t="shared" si="56"/>
        <v>132</v>
      </c>
      <c r="F276" s="10">
        <f t="shared" si="51"/>
        <v>74.314925637605882</v>
      </c>
      <c r="G276" s="56">
        <v>0.816217762297618</v>
      </c>
      <c r="H276" s="10">
        <f t="shared" si="57"/>
        <v>132</v>
      </c>
      <c r="I276" s="10">
        <f t="shared" si="52"/>
        <v>24.117261175179909</v>
      </c>
      <c r="J276" s="56">
        <v>0.19169447491807751</v>
      </c>
      <c r="K276" s="10">
        <f t="shared" si="58"/>
        <v>132</v>
      </c>
      <c r="L276" s="10">
        <f t="shared" si="53"/>
        <v>102.1022954302226</v>
      </c>
      <c r="M276" s="56">
        <v>0.22897636248235798</v>
      </c>
      <c r="N276" s="10">
        <f t="shared" si="59"/>
        <v>132</v>
      </c>
      <c r="O276" s="10">
        <f t="shared" si="54"/>
        <v>96.209422061066221</v>
      </c>
    </row>
    <row r="277" spans="1:15" x14ac:dyDescent="0.3">
      <c r="A277" s="10">
        <v>0.6152138220159219</v>
      </c>
      <c r="B277" s="10">
        <f t="shared" si="55"/>
        <v>133</v>
      </c>
      <c r="C277" s="10">
        <f t="shared" si="50"/>
        <v>48.134380608476086</v>
      </c>
      <c r="D277" s="56">
        <v>0.26538897893760699</v>
      </c>
      <c r="E277" s="10">
        <f t="shared" si="56"/>
        <v>133</v>
      </c>
      <c r="F277" s="10">
        <f t="shared" si="51"/>
        <v>93.416890315658918</v>
      </c>
      <c r="G277" s="56">
        <v>0.80887193473872376</v>
      </c>
      <c r="H277" s="10">
        <f t="shared" si="57"/>
        <v>133</v>
      </c>
      <c r="I277" s="10">
        <f t="shared" si="52"/>
        <v>25.276962764567237</v>
      </c>
      <c r="J277" s="56">
        <v>0.18161597448118633</v>
      </c>
      <c r="K277" s="10">
        <f t="shared" si="58"/>
        <v>133</v>
      </c>
      <c r="L277" s="10">
        <f t="shared" si="53"/>
        <v>104.21623822643686</v>
      </c>
      <c r="M277" s="56">
        <v>0.19637752858744956</v>
      </c>
      <c r="N277" s="10">
        <f t="shared" si="59"/>
        <v>133</v>
      </c>
      <c r="O277" s="10">
        <f t="shared" si="54"/>
        <v>101.27392622712743</v>
      </c>
    </row>
    <row r="278" spans="1:15" x14ac:dyDescent="0.3">
      <c r="A278" s="10">
        <v>0.61164504070991932</v>
      </c>
      <c r="B278" s="10">
        <f t="shared" si="55"/>
        <v>134</v>
      </c>
      <c r="C278" s="10">
        <f t="shared" si="50"/>
        <v>48.974509939634387</v>
      </c>
      <c r="D278" s="56">
        <v>0.26403690473573271</v>
      </c>
      <c r="E278" s="10">
        <f t="shared" si="56"/>
        <v>134</v>
      </c>
      <c r="F278" s="10">
        <f t="shared" si="51"/>
        <v>94.300450892662383</v>
      </c>
      <c r="G278" s="56">
        <v>0.80866664469320493</v>
      </c>
      <c r="H278" s="10">
        <f t="shared" si="57"/>
        <v>134</v>
      </c>
      <c r="I278" s="10">
        <f t="shared" si="52"/>
        <v>25.494523982280047</v>
      </c>
      <c r="J278" s="56">
        <v>0.17218584252993355</v>
      </c>
      <c r="K278" s="10">
        <f t="shared" si="58"/>
        <v>134</v>
      </c>
      <c r="L278" s="10">
        <f t="shared" si="53"/>
        <v>106.26345664644938</v>
      </c>
      <c r="M278" s="56">
        <v>0.19190100560297027</v>
      </c>
      <c r="N278" s="10">
        <f t="shared" si="59"/>
        <v>134</v>
      </c>
      <c r="O278" s="10">
        <f t="shared" si="54"/>
        <v>102.63523839898093</v>
      </c>
    </row>
    <row r="279" spans="1:15" x14ac:dyDescent="0.3">
      <c r="A279" s="10">
        <v>0.60695585777054306</v>
      </c>
      <c r="B279" s="10">
        <f t="shared" si="55"/>
        <v>135</v>
      </c>
      <c r="C279" s="10">
        <f t="shared" si="50"/>
        <v>49.973031053910141</v>
      </c>
      <c r="D279" s="56">
        <v>0.25064453102918943</v>
      </c>
      <c r="E279" s="10">
        <f t="shared" si="56"/>
        <v>135</v>
      </c>
      <c r="F279" s="10">
        <f t="shared" si="51"/>
        <v>96.812156051199935</v>
      </c>
      <c r="G279" s="56">
        <v>0.80249883052772142</v>
      </c>
      <c r="H279" s="10">
        <f t="shared" si="57"/>
        <v>135</v>
      </c>
      <c r="I279" s="10">
        <f t="shared" si="52"/>
        <v>26.517436536279128</v>
      </c>
      <c r="J279" s="56">
        <v>0.16943458349244817</v>
      </c>
      <c r="K279" s="10">
        <f t="shared" si="58"/>
        <v>135</v>
      </c>
      <c r="L279" s="10">
        <f t="shared" si="53"/>
        <v>107.4278874870058</v>
      </c>
      <c r="M279" s="56">
        <v>0.17441483054958368</v>
      </c>
      <c r="N279" s="10">
        <f t="shared" si="59"/>
        <v>135</v>
      </c>
      <c r="O279" s="10">
        <f t="shared" si="54"/>
        <v>105.76180664610588</v>
      </c>
    </row>
    <row r="280" spans="1:15" x14ac:dyDescent="0.3">
      <c r="A280" s="10">
        <v>0.58427949968352222</v>
      </c>
      <c r="B280" s="10">
        <f t="shared" si="55"/>
        <v>136</v>
      </c>
      <c r="C280" s="10">
        <f t="shared" si="50"/>
        <v>53.427186354144311</v>
      </c>
      <c r="D280" s="56">
        <v>0.21415036850817537</v>
      </c>
      <c r="E280" s="10">
        <f t="shared" si="56"/>
        <v>136</v>
      </c>
      <c r="F280" s="10">
        <f t="shared" si="51"/>
        <v>102.49248923591858</v>
      </c>
      <c r="G280" s="56">
        <v>0.80230235594734067</v>
      </c>
      <c r="H280" s="10">
        <f t="shared" si="57"/>
        <v>136</v>
      </c>
      <c r="I280" s="10">
        <f t="shared" si="52"/>
        <v>26.740582535035198</v>
      </c>
      <c r="J280" s="56">
        <v>0.13730609324631443</v>
      </c>
      <c r="K280" s="10">
        <f t="shared" si="58"/>
        <v>136</v>
      </c>
      <c r="L280" s="10">
        <f t="shared" si="53"/>
        <v>112.59312429001335</v>
      </c>
      <c r="M280" s="56">
        <v>0.16150139441094641</v>
      </c>
      <c r="N280" s="10">
        <f t="shared" si="59"/>
        <v>136</v>
      </c>
      <c r="O280" s="10">
        <f t="shared" si="54"/>
        <v>108.30145475093173</v>
      </c>
    </row>
    <row r="281" spans="1:15" x14ac:dyDescent="0.3">
      <c r="A281" s="10">
        <v>0.57904822895397556</v>
      </c>
      <c r="B281" s="10">
        <f t="shared" si="55"/>
        <v>137</v>
      </c>
      <c r="C281" s="10">
        <f t="shared" si="50"/>
        <v>54.536717402578553</v>
      </c>
      <c r="D281" s="56">
        <v>0.20993835726867199</v>
      </c>
      <c r="E281" s="10">
        <f t="shared" si="56"/>
        <v>137</v>
      </c>
      <c r="F281" s="10">
        <f t="shared" si="51"/>
        <v>103.82315602011231</v>
      </c>
      <c r="G281" s="56">
        <v>0.79513197839430849</v>
      </c>
      <c r="H281" s="10">
        <f t="shared" si="57"/>
        <v>137</v>
      </c>
      <c r="I281" s="10">
        <f t="shared" si="52"/>
        <v>27.919546190205278</v>
      </c>
      <c r="J281" s="56">
        <v>0.13593052788779095</v>
      </c>
      <c r="K281" s="10">
        <f t="shared" si="58"/>
        <v>137</v>
      </c>
      <c r="L281" s="10">
        <f t="shared" si="53"/>
        <v>113.6094673639106</v>
      </c>
      <c r="M281" s="56">
        <v>0.16045658890609457</v>
      </c>
      <c r="N281" s="10">
        <f t="shared" si="59"/>
        <v>137</v>
      </c>
      <c r="O281" s="10">
        <f t="shared" si="54"/>
        <v>109.24092733120621</v>
      </c>
    </row>
    <row r="282" spans="1:15" x14ac:dyDescent="0.3">
      <c r="A282" s="10">
        <v>0.55448356193136861</v>
      </c>
      <c r="B282" s="10">
        <f t="shared" si="55"/>
        <v>138</v>
      </c>
      <c r="C282" s="10">
        <f t="shared" si="50"/>
        <v>58.324719680914214</v>
      </c>
      <c r="D282" s="56">
        <v>0.20918314094179524</v>
      </c>
      <c r="E282" s="10">
        <f t="shared" si="56"/>
        <v>138</v>
      </c>
      <c r="F282" s="10">
        <f t="shared" si="51"/>
        <v>104.68520912884254</v>
      </c>
      <c r="G282" s="56">
        <v>0.77815518949862494</v>
      </c>
      <c r="H282" s="10">
        <f t="shared" si="57"/>
        <v>138</v>
      </c>
      <c r="I282" s="10">
        <f t="shared" si="52"/>
        <v>30.466135365767311</v>
      </c>
      <c r="J282" s="56">
        <v>0.11805743507695257</v>
      </c>
      <c r="K282" s="10">
        <f t="shared" si="58"/>
        <v>138</v>
      </c>
      <c r="L282" s="10">
        <f t="shared" si="53"/>
        <v>116.90522035694433</v>
      </c>
      <c r="M282" s="56">
        <v>0.14085366829462265</v>
      </c>
      <c r="N282" s="10">
        <f t="shared" si="59"/>
        <v>138</v>
      </c>
      <c r="O282" s="10">
        <f t="shared" si="54"/>
        <v>112.74350940720399</v>
      </c>
    </row>
    <row r="283" spans="1:15" x14ac:dyDescent="0.3">
      <c r="A283" s="10">
        <v>0.53565547933313551</v>
      </c>
      <c r="B283" s="10">
        <f t="shared" si="55"/>
        <v>139</v>
      </c>
      <c r="C283" s="10">
        <f t="shared" si="50"/>
        <v>61.364466058307123</v>
      </c>
      <c r="D283" s="56">
        <v>0.20469925617685961</v>
      </c>
      <c r="E283" s="10">
        <f t="shared" si="56"/>
        <v>139</v>
      </c>
      <c r="F283" s="10">
        <f t="shared" si="51"/>
        <v>106.06705758311674</v>
      </c>
      <c r="G283" s="56">
        <v>0.74196955312272139</v>
      </c>
      <c r="H283" s="10">
        <f t="shared" si="57"/>
        <v>139</v>
      </c>
      <c r="I283" s="10">
        <f t="shared" si="52"/>
        <v>35.716707918871293</v>
      </c>
      <c r="J283" s="56">
        <v>0.11123606781837704</v>
      </c>
      <c r="K283" s="10">
        <f t="shared" si="58"/>
        <v>139</v>
      </c>
      <c r="L283" s="10">
        <f t="shared" si="53"/>
        <v>118.70052968383519</v>
      </c>
      <c r="M283" s="56">
        <v>0.13250335694922066</v>
      </c>
      <c r="N283" s="10">
        <f t="shared" si="59"/>
        <v>139</v>
      </c>
      <c r="O283" s="10">
        <f t="shared" si="54"/>
        <v>114.72118463644097</v>
      </c>
    </row>
    <row r="284" spans="1:15" x14ac:dyDescent="0.3">
      <c r="A284" s="10">
        <f>AVERAGE(A145:A283)</f>
        <v>0.98380207087570537</v>
      </c>
      <c r="C284" s="86">
        <f>2*SUMIF(C145:C283,"&gt;0")/(139*139*A284)</f>
        <v>0.17398354877421765</v>
      </c>
      <c r="D284" s="56">
        <f>AVERAGE(D145:D283)</f>
        <v>0.97336420469414775</v>
      </c>
      <c r="F284" s="86">
        <f>2*SUMIF(F145:F283,"&gt;0")/(139*139*D284)</f>
        <v>0.29409295014227577</v>
      </c>
      <c r="G284" s="56">
        <f>AVERAGE(G145:G283)</f>
        <v>0.99826998340263295</v>
      </c>
      <c r="I284" s="86">
        <f>2*SUMIF(I145:I283,"&gt;0")/(139*139*G284)</f>
        <v>0.10670574696926011</v>
      </c>
      <c r="J284" s="56">
        <f>AVERAGE(J145:J283)</f>
        <v>0.97172677627742199</v>
      </c>
      <c r="L284" s="86">
        <f>2*SUMIF(L145:L283,"&gt;0")/(139*139*J284)</f>
        <v>0.29891015384837577</v>
      </c>
      <c r="M284" s="56">
        <f>AVERAGE(M145:M283)</f>
        <v>0.96989989635389595</v>
      </c>
      <c r="O284" s="86">
        <f>2*SUMIF(O145:O283,"&gt;0")/(139*139*M284)</f>
        <v>0.43380710655850174</v>
      </c>
    </row>
    <row r="285" spans="1:15" x14ac:dyDescent="0.3">
      <c r="A285" s="226">
        <v>2021</v>
      </c>
      <c r="B285" s="224"/>
      <c r="C285" s="224"/>
      <c r="D285" s="224"/>
      <c r="E285" s="224"/>
      <c r="F285" s="224"/>
      <c r="G285" s="224"/>
      <c r="H285" s="224"/>
      <c r="I285" s="224"/>
      <c r="J285" s="224"/>
      <c r="K285" s="224"/>
      <c r="L285" s="224"/>
      <c r="M285" s="224"/>
      <c r="N285" s="224"/>
      <c r="O285" s="225"/>
    </row>
    <row r="286" spans="1:15" x14ac:dyDescent="0.3">
      <c r="A286" s="10" t="s">
        <v>143</v>
      </c>
      <c r="D286" s="56" t="s">
        <v>140</v>
      </c>
      <c r="G286" s="56" t="s">
        <v>141</v>
      </c>
      <c r="J286" s="56" t="s">
        <v>144</v>
      </c>
      <c r="M286" s="56" t="s">
        <v>142</v>
      </c>
    </row>
    <row r="287" spans="1:15" x14ac:dyDescent="0.3">
      <c r="A287" s="10">
        <v>1.3384541622963502</v>
      </c>
      <c r="B287" s="10">
        <v>1</v>
      </c>
      <c r="C287" s="10">
        <f>ABS(B287*(A287-A$142))</f>
        <v>0.36132770412647275</v>
      </c>
      <c r="D287" s="56">
        <v>1.406696375151959</v>
      </c>
      <c r="E287" s="10">
        <v>1</v>
      </c>
      <c r="F287" s="10">
        <f>ABS(E287*(D287-D$142))</f>
        <v>0.43892476226202937</v>
      </c>
      <c r="G287" s="56">
        <v>1.2387059535539657</v>
      </c>
      <c r="H287" s="10">
        <v>1</v>
      </c>
      <c r="I287" s="10">
        <f>ABS(H287*(G287-G$142))</f>
        <v>0.23978166720195448</v>
      </c>
      <c r="J287" s="56">
        <v>1.4448704229742888</v>
      </c>
      <c r="K287" s="10">
        <v>1</v>
      </c>
      <c r="L287" s="10">
        <f>ABS(K287*(J287-J$142))</f>
        <v>0.47967370994846437</v>
      </c>
      <c r="M287" s="56">
        <v>2.2478434794657183</v>
      </c>
      <c r="N287" s="10">
        <v>1</v>
      </c>
      <c r="O287" s="10">
        <f>ABS(N287*(M287-M$142))</f>
        <v>1.2900078589449797</v>
      </c>
    </row>
    <row r="288" spans="1:15" x14ac:dyDescent="0.3">
      <c r="A288" s="10">
        <v>1.3257530273097211</v>
      </c>
      <c r="B288" s="10">
        <f>B287+1</f>
        <v>2</v>
      </c>
      <c r="C288" s="10">
        <f t="shared" ref="C288:C351" si="60">ABS(B288*(A288-A$142))</f>
        <v>0.69725313827968738</v>
      </c>
      <c r="D288" s="56">
        <v>1.4013319997532032</v>
      </c>
      <c r="E288" s="10">
        <f>E287+1</f>
        <v>2</v>
      </c>
      <c r="F288" s="10">
        <f t="shared" ref="F288:F351" si="61">ABS(E288*(D288-D$142))</f>
        <v>0.86712077372654717</v>
      </c>
      <c r="G288" s="56">
        <v>1.2241165650652401</v>
      </c>
      <c r="H288" s="10">
        <f>H287+1</f>
        <v>2</v>
      </c>
      <c r="I288" s="10">
        <f t="shared" ref="I288:I351" si="62">ABS(H288*(G288-G$142))</f>
        <v>0.45038455742645778</v>
      </c>
      <c r="J288" s="56">
        <v>1.4270764050225693</v>
      </c>
      <c r="K288" s="10">
        <f>K287+1</f>
        <v>2</v>
      </c>
      <c r="L288" s="10">
        <f t="shared" ref="L288:L351" si="63">ABS(K288*(J288-J$142))</f>
        <v>0.92375938399348967</v>
      </c>
      <c r="M288" s="56">
        <v>2.2434878559047444</v>
      </c>
      <c r="N288" s="10">
        <f>N287+1</f>
        <v>2</v>
      </c>
      <c r="O288" s="10">
        <f t="shared" ref="O288:O351" si="64">ABS(N288*(M288-M$142))</f>
        <v>2.5713044707680117</v>
      </c>
    </row>
    <row r="289" spans="1:15" x14ac:dyDescent="0.3">
      <c r="A289" s="10">
        <v>1.3018202433317356</v>
      </c>
      <c r="B289" s="10">
        <f t="shared" ref="B289:B352" si="65">B288+1</f>
        <v>3</v>
      </c>
      <c r="C289" s="10">
        <f t="shared" si="60"/>
        <v>0.97408135548557462</v>
      </c>
      <c r="D289" s="56">
        <v>1.3932931056244098</v>
      </c>
      <c r="E289" s="10">
        <f t="shared" ref="E289:E352" si="66">E288+1</f>
        <v>3</v>
      </c>
      <c r="F289" s="10">
        <f t="shared" si="61"/>
        <v>1.2765644782034404</v>
      </c>
      <c r="G289" s="56">
        <v>1.2200393699526255</v>
      </c>
      <c r="H289" s="10">
        <f t="shared" ref="H289:H352" si="67">H288+1</f>
        <v>3</v>
      </c>
      <c r="I289" s="10">
        <f t="shared" si="62"/>
        <v>0.66334525080184281</v>
      </c>
      <c r="J289" s="56">
        <v>1.4205004709396307</v>
      </c>
      <c r="K289" s="10">
        <f t="shared" ref="K289:K352" si="68">K288+1</f>
        <v>3</v>
      </c>
      <c r="L289" s="10">
        <f t="shared" si="63"/>
        <v>1.365911273741419</v>
      </c>
      <c r="M289" s="56">
        <v>2.1861691798302143</v>
      </c>
      <c r="N289" s="10">
        <f t="shared" ref="N289:N352" si="69">N288+1</f>
        <v>3</v>
      </c>
      <c r="O289" s="10">
        <f t="shared" si="64"/>
        <v>3.6850006779284272</v>
      </c>
    </row>
    <row r="290" spans="1:15" x14ac:dyDescent="0.3">
      <c r="A290" s="10">
        <v>1.300664656701253</v>
      </c>
      <c r="B290" s="10">
        <f t="shared" si="65"/>
        <v>4</v>
      </c>
      <c r="C290" s="10">
        <f t="shared" si="60"/>
        <v>1.2941527941255022</v>
      </c>
      <c r="D290" s="56">
        <v>1.3910242945895028</v>
      </c>
      <c r="E290" s="10">
        <f t="shared" si="66"/>
        <v>4</v>
      </c>
      <c r="F290" s="10">
        <f t="shared" si="61"/>
        <v>1.6930107267982928</v>
      </c>
      <c r="G290" s="56">
        <v>1.2111249968556559</v>
      </c>
      <c r="H290" s="10">
        <f t="shared" si="67"/>
        <v>4</v>
      </c>
      <c r="I290" s="10">
        <f t="shared" si="62"/>
        <v>0.84880284201457856</v>
      </c>
      <c r="J290" s="56">
        <v>1.4063784977495202</v>
      </c>
      <c r="K290" s="10">
        <f t="shared" si="68"/>
        <v>4</v>
      </c>
      <c r="L290" s="10">
        <f t="shared" si="63"/>
        <v>1.7647271388947829</v>
      </c>
      <c r="M290" s="56">
        <v>2.1312578350136269</v>
      </c>
      <c r="N290" s="10">
        <f t="shared" si="69"/>
        <v>4</v>
      </c>
      <c r="O290" s="10">
        <f t="shared" si="64"/>
        <v>4.6936888579715532</v>
      </c>
    </row>
    <row r="291" spans="1:15" x14ac:dyDescent="0.3">
      <c r="A291" s="10">
        <v>1.2987175305883969</v>
      </c>
      <c r="B291" s="10">
        <f t="shared" si="65"/>
        <v>5</v>
      </c>
      <c r="C291" s="10">
        <f t="shared" si="60"/>
        <v>1.6079553620925973</v>
      </c>
      <c r="D291" s="56">
        <v>1.3712634479854711</v>
      </c>
      <c r="E291" s="10">
        <f t="shared" si="66"/>
        <v>5</v>
      </c>
      <c r="F291" s="10">
        <f t="shared" si="61"/>
        <v>2.0174591754777071</v>
      </c>
      <c r="G291" s="56">
        <v>1.2094908392677401</v>
      </c>
      <c r="H291" s="10">
        <f t="shared" si="67"/>
        <v>5</v>
      </c>
      <c r="I291" s="10">
        <f t="shared" si="62"/>
        <v>1.0528327645786444</v>
      </c>
      <c r="J291" s="56">
        <v>1.4057035351352389</v>
      </c>
      <c r="K291" s="10">
        <f t="shared" si="68"/>
        <v>5</v>
      </c>
      <c r="L291" s="10">
        <f t="shared" si="63"/>
        <v>2.2025341105470724</v>
      </c>
      <c r="M291" s="56">
        <v>2.0857546220035323</v>
      </c>
      <c r="N291" s="10">
        <f t="shared" si="69"/>
        <v>5</v>
      </c>
      <c r="O291" s="10">
        <f t="shared" si="64"/>
        <v>5.6395950074139689</v>
      </c>
    </row>
    <row r="292" spans="1:15" x14ac:dyDescent="0.3">
      <c r="A292" s="10">
        <v>1.2886513133350228</v>
      </c>
      <c r="B292" s="10">
        <f t="shared" si="65"/>
        <v>6</v>
      </c>
      <c r="C292" s="10">
        <f t="shared" si="60"/>
        <v>1.8691491309908723</v>
      </c>
      <c r="D292" s="56">
        <v>1.3709938979037111</v>
      </c>
      <c r="E292" s="10">
        <f t="shared" si="66"/>
        <v>6</v>
      </c>
      <c r="F292" s="10">
        <f t="shared" si="61"/>
        <v>2.4193337100826886</v>
      </c>
      <c r="G292" s="56">
        <v>1.2091521531976186</v>
      </c>
      <c r="H292" s="10">
        <f t="shared" si="67"/>
        <v>6</v>
      </c>
      <c r="I292" s="10">
        <f t="shared" si="62"/>
        <v>1.2613672010736441</v>
      </c>
      <c r="J292" s="56">
        <v>1.4045514099261944</v>
      </c>
      <c r="K292" s="10">
        <f t="shared" si="68"/>
        <v>6</v>
      </c>
      <c r="L292" s="10">
        <f t="shared" si="63"/>
        <v>2.6361281814022197</v>
      </c>
      <c r="M292" s="56">
        <v>2.0739425762479495</v>
      </c>
      <c r="N292" s="10">
        <f t="shared" si="69"/>
        <v>6</v>
      </c>
      <c r="O292" s="10">
        <f t="shared" si="64"/>
        <v>6.6966417343632658</v>
      </c>
    </row>
    <row r="293" spans="1:15" x14ac:dyDescent="0.3">
      <c r="A293" s="10">
        <v>1.2836400859020545</v>
      </c>
      <c r="B293" s="10">
        <f t="shared" si="65"/>
        <v>7</v>
      </c>
      <c r="C293" s="10">
        <f t="shared" si="60"/>
        <v>2.1455953941252393</v>
      </c>
      <c r="D293" s="56">
        <v>1.3693276733833515</v>
      </c>
      <c r="E293" s="10">
        <f t="shared" si="66"/>
        <v>7</v>
      </c>
      <c r="F293" s="10">
        <f t="shared" si="61"/>
        <v>2.8108924234539527</v>
      </c>
      <c r="G293" s="56">
        <v>1.2044300185269294</v>
      </c>
      <c r="H293" s="10">
        <f t="shared" si="67"/>
        <v>7</v>
      </c>
      <c r="I293" s="10">
        <f t="shared" si="62"/>
        <v>1.4385401252244274</v>
      </c>
      <c r="J293" s="56">
        <v>1.4018200321433598</v>
      </c>
      <c r="K293" s="10">
        <f t="shared" si="68"/>
        <v>7</v>
      </c>
      <c r="L293" s="10">
        <f t="shared" si="63"/>
        <v>3.0563632338227475</v>
      </c>
      <c r="M293" s="56">
        <v>2.0261854623188071</v>
      </c>
      <c r="N293" s="10">
        <f t="shared" si="69"/>
        <v>7</v>
      </c>
      <c r="O293" s="10">
        <f t="shared" si="64"/>
        <v>7.4784488925864796</v>
      </c>
    </row>
    <row r="294" spans="1:15" x14ac:dyDescent="0.3">
      <c r="A294" s="10">
        <v>1.2824986247091432</v>
      </c>
      <c r="B294" s="10">
        <f t="shared" si="65"/>
        <v>8</v>
      </c>
      <c r="C294" s="10">
        <f t="shared" si="60"/>
        <v>2.4429773323141264</v>
      </c>
      <c r="D294" s="56">
        <v>1.3666246006951672</v>
      </c>
      <c r="E294" s="10">
        <f t="shared" si="66"/>
        <v>8</v>
      </c>
      <c r="F294" s="10">
        <f t="shared" si="61"/>
        <v>3.1908239024419007</v>
      </c>
      <c r="G294" s="56">
        <v>1.204073538804016</v>
      </c>
      <c r="H294" s="10">
        <f t="shared" si="67"/>
        <v>8</v>
      </c>
      <c r="I294" s="10">
        <f t="shared" si="62"/>
        <v>1.6411940196160382</v>
      </c>
      <c r="J294" s="56">
        <v>1.4010029306078675</v>
      </c>
      <c r="K294" s="10">
        <f t="shared" si="68"/>
        <v>8</v>
      </c>
      <c r="L294" s="10">
        <f t="shared" si="63"/>
        <v>3.4864497406563446</v>
      </c>
      <c r="M294" s="56">
        <v>2.0040578852666338</v>
      </c>
      <c r="N294" s="10">
        <f t="shared" si="69"/>
        <v>8</v>
      </c>
      <c r="O294" s="10">
        <f t="shared" si="64"/>
        <v>8.3697781179671615</v>
      </c>
    </row>
    <row r="295" spans="1:15" x14ac:dyDescent="0.3">
      <c r="A295" s="10">
        <v>1.2818897020273932</v>
      </c>
      <c r="B295" s="10">
        <f t="shared" si="65"/>
        <v>9</v>
      </c>
      <c r="C295" s="10">
        <f t="shared" si="60"/>
        <v>2.7428691947176418</v>
      </c>
      <c r="D295" s="56">
        <v>1.3644381462859216</v>
      </c>
      <c r="E295" s="10">
        <f t="shared" si="66"/>
        <v>9</v>
      </c>
      <c r="F295" s="10">
        <f t="shared" si="61"/>
        <v>3.569998800563928</v>
      </c>
      <c r="G295" s="56">
        <v>1.1971163364908177</v>
      </c>
      <c r="H295" s="10">
        <f t="shared" si="67"/>
        <v>9</v>
      </c>
      <c r="I295" s="10">
        <f t="shared" si="62"/>
        <v>1.7837284512492584</v>
      </c>
      <c r="J295" s="56">
        <v>1.3965492266433259</v>
      </c>
      <c r="K295" s="10">
        <f t="shared" si="68"/>
        <v>9</v>
      </c>
      <c r="L295" s="10">
        <f t="shared" si="63"/>
        <v>3.8821726225575133</v>
      </c>
      <c r="M295" s="56">
        <v>1.9343604909685592</v>
      </c>
      <c r="N295" s="10">
        <f t="shared" si="69"/>
        <v>9</v>
      </c>
      <c r="O295" s="10">
        <f t="shared" si="64"/>
        <v>8.788723834030387</v>
      </c>
    </row>
    <row r="296" spans="1:15" x14ac:dyDescent="0.3">
      <c r="A296" s="10">
        <v>1.2770538398142446</v>
      </c>
      <c r="B296" s="10">
        <f t="shared" si="65"/>
        <v>10</v>
      </c>
      <c r="C296" s="10">
        <f t="shared" si="60"/>
        <v>2.9992738164436714</v>
      </c>
      <c r="D296" s="56">
        <v>1.3619837695674661</v>
      </c>
      <c r="E296" s="10">
        <f t="shared" si="66"/>
        <v>10</v>
      </c>
      <c r="F296" s="10">
        <f t="shared" si="61"/>
        <v>3.9421215667753651</v>
      </c>
      <c r="G296" s="56">
        <v>1.19435787501991</v>
      </c>
      <c r="H296" s="10">
        <f t="shared" si="67"/>
        <v>10</v>
      </c>
      <c r="I296" s="10">
        <f t="shared" si="62"/>
        <v>1.9543358866789873</v>
      </c>
      <c r="J296" s="56">
        <v>1.3953355712329818</v>
      </c>
      <c r="K296" s="10">
        <f t="shared" si="68"/>
        <v>10</v>
      </c>
      <c r="L296" s="10">
        <f t="shared" si="63"/>
        <v>4.3013885820715734</v>
      </c>
      <c r="M296" s="56">
        <v>1.8843265390827535</v>
      </c>
      <c r="N296" s="10">
        <f t="shared" si="69"/>
        <v>10</v>
      </c>
      <c r="O296" s="10">
        <f t="shared" si="64"/>
        <v>9.2649091856201498</v>
      </c>
    </row>
    <row r="297" spans="1:15" x14ac:dyDescent="0.3">
      <c r="A297" s="10">
        <v>1.2733176779923476</v>
      </c>
      <c r="B297" s="10">
        <f t="shared" si="65"/>
        <v>11</v>
      </c>
      <c r="C297" s="10">
        <f t="shared" si="60"/>
        <v>3.2581034180471722</v>
      </c>
      <c r="D297" s="56">
        <v>1.3588159977301455</v>
      </c>
      <c r="E297" s="10">
        <f t="shared" si="66"/>
        <v>11</v>
      </c>
      <c r="F297" s="10">
        <f t="shared" si="61"/>
        <v>4.3014882332423747</v>
      </c>
      <c r="G297" s="56">
        <v>1.187379893963479</v>
      </c>
      <c r="H297" s="10">
        <f t="shared" si="67"/>
        <v>11</v>
      </c>
      <c r="I297" s="10">
        <f t="shared" si="62"/>
        <v>2.0730116837261452</v>
      </c>
      <c r="J297" s="56">
        <v>1.3950234601737213</v>
      </c>
      <c r="K297" s="10">
        <f t="shared" si="68"/>
        <v>11</v>
      </c>
      <c r="L297" s="10">
        <f t="shared" si="63"/>
        <v>4.7280942186268646</v>
      </c>
      <c r="M297" s="56">
        <v>1.8121041086828675</v>
      </c>
      <c r="N297" s="10">
        <f t="shared" si="69"/>
        <v>11</v>
      </c>
      <c r="O297" s="10">
        <f t="shared" si="64"/>
        <v>9.3969533697834198</v>
      </c>
    </row>
    <row r="298" spans="1:15" x14ac:dyDescent="0.3">
      <c r="A298" s="10">
        <v>1.2713764970937464</v>
      </c>
      <c r="B298" s="10">
        <f t="shared" si="65"/>
        <v>12</v>
      </c>
      <c r="C298" s="10">
        <f t="shared" si="60"/>
        <v>3.5310004670864283</v>
      </c>
      <c r="D298" s="56">
        <v>1.3582836044820525</v>
      </c>
      <c r="E298" s="10">
        <f t="shared" si="66"/>
        <v>12</v>
      </c>
      <c r="F298" s="10">
        <f t="shared" si="61"/>
        <v>4.6861438991054749</v>
      </c>
      <c r="G298" s="56">
        <v>1.1868284703861989</v>
      </c>
      <c r="H298" s="10">
        <f t="shared" si="67"/>
        <v>12</v>
      </c>
      <c r="I298" s="10">
        <f t="shared" si="62"/>
        <v>2.2548502084102515</v>
      </c>
      <c r="J298" s="56">
        <v>1.3909267407561596</v>
      </c>
      <c r="K298" s="10">
        <f t="shared" si="68"/>
        <v>12</v>
      </c>
      <c r="L298" s="10">
        <f t="shared" si="63"/>
        <v>5.1087603327640227</v>
      </c>
      <c r="M298" s="56">
        <v>1.8035746358061899</v>
      </c>
      <c r="N298" s="10">
        <f t="shared" si="69"/>
        <v>12</v>
      </c>
      <c r="O298" s="10">
        <f t="shared" si="64"/>
        <v>10.148868183425417</v>
      </c>
    </row>
    <row r="299" spans="1:15" x14ac:dyDescent="0.3">
      <c r="A299" s="10">
        <v>1.268957566774888</v>
      </c>
      <c r="B299" s="10">
        <f t="shared" si="65"/>
        <v>13</v>
      </c>
      <c r="C299" s="10">
        <f t="shared" si="60"/>
        <v>3.7938044118651377</v>
      </c>
      <c r="D299" s="56">
        <v>1.3561051920453011</v>
      </c>
      <c r="E299" s="10">
        <f t="shared" si="66"/>
        <v>13</v>
      </c>
      <c r="F299" s="10">
        <f t="shared" si="61"/>
        <v>5.0483365290198297</v>
      </c>
      <c r="G299" s="56">
        <v>1.1864326747022294</v>
      </c>
      <c r="H299" s="10">
        <f t="shared" si="67"/>
        <v>13</v>
      </c>
      <c r="I299" s="10">
        <f t="shared" si="62"/>
        <v>2.4376090485528352</v>
      </c>
      <c r="J299" s="56">
        <v>1.3903829019717076</v>
      </c>
      <c r="K299" s="10">
        <f t="shared" si="68"/>
        <v>13</v>
      </c>
      <c r="L299" s="10">
        <f t="shared" si="63"/>
        <v>5.5274204562964808</v>
      </c>
      <c r="M299" s="56">
        <v>1.7596258990518736</v>
      </c>
      <c r="N299" s="10">
        <f t="shared" si="69"/>
        <v>13</v>
      </c>
      <c r="O299" s="10">
        <f t="shared" si="64"/>
        <v>10.423273620904757</v>
      </c>
    </row>
    <row r="300" spans="1:15" x14ac:dyDescent="0.3">
      <c r="A300" s="10">
        <v>1.2592761196490634</v>
      </c>
      <c r="B300" s="10">
        <f t="shared" si="65"/>
        <v>14</v>
      </c>
      <c r="C300" s="10">
        <f t="shared" si="60"/>
        <v>3.9500952607086033</v>
      </c>
      <c r="D300" s="56">
        <v>1.351086013121914</v>
      </c>
      <c r="E300" s="10">
        <f t="shared" si="66"/>
        <v>14</v>
      </c>
      <c r="F300" s="10">
        <f t="shared" si="61"/>
        <v>5.3664016032477813</v>
      </c>
      <c r="G300" s="56">
        <v>1.1811665535582034</v>
      </c>
      <c r="H300" s="10">
        <f t="shared" si="67"/>
        <v>14</v>
      </c>
      <c r="I300" s="10">
        <f t="shared" si="62"/>
        <v>2.5513917408866904</v>
      </c>
      <c r="J300" s="56">
        <v>1.3890011550683992</v>
      </c>
      <c r="K300" s="10">
        <f t="shared" si="68"/>
        <v>14</v>
      </c>
      <c r="L300" s="10">
        <f t="shared" si="63"/>
        <v>5.9332621885960464</v>
      </c>
      <c r="M300" s="56">
        <v>1.6232840356625069</v>
      </c>
      <c r="N300" s="10">
        <f t="shared" si="69"/>
        <v>14</v>
      </c>
      <c r="O300" s="10">
        <f t="shared" si="64"/>
        <v>9.316277811984758</v>
      </c>
    </row>
    <row r="301" spans="1:15" x14ac:dyDescent="0.3">
      <c r="A301" s="10">
        <v>1.2494957946093124</v>
      </c>
      <c r="B301" s="10">
        <f t="shared" si="65"/>
        <v>15</v>
      </c>
      <c r="C301" s="10">
        <f t="shared" si="60"/>
        <v>4.0855400465915244</v>
      </c>
      <c r="D301" s="56">
        <v>1.3500588410503545</v>
      </c>
      <c r="E301" s="10">
        <f t="shared" si="66"/>
        <v>15</v>
      </c>
      <c r="F301" s="10">
        <f t="shared" si="61"/>
        <v>5.7343084224063725</v>
      </c>
      <c r="G301" s="56">
        <v>1.1807744181621018</v>
      </c>
      <c r="H301" s="10">
        <f t="shared" si="67"/>
        <v>15</v>
      </c>
      <c r="I301" s="10">
        <f t="shared" si="62"/>
        <v>2.7277519771513585</v>
      </c>
      <c r="J301" s="56">
        <v>1.3873382528949463</v>
      </c>
      <c r="K301" s="10">
        <f t="shared" si="68"/>
        <v>15</v>
      </c>
      <c r="L301" s="10">
        <f t="shared" si="63"/>
        <v>6.3321230980368277</v>
      </c>
      <c r="M301" s="56">
        <v>1.5880812136594515</v>
      </c>
      <c r="N301" s="10">
        <f t="shared" si="69"/>
        <v>15</v>
      </c>
      <c r="O301" s="10">
        <f t="shared" si="64"/>
        <v>9.4536838970806958</v>
      </c>
    </row>
    <row r="302" spans="1:15" x14ac:dyDescent="0.3">
      <c r="A302" s="10">
        <v>1.2430526494620562</v>
      </c>
      <c r="B302" s="10">
        <f t="shared" si="65"/>
        <v>16</v>
      </c>
      <c r="C302" s="10">
        <f t="shared" si="60"/>
        <v>4.2548190606748602</v>
      </c>
      <c r="D302" s="56">
        <v>1.3491556560597775</v>
      </c>
      <c r="E302" s="10">
        <f t="shared" si="66"/>
        <v>16</v>
      </c>
      <c r="F302" s="10">
        <f t="shared" si="61"/>
        <v>6.1021446907175658</v>
      </c>
      <c r="G302" s="56">
        <v>1.1791686847583145</v>
      </c>
      <c r="H302" s="10">
        <f t="shared" si="67"/>
        <v>16</v>
      </c>
      <c r="I302" s="10">
        <f t="shared" si="62"/>
        <v>2.8839103745008519</v>
      </c>
      <c r="J302" s="56">
        <v>1.3862845701660027</v>
      </c>
      <c r="K302" s="10">
        <f t="shared" si="68"/>
        <v>16</v>
      </c>
      <c r="L302" s="10">
        <f t="shared" si="63"/>
        <v>6.7374057142428523</v>
      </c>
      <c r="M302" s="56">
        <v>1.5825064399144009</v>
      </c>
      <c r="N302" s="10">
        <f t="shared" si="69"/>
        <v>16</v>
      </c>
      <c r="O302" s="10">
        <f t="shared" si="64"/>
        <v>9.9947331102985988</v>
      </c>
    </row>
    <row r="303" spans="1:15" x14ac:dyDescent="0.3">
      <c r="A303" s="10">
        <v>1.2393982440808136</v>
      </c>
      <c r="B303" s="10">
        <f t="shared" si="65"/>
        <v>17</v>
      </c>
      <c r="C303" s="10">
        <f t="shared" si="60"/>
        <v>4.4586203604859147</v>
      </c>
      <c r="D303" s="56">
        <v>1.3416050907996726</v>
      </c>
      <c r="E303" s="10">
        <f t="shared" si="66"/>
        <v>17</v>
      </c>
      <c r="F303" s="10">
        <f t="shared" si="61"/>
        <v>6.3551691244656308</v>
      </c>
      <c r="G303" s="56">
        <v>1.1789782228796315</v>
      </c>
      <c r="H303" s="10">
        <f t="shared" si="67"/>
        <v>17</v>
      </c>
      <c r="I303" s="10">
        <f t="shared" si="62"/>
        <v>3.0609169209695444</v>
      </c>
      <c r="J303" s="56">
        <v>1.3862500558344486</v>
      </c>
      <c r="K303" s="10">
        <f t="shared" si="68"/>
        <v>17</v>
      </c>
      <c r="L303" s="10">
        <f t="shared" si="63"/>
        <v>7.1579068277466105</v>
      </c>
      <c r="M303" s="56">
        <v>1.5552043106097844</v>
      </c>
      <c r="N303" s="10">
        <f t="shared" si="69"/>
        <v>17</v>
      </c>
      <c r="O303" s="10">
        <f t="shared" si="64"/>
        <v>10.155267731513781</v>
      </c>
    </row>
    <row r="304" spans="1:15" x14ac:dyDescent="0.3">
      <c r="A304" s="10">
        <v>1.2382764069732668</v>
      </c>
      <c r="B304" s="10">
        <f t="shared" si="65"/>
        <v>18</v>
      </c>
      <c r="C304" s="10">
        <f t="shared" si="60"/>
        <v>4.7006990784610085</v>
      </c>
      <c r="D304" s="56">
        <v>1.3396305163818971</v>
      </c>
      <c r="E304" s="10">
        <f t="shared" si="66"/>
        <v>18</v>
      </c>
      <c r="F304" s="10">
        <f t="shared" si="61"/>
        <v>6.6934602628554147</v>
      </c>
      <c r="G304" s="56">
        <v>1.1762775611055809</v>
      </c>
      <c r="H304" s="10">
        <f t="shared" si="67"/>
        <v>18</v>
      </c>
      <c r="I304" s="10">
        <f t="shared" si="62"/>
        <v>3.192358945564254</v>
      </c>
      <c r="J304" s="56">
        <v>1.3857830847783059</v>
      </c>
      <c r="K304" s="10">
        <f t="shared" si="68"/>
        <v>18</v>
      </c>
      <c r="L304" s="10">
        <f t="shared" si="63"/>
        <v>7.5705546915446664</v>
      </c>
      <c r="M304" s="56">
        <v>1.5310240884227553</v>
      </c>
      <c r="N304" s="10">
        <f t="shared" si="69"/>
        <v>18</v>
      </c>
      <c r="O304" s="10">
        <f t="shared" si="64"/>
        <v>10.317392422236303</v>
      </c>
    </row>
    <row r="305" spans="1:15" x14ac:dyDescent="0.3">
      <c r="A305" s="10">
        <v>1.2335919983973445</v>
      </c>
      <c r="B305" s="10">
        <f t="shared" si="65"/>
        <v>19</v>
      </c>
      <c r="C305" s="10">
        <f t="shared" si="60"/>
        <v>4.8728452643218736</v>
      </c>
      <c r="D305" s="56">
        <v>1.3379327841103175</v>
      </c>
      <c r="E305" s="10">
        <f t="shared" si="66"/>
        <v>19</v>
      </c>
      <c r="F305" s="10">
        <f t="shared" si="61"/>
        <v>7.033062253187369</v>
      </c>
      <c r="G305" s="56">
        <v>1.1751953550636687</v>
      </c>
      <c r="H305" s="10">
        <f t="shared" si="67"/>
        <v>19</v>
      </c>
      <c r="I305" s="10">
        <f t="shared" si="62"/>
        <v>3.3491503055214911</v>
      </c>
      <c r="J305" s="56">
        <v>1.3797698647029104</v>
      </c>
      <c r="K305" s="10">
        <f t="shared" si="68"/>
        <v>19</v>
      </c>
      <c r="L305" s="10">
        <f t="shared" si="63"/>
        <v>7.8768898818646331</v>
      </c>
      <c r="M305" s="56">
        <v>1.5210867367784648</v>
      </c>
      <c r="N305" s="10">
        <f t="shared" si="69"/>
        <v>19</v>
      </c>
      <c r="O305" s="10">
        <f t="shared" si="64"/>
        <v>10.701771208896801</v>
      </c>
    </row>
    <row r="306" spans="1:15" x14ac:dyDescent="0.3">
      <c r="A306" s="10">
        <v>1.228302741874763</v>
      </c>
      <c r="B306" s="10">
        <f t="shared" si="65"/>
        <v>20</v>
      </c>
      <c r="C306" s="10">
        <f t="shared" si="60"/>
        <v>5.0235256740977103</v>
      </c>
      <c r="D306" s="56">
        <v>1.3330008040244419</v>
      </c>
      <c r="E306" s="10">
        <f t="shared" si="66"/>
        <v>20</v>
      </c>
      <c r="F306" s="10">
        <f t="shared" si="61"/>
        <v>7.3045838226902449</v>
      </c>
      <c r="G306" s="56">
        <v>1.1747893936678833</v>
      </c>
      <c r="H306" s="10">
        <f t="shared" si="67"/>
        <v>20</v>
      </c>
      <c r="I306" s="10">
        <f t="shared" si="62"/>
        <v>3.5173021463174403</v>
      </c>
      <c r="J306" s="56">
        <v>1.3733970389083916</v>
      </c>
      <c r="K306" s="10">
        <f t="shared" si="68"/>
        <v>20</v>
      </c>
      <c r="L306" s="10">
        <f t="shared" si="63"/>
        <v>8.1640065176513428</v>
      </c>
      <c r="M306" s="56">
        <v>1.5191616092112561</v>
      </c>
      <c r="N306" s="10">
        <f t="shared" si="69"/>
        <v>20</v>
      </c>
      <c r="O306" s="10">
        <f t="shared" si="64"/>
        <v>11.226519773810352</v>
      </c>
    </row>
    <row r="307" spans="1:15" x14ac:dyDescent="0.3">
      <c r="A307" s="10">
        <v>1.2257816805306987</v>
      </c>
      <c r="B307" s="10">
        <f t="shared" si="65"/>
        <v>21</v>
      </c>
      <c r="C307" s="10">
        <f t="shared" si="60"/>
        <v>5.2217596695772466</v>
      </c>
      <c r="D307" s="56">
        <v>1.3315657181960867</v>
      </c>
      <c r="E307" s="10">
        <f t="shared" si="66"/>
        <v>21</v>
      </c>
      <c r="F307" s="10">
        <f t="shared" si="61"/>
        <v>7.6396762114292986</v>
      </c>
      <c r="G307" s="56">
        <v>1.174733246056884</v>
      </c>
      <c r="H307" s="10">
        <f t="shared" si="67"/>
        <v>21</v>
      </c>
      <c r="I307" s="10">
        <f t="shared" si="62"/>
        <v>3.691988153802328</v>
      </c>
      <c r="J307" s="56">
        <v>1.3681826507996093</v>
      </c>
      <c r="K307" s="10">
        <f t="shared" si="68"/>
        <v>21</v>
      </c>
      <c r="L307" s="10">
        <f t="shared" si="63"/>
        <v>8.4627046932494832</v>
      </c>
      <c r="M307" s="56">
        <v>1.5145474234246656</v>
      </c>
      <c r="N307" s="10">
        <f t="shared" si="69"/>
        <v>21</v>
      </c>
      <c r="O307" s="10">
        <f t="shared" si="64"/>
        <v>11.690947860982471</v>
      </c>
    </row>
    <row r="308" spans="1:15" x14ac:dyDescent="0.3">
      <c r="A308" s="10">
        <v>1.2191472824211038</v>
      </c>
      <c r="B308" s="10">
        <f t="shared" si="65"/>
        <v>22</v>
      </c>
      <c r="C308" s="10">
        <f t="shared" si="60"/>
        <v>5.3244581335269805</v>
      </c>
      <c r="D308" s="56">
        <v>1.3315528335309537</v>
      </c>
      <c r="E308" s="10">
        <f t="shared" si="66"/>
        <v>22</v>
      </c>
      <c r="F308" s="10">
        <f t="shared" si="61"/>
        <v>8.0031868541025286</v>
      </c>
      <c r="G308" s="56">
        <v>1.173069892081384</v>
      </c>
      <c r="H308" s="10">
        <f t="shared" si="67"/>
        <v>22</v>
      </c>
      <c r="I308" s="10">
        <f t="shared" si="62"/>
        <v>3.8312033260462011</v>
      </c>
      <c r="J308" s="56">
        <v>1.3309484684284054</v>
      </c>
      <c r="K308" s="10">
        <f t="shared" si="68"/>
        <v>22</v>
      </c>
      <c r="L308" s="10">
        <f t="shared" si="63"/>
        <v>8.0465386188567809</v>
      </c>
      <c r="M308" s="56">
        <v>1.4954912082065202</v>
      </c>
      <c r="N308" s="10">
        <f t="shared" si="69"/>
        <v>22</v>
      </c>
      <c r="O308" s="10">
        <f t="shared" si="64"/>
        <v>11.828422929087198</v>
      </c>
    </row>
    <row r="309" spans="1:15" x14ac:dyDescent="0.3">
      <c r="A309" s="10">
        <v>1.2014430680193262</v>
      </c>
      <c r="B309" s="10">
        <f t="shared" si="65"/>
        <v>23</v>
      </c>
      <c r="C309" s="10">
        <f t="shared" si="60"/>
        <v>5.1592820265373218</v>
      </c>
      <c r="D309" s="56">
        <v>1.3312607413016824</v>
      </c>
      <c r="E309" s="10">
        <f t="shared" si="66"/>
        <v>23</v>
      </c>
      <c r="F309" s="10">
        <f t="shared" si="61"/>
        <v>8.3602499534703121</v>
      </c>
      <c r="G309" s="56">
        <v>1.1723224590593246</v>
      </c>
      <c r="H309" s="10">
        <f t="shared" si="67"/>
        <v>23</v>
      </c>
      <c r="I309" s="10">
        <f t="shared" si="62"/>
        <v>3.9881579722682079</v>
      </c>
      <c r="J309" s="56">
        <v>1.308636821995502</v>
      </c>
      <c r="K309" s="10">
        <f t="shared" si="68"/>
        <v>23</v>
      </c>
      <c r="L309" s="10">
        <f t="shared" si="63"/>
        <v>7.8991225063025841</v>
      </c>
      <c r="M309" s="56">
        <v>1.4828892812824166</v>
      </c>
      <c r="N309" s="10">
        <f t="shared" si="69"/>
        <v>23</v>
      </c>
      <c r="O309" s="10">
        <f t="shared" si="64"/>
        <v>12.076234197518597</v>
      </c>
    </row>
    <row r="310" spans="1:15" x14ac:dyDescent="0.3">
      <c r="A310" s="10">
        <v>1.1809678170077043</v>
      </c>
      <c r="B310" s="10">
        <f t="shared" si="65"/>
        <v>24</v>
      </c>
      <c r="C310" s="10">
        <f t="shared" si="60"/>
        <v>4.8921926121078441</v>
      </c>
      <c r="D310" s="56">
        <v>1.3287743905563505</v>
      </c>
      <c r="E310" s="10">
        <f t="shared" si="66"/>
        <v>24</v>
      </c>
      <c r="F310" s="10">
        <f t="shared" si="61"/>
        <v>8.6640666639941006</v>
      </c>
      <c r="G310" s="56">
        <v>1.1678364506650682</v>
      </c>
      <c r="H310" s="10">
        <f t="shared" si="67"/>
        <v>24</v>
      </c>
      <c r="I310" s="10">
        <f t="shared" si="62"/>
        <v>4.053891943513368</v>
      </c>
      <c r="J310" s="56">
        <v>1.3055812717968434</v>
      </c>
      <c r="K310" s="10">
        <f t="shared" si="68"/>
        <v>24</v>
      </c>
      <c r="L310" s="10">
        <f t="shared" si="63"/>
        <v>8.1692294105044532</v>
      </c>
      <c r="M310" s="56">
        <v>1.47876190461804</v>
      </c>
      <c r="N310" s="10">
        <f t="shared" si="69"/>
        <v>24</v>
      </c>
      <c r="O310" s="10">
        <f t="shared" si="64"/>
        <v>12.502230818335239</v>
      </c>
    </row>
    <row r="311" spans="1:15" x14ac:dyDescent="0.3">
      <c r="A311" s="10">
        <v>1.1780447733016024</v>
      </c>
      <c r="B311" s="10">
        <f t="shared" si="65"/>
        <v>25</v>
      </c>
      <c r="C311" s="10">
        <f t="shared" si="60"/>
        <v>5.0229578782931243</v>
      </c>
      <c r="D311" s="56">
        <v>1.3259015470564581</v>
      </c>
      <c r="E311" s="10">
        <f t="shared" si="66"/>
        <v>25</v>
      </c>
      <c r="F311" s="10">
        <f t="shared" si="61"/>
        <v>8.9532483541632129</v>
      </c>
      <c r="G311" s="56">
        <v>1.1521182193597472</v>
      </c>
      <c r="H311" s="10">
        <f t="shared" si="67"/>
        <v>25</v>
      </c>
      <c r="I311" s="10">
        <f t="shared" si="62"/>
        <v>3.8298483251933995</v>
      </c>
      <c r="J311" s="56">
        <v>1.284649591226263</v>
      </c>
      <c r="K311" s="10">
        <f t="shared" si="68"/>
        <v>25</v>
      </c>
      <c r="L311" s="10">
        <f t="shared" si="63"/>
        <v>7.9863219550109639</v>
      </c>
      <c r="M311" s="56">
        <v>1.4693828650538663</v>
      </c>
      <c r="N311" s="10">
        <f t="shared" si="69"/>
        <v>25</v>
      </c>
      <c r="O311" s="10">
        <f t="shared" si="64"/>
        <v>12.788681113328195</v>
      </c>
    </row>
    <row r="312" spans="1:15" x14ac:dyDescent="0.3">
      <c r="A312" s="10">
        <v>1.1760664358320305</v>
      </c>
      <c r="B312" s="10">
        <f t="shared" si="65"/>
        <v>26</v>
      </c>
      <c r="C312" s="10">
        <f t="shared" si="60"/>
        <v>5.1724394192159808</v>
      </c>
      <c r="D312" s="56">
        <v>1.2947006933327434</v>
      </c>
      <c r="E312" s="10">
        <f t="shared" si="66"/>
        <v>26</v>
      </c>
      <c r="F312" s="10">
        <f t="shared" si="61"/>
        <v>8.5001560915131584</v>
      </c>
      <c r="G312" s="56">
        <v>1.1486484521643237</v>
      </c>
      <c r="H312" s="10">
        <f t="shared" si="67"/>
        <v>26</v>
      </c>
      <c r="I312" s="10">
        <f t="shared" si="62"/>
        <v>3.8928283111201223</v>
      </c>
      <c r="J312" s="56">
        <v>1.2546027344017914</v>
      </c>
      <c r="K312" s="10">
        <f t="shared" si="68"/>
        <v>26</v>
      </c>
      <c r="L312" s="10">
        <f t="shared" si="63"/>
        <v>7.5245565557751402</v>
      </c>
      <c r="M312" s="56">
        <v>1.4318026221160336</v>
      </c>
      <c r="N312" s="10">
        <f t="shared" si="69"/>
        <v>26</v>
      </c>
      <c r="O312" s="10">
        <f t="shared" si="64"/>
        <v>12.323142041477674</v>
      </c>
    </row>
    <row r="313" spans="1:15" x14ac:dyDescent="0.3">
      <c r="A313" s="10">
        <v>1.1681598546325964</v>
      </c>
      <c r="B313" s="10">
        <f t="shared" si="65"/>
        <v>27</v>
      </c>
      <c r="C313" s="10">
        <f t="shared" si="60"/>
        <v>5.1579017044934128</v>
      </c>
      <c r="D313" s="56">
        <v>1.2766620575447154</v>
      </c>
      <c r="E313" s="10">
        <f t="shared" si="66"/>
        <v>27</v>
      </c>
      <c r="F313" s="10">
        <f t="shared" si="61"/>
        <v>8.3400420056792157</v>
      </c>
      <c r="G313" s="56">
        <v>1.1169534331749165</v>
      </c>
      <c r="H313" s="10">
        <f t="shared" si="67"/>
        <v>27</v>
      </c>
      <c r="I313" s="10">
        <f t="shared" si="62"/>
        <v>3.1867869642184408</v>
      </c>
      <c r="J313" s="56">
        <v>1.2534788381623829</v>
      </c>
      <c r="K313" s="10">
        <f t="shared" si="68"/>
        <v>27</v>
      </c>
      <c r="L313" s="10">
        <f t="shared" si="63"/>
        <v>7.7836173786870795</v>
      </c>
      <c r="M313" s="56">
        <v>1.4209416717004424</v>
      </c>
      <c r="N313" s="10">
        <f t="shared" si="69"/>
        <v>27</v>
      </c>
      <c r="O313" s="10">
        <f t="shared" si="64"/>
        <v>12.503863381852007</v>
      </c>
    </row>
    <row r="314" spans="1:15" x14ac:dyDescent="0.3">
      <c r="A314" s="10">
        <v>1.1653688928866883</v>
      </c>
      <c r="B314" s="10">
        <f t="shared" si="65"/>
        <v>28</v>
      </c>
      <c r="C314" s="10">
        <f t="shared" si="60"/>
        <v>5.2707881720707057</v>
      </c>
      <c r="D314" s="56">
        <v>1.2638813317758308</v>
      </c>
      <c r="E314" s="10">
        <f t="shared" si="66"/>
        <v>28</v>
      </c>
      <c r="F314" s="10">
        <f t="shared" si="61"/>
        <v>8.2910721288052329</v>
      </c>
      <c r="G314" s="56">
        <v>1.1095895047966358</v>
      </c>
      <c r="H314" s="10">
        <f t="shared" si="67"/>
        <v>28</v>
      </c>
      <c r="I314" s="10">
        <f t="shared" si="62"/>
        <v>3.0986261164494864</v>
      </c>
      <c r="J314" s="56">
        <v>1.2482281406115754</v>
      </c>
      <c r="K314" s="10">
        <f t="shared" si="68"/>
        <v>28</v>
      </c>
      <c r="L314" s="10">
        <f t="shared" si="63"/>
        <v>7.9248799724010262</v>
      </c>
      <c r="M314" s="56">
        <v>1.4139984791458471</v>
      </c>
      <c r="N314" s="10">
        <f t="shared" si="69"/>
        <v>28</v>
      </c>
      <c r="O314" s="10">
        <f t="shared" si="64"/>
        <v>12.772560041503041</v>
      </c>
    </row>
    <row r="315" spans="1:15" x14ac:dyDescent="0.3">
      <c r="A315" s="10">
        <v>1.1644533129518377</v>
      </c>
      <c r="B315" s="10">
        <f t="shared" si="65"/>
        <v>29</v>
      </c>
      <c r="C315" s="10">
        <f t="shared" si="60"/>
        <v>5.4324787886768489</v>
      </c>
      <c r="D315" s="56">
        <v>1.2627294781715837</v>
      </c>
      <c r="E315" s="10">
        <f t="shared" si="66"/>
        <v>29</v>
      </c>
      <c r="F315" s="10">
        <f t="shared" si="61"/>
        <v>8.553778093167967</v>
      </c>
      <c r="G315" s="56">
        <v>1.1092702033735746</v>
      </c>
      <c r="H315" s="10">
        <f t="shared" si="67"/>
        <v>29</v>
      </c>
      <c r="I315" s="10">
        <f t="shared" si="62"/>
        <v>3.2000315936253378</v>
      </c>
      <c r="J315" s="56">
        <v>1.2398516866756497</v>
      </c>
      <c r="K315" s="10">
        <f t="shared" si="68"/>
        <v>29</v>
      </c>
      <c r="L315" s="10">
        <f t="shared" si="63"/>
        <v>7.9649942358449328</v>
      </c>
      <c r="M315" s="56">
        <v>1.4118808102369436</v>
      </c>
      <c r="N315" s="10">
        <f t="shared" si="69"/>
        <v>29</v>
      </c>
      <c r="O315" s="10">
        <f t="shared" si="64"/>
        <v>13.167310501769949</v>
      </c>
    </row>
    <row r="316" spans="1:15" x14ac:dyDescent="0.3">
      <c r="A316" s="10">
        <v>1.1553417754489383</v>
      </c>
      <c r="B316" s="10">
        <f t="shared" si="65"/>
        <v>30</v>
      </c>
      <c r="C316" s="10">
        <f t="shared" si="60"/>
        <v>5.3464595183718275</v>
      </c>
      <c r="D316" s="56">
        <v>1.2526578204892993</v>
      </c>
      <c r="E316" s="10">
        <f t="shared" si="66"/>
        <v>30</v>
      </c>
      <c r="F316" s="10">
        <f t="shared" si="61"/>
        <v>8.5465862279810896</v>
      </c>
      <c r="G316" s="56">
        <v>1.1089174349583459</v>
      </c>
      <c r="H316" s="10">
        <f t="shared" si="67"/>
        <v>30</v>
      </c>
      <c r="I316" s="10">
        <f t="shared" si="62"/>
        <v>3.2997944581900409</v>
      </c>
      <c r="J316" s="56">
        <v>1.2280634019910102</v>
      </c>
      <c r="K316" s="10">
        <f t="shared" si="68"/>
        <v>30</v>
      </c>
      <c r="L316" s="10">
        <f t="shared" si="63"/>
        <v>7.8860006689555719</v>
      </c>
      <c r="M316" s="56">
        <v>1.4070847853416837</v>
      </c>
      <c r="N316" s="10">
        <f t="shared" si="69"/>
        <v>30</v>
      </c>
      <c r="O316" s="10">
        <f t="shared" si="64"/>
        <v>13.477474944628357</v>
      </c>
    </row>
    <row r="317" spans="1:15" x14ac:dyDescent="0.3">
      <c r="A317" s="10">
        <v>1.1536185292501075</v>
      </c>
      <c r="B317" s="10">
        <f t="shared" si="65"/>
        <v>31</v>
      </c>
      <c r="C317" s="10">
        <f t="shared" si="60"/>
        <v>5.4712542034871339</v>
      </c>
      <c r="D317" s="56">
        <v>1.2350265744614395</v>
      </c>
      <c r="E317" s="10">
        <f t="shared" si="66"/>
        <v>31</v>
      </c>
      <c r="F317" s="10">
        <f t="shared" si="61"/>
        <v>8.2849038087168054</v>
      </c>
      <c r="G317" s="56">
        <v>1.1054979514081484</v>
      </c>
      <c r="H317" s="10">
        <f t="shared" si="67"/>
        <v>31</v>
      </c>
      <c r="I317" s="10">
        <f t="shared" si="62"/>
        <v>3.3037836167402528</v>
      </c>
      <c r="J317" s="56">
        <v>1.2274277831770717</v>
      </c>
      <c r="K317" s="10">
        <f t="shared" si="68"/>
        <v>31</v>
      </c>
      <c r="L317" s="10">
        <f t="shared" si="63"/>
        <v>8.1291631746886654</v>
      </c>
      <c r="M317" s="56">
        <v>1.3977322783280433</v>
      </c>
      <c r="N317" s="10">
        <f t="shared" si="69"/>
        <v>31</v>
      </c>
      <c r="O317" s="10">
        <f t="shared" si="64"/>
        <v>13.636796392026449</v>
      </c>
    </row>
    <row r="318" spans="1:15" x14ac:dyDescent="0.3">
      <c r="A318" s="10">
        <v>1.1485250997296697</v>
      </c>
      <c r="B318" s="10">
        <f t="shared" si="65"/>
        <v>32</v>
      </c>
      <c r="C318" s="10">
        <f t="shared" si="60"/>
        <v>5.4847565299133514</v>
      </c>
      <c r="D318" s="56">
        <v>1.2302262129775197</v>
      </c>
      <c r="E318" s="10">
        <f t="shared" si="66"/>
        <v>32</v>
      </c>
      <c r="F318" s="10">
        <f t="shared" si="61"/>
        <v>8.3985472028028809</v>
      </c>
      <c r="G318" s="56">
        <v>1.0957519596693515</v>
      </c>
      <c r="H318" s="10">
        <f t="shared" si="67"/>
        <v>32</v>
      </c>
      <c r="I318" s="10">
        <f t="shared" si="62"/>
        <v>3.0984855461548868</v>
      </c>
      <c r="J318" s="56">
        <v>1.2216976348147743</v>
      </c>
      <c r="K318" s="10">
        <f t="shared" si="68"/>
        <v>32</v>
      </c>
      <c r="L318" s="10">
        <f t="shared" si="63"/>
        <v>8.2080294972463967</v>
      </c>
      <c r="M318" s="56">
        <v>1.3787408137324426</v>
      </c>
      <c r="N318" s="10">
        <f t="shared" si="69"/>
        <v>32</v>
      </c>
      <c r="O318" s="10">
        <f t="shared" si="64"/>
        <v>13.468966182774533</v>
      </c>
    </row>
    <row r="319" spans="1:15" x14ac:dyDescent="0.3">
      <c r="A319" s="10">
        <v>1.1470427957120553</v>
      </c>
      <c r="B319" s="10">
        <f t="shared" si="65"/>
        <v>33</v>
      </c>
      <c r="C319" s="10">
        <f t="shared" si="60"/>
        <v>5.6072391388918685</v>
      </c>
      <c r="D319" s="56">
        <v>1.2253337791409711</v>
      </c>
      <c r="E319" s="10">
        <f t="shared" si="66"/>
        <v>33</v>
      </c>
      <c r="F319" s="10">
        <f t="shared" si="61"/>
        <v>8.4995514862843677</v>
      </c>
      <c r="G319" s="56">
        <v>1.0887893185858921</v>
      </c>
      <c r="H319" s="10">
        <f t="shared" si="67"/>
        <v>33</v>
      </c>
      <c r="I319" s="10">
        <f t="shared" si="62"/>
        <v>2.9655460637180688</v>
      </c>
      <c r="J319" s="56">
        <v>1.2216721604199756</v>
      </c>
      <c r="K319" s="10">
        <f t="shared" si="68"/>
        <v>33</v>
      </c>
      <c r="L319" s="10">
        <f t="shared" si="63"/>
        <v>8.4636897640069897</v>
      </c>
      <c r="M319" s="56">
        <v>1.3782787362360436</v>
      </c>
      <c r="N319" s="10">
        <f t="shared" si="69"/>
        <v>33</v>
      </c>
      <c r="O319" s="10">
        <f t="shared" si="64"/>
        <v>13.874622818605069</v>
      </c>
    </row>
    <row r="320" spans="1:15" x14ac:dyDescent="0.3">
      <c r="A320" s="10">
        <v>1.1450620425359963</v>
      </c>
      <c r="B320" s="10">
        <f t="shared" si="65"/>
        <v>34</v>
      </c>
      <c r="C320" s="10">
        <f t="shared" si="60"/>
        <v>5.7098098684480423</v>
      </c>
      <c r="D320" s="56">
        <v>1.2101497187662045</v>
      </c>
      <c r="E320" s="10">
        <f t="shared" si="66"/>
        <v>34</v>
      </c>
      <c r="F320" s="10">
        <f t="shared" si="61"/>
        <v>8.2408555997933455</v>
      </c>
      <c r="G320" s="56">
        <v>1.0843379569058673</v>
      </c>
      <c r="H320" s="10">
        <f t="shared" si="67"/>
        <v>34</v>
      </c>
      <c r="I320" s="10">
        <f t="shared" si="62"/>
        <v>2.9040647988311061</v>
      </c>
      <c r="J320" s="56">
        <v>1.2145450909633781</v>
      </c>
      <c r="K320" s="10">
        <f t="shared" si="68"/>
        <v>34</v>
      </c>
      <c r="L320" s="10">
        <f t="shared" si="63"/>
        <v>8.477844849876826</v>
      </c>
      <c r="M320" s="56">
        <v>1.3750298549052131</v>
      </c>
      <c r="N320" s="10">
        <f t="shared" si="69"/>
        <v>34</v>
      </c>
      <c r="O320" s="10">
        <f t="shared" si="64"/>
        <v>14.184603969072139</v>
      </c>
    </row>
    <row r="321" spans="1:15" x14ac:dyDescent="0.3">
      <c r="A321" s="10">
        <v>1.1352401809831403</v>
      </c>
      <c r="B321" s="10">
        <f t="shared" si="65"/>
        <v>35</v>
      </c>
      <c r="C321" s="10">
        <f t="shared" si="60"/>
        <v>5.5339802984641997</v>
      </c>
      <c r="D321" s="56">
        <v>1.2020372984479573</v>
      </c>
      <c r="E321" s="10">
        <f t="shared" si="66"/>
        <v>35</v>
      </c>
      <c r="F321" s="10">
        <f t="shared" si="61"/>
        <v>8.1992989945309667</v>
      </c>
      <c r="G321" s="56">
        <v>1.0773366022014288</v>
      </c>
      <c r="H321" s="10">
        <f t="shared" si="67"/>
        <v>35</v>
      </c>
      <c r="I321" s="10">
        <f t="shared" si="62"/>
        <v>2.7444310547296142</v>
      </c>
      <c r="J321" s="56">
        <v>1.1975585619410813</v>
      </c>
      <c r="K321" s="10">
        <f t="shared" si="68"/>
        <v>35</v>
      </c>
      <c r="L321" s="10">
        <f t="shared" si="63"/>
        <v>8.132664712033991</v>
      </c>
      <c r="M321" s="56">
        <v>1.3719572114367184</v>
      </c>
      <c r="N321" s="10">
        <f t="shared" si="69"/>
        <v>35</v>
      </c>
      <c r="O321" s="10">
        <f t="shared" si="64"/>
        <v>14.4942556820593</v>
      </c>
    </row>
    <row r="322" spans="1:15" x14ac:dyDescent="0.3">
      <c r="A322" s="10">
        <v>1.1333745892451859</v>
      </c>
      <c r="B322" s="10">
        <f t="shared" si="65"/>
        <v>36</v>
      </c>
      <c r="C322" s="10">
        <f t="shared" si="60"/>
        <v>5.6249327187111042</v>
      </c>
      <c r="D322" s="56">
        <v>1.2009776325049839</v>
      </c>
      <c r="E322" s="10">
        <f t="shared" si="66"/>
        <v>36</v>
      </c>
      <c r="F322" s="10">
        <f t="shared" si="61"/>
        <v>8.3954167061419547</v>
      </c>
      <c r="G322" s="56">
        <v>1.0744333274605542</v>
      </c>
      <c r="H322" s="10">
        <f t="shared" si="67"/>
        <v>36</v>
      </c>
      <c r="I322" s="10">
        <f t="shared" si="62"/>
        <v>2.7183254799075462</v>
      </c>
      <c r="J322" s="56">
        <v>1.1891322148887971</v>
      </c>
      <c r="K322" s="10">
        <f t="shared" si="68"/>
        <v>36</v>
      </c>
      <c r="L322" s="10">
        <f t="shared" si="63"/>
        <v>8.0616780670670138</v>
      </c>
      <c r="M322" s="56">
        <v>1.3591152639633026</v>
      </c>
      <c r="N322" s="10">
        <f t="shared" si="69"/>
        <v>36</v>
      </c>
      <c r="O322" s="10">
        <f t="shared" si="64"/>
        <v>14.446067163932311</v>
      </c>
    </row>
    <row r="323" spans="1:15" x14ac:dyDescent="0.3">
      <c r="A323" s="10">
        <v>1.1332251983811303</v>
      </c>
      <c r="B323" s="10">
        <f t="shared" si="65"/>
        <v>37</v>
      </c>
      <c r="C323" s="10">
        <f t="shared" si="60"/>
        <v>5.7756533878163578</v>
      </c>
      <c r="D323" s="56">
        <v>1.1965753800392651</v>
      </c>
      <c r="E323" s="10">
        <f t="shared" si="66"/>
        <v>37</v>
      </c>
      <c r="F323" s="10">
        <f t="shared" si="61"/>
        <v>8.4657393845254134</v>
      </c>
      <c r="G323" s="56">
        <v>1.0732926105395064</v>
      </c>
      <c r="H323" s="10">
        <f t="shared" si="67"/>
        <v>37</v>
      </c>
      <c r="I323" s="10">
        <f t="shared" si="62"/>
        <v>2.7516279949373215</v>
      </c>
      <c r="J323" s="56">
        <v>1.1849833661263272</v>
      </c>
      <c r="K323" s="10">
        <f t="shared" si="68"/>
        <v>37</v>
      </c>
      <c r="L323" s="10">
        <f t="shared" si="63"/>
        <v>8.1321061647185999</v>
      </c>
      <c r="M323" s="56">
        <v>1.3286119723017484</v>
      </c>
      <c r="N323" s="10">
        <f t="shared" si="69"/>
        <v>37</v>
      </c>
      <c r="O323" s="10">
        <f t="shared" si="64"/>
        <v>13.71872501589737</v>
      </c>
    </row>
    <row r="324" spans="1:15" x14ac:dyDescent="0.3">
      <c r="A324" s="10">
        <v>1.1266050576149975</v>
      </c>
      <c r="B324" s="10">
        <f t="shared" si="65"/>
        <v>38</v>
      </c>
      <c r="C324" s="10">
        <f t="shared" si="60"/>
        <v>5.6801867789145639</v>
      </c>
      <c r="D324" s="56">
        <v>1.19375530549867</v>
      </c>
      <c r="E324" s="10">
        <f t="shared" si="66"/>
        <v>38</v>
      </c>
      <c r="F324" s="10">
        <f t="shared" si="61"/>
        <v>8.5873803191321354</v>
      </c>
      <c r="G324" s="56">
        <v>1.0691296898938156</v>
      </c>
      <c r="H324" s="10">
        <f t="shared" si="67"/>
        <v>38</v>
      </c>
      <c r="I324" s="10">
        <f t="shared" si="62"/>
        <v>2.6678053345885662</v>
      </c>
      <c r="J324" s="56">
        <v>1.1759213253952971</v>
      </c>
      <c r="K324" s="10">
        <f t="shared" si="68"/>
        <v>38</v>
      </c>
      <c r="L324" s="10">
        <f t="shared" si="63"/>
        <v>8.0075352700399627</v>
      </c>
      <c r="M324" s="56">
        <v>1.3252239912818731</v>
      </c>
      <c r="N324" s="10">
        <f t="shared" si="69"/>
        <v>38</v>
      </c>
      <c r="O324" s="10">
        <f t="shared" si="64"/>
        <v>13.960758088923116</v>
      </c>
    </row>
    <row r="325" spans="1:15" x14ac:dyDescent="0.3">
      <c r="A325" s="10">
        <v>1.1265349448164532</v>
      </c>
      <c r="B325" s="10">
        <f t="shared" si="65"/>
        <v>39</v>
      </c>
      <c r="C325" s="10">
        <f t="shared" si="60"/>
        <v>5.8269309792164563</v>
      </c>
      <c r="D325" s="56">
        <v>1.1869736496863608</v>
      </c>
      <c r="E325" s="10">
        <f t="shared" si="66"/>
        <v>39</v>
      </c>
      <c r="F325" s="10">
        <f t="shared" si="61"/>
        <v>8.5488794350608135</v>
      </c>
      <c r="G325" s="56">
        <v>1.0689986463478702</v>
      </c>
      <c r="H325" s="10">
        <f t="shared" si="67"/>
        <v>39</v>
      </c>
      <c r="I325" s="10">
        <f t="shared" si="62"/>
        <v>2.7329000398385004</v>
      </c>
      <c r="J325" s="56">
        <v>1.1741724790019652</v>
      </c>
      <c r="K325" s="10">
        <f t="shared" si="68"/>
        <v>39</v>
      </c>
      <c r="L325" s="10">
        <f t="shared" si="63"/>
        <v>8.1500548730694895</v>
      </c>
      <c r="M325" s="56">
        <v>1.3170315010357319</v>
      </c>
      <c r="N325" s="10">
        <f t="shared" si="69"/>
        <v>39</v>
      </c>
      <c r="O325" s="10">
        <f t="shared" si="64"/>
        <v>14.008639340084743</v>
      </c>
    </row>
    <row r="326" spans="1:15" x14ac:dyDescent="0.3">
      <c r="A326" s="10">
        <v>1.1187787716039681</v>
      </c>
      <c r="B326" s="10">
        <f t="shared" si="65"/>
        <v>40</v>
      </c>
      <c r="C326" s="10">
        <f t="shared" si="60"/>
        <v>5.6660925373636273</v>
      </c>
      <c r="D326" s="56">
        <v>1.1830136067105546</v>
      </c>
      <c r="E326" s="10">
        <f t="shared" si="66"/>
        <v>40</v>
      </c>
      <c r="F326" s="10">
        <f t="shared" si="61"/>
        <v>8.6096797528249969</v>
      </c>
      <c r="G326" s="56">
        <v>1.0670359298155634</v>
      </c>
      <c r="H326" s="10">
        <f t="shared" si="67"/>
        <v>40</v>
      </c>
      <c r="I326" s="10">
        <f t="shared" si="62"/>
        <v>2.7244657385420856</v>
      </c>
      <c r="J326" s="56">
        <v>1.1623953221169334</v>
      </c>
      <c r="K326" s="10">
        <f t="shared" si="68"/>
        <v>40</v>
      </c>
      <c r="L326" s="10">
        <f t="shared" si="63"/>
        <v>7.8879443636443591</v>
      </c>
      <c r="M326" s="56">
        <v>1.2945734609780479</v>
      </c>
      <c r="N326" s="10">
        <f t="shared" si="69"/>
        <v>40</v>
      </c>
      <c r="O326" s="10">
        <f t="shared" si="64"/>
        <v>13.469513618292378</v>
      </c>
    </row>
    <row r="327" spans="1:15" x14ac:dyDescent="0.3">
      <c r="A327" s="10">
        <v>1.1187656768233505</v>
      </c>
      <c r="B327" s="10">
        <f t="shared" si="65"/>
        <v>41</v>
      </c>
      <c r="C327" s="10">
        <f t="shared" si="60"/>
        <v>5.8072079647923953</v>
      </c>
      <c r="D327" s="56">
        <v>1.1753091757110059</v>
      </c>
      <c r="E327" s="10">
        <f t="shared" si="66"/>
        <v>41</v>
      </c>
      <c r="F327" s="10">
        <f t="shared" si="61"/>
        <v>8.509040075664128</v>
      </c>
      <c r="G327" s="56">
        <v>1.0661385769119061</v>
      </c>
      <c r="H327" s="10">
        <f t="shared" si="67"/>
        <v>41</v>
      </c>
      <c r="I327" s="10">
        <f t="shared" si="62"/>
        <v>2.755785912955687</v>
      </c>
      <c r="J327" s="56">
        <v>1.1591174336514682</v>
      </c>
      <c r="K327" s="10">
        <f t="shared" si="68"/>
        <v>41</v>
      </c>
      <c r="L327" s="10">
        <f t="shared" si="63"/>
        <v>7.9507495456513961</v>
      </c>
      <c r="M327" s="56">
        <v>1.2925649415118787</v>
      </c>
      <c r="N327" s="10">
        <f t="shared" si="69"/>
        <v>41</v>
      </c>
      <c r="O327" s="10">
        <f t="shared" si="64"/>
        <v>13.723902160636751</v>
      </c>
    </row>
    <row r="328" spans="1:15" x14ac:dyDescent="0.3">
      <c r="A328" s="10">
        <v>1.1133697825416249</v>
      </c>
      <c r="B328" s="10">
        <f t="shared" si="65"/>
        <v>42</v>
      </c>
      <c r="C328" s="10">
        <f t="shared" si="60"/>
        <v>5.7222196236133938</v>
      </c>
      <c r="D328" s="56">
        <v>1.1718830941246667</v>
      </c>
      <c r="E328" s="10">
        <f t="shared" si="66"/>
        <v>42</v>
      </c>
      <c r="F328" s="10">
        <f t="shared" si="61"/>
        <v>8.5726822118589574</v>
      </c>
      <c r="G328" s="56">
        <v>1.0627601381834093</v>
      </c>
      <c r="H328" s="10">
        <f t="shared" si="67"/>
        <v>42</v>
      </c>
      <c r="I328" s="10">
        <f t="shared" si="62"/>
        <v>2.6811057769187183</v>
      </c>
      <c r="J328" s="56">
        <v>1.1562279572528449</v>
      </c>
      <c r="K328" s="10">
        <f t="shared" si="68"/>
        <v>42</v>
      </c>
      <c r="L328" s="10">
        <f t="shared" si="63"/>
        <v>8.0233122575348581</v>
      </c>
      <c r="M328" s="56">
        <v>1.286616350459306</v>
      </c>
      <c r="N328" s="10">
        <f t="shared" si="69"/>
        <v>42</v>
      </c>
      <c r="O328" s="10">
        <f t="shared" si="64"/>
        <v>13.808790657419838</v>
      </c>
    </row>
    <row r="329" spans="1:15" x14ac:dyDescent="0.3">
      <c r="A329" s="10">
        <v>1.1099124284276072</v>
      </c>
      <c r="B329" s="10">
        <f t="shared" si="65"/>
        <v>43</v>
      </c>
      <c r="C329" s="10">
        <f t="shared" si="60"/>
        <v>5.7097967210823795</v>
      </c>
      <c r="D329" s="56">
        <v>1.1692249931298353</v>
      </c>
      <c r="E329" s="10">
        <f t="shared" si="66"/>
        <v>43</v>
      </c>
      <c r="F329" s="10">
        <f t="shared" si="61"/>
        <v>8.6624953503159432</v>
      </c>
      <c r="G329" s="56">
        <v>1.0581101530869836</v>
      </c>
      <c r="H329" s="10">
        <f t="shared" si="67"/>
        <v>43</v>
      </c>
      <c r="I329" s="10">
        <f t="shared" si="62"/>
        <v>2.5449922696038128</v>
      </c>
      <c r="J329" s="56">
        <v>1.1515290692647866</v>
      </c>
      <c r="K329" s="10">
        <f t="shared" si="68"/>
        <v>43</v>
      </c>
      <c r="L329" s="10">
        <f t="shared" si="63"/>
        <v>8.0122913182753734</v>
      </c>
      <c r="M329" s="56">
        <v>1.256247882298803</v>
      </c>
      <c r="N329" s="10">
        <f t="shared" si="69"/>
        <v>43</v>
      </c>
      <c r="O329" s="10">
        <f t="shared" si="64"/>
        <v>12.831727256456777</v>
      </c>
    </row>
    <row r="330" spans="1:15" x14ac:dyDescent="0.3">
      <c r="A330" s="10">
        <v>1.1083719605943523</v>
      </c>
      <c r="B330" s="10">
        <f t="shared" si="65"/>
        <v>44</v>
      </c>
      <c r="C330" s="10">
        <f t="shared" si="60"/>
        <v>5.7748021066768942</v>
      </c>
      <c r="D330" s="56">
        <v>1.1673482777208806</v>
      </c>
      <c r="E330" s="10">
        <f t="shared" si="66"/>
        <v>44</v>
      </c>
      <c r="F330" s="10">
        <f t="shared" si="61"/>
        <v>8.781373252561842</v>
      </c>
      <c r="G330" s="56">
        <v>1.0578316254092746</v>
      </c>
      <c r="H330" s="10">
        <f t="shared" si="67"/>
        <v>44</v>
      </c>
      <c r="I330" s="10">
        <f t="shared" si="62"/>
        <v>2.5919229185195856</v>
      </c>
      <c r="J330" s="56">
        <v>1.1506949525018026</v>
      </c>
      <c r="K330" s="10">
        <f t="shared" si="68"/>
        <v>44</v>
      </c>
      <c r="L330" s="10">
        <f t="shared" si="63"/>
        <v>8.1619225369430417</v>
      </c>
      <c r="M330" s="56">
        <v>1.248340255382939</v>
      </c>
      <c r="N330" s="10">
        <f t="shared" si="69"/>
        <v>44</v>
      </c>
      <c r="O330" s="10">
        <f t="shared" si="64"/>
        <v>12.782203933936826</v>
      </c>
    </row>
    <row r="331" spans="1:15" x14ac:dyDescent="0.3">
      <c r="A331" s="10">
        <v>1.1074536582935897</v>
      </c>
      <c r="B331" s="10">
        <f t="shared" si="65"/>
        <v>45</v>
      </c>
      <c r="C331" s="10">
        <f t="shared" si="60"/>
        <v>5.8647240055670506</v>
      </c>
      <c r="D331" s="56">
        <v>1.1639318503441805</v>
      </c>
      <c r="E331" s="10">
        <f t="shared" si="66"/>
        <v>45</v>
      </c>
      <c r="F331" s="10">
        <f t="shared" si="61"/>
        <v>8.8272106854412868</v>
      </c>
      <c r="G331" s="56">
        <v>1.0572097242089034</v>
      </c>
      <c r="H331" s="10">
        <f t="shared" si="67"/>
        <v>45</v>
      </c>
      <c r="I331" s="10">
        <f t="shared" si="62"/>
        <v>2.622844703560145</v>
      </c>
      <c r="J331" s="56">
        <v>1.1492876970814856</v>
      </c>
      <c r="K331" s="10">
        <f t="shared" si="68"/>
        <v>45</v>
      </c>
      <c r="L331" s="10">
        <f t="shared" si="63"/>
        <v>8.2840942825047517</v>
      </c>
      <c r="M331" s="56">
        <v>1.2475281604093134</v>
      </c>
      <c r="N331" s="10">
        <f t="shared" si="69"/>
        <v>45</v>
      </c>
      <c r="O331" s="10">
        <f t="shared" si="64"/>
        <v>13.036164294985872</v>
      </c>
    </row>
    <row r="332" spans="1:15" x14ac:dyDescent="0.3">
      <c r="A332" s="10">
        <v>1.1031979355005568</v>
      </c>
      <c r="B332" s="10">
        <f t="shared" si="65"/>
        <v>46</v>
      </c>
      <c r="C332" s="10">
        <f t="shared" si="60"/>
        <v>5.7992879572112503</v>
      </c>
      <c r="D332" s="56">
        <v>1.1615792133959981</v>
      </c>
      <c r="E332" s="10">
        <f t="shared" si="66"/>
        <v>46</v>
      </c>
      <c r="F332" s="10">
        <f t="shared" si="61"/>
        <v>8.9151496232791505</v>
      </c>
      <c r="G332" s="56">
        <v>1.0548513349960584</v>
      </c>
      <c r="H332" s="10">
        <f t="shared" si="67"/>
        <v>46</v>
      </c>
      <c r="I332" s="10">
        <f t="shared" si="62"/>
        <v>2.5726442376261707</v>
      </c>
      <c r="J332" s="56">
        <v>1.1489417768550798</v>
      </c>
      <c r="K332" s="10">
        <f t="shared" si="68"/>
        <v>46</v>
      </c>
      <c r="L332" s="10">
        <f t="shared" si="63"/>
        <v>8.4522729361457465</v>
      </c>
      <c r="M332" s="56">
        <v>1.2253464823793969</v>
      </c>
      <c r="N332" s="10">
        <f t="shared" si="69"/>
        <v>46</v>
      </c>
      <c r="O332" s="10">
        <f t="shared" si="64"/>
        <v>12.305499645498289</v>
      </c>
    </row>
    <row r="333" spans="1:15" x14ac:dyDescent="0.3">
      <c r="A333" s="10">
        <v>1.0919345367420901</v>
      </c>
      <c r="B333" s="10">
        <f t="shared" si="65"/>
        <v>47</v>
      </c>
      <c r="C333" s="10">
        <f t="shared" si="60"/>
        <v>5.3959796928939943</v>
      </c>
      <c r="D333" s="56">
        <v>1.1606712048920653</v>
      </c>
      <c r="E333" s="10">
        <f t="shared" si="66"/>
        <v>47</v>
      </c>
      <c r="F333" s="10">
        <f t="shared" si="61"/>
        <v>9.0662808241003781</v>
      </c>
      <c r="G333" s="56">
        <v>1.0532729298332384</v>
      </c>
      <c r="H333" s="10">
        <f t="shared" si="67"/>
        <v>47</v>
      </c>
      <c r="I333" s="10">
        <f t="shared" si="62"/>
        <v>2.5543862436176759</v>
      </c>
      <c r="J333" s="56">
        <v>1.1455759872691191</v>
      </c>
      <c r="K333" s="10">
        <f t="shared" si="68"/>
        <v>47</v>
      </c>
      <c r="L333" s="10">
        <f t="shared" si="63"/>
        <v>8.4778258894348504</v>
      </c>
      <c r="M333" s="56">
        <v>1.2163697784408831</v>
      </c>
      <c r="N333" s="10">
        <f t="shared" si="69"/>
        <v>47</v>
      </c>
      <c r="O333" s="10">
        <f t="shared" si="64"/>
        <v>12.151105422246799</v>
      </c>
    </row>
    <row r="334" spans="1:15" x14ac:dyDescent="0.3">
      <c r="A334" s="10">
        <v>1.0870241375602878</v>
      </c>
      <c r="B334" s="10">
        <f t="shared" si="65"/>
        <v>48</v>
      </c>
      <c r="C334" s="10">
        <f t="shared" si="60"/>
        <v>5.275088610739699</v>
      </c>
      <c r="D334" s="56">
        <v>1.1593996250813536</v>
      </c>
      <c r="E334" s="10">
        <f t="shared" si="66"/>
        <v>48</v>
      </c>
      <c r="F334" s="10">
        <f t="shared" si="61"/>
        <v>9.1981445851883521</v>
      </c>
      <c r="G334" s="56">
        <v>1.0522153124299123</v>
      </c>
      <c r="H334" s="10">
        <f t="shared" si="67"/>
        <v>48</v>
      </c>
      <c r="I334" s="10">
        <f t="shared" si="62"/>
        <v>2.5579692517392498</v>
      </c>
      <c r="J334" s="56">
        <v>1.1313907659950264</v>
      </c>
      <c r="K334" s="10">
        <f t="shared" si="68"/>
        <v>48</v>
      </c>
      <c r="L334" s="10">
        <f t="shared" si="63"/>
        <v>7.9773145425216949</v>
      </c>
      <c r="M334" s="56">
        <v>1.2089152824566958</v>
      </c>
      <c r="N334" s="10">
        <f t="shared" si="69"/>
        <v>48</v>
      </c>
      <c r="O334" s="10">
        <f t="shared" si="64"/>
        <v>12.051823772925951</v>
      </c>
    </row>
    <row r="335" spans="1:15" x14ac:dyDescent="0.3">
      <c r="A335" s="10">
        <v>1.0857206306672875</v>
      </c>
      <c r="B335" s="10">
        <f t="shared" si="65"/>
        <v>49</v>
      </c>
      <c r="C335" s="10">
        <f t="shared" si="60"/>
        <v>5.3211144523730951</v>
      </c>
      <c r="D335" s="56">
        <v>1.1581976882806941</v>
      </c>
      <c r="E335" s="10">
        <f t="shared" si="66"/>
        <v>49</v>
      </c>
      <c r="F335" s="10">
        <f t="shared" si="61"/>
        <v>9.3308776941474605</v>
      </c>
      <c r="G335" s="56">
        <v>1.0510678392111537</v>
      </c>
      <c r="H335" s="10">
        <f t="shared" si="67"/>
        <v>49</v>
      </c>
      <c r="I335" s="10">
        <f t="shared" si="62"/>
        <v>2.555034090097978</v>
      </c>
      <c r="J335" s="56">
        <v>1.1305226689709025</v>
      </c>
      <c r="K335" s="10">
        <f t="shared" si="68"/>
        <v>49</v>
      </c>
      <c r="L335" s="10">
        <f t="shared" si="63"/>
        <v>8.1009718413088248</v>
      </c>
      <c r="M335" s="56">
        <v>1.2049845074210732</v>
      </c>
      <c r="N335" s="10">
        <f t="shared" si="69"/>
        <v>49</v>
      </c>
      <c r="O335" s="10">
        <f t="shared" si="64"/>
        <v>12.110295458116404</v>
      </c>
    </row>
    <row r="336" spans="1:15" x14ac:dyDescent="0.3">
      <c r="A336" s="10">
        <v>1.0844507497586433</v>
      </c>
      <c r="B336" s="10">
        <f t="shared" si="65"/>
        <v>50</v>
      </c>
      <c r="C336" s="10">
        <f t="shared" si="60"/>
        <v>5.3662145794382941</v>
      </c>
      <c r="D336" s="56">
        <v>1.1526586296002643</v>
      </c>
      <c r="E336" s="10">
        <f t="shared" si="66"/>
        <v>50</v>
      </c>
      <c r="F336" s="10">
        <f t="shared" si="61"/>
        <v>9.2443508355167339</v>
      </c>
      <c r="G336" s="56">
        <v>1.0423386194825659</v>
      </c>
      <c r="H336" s="10">
        <f t="shared" si="67"/>
        <v>50</v>
      </c>
      <c r="I336" s="10">
        <f t="shared" si="62"/>
        <v>2.1707166565277323</v>
      </c>
      <c r="J336" s="56">
        <v>1.1293503874113526</v>
      </c>
      <c r="K336" s="10">
        <f t="shared" si="68"/>
        <v>50</v>
      </c>
      <c r="L336" s="10">
        <f t="shared" si="63"/>
        <v>8.2076837192764103</v>
      </c>
      <c r="M336" s="56">
        <v>1.1724409724020926</v>
      </c>
      <c r="N336" s="10">
        <f t="shared" si="69"/>
        <v>50</v>
      </c>
      <c r="O336" s="10">
        <f t="shared" si="64"/>
        <v>10.730267594067705</v>
      </c>
    </row>
    <row r="337" spans="1:15" x14ac:dyDescent="0.3">
      <c r="A337" s="10">
        <v>1.066740111993977</v>
      </c>
      <c r="B337" s="10">
        <f t="shared" si="65"/>
        <v>51</v>
      </c>
      <c r="C337" s="10">
        <f t="shared" si="60"/>
        <v>4.570296345029079</v>
      </c>
      <c r="D337" s="56">
        <v>1.148651876164734</v>
      </c>
      <c r="E337" s="10">
        <f t="shared" si="66"/>
        <v>51</v>
      </c>
      <c r="F337" s="10">
        <f t="shared" si="61"/>
        <v>9.2248934270150205</v>
      </c>
      <c r="G337" s="56">
        <v>1.0317351889895165</v>
      </c>
      <c r="H337" s="10">
        <f t="shared" si="67"/>
        <v>51</v>
      </c>
      <c r="I337" s="10">
        <f t="shared" si="62"/>
        <v>1.6733560345127705</v>
      </c>
      <c r="J337" s="56">
        <v>1.1272129333361018</v>
      </c>
      <c r="K337" s="10">
        <f t="shared" si="68"/>
        <v>51</v>
      </c>
      <c r="L337" s="10">
        <f t="shared" si="63"/>
        <v>8.2628272358241475</v>
      </c>
      <c r="M337" s="56">
        <v>1.1708158126703001</v>
      </c>
      <c r="N337" s="10">
        <f t="shared" si="69"/>
        <v>51</v>
      </c>
      <c r="O337" s="10">
        <f t="shared" si="64"/>
        <v>10.861989799627644</v>
      </c>
    </row>
    <row r="338" spans="1:15" x14ac:dyDescent="0.3">
      <c r="A338" s="10">
        <v>1.0607207092565152</v>
      </c>
      <c r="B338" s="10">
        <f t="shared" si="65"/>
        <v>52</v>
      </c>
      <c r="C338" s="10">
        <f t="shared" si="60"/>
        <v>4.346901056505164</v>
      </c>
      <c r="D338" s="56">
        <v>1.1384003473603101</v>
      </c>
      <c r="E338" s="10">
        <f t="shared" si="66"/>
        <v>52</v>
      </c>
      <c r="F338" s="10">
        <f t="shared" si="61"/>
        <v>8.872694192459786</v>
      </c>
      <c r="G338" s="56">
        <v>1.0317242448708595</v>
      </c>
      <c r="H338" s="10">
        <f t="shared" si="67"/>
        <v>52</v>
      </c>
      <c r="I338" s="10">
        <f t="shared" si="62"/>
        <v>1.7055978429801066</v>
      </c>
      <c r="J338" s="56">
        <v>1.121677195258445</v>
      </c>
      <c r="K338" s="10">
        <f t="shared" si="68"/>
        <v>52</v>
      </c>
      <c r="L338" s="10">
        <f t="shared" si="63"/>
        <v>8.1369850760962699</v>
      </c>
      <c r="M338" s="56">
        <v>1.1231655298565337</v>
      </c>
      <c r="N338" s="10">
        <f t="shared" si="69"/>
        <v>52</v>
      </c>
      <c r="O338" s="10">
        <f t="shared" si="64"/>
        <v>8.5971552854613549</v>
      </c>
    </row>
    <row r="339" spans="1:15" x14ac:dyDescent="0.3">
      <c r="A339" s="10">
        <v>1.060508886400219</v>
      </c>
      <c r="B339" s="10">
        <f t="shared" si="65"/>
        <v>53</v>
      </c>
      <c r="C339" s="10">
        <f t="shared" si="60"/>
        <v>4.4192686962081043</v>
      </c>
      <c r="D339" s="56">
        <v>1.1368955948590913</v>
      </c>
      <c r="E339" s="10">
        <f t="shared" si="66"/>
        <v>53</v>
      </c>
      <c r="F339" s="10">
        <f t="shared" si="61"/>
        <v>8.963571044365569</v>
      </c>
      <c r="G339" s="56">
        <v>1.0287334034762021</v>
      </c>
      <c r="H339" s="10">
        <f t="shared" si="67"/>
        <v>53</v>
      </c>
      <c r="I339" s="10">
        <f t="shared" si="62"/>
        <v>1.5798832075821165</v>
      </c>
      <c r="J339" s="56">
        <v>1.1157354623975151</v>
      </c>
      <c r="K339" s="10">
        <f t="shared" si="68"/>
        <v>53</v>
      </c>
      <c r="L339" s="10">
        <f t="shared" si="63"/>
        <v>7.9785537166996043</v>
      </c>
      <c r="M339" s="56">
        <v>1.1188570884486599</v>
      </c>
      <c r="N339" s="10">
        <f t="shared" si="69"/>
        <v>53</v>
      </c>
      <c r="O339" s="10">
        <f t="shared" si="64"/>
        <v>8.5341378001798383</v>
      </c>
    </row>
    <row r="340" spans="1:15" x14ac:dyDescent="0.3">
      <c r="A340" s="10">
        <v>1.0474527867827463</v>
      </c>
      <c r="B340" s="10">
        <f t="shared" si="65"/>
        <v>54</v>
      </c>
      <c r="C340" s="10">
        <f t="shared" si="60"/>
        <v>3.7976217450949212</v>
      </c>
      <c r="D340" s="56">
        <v>1.1344726783030306</v>
      </c>
      <c r="E340" s="10">
        <f t="shared" si="66"/>
        <v>54</v>
      </c>
      <c r="F340" s="10">
        <f t="shared" si="61"/>
        <v>9.0018575323074508</v>
      </c>
      <c r="G340" s="56">
        <v>1.0281420104131977</v>
      </c>
      <c r="H340" s="10">
        <f t="shared" si="67"/>
        <v>54</v>
      </c>
      <c r="I340" s="10">
        <f t="shared" si="62"/>
        <v>1.577757099304071</v>
      </c>
      <c r="J340" s="56">
        <v>1.1155524820460345</v>
      </c>
      <c r="K340" s="10">
        <f t="shared" si="68"/>
        <v>54</v>
      </c>
      <c r="L340" s="10">
        <f t="shared" si="63"/>
        <v>8.1192115270913447</v>
      </c>
      <c r="M340" s="56">
        <v>1.1041614802999535</v>
      </c>
      <c r="N340" s="10">
        <f t="shared" si="69"/>
        <v>54</v>
      </c>
      <c r="O340" s="10">
        <f t="shared" si="64"/>
        <v>7.9015964280776148</v>
      </c>
    </row>
    <row r="341" spans="1:15" x14ac:dyDescent="0.3">
      <c r="A341" s="10">
        <v>1.0474382435872265</v>
      </c>
      <c r="B341" s="10">
        <f t="shared" si="65"/>
        <v>55</v>
      </c>
      <c r="C341" s="10">
        <f t="shared" si="60"/>
        <v>3.8671481979541982</v>
      </c>
      <c r="D341" s="56">
        <v>1.1319032548798915</v>
      </c>
      <c r="E341" s="10">
        <f t="shared" si="66"/>
        <v>55</v>
      </c>
      <c r="F341" s="10">
        <f t="shared" si="61"/>
        <v>9.0272403094479046</v>
      </c>
      <c r="G341" s="56">
        <v>1.0274980690858648</v>
      </c>
      <c r="H341" s="10">
        <f t="shared" si="67"/>
        <v>55</v>
      </c>
      <c r="I341" s="10">
        <f t="shared" si="62"/>
        <v>1.5715580503619471</v>
      </c>
      <c r="J341" s="56">
        <v>1.1095487379396516</v>
      </c>
      <c r="K341" s="10">
        <f t="shared" si="68"/>
        <v>55</v>
      </c>
      <c r="L341" s="10">
        <f t="shared" si="63"/>
        <v>7.9393613702604933</v>
      </c>
      <c r="M341" s="56">
        <v>1.0905188693450447</v>
      </c>
      <c r="N341" s="10">
        <f t="shared" si="69"/>
        <v>55</v>
      </c>
      <c r="O341" s="10">
        <f t="shared" si="64"/>
        <v>7.2975786853368447</v>
      </c>
    </row>
    <row r="342" spans="1:15" x14ac:dyDescent="0.3">
      <c r="A342" s="10">
        <v>1.0391213980092364</v>
      </c>
      <c r="B342" s="10">
        <f t="shared" si="65"/>
        <v>56</v>
      </c>
      <c r="C342" s="10">
        <f t="shared" si="60"/>
        <v>3.4717166310041039</v>
      </c>
      <c r="D342" s="56">
        <v>1.1301135145523964</v>
      </c>
      <c r="E342" s="10">
        <f t="shared" si="66"/>
        <v>56</v>
      </c>
      <c r="F342" s="10">
        <f t="shared" si="61"/>
        <v>9.0911464930981385</v>
      </c>
      <c r="G342" s="56">
        <v>1.0269593270160584</v>
      </c>
      <c r="H342" s="10">
        <f t="shared" si="67"/>
        <v>56</v>
      </c>
      <c r="I342" s="10">
        <f t="shared" si="62"/>
        <v>1.5699622771866411</v>
      </c>
      <c r="J342" s="56">
        <v>1.1092675622831634</v>
      </c>
      <c r="K342" s="10">
        <f t="shared" si="68"/>
        <v>56</v>
      </c>
      <c r="L342" s="10">
        <f t="shared" si="63"/>
        <v>8.0679675584109809</v>
      </c>
      <c r="M342" s="56">
        <v>1.0892297973027747</v>
      </c>
      <c r="N342" s="10">
        <f t="shared" si="69"/>
        <v>56</v>
      </c>
      <c r="O342" s="10">
        <f t="shared" si="64"/>
        <v>7.3580738997940296</v>
      </c>
    </row>
    <row r="343" spans="1:15" x14ac:dyDescent="0.3">
      <c r="A343" s="10">
        <v>1.0390379057286758</v>
      </c>
      <c r="B343" s="10">
        <f t="shared" si="65"/>
        <v>57</v>
      </c>
      <c r="C343" s="10">
        <f t="shared" si="60"/>
        <v>3.528952510851509</v>
      </c>
      <c r="D343" s="56">
        <v>1.1270679646279045</v>
      </c>
      <c r="E343" s="10">
        <f t="shared" si="66"/>
        <v>57</v>
      </c>
      <c r="F343" s="10">
        <f t="shared" si="61"/>
        <v>9.0798920490645667</v>
      </c>
      <c r="G343" s="56">
        <v>1.0244645547188447</v>
      </c>
      <c r="H343" s="10">
        <f t="shared" si="67"/>
        <v>57</v>
      </c>
      <c r="I343" s="10">
        <f t="shared" si="62"/>
        <v>1.4557952969095056</v>
      </c>
      <c r="J343" s="56">
        <v>1.1003063989148374</v>
      </c>
      <c r="K343" s="10">
        <f t="shared" si="68"/>
        <v>57</v>
      </c>
      <c r="L343" s="10">
        <f t="shared" si="63"/>
        <v>7.7012520956737385</v>
      </c>
      <c r="M343" s="56">
        <v>1.0433505083405559</v>
      </c>
      <c r="N343" s="10">
        <f t="shared" si="69"/>
        <v>57</v>
      </c>
      <c r="O343" s="10">
        <f t="shared" si="64"/>
        <v>4.8743486057295931</v>
      </c>
    </row>
    <row r="344" spans="1:15" x14ac:dyDescent="0.3">
      <c r="A344" s="10">
        <v>1.0357029133635149</v>
      </c>
      <c r="B344" s="10">
        <f t="shared" si="65"/>
        <v>58</v>
      </c>
      <c r="C344" s="10">
        <f t="shared" si="60"/>
        <v>3.3974344012309761</v>
      </c>
      <c r="D344" s="56">
        <v>1.118034677272701</v>
      </c>
      <c r="E344" s="10">
        <f t="shared" si="66"/>
        <v>58</v>
      </c>
      <c r="F344" s="10">
        <f t="shared" si="61"/>
        <v>8.7152577342007405</v>
      </c>
      <c r="G344" s="56">
        <v>1.0205245528310527</v>
      </c>
      <c r="H344" s="10">
        <f t="shared" si="67"/>
        <v>58</v>
      </c>
      <c r="I344" s="10">
        <f t="shared" si="62"/>
        <v>1.2528154557844042</v>
      </c>
      <c r="J344" s="56">
        <v>1.0942455048843431</v>
      </c>
      <c r="K344" s="10">
        <f t="shared" si="68"/>
        <v>58</v>
      </c>
      <c r="L344" s="10">
        <f t="shared" si="63"/>
        <v>7.4848299277940846</v>
      </c>
      <c r="M344" s="56">
        <v>1.0373511833526587</v>
      </c>
      <c r="N344" s="10">
        <f t="shared" si="69"/>
        <v>58</v>
      </c>
      <c r="O344" s="10">
        <f t="shared" si="64"/>
        <v>4.6119026442513773</v>
      </c>
    </row>
    <row r="345" spans="1:15" x14ac:dyDescent="0.3">
      <c r="A345" s="10">
        <v>1.0320267575452153</v>
      </c>
      <c r="B345" s="10">
        <f t="shared" si="65"/>
        <v>59</v>
      </c>
      <c r="C345" s="10">
        <f t="shared" si="60"/>
        <v>3.239117663144937</v>
      </c>
      <c r="D345" s="56">
        <v>1.1176371339002071</v>
      </c>
      <c r="E345" s="10">
        <f t="shared" si="66"/>
        <v>59</v>
      </c>
      <c r="F345" s="10">
        <f t="shared" si="61"/>
        <v>8.8420657396063724</v>
      </c>
      <c r="G345" s="56">
        <v>1.020059757088662</v>
      </c>
      <c r="H345" s="10">
        <f t="shared" si="67"/>
        <v>59</v>
      </c>
      <c r="I345" s="10">
        <f t="shared" si="62"/>
        <v>1.2469927734623965</v>
      </c>
      <c r="J345" s="56">
        <v>1.0931121997100079</v>
      </c>
      <c r="K345" s="10">
        <f t="shared" si="68"/>
        <v>59</v>
      </c>
      <c r="L345" s="10">
        <f t="shared" si="63"/>
        <v>7.5470137143668268</v>
      </c>
      <c r="M345" s="56">
        <v>0.98273280124318385</v>
      </c>
      <c r="N345" s="10">
        <f t="shared" si="69"/>
        <v>59</v>
      </c>
      <c r="O345" s="10">
        <f t="shared" si="64"/>
        <v>1.4689336626242786</v>
      </c>
    </row>
    <row r="346" spans="1:15" x14ac:dyDescent="0.3">
      <c r="A346" s="10">
        <v>1.0244902063216506</v>
      </c>
      <c r="B346" s="10">
        <f t="shared" si="65"/>
        <v>60</v>
      </c>
      <c r="C346" s="10">
        <f t="shared" si="60"/>
        <v>2.841824889106388</v>
      </c>
      <c r="D346" s="56">
        <v>1.1128069962611076</v>
      </c>
      <c r="E346" s="10">
        <f t="shared" si="66"/>
        <v>60</v>
      </c>
      <c r="F346" s="10">
        <f t="shared" si="61"/>
        <v>8.7021230022706764</v>
      </c>
      <c r="G346" s="56">
        <v>1.0159021695412569</v>
      </c>
      <c r="H346" s="10">
        <f t="shared" si="67"/>
        <v>60</v>
      </c>
      <c r="I346" s="10">
        <f t="shared" si="62"/>
        <v>1.0186729913547388</v>
      </c>
      <c r="J346" s="56">
        <v>1.0917533982769212</v>
      </c>
      <c r="K346" s="10">
        <f t="shared" si="68"/>
        <v>60</v>
      </c>
      <c r="L346" s="10">
        <f t="shared" si="63"/>
        <v>7.5934011150658058</v>
      </c>
      <c r="M346" s="56">
        <v>0.97425364666341829</v>
      </c>
      <c r="N346" s="10">
        <f t="shared" si="69"/>
        <v>60</v>
      </c>
      <c r="O346" s="10">
        <f t="shared" si="64"/>
        <v>0.98508156856079054</v>
      </c>
    </row>
    <row r="347" spans="1:15" x14ac:dyDescent="0.3">
      <c r="A347" s="10">
        <v>1.0157303689238124</v>
      </c>
      <c r="B347" s="10">
        <f t="shared" si="65"/>
        <v>61</v>
      </c>
      <c r="C347" s="10">
        <f t="shared" si="60"/>
        <v>2.3548385559900344</v>
      </c>
      <c r="D347" s="56">
        <v>1.1118517738284355</v>
      </c>
      <c r="E347" s="10">
        <f t="shared" si="66"/>
        <v>61</v>
      </c>
      <c r="F347" s="10">
        <f t="shared" si="61"/>
        <v>8.7888898172488563</v>
      </c>
      <c r="G347" s="56">
        <v>1.0151756026523449</v>
      </c>
      <c r="H347" s="10">
        <f t="shared" si="67"/>
        <v>61</v>
      </c>
      <c r="I347" s="10">
        <f t="shared" si="62"/>
        <v>0.99133029432035003</v>
      </c>
      <c r="J347" s="56">
        <v>1.0825505287056085</v>
      </c>
      <c r="K347" s="10">
        <f t="shared" si="68"/>
        <v>61</v>
      </c>
      <c r="L347" s="10">
        <f t="shared" si="63"/>
        <v>7.1585827564668296</v>
      </c>
      <c r="M347" s="56">
        <v>0.9694818001581792</v>
      </c>
      <c r="N347" s="10">
        <f t="shared" si="69"/>
        <v>61</v>
      </c>
      <c r="O347" s="10">
        <f t="shared" si="64"/>
        <v>0.71041695788388548</v>
      </c>
    </row>
    <row r="348" spans="1:15" x14ac:dyDescent="0.3">
      <c r="A348" s="10">
        <v>1.0087780117417342</v>
      </c>
      <c r="B348" s="10">
        <f t="shared" si="65"/>
        <v>62</v>
      </c>
      <c r="C348" s="10">
        <f t="shared" si="60"/>
        <v>1.9623963214551206</v>
      </c>
      <c r="D348" s="56">
        <v>1.1089210782949657</v>
      </c>
      <c r="E348" s="10">
        <f t="shared" si="66"/>
        <v>62</v>
      </c>
      <c r="F348" s="10">
        <f t="shared" si="61"/>
        <v>8.7512668551122346</v>
      </c>
      <c r="G348" s="56">
        <v>1.0134987532086339</v>
      </c>
      <c r="H348" s="10">
        <f t="shared" si="67"/>
        <v>62</v>
      </c>
      <c r="I348" s="10">
        <f t="shared" si="62"/>
        <v>0.90361694511060553</v>
      </c>
      <c r="J348" s="56">
        <v>1.0707595260560003</v>
      </c>
      <c r="K348" s="10">
        <f t="shared" si="68"/>
        <v>62</v>
      </c>
      <c r="L348" s="10">
        <f t="shared" si="63"/>
        <v>6.5448944078709053</v>
      </c>
      <c r="M348" s="56">
        <v>0.95843848860801983</v>
      </c>
      <c r="N348" s="10">
        <f t="shared" si="69"/>
        <v>62</v>
      </c>
      <c r="O348" s="10">
        <f t="shared" si="64"/>
        <v>3.7377821411445744E-2</v>
      </c>
    </row>
    <row r="349" spans="1:15" x14ac:dyDescent="0.3">
      <c r="A349" s="10">
        <v>1.0078646832899889</v>
      </c>
      <c r="B349" s="10">
        <f t="shared" si="65"/>
        <v>63</v>
      </c>
      <c r="C349" s="10">
        <f t="shared" si="60"/>
        <v>1.9365081825670236</v>
      </c>
      <c r="D349" s="56">
        <v>1.1082205889825161</v>
      </c>
      <c r="E349" s="10">
        <f t="shared" si="66"/>
        <v>63</v>
      </c>
      <c r="F349" s="10">
        <f t="shared" si="61"/>
        <v>8.8482854938329467</v>
      </c>
      <c r="G349" s="56">
        <v>1.0024452001745614</v>
      </c>
      <c r="H349" s="10">
        <f t="shared" si="67"/>
        <v>63</v>
      </c>
      <c r="I349" s="10">
        <f t="shared" si="62"/>
        <v>0.22181757082065967</v>
      </c>
      <c r="J349" s="56">
        <v>1.0602317848691121</v>
      </c>
      <c r="K349" s="10">
        <f t="shared" si="68"/>
        <v>63</v>
      </c>
      <c r="L349" s="10">
        <f t="shared" si="63"/>
        <v>5.9872095261271205</v>
      </c>
      <c r="M349" s="56">
        <v>0.94428185061647774</v>
      </c>
      <c r="N349" s="10">
        <f t="shared" si="69"/>
        <v>63</v>
      </c>
      <c r="O349" s="10">
        <f t="shared" si="64"/>
        <v>0.85388750396842505</v>
      </c>
    </row>
    <row r="350" spans="1:15" x14ac:dyDescent="0.3">
      <c r="A350" s="10">
        <v>1.0071287899072423</v>
      </c>
      <c r="B350" s="10">
        <f t="shared" si="65"/>
        <v>64</v>
      </c>
      <c r="C350" s="10">
        <f t="shared" si="60"/>
        <v>1.9201492311913526</v>
      </c>
      <c r="D350" s="56">
        <v>1.1022442026926247</v>
      </c>
      <c r="E350" s="10">
        <f t="shared" si="66"/>
        <v>64</v>
      </c>
      <c r="F350" s="10">
        <f t="shared" si="61"/>
        <v>8.6062457473724834</v>
      </c>
      <c r="G350" s="56">
        <v>1.0015656859137616</v>
      </c>
      <c r="H350" s="10">
        <f t="shared" si="67"/>
        <v>64</v>
      </c>
      <c r="I350" s="10">
        <f t="shared" si="62"/>
        <v>0.16904957195202286</v>
      </c>
      <c r="J350" s="56">
        <v>1.0532080844970655</v>
      </c>
      <c r="K350" s="10">
        <f t="shared" si="68"/>
        <v>64</v>
      </c>
      <c r="L350" s="10">
        <f t="shared" si="63"/>
        <v>5.6327277741594273</v>
      </c>
      <c r="M350" s="56">
        <v>0.93508099925119004</v>
      </c>
      <c r="N350" s="10">
        <f t="shared" si="69"/>
        <v>64</v>
      </c>
      <c r="O350" s="10">
        <f t="shared" si="64"/>
        <v>1.4562957612510985</v>
      </c>
    </row>
    <row r="351" spans="1:15" x14ac:dyDescent="0.3">
      <c r="A351" s="10">
        <v>1.0069892959417432</v>
      </c>
      <c r="B351" s="10">
        <f t="shared" si="65"/>
        <v>65</v>
      </c>
      <c r="C351" s="10">
        <f t="shared" si="60"/>
        <v>1.9410844551712785</v>
      </c>
      <c r="D351" s="56">
        <v>1.1008852416835815</v>
      </c>
      <c r="E351" s="10">
        <f t="shared" si="66"/>
        <v>65</v>
      </c>
      <c r="F351" s="10">
        <f t="shared" si="61"/>
        <v>8.65238587158737</v>
      </c>
      <c r="G351" s="56">
        <v>1.0000761113527832</v>
      </c>
      <c r="H351" s="10">
        <f t="shared" si="67"/>
        <v>65</v>
      </c>
      <c r="I351" s="10">
        <f t="shared" si="62"/>
        <v>7.4868625050175663E-2</v>
      </c>
      <c r="J351" s="56">
        <v>1.0476562502884834</v>
      </c>
      <c r="K351" s="10">
        <f t="shared" si="68"/>
        <v>65</v>
      </c>
      <c r="L351" s="10">
        <f t="shared" si="63"/>
        <v>5.3598699220728339</v>
      </c>
      <c r="M351" s="56">
        <v>0.89460608719123713</v>
      </c>
      <c r="N351" s="10">
        <f t="shared" si="69"/>
        <v>65</v>
      </c>
      <c r="O351" s="10">
        <f t="shared" si="64"/>
        <v>4.1099196664175857</v>
      </c>
    </row>
    <row r="352" spans="1:15" x14ac:dyDescent="0.3">
      <c r="A352" s="10">
        <v>1.000967540867274</v>
      </c>
      <c r="B352" s="10">
        <f t="shared" si="65"/>
        <v>66</v>
      </c>
      <c r="C352" s="10">
        <f t="shared" ref="C352:C415" si="70">ABS(B352*(A352-A$142))</f>
        <v>1.5735114580281755</v>
      </c>
      <c r="D352" s="56">
        <v>1.0998665641712448</v>
      </c>
      <c r="E352" s="10">
        <f t="shared" si="66"/>
        <v>66</v>
      </c>
      <c r="F352" s="10">
        <f t="shared" ref="F352:F415" si="71">ABS(E352*(D352-D$142))</f>
        <v>8.7182667845668043</v>
      </c>
      <c r="G352" s="56">
        <v>0.99968722537525789</v>
      </c>
      <c r="H352" s="10">
        <f t="shared" si="67"/>
        <v>66</v>
      </c>
      <c r="I352" s="10">
        <f t="shared" ref="I352:I415" si="72">ABS(H352*(G352-G$142))</f>
        <v>5.0353975534278561E-2</v>
      </c>
      <c r="J352" s="56">
        <v>1.0462369819227206</v>
      </c>
      <c r="K352" s="10">
        <f t="shared" si="68"/>
        <v>66</v>
      </c>
      <c r="L352" s="10">
        <f t="shared" ref="L352:L415" si="73">ABS(K352*(J352-J$142))</f>
        <v>5.3486577471951486</v>
      </c>
      <c r="M352" s="56">
        <v>0.88510615029683237</v>
      </c>
      <c r="N352" s="10">
        <f t="shared" si="69"/>
        <v>66</v>
      </c>
      <c r="O352" s="10">
        <f t="shared" ref="O352:O415" si="74">ABS(N352*(M352-M$142))</f>
        <v>4.8001450347778007</v>
      </c>
    </row>
    <row r="353" spans="1:15" x14ac:dyDescent="0.3">
      <c r="A353" s="10">
        <v>0.99575602164030952</v>
      </c>
      <c r="B353" s="10">
        <f t="shared" ref="B353:B416" si="75">B352+1</f>
        <v>67</v>
      </c>
      <c r="C353" s="10">
        <f t="shared" si="70"/>
        <v>1.2481807525189506</v>
      </c>
      <c r="D353" s="56">
        <v>1.0951045421756205</v>
      </c>
      <c r="E353" s="10">
        <f t="shared" ref="E353:E416" si="76">E352+1</f>
        <v>67</v>
      </c>
      <c r="F353" s="10">
        <f t="shared" si="71"/>
        <v>8.5313062621412872</v>
      </c>
      <c r="G353" s="56">
        <v>0.998606450324662</v>
      </c>
      <c r="H353" s="10">
        <f t="shared" ref="H353:H416" si="77">H352+1</f>
        <v>67</v>
      </c>
      <c r="I353" s="10">
        <f t="shared" si="72"/>
        <v>2.1295013832399734E-2</v>
      </c>
      <c r="J353" s="56">
        <v>1.0419249141344202</v>
      </c>
      <c r="K353" s="10">
        <f t="shared" ref="K353:K416" si="78">K352+1</f>
        <v>67</v>
      </c>
      <c r="L353" s="10">
        <f t="shared" si="73"/>
        <v>5.1407894742759179</v>
      </c>
      <c r="M353" s="56">
        <v>0.87782756537656192</v>
      </c>
      <c r="N353" s="10">
        <f t="shared" ref="N353:N416" si="79">N352+1</f>
        <v>67</v>
      </c>
      <c r="O353" s="10">
        <f t="shared" si="74"/>
        <v>5.3605396946598276</v>
      </c>
    </row>
    <row r="354" spans="1:15" x14ac:dyDescent="0.3">
      <c r="A354" s="10">
        <v>0.99466253821455586</v>
      </c>
      <c r="B354" s="10">
        <f t="shared" si="75"/>
        <v>68</v>
      </c>
      <c r="C354" s="10">
        <f t="shared" si="70"/>
        <v>1.1924534430381337</v>
      </c>
      <c r="D354" s="56">
        <v>1.0941623134063498</v>
      </c>
      <c r="E354" s="10">
        <f t="shared" si="76"/>
        <v>68</v>
      </c>
      <c r="F354" s="10">
        <f t="shared" si="71"/>
        <v>8.5945676351165741</v>
      </c>
      <c r="G354" s="56">
        <v>0.997778033213504</v>
      </c>
      <c r="H354" s="10">
        <f t="shared" si="77"/>
        <v>68</v>
      </c>
      <c r="I354" s="10">
        <f t="shared" si="72"/>
        <v>7.7945213418492809E-2</v>
      </c>
      <c r="J354" s="56">
        <v>1.0404088511250795</v>
      </c>
      <c r="K354" s="10">
        <f t="shared" si="78"/>
        <v>68</v>
      </c>
      <c r="L354" s="10">
        <f t="shared" si="73"/>
        <v>5.1144253907493464</v>
      </c>
      <c r="M354" s="56">
        <v>0.87393003339574205</v>
      </c>
      <c r="N354" s="10">
        <f t="shared" si="79"/>
        <v>68</v>
      </c>
      <c r="O354" s="10">
        <f t="shared" si="74"/>
        <v>5.7055799244997552</v>
      </c>
    </row>
    <row r="355" spans="1:15" x14ac:dyDescent="0.3">
      <c r="A355" s="10">
        <v>0.9930394295486904</v>
      </c>
      <c r="B355" s="10">
        <f t="shared" si="75"/>
        <v>69</v>
      </c>
      <c r="C355" s="10">
        <f t="shared" si="70"/>
        <v>1.0979950251380957</v>
      </c>
      <c r="D355" s="56">
        <v>1.0934870552361116</v>
      </c>
      <c r="E355" s="10">
        <f t="shared" si="76"/>
        <v>69</v>
      </c>
      <c r="F355" s="10">
        <f t="shared" si="71"/>
        <v>8.6743655218865534</v>
      </c>
      <c r="G355" s="56">
        <v>0.99348646695313336</v>
      </c>
      <c r="H355" s="10">
        <f t="shared" si="77"/>
        <v>69</v>
      </c>
      <c r="I355" s="10">
        <f t="shared" si="72"/>
        <v>0.3752095385225741</v>
      </c>
      <c r="J355" s="56">
        <v>1.0298338814791828</v>
      </c>
      <c r="K355" s="10">
        <f t="shared" si="78"/>
        <v>69</v>
      </c>
      <c r="L355" s="10">
        <f t="shared" si="73"/>
        <v>4.4599646232817243</v>
      </c>
      <c r="M355" s="56">
        <v>0.86481440277471511</v>
      </c>
      <c r="N355" s="10">
        <f t="shared" si="79"/>
        <v>69</v>
      </c>
      <c r="O355" s="10">
        <f t="shared" si="74"/>
        <v>6.418464024475611</v>
      </c>
    </row>
    <row r="356" spans="1:15" x14ac:dyDescent="0.3">
      <c r="A356" s="10">
        <v>0.98382672135185001</v>
      </c>
      <c r="B356" s="10">
        <f t="shared" si="75"/>
        <v>70</v>
      </c>
      <c r="C356" s="10">
        <f t="shared" si="70"/>
        <v>0.46901842273808114</v>
      </c>
      <c r="D356" s="56">
        <v>1.0861368466401073</v>
      </c>
      <c r="E356" s="10">
        <f t="shared" si="76"/>
        <v>70</v>
      </c>
      <c r="F356" s="10">
        <f t="shared" si="71"/>
        <v>8.2855663625124407</v>
      </c>
      <c r="G356" s="56">
        <v>0.99165333648231557</v>
      </c>
      <c r="H356" s="10">
        <f t="shared" si="77"/>
        <v>70</v>
      </c>
      <c r="I356" s="10">
        <f t="shared" si="72"/>
        <v>0.50896649087869728</v>
      </c>
      <c r="J356" s="56">
        <v>1.0264253403886734</v>
      </c>
      <c r="K356" s="10">
        <f t="shared" si="78"/>
        <v>70</v>
      </c>
      <c r="L356" s="10">
        <f t="shared" si="73"/>
        <v>4.2860039153994265</v>
      </c>
      <c r="M356" s="56">
        <v>0.85713443243855125</v>
      </c>
      <c r="N356" s="10">
        <f t="shared" si="79"/>
        <v>70</v>
      </c>
      <c r="O356" s="10">
        <f t="shared" si="74"/>
        <v>7.0490831657531041</v>
      </c>
    </row>
    <row r="357" spans="1:15" x14ac:dyDescent="0.3">
      <c r="A357" s="10">
        <v>0.97885399593074918</v>
      </c>
      <c r="B357" s="10">
        <f t="shared" si="75"/>
        <v>71</v>
      </c>
      <c r="C357" s="10">
        <f t="shared" si="70"/>
        <v>0.12265518102189465</v>
      </c>
      <c r="D357" s="56">
        <v>1.0854140412177347</v>
      </c>
      <c r="E357" s="10">
        <f t="shared" si="76"/>
        <v>71</v>
      </c>
      <c r="F357" s="10">
        <f t="shared" si="71"/>
        <v>8.3526124112741567</v>
      </c>
      <c r="G357" s="56">
        <v>0.98883342666157803</v>
      </c>
      <c r="H357" s="10">
        <f t="shared" si="77"/>
        <v>71</v>
      </c>
      <c r="I357" s="10">
        <f t="shared" si="72"/>
        <v>0.71645103802075849</v>
      </c>
      <c r="J357" s="56">
        <v>1.0097113803831683</v>
      </c>
      <c r="K357" s="10">
        <f t="shared" si="78"/>
        <v>71</v>
      </c>
      <c r="L357" s="10">
        <f t="shared" si="73"/>
        <v>3.1605413823714157</v>
      </c>
      <c r="M357" s="56">
        <v>0.85347911468620397</v>
      </c>
      <c r="N357" s="10">
        <f t="shared" si="79"/>
        <v>71</v>
      </c>
      <c r="O357" s="10">
        <f t="shared" si="74"/>
        <v>7.4093119142519486</v>
      </c>
    </row>
    <row r="358" spans="1:15" x14ac:dyDescent="0.3">
      <c r="A358" s="10">
        <v>0.97617595562169879</v>
      </c>
      <c r="B358" s="10">
        <f t="shared" si="75"/>
        <v>72</v>
      </c>
      <c r="C358" s="10">
        <f t="shared" si="70"/>
        <v>6.84361834688616E-2</v>
      </c>
      <c r="D358" s="56">
        <v>1.0848080476287911</v>
      </c>
      <c r="E358" s="10">
        <f t="shared" si="76"/>
        <v>72</v>
      </c>
      <c r="F358" s="10">
        <f t="shared" si="71"/>
        <v>8.4266233011980276</v>
      </c>
      <c r="G358" s="56">
        <v>0.98862683192150935</v>
      </c>
      <c r="H358" s="10">
        <f t="shared" si="77"/>
        <v>72</v>
      </c>
      <c r="I358" s="10">
        <f t="shared" si="72"/>
        <v>0.74141671899613648</v>
      </c>
      <c r="J358" s="56">
        <v>1.0063741366256584</v>
      </c>
      <c r="K358" s="10">
        <f t="shared" si="78"/>
        <v>72</v>
      </c>
      <c r="L358" s="10">
        <f t="shared" si="73"/>
        <v>2.9647744991880485</v>
      </c>
      <c r="M358" s="56">
        <v>0.84284726044690306</v>
      </c>
      <c r="N358" s="10">
        <f t="shared" si="79"/>
        <v>72</v>
      </c>
      <c r="O358" s="10">
        <f t="shared" si="74"/>
        <v>8.2791619253161493</v>
      </c>
    </row>
    <row r="359" spans="1:15" x14ac:dyDescent="0.3">
      <c r="A359" s="10">
        <v>0.97207973162022021</v>
      </c>
      <c r="B359" s="10">
        <f t="shared" si="75"/>
        <v>73</v>
      </c>
      <c r="C359" s="10">
        <f t="shared" si="70"/>
        <v>0.36841103812497633</v>
      </c>
      <c r="D359" s="56">
        <v>1.0830691478608241</v>
      </c>
      <c r="E359" s="10">
        <f t="shared" si="76"/>
        <v>73</v>
      </c>
      <c r="F359" s="10">
        <f t="shared" si="71"/>
        <v>8.416720052875295</v>
      </c>
      <c r="G359" s="56">
        <v>0.98786079345043409</v>
      </c>
      <c r="H359" s="10">
        <f t="shared" si="77"/>
        <v>73</v>
      </c>
      <c r="I359" s="10">
        <f t="shared" si="72"/>
        <v>0.80763498181513227</v>
      </c>
      <c r="J359" s="56">
        <v>1.0028091857461845</v>
      </c>
      <c r="K359" s="10">
        <f t="shared" si="78"/>
        <v>73</v>
      </c>
      <c r="L359" s="10">
        <f t="shared" si="73"/>
        <v>2.7457105085862841</v>
      </c>
      <c r="M359" s="56">
        <v>0.83670553128718639</v>
      </c>
      <c r="N359" s="10">
        <f t="shared" si="79"/>
        <v>73</v>
      </c>
      <c r="O359" s="10">
        <f t="shared" si="74"/>
        <v>8.8424965140493015</v>
      </c>
    </row>
    <row r="360" spans="1:15" x14ac:dyDescent="0.3">
      <c r="A360" s="10">
        <v>0.96924868680099541</v>
      </c>
      <c r="B360" s="10">
        <f t="shared" si="75"/>
        <v>74</v>
      </c>
      <c r="C360" s="10">
        <f t="shared" si="70"/>
        <v>0.58295508129726903</v>
      </c>
      <c r="D360" s="56">
        <v>1.0767091499231278</v>
      </c>
      <c r="E360" s="10">
        <f t="shared" si="76"/>
        <v>74</v>
      </c>
      <c r="F360" s="10">
        <f t="shared" si="71"/>
        <v>8.0613777404566669</v>
      </c>
      <c r="G360" s="56">
        <v>0.98337035333580114</v>
      </c>
      <c r="H360" s="10">
        <f t="shared" si="77"/>
        <v>74</v>
      </c>
      <c r="I360" s="10">
        <f t="shared" si="72"/>
        <v>1.150991043199548</v>
      </c>
      <c r="J360" s="56">
        <v>0.99856207437617284</v>
      </c>
      <c r="K360" s="10">
        <f t="shared" si="78"/>
        <v>74</v>
      </c>
      <c r="L360" s="10">
        <f t="shared" si="73"/>
        <v>2.4690367399257815</v>
      </c>
      <c r="M360" s="56">
        <v>0.80976997991765642</v>
      </c>
      <c r="N360" s="10">
        <f t="shared" si="79"/>
        <v>74</v>
      </c>
      <c r="O360" s="10">
        <f t="shared" si="74"/>
        <v>10.956857404628071</v>
      </c>
    </row>
    <row r="361" spans="1:15" x14ac:dyDescent="0.3">
      <c r="A361" s="10">
        <v>0.96309558328414502</v>
      </c>
      <c r="B361" s="10">
        <f t="shared" si="75"/>
        <v>75</v>
      </c>
      <c r="C361" s="10">
        <f t="shared" si="70"/>
        <v>1.0523156164299303</v>
      </c>
      <c r="D361" s="56">
        <v>1.0757408251578189</v>
      </c>
      <c r="E361" s="10">
        <f t="shared" si="76"/>
        <v>75</v>
      </c>
      <c r="F361" s="10">
        <f t="shared" si="71"/>
        <v>8.0976909200916936</v>
      </c>
      <c r="G361" s="56">
        <v>0.98208058210129545</v>
      </c>
      <c r="H361" s="10">
        <f t="shared" si="77"/>
        <v>75</v>
      </c>
      <c r="I361" s="10">
        <f t="shared" si="72"/>
        <v>1.2632778188036848</v>
      </c>
      <c r="J361" s="56">
        <v>0.98603671916838542</v>
      </c>
      <c r="K361" s="10">
        <f t="shared" si="78"/>
        <v>75</v>
      </c>
      <c r="L361" s="10">
        <f t="shared" si="73"/>
        <v>1.563000460692074</v>
      </c>
      <c r="M361" s="56">
        <v>0.80893541813416125</v>
      </c>
      <c r="N361" s="10">
        <f t="shared" si="79"/>
        <v>75</v>
      </c>
      <c r="O361" s="10">
        <f t="shared" si="74"/>
        <v>11.167515178993289</v>
      </c>
    </row>
    <row r="362" spans="1:15" x14ac:dyDescent="0.3">
      <c r="A362" s="10">
        <v>0.96211721165262176</v>
      </c>
      <c r="B362" s="10">
        <f t="shared" si="75"/>
        <v>76</v>
      </c>
      <c r="C362" s="10">
        <f t="shared" si="70"/>
        <v>1.1407027353114301</v>
      </c>
      <c r="D362" s="56">
        <v>1.0754534793691424</v>
      </c>
      <c r="E362" s="10">
        <f t="shared" si="76"/>
        <v>76</v>
      </c>
      <c r="F362" s="10">
        <f t="shared" si="71"/>
        <v>8.1838218524201682</v>
      </c>
      <c r="G362" s="56">
        <v>0.9817312672524795</v>
      </c>
      <c r="H362" s="10">
        <f t="shared" si="77"/>
        <v>76</v>
      </c>
      <c r="I362" s="10">
        <f t="shared" si="72"/>
        <v>1.3066694515644128</v>
      </c>
      <c r="J362" s="56">
        <v>0.98298890757080493</v>
      </c>
      <c r="K362" s="10">
        <f t="shared" si="78"/>
        <v>76</v>
      </c>
      <c r="L362" s="10">
        <f t="shared" si="73"/>
        <v>1.3522067854185171</v>
      </c>
      <c r="M362" s="56">
        <v>0.79676539501755128</v>
      </c>
      <c r="N362" s="10">
        <f t="shared" si="79"/>
        <v>76</v>
      </c>
      <c r="O362" s="10">
        <f t="shared" si="74"/>
        <v>12.241337138242224</v>
      </c>
    </row>
    <row r="363" spans="1:15" x14ac:dyDescent="0.3">
      <c r="A363" s="10">
        <v>0.96145686592090629</v>
      </c>
      <c r="B363" s="10">
        <f t="shared" si="75"/>
        <v>77</v>
      </c>
      <c r="C363" s="10">
        <f t="shared" si="70"/>
        <v>1.2065586031707771</v>
      </c>
      <c r="D363" s="56">
        <v>1.0749596967226571</v>
      </c>
      <c r="E363" s="10">
        <f t="shared" si="76"/>
        <v>77</v>
      </c>
      <c r="F363" s="10">
        <f t="shared" si="71"/>
        <v>8.2534824551200163</v>
      </c>
      <c r="G363" s="56">
        <v>0.98051551086470512</v>
      </c>
      <c r="H363" s="10">
        <f t="shared" si="77"/>
        <v>77</v>
      </c>
      <c r="I363" s="10">
        <f t="shared" si="72"/>
        <v>1.4174757125225719</v>
      </c>
      <c r="J363" s="56">
        <v>0.975324239898269</v>
      </c>
      <c r="K363" s="10">
        <f t="shared" si="78"/>
        <v>77</v>
      </c>
      <c r="L363" s="10">
        <f t="shared" si="73"/>
        <v>0.77981956917823103</v>
      </c>
      <c r="M363" s="56">
        <v>0.7918744260128765</v>
      </c>
      <c r="N363" s="10">
        <f t="shared" si="79"/>
        <v>77</v>
      </c>
      <c r="O363" s="10">
        <f t="shared" si="74"/>
        <v>12.77901197710537</v>
      </c>
    </row>
    <row r="364" spans="1:15" x14ac:dyDescent="0.3">
      <c r="A364" s="10">
        <v>0.95508634342021692</v>
      </c>
      <c r="B364" s="10">
        <f t="shared" si="75"/>
        <v>78</v>
      </c>
      <c r="C364" s="10">
        <f t="shared" si="70"/>
        <v>1.719128950473519</v>
      </c>
      <c r="D364" s="56">
        <v>1.0715342781080026</v>
      </c>
      <c r="E364" s="10">
        <f t="shared" si="76"/>
        <v>78</v>
      </c>
      <c r="F364" s="10">
        <f t="shared" si="71"/>
        <v>8.093487887009692</v>
      </c>
      <c r="G364" s="56">
        <v>0.98023094861079518</v>
      </c>
      <c r="H364" s="10">
        <f t="shared" si="77"/>
        <v>78</v>
      </c>
      <c r="I364" s="10">
        <f t="shared" si="72"/>
        <v>1.4580803438148531</v>
      </c>
      <c r="J364" s="56">
        <v>0.97333001204214575</v>
      </c>
      <c r="K364" s="10">
        <f t="shared" si="78"/>
        <v>78</v>
      </c>
      <c r="L364" s="10">
        <f t="shared" si="73"/>
        <v>0.63439732327306264</v>
      </c>
      <c r="M364" s="56">
        <v>0.78819350643875885</v>
      </c>
      <c r="N364" s="10">
        <f t="shared" si="79"/>
        <v>78</v>
      </c>
      <c r="O364" s="10">
        <f t="shared" si="74"/>
        <v>13.232084898394408</v>
      </c>
    </row>
    <row r="365" spans="1:15" x14ac:dyDescent="0.3">
      <c r="A365" s="10">
        <v>0.95352496362888994</v>
      </c>
      <c r="B365" s="10">
        <f t="shared" si="75"/>
        <v>79</v>
      </c>
      <c r="C365" s="10">
        <f t="shared" si="70"/>
        <v>1.8645180687380107</v>
      </c>
      <c r="D365" s="56">
        <v>1.0670725366930607</v>
      </c>
      <c r="E365" s="10">
        <f t="shared" si="76"/>
        <v>79</v>
      </c>
      <c r="F365" s="10">
        <f t="shared" si="71"/>
        <v>7.8447729804473525</v>
      </c>
      <c r="G365" s="56">
        <v>0.98014026671003818</v>
      </c>
      <c r="H365" s="10">
        <f t="shared" si="77"/>
        <v>79</v>
      </c>
      <c r="I365" s="10">
        <f t="shared" si="72"/>
        <v>1.4839375517158726</v>
      </c>
      <c r="J365" s="56">
        <v>0.97169544836480615</v>
      </c>
      <c r="K365" s="10">
        <f t="shared" si="78"/>
        <v>79</v>
      </c>
      <c r="L365" s="10">
        <f t="shared" si="73"/>
        <v>0.51340009177955503</v>
      </c>
      <c r="M365" s="56">
        <v>0.78071010141520647</v>
      </c>
      <c r="N365" s="10">
        <f t="shared" si="79"/>
        <v>79</v>
      </c>
      <c r="O365" s="10">
        <f t="shared" si="74"/>
        <v>13.992916009337026</v>
      </c>
    </row>
    <row r="366" spans="1:15" x14ac:dyDescent="0.3">
      <c r="A366" s="10">
        <v>0.94895806939702088</v>
      </c>
      <c r="B366" s="10">
        <f t="shared" si="75"/>
        <v>80</v>
      </c>
      <c r="C366" s="10">
        <f t="shared" si="70"/>
        <v>2.2534711018285236</v>
      </c>
      <c r="D366" s="56">
        <v>1.0645022834644615</v>
      </c>
      <c r="E366" s="10">
        <f t="shared" si="76"/>
        <v>80</v>
      </c>
      <c r="F366" s="10">
        <f t="shared" si="71"/>
        <v>7.7384536459625508</v>
      </c>
      <c r="G366" s="56">
        <v>0.97648878149920371</v>
      </c>
      <c r="H366" s="10">
        <f t="shared" si="77"/>
        <v>80</v>
      </c>
      <c r="I366" s="10">
        <f t="shared" si="72"/>
        <v>1.7948403882246033</v>
      </c>
      <c r="J366" s="56">
        <v>0.96279579780139879</v>
      </c>
      <c r="K366" s="10">
        <f t="shared" si="78"/>
        <v>80</v>
      </c>
      <c r="L366" s="10">
        <f t="shared" si="73"/>
        <v>0.19207321795405186</v>
      </c>
      <c r="M366" s="56">
        <v>0.77297129609623327</v>
      </c>
      <c r="N366" s="10">
        <f t="shared" si="79"/>
        <v>80</v>
      </c>
      <c r="O366" s="10">
        <f t="shared" si="74"/>
        <v>14.789145953960414</v>
      </c>
    </row>
    <row r="367" spans="1:15" x14ac:dyDescent="0.3">
      <c r="A367" s="10">
        <v>0.94534475755280623</v>
      </c>
      <c r="B367" s="10">
        <f t="shared" si="75"/>
        <v>81</v>
      </c>
      <c r="C367" s="10">
        <f t="shared" si="70"/>
        <v>2.5743177499827667</v>
      </c>
      <c r="D367" s="56">
        <v>1.060556097047068</v>
      </c>
      <c r="E367" s="10">
        <f t="shared" si="76"/>
        <v>81</v>
      </c>
      <c r="F367" s="10">
        <f t="shared" si="71"/>
        <v>7.515543216728207</v>
      </c>
      <c r="G367" s="56">
        <v>0.9749576048430757</v>
      </c>
      <c r="H367" s="10">
        <f t="shared" si="77"/>
        <v>81</v>
      </c>
      <c r="I367" s="10">
        <f t="shared" si="72"/>
        <v>1.9413012022237797</v>
      </c>
      <c r="J367" s="56">
        <v>0.96231868448511193</v>
      </c>
      <c r="K367" s="10">
        <f t="shared" si="78"/>
        <v>81</v>
      </c>
      <c r="L367" s="10">
        <f t="shared" si="73"/>
        <v>0.23312031179771309</v>
      </c>
      <c r="M367" s="56">
        <v>0.77195445051864042</v>
      </c>
      <c r="N367" s="10">
        <f t="shared" si="79"/>
        <v>81</v>
      </c>
      <c r="O367" s="10">
        <f t="shared" si="74"/>
        <v>15.05637477016994</v>
      </c>
    </row>
    <row r="368" spans="1:15" x14ac:dyDescent="0.3">
      <c r="A368" s="10">
        <v>0.94287788230794312</v>
      </c>
      <c r="B368" s="10">
        <f t="shared" si="75"/>
        <v>82</v>
      </c>
      <c r="C368" s="10">
        <f t="shared" si="70"/>
        <v>2.8083832206786132</v>
      </c>
      <c r="D368" s="56">
        <v>1.0341711068677477</v>
      </c>
      <c r="E368" s="10">
        <f t="shared" si="76"/>
        <v>82</v>
      </c>
      <c r="F368" s="10">
        <f t="shared" si="71"/>
        <v>5.444758506181083</v>
      </c>
      <c r="G368" s="56">
        <v>0.97156027309051007</v>
      </c>
      <c r="H368" s="10">
        <f t="shared" si="77"/>
        <v>82</v>
      </c>
      <c r="I368" s="10">
        <f t="shared" si="72"/>
        <v>2.2438490874430963</v>
      </c>
      <c r="J368" s="56">
        <v>0.96216727573394822</v>
      </c>
      <c r="K368" s="10">
        <f t="shared" si="78"/>
        <v>82</v>
      </c>
      <c r="L368" s="10">
        <f t="shared" si="73"/>
        <v>0.24841385793384951</v>
      </c>
      <c r="M368" s="56">
        <v>0.76716054172566561</v>
      </c>
      <c r="N368" s="10">
        <f t="shared" si="79"/>
        <v>82</v>
      </c>
      <c r="O368" s="10">
        <f t="shared" si="74"/>
        <v>15.635356461195972</v>
      </c>
    </row>
    <row r="369" spans="1:15" x14ac:dyDescent="0.3">
      <c r="A369" s="10">
        <v>0.94056978235886246</v>
      </c>
      <c r="B369" s="10">
        <f t="shared" si="75"/>
        <v>83</v>
      </c>
      <c r="C369" s="10">
        <f t="shared" si="70"/>
        <v>3.0342040923142415</v>
      </c>
      <c r="D369" s="56">
        <v>1.0171050513220281</v>
      </c>
      <c r="E369" s="10">
        <f t="shared" si="76"/>
        <v>83</v>
      </c>
      <c r="F369" s="10">
        <f t="shared" si="71"/>
        <v>4.0946753898641735</v>
      </c>
      <c r="G369" s="56">
        <v>0.96968144962302127</v>
      </c>
      <c r="H369" s="10">
        <f t="shared" si="77"/>
        <v>83</v>
      </c>
      <c r="I369" s="10">
        <f t="shared" si="72"/>
        <v>2.4271554485061677</v>
      </c>
      <c r="J369" s="56">
        <v>0.95965627904765449</v>
      </c>
      <c r="K369" s="10">
        <f t="shared" si="78"/>
        <v>83</v>
      </c>
      <c r="L369" s="10">
        <f t="shared" si="73"/>
        <v>0.45985602018810545</v>
      </c>
      <c r="M369" s="56">
        <v>0.76221908457917709</v>
      </c>
      <c r="N369" s="10">
        <f t="shared" si="79"/>
        <v>83</v>
      </c>
      <c r="O369" s="10">
        <f t="shared" si="74"/>
        <v>16.236172483149595</v>
      </c>
    </row>
    <row r="370" spans="1:15" x14ac:dyDescent="0.3">
      <c r="A370" s="10">
        <v>0.93922012511794417</v>
      </c>
      <c r="B370" s="10">
        <f t="shared" si="75"/>
        <v>84</v>
      </c>
      <c r="C370" s="10">
        <f t="shared" si="70"/>
        <v>3.184131976362393</v>
      </c>
      <c r="D370" s="56">
        <v>1.0165817674741091</v>
      </c>
      <c r="E370" s="10">
        <f t="shared" si="76"/>
        <v>84</v>
      </c>
      <c r="F370" s="10">
        <f t="shared" si="71"/>
        <v>4.1000529850710761</v>
      </c>
      <c r="G370" s="56">
        <v>0.96643376277931292</v>
      </c>
      <c r="H370" s="10">
        <f t="shared" si="77"/>
        <v>84</v>
      </c>
      <c r="I370" s="10">
        <f t="shared" si="72"/>
        <v>2.7292039801066594</v>
      </c>
      <c r="J370" s="56">
        <v>0.94580259121434285</v>
      </c>
      <c r="K370" s="10">
        <f t="shared" si="78"/>
        <v>84</v>
      </c>
      <c r="L370" s="10">
        <f t="shared" si="73"/>
        <v>1.6291062321644536</v>
      </c>
      <c r="M370" s="56">
        <v>0.75378154057834745</v>
      </c>
      <c r="N370" s="10">
        <f t="shared" si="79"/>
        <v>84</v>
      </c>
      <c r="O370" s="10">
        <f t="shared" si="74"/>
        <v>17.140542715160844</v>
      </c>
    </row>
    <row r="371" spans="1:15" x14ac:dyDescent="0.3">
      <c r="A371" s="10">
        <v>0.93849287951178562</v>
      </c>
      <c r="B371" s="10">
        <f t="shared" si="75"/>
        <v>85</v>
      </c>
      <c r="C371" s="10">
        <f t="shared" si="70"/>
        <v>3.2838541859378036</v>
      </c>
      <c r="D371" s="56">
        <v>1.0130899734709735</v>
      </c>
      <c r="E371" s="10">
        <f t="shared" si="76"/>
        <v>85</v>
      </c>
      <c r="F371" s="10">
        <f t="shared" si="71"/>
        <v>3.8520606493887302</v>
      </c>
      <c r="G371" s="56">
        <v>0.95902480615235086</v>
      </c>
      <c r="H371" s="10">
        <f t="shared" si="77"/>
        <v>85</v>
      </c>
      <c r="I371" s="10">
        <f t="shared" si="72"/>
        <v>3.3914558169711331</v>
      </c>
      <c r="J371" s="56">
        <v>0.9435017526186219</v>
      </c>
      <c r="K371" s="10">
        <f t="shared" si="78"/>
        <v>85</v>
      </c>
      <c r="L371" s="10">
        <f t="shared" si="73"/>
        <v>1.8440716346122155</v>
      </c>
      <c r="M371" s="56">
        <v>0.74756550393873067</v>
      </c>
      <c r="N371" s="10">
        <f t="shared" si="79"/>
        <v>85</v>
      </c>
      <c r="O371" s="10">
        <f t="shared" si="74"/>
        <v>17.872959909470662</v>
      </c>
    </row>
    <row r="372" spans="1:15" x14ac:dyDescent="0.3">
      <c r="A372" s="10">
        <v>0.93731802135652109</v>
      </c>
      <c r="B372" s="10">
        <f t="shared" si="75"/>
        <v>86</v>
      </c>
      <c r="C372" s="10">
        <f t="shared" si="70"/>
        <v>3.4235255659486441</v>
      </c>
      <c r="D372" s="56">
        <v>1.0074314740022621</v>
      </c>
      <c r="E372" s="10">
        <f t="shared" si="76"/>
        <v>86</v>
      </c>
      <c r="F372" s="10">
        <f t="shared" si="71"/>
        <v>3.4107480556605898</v>
      </c>
      <c r="G372" s="56">
        <v>0.95799052106114491</v>
      </c>
      <c r="H372" s="10">
        <f t="shared" si="77"/>
        <v>86</v>
      </c>
      <c r="I372" s="10">
        <f t="shared" si="72"/>
        <v>3.5203038150145054</v>
      </c>
      <c r="J372" s="56">
        <v>0.94292852824716489</v>
      </c>
      <c r="K372" s="10">
        <f t="shared" si="78"/>
        <v>86</v>
      </c>
      <c r="L372" s="10">
        <f t="shared" si="73"/>
        <v>1.9150638909647213</v>
      </c>
      <c r="M372" s="56">
        <v>0.7468735404972483</v>
      </c>
      <c r="N372" s="10">
        <f t="shared" si="79"/>
        <v>86</v>
      </c>
      <c r="O372" s="10">
        <f t="shared" si="74"/>
        <v>18.142738882020154</v>
      </c>
    </row>
    <row r="373" spans="1:15" x14ac:dyDescent="0.3">
      <c r="A373" s="10">
        <v>0.9370736989753905</v>
      </c>
      <c r="B373" s="10">
        <f t="shared" si="75"/>
        <v>87</v>
      </c>
      <c r="C373" s="10">
        <f t="shared" si="70"/>
        <v>3.4845900499203619</v>
      </c>
      <c r="D373" s="56">
        <v>1.0022055632117406</v>
      </c>
      <c r="E373" s="10">
        <f t="shared" si="76"/>
        <v>87</v>
      </c>
      <c r="F373" s="10">
        <f t="shared" si="71"/>
        <v>2.9957536779975533</v>
      </c>
      <c r="G373" s="56">
        <v>0.95726474441992004</v>
      </c>
      <c r="H373" s="10">
        <f t="shared" si="77"/>
        <v>87</v>
      </c>
      <c r="I373" s="10">
        <f t="shared" si="72"/>
        <v>3.6243801480919347</v>
      </c>
      <c r="J373" s="56">
        <v>0.94277330404919513</v>
      </c>
      <c r="K373" s="10">
        <f t="shared" si="78"/>
        <v>87</v>
      </c>
      <c r="L373" s="10">
        <f t="shared" si="73"/>
        <v>1.9508365809667501</v>
      </c>
      <c r="M373" s="56">
        <v>0.74512896549883301</v>
      </c>
      <c r="N373" s="10">
        <f t="shared" si="79"/>
        <v>87</v>
      </c>
      <c r="O373" s="10">
        <f t="shared" si="74"/>
        <v>18.505478986905775</v>
      </c>
    </row>
    <row r="374" spans="1:15" x14ac:dyDescent="0.3">
      <c r="A374" s="10">
        <v>0.93219347564084587</v>
      </c>
      <c r="B374" s="10">
        <f t="shared" si="75"/>
        <v>88</v>
      </c>
      <c r="C374" s="10">
        <f t="shared" si="70"/>
        <v>3.9541024625547765</v>
      </c>
      <c r="D374" s="56">
        <v>0.99775052245512819</v>
      </c>
      <c r="E374" s="10">
        <f t="shared" si="76"/>
        <v>88</v>
      </c>
      <c r="F374" s="10">
        <f t="shared" si="71"/>
        <v>2.6381440417374726</v>
      </c>
      <c r="G374" s="56">
        <v>0.95178318074306878</v>
      </c>
      <c r="H374" s="10">
        <f t="shared" si="77"/>
        <v>88</v>
      </c>
      <c r="I374" s="10">
        <f t="shared" si="72"/>
        <v>4.1484172935869372</v>
      </c>
      <c r="J374" s="56">
        <v>0.94209544676741852</v>
      </c>
      <c r="K374" s="10">
        <f t="shared" si="78"/>
        <v>88</v>
      </c>
      <c r="L374" s="10">
        <f t="shared" si="73"/>
        <v>2.0329114307397207</v>
      </c>
      <c r="M374" s="56">
        <v>0.72123301737026335</v>
      </c>
      <c r="N374" s="10">
        <f t="shared" si="79"/>
        <v>88</v>
      </c>
      <c r="O374" s="10">
        <f t="shared" si="74"/>
        <v>20.821029077241811</v>
      </c>
    </row>
    <row r="375" spans="1:15" x14ac:dyDescent="0.3">
      <c r="A375" s="10">
        <v>0.93002961131398543</v>
      </c>
      <c r="B375" s="10">
        <f t="shared" si="75"/>
        <v>89</v>
      </c>
      <c r="C375" s="10">
        <f t="shared" si="70"/>
        <v>4.1916193701743873</v>
      </c>
      <c r="D375" s="56">
        <v>0.95620817867128793</v>
      </c>
      <c r="E375" s="10">
        <f t="shared" si="76"/>
        <v>89</v>
      </c>
      <c r="F375" s="10">
        <f t="shared" si="71"/>
        <v>1.0291456454591112</v>
      </c>
      <c r="G375" s="56">
        <v>0.94940519953604596</v>
      </c>
      <c r="H375" s="10">
        <f t="shared" si="77"/>
        <v>89</v>
      </c>
      <c r="I375" s="10">
        <f t="shared" si="72"/>
        <v>4.4071987266209103</v>
      </c>
      <c r="J375" s="56">
        <v>0.9396389933354814</v>
      </c>
      <c r="K375" s="10">
        <f t="shared" si="78"/>
        <v>89</v>
      </c>
      <c r="L375" s="10">
        <f t="shared" si="73"/>
        <v>2.2746370524405304</v>
      </c>
      <c r="M375" s="56">
        <v>0.71692918351788026</v>
      </c>
      <c r="N375" s="10">
        <f t="shared" si="79"/>
        <v>89</v>
      </c>
      <c r="O375" s="10">
        <f t="shared" si="74"/>
        <v>21.44067289325438</v>
      </c>
    </row>
    <row r="376" spans="1:15" x14ac:dyDescent="0.3">
      <c r="A376" s="10">
        <v>0.92594110284312681</v>
      </c>
      <c r="B376" s="10">
        <f t="shared" si="75"/>
        <v>90</v>
      </c>
      <c r="C376" s="10">
        <f t="shared" si="70"/>
        <v>4.6066819794075551</v>
      </c>
      <c r="D376" s="56">
        <v>0.93004603057284085</v>
      </c>
      <c r="E376" s="10">
        <f t="shared" si="76"/>
        <v>90</v>
      </c>
      <c r="F376" s="10">
        <f t="shared" si="71"/>
        <v>3.3953024085379901</v>
      </c>
      <c r="G376" s="56">
        <v>0.94862607183563918</v>
      </c>
      <c r="H376" s="10">
        <f t="shared" si="77"/>
        <v>90</v>
      </c>
      <c r="I376" s="10">
        <f t="shared" si="72"/>
        <v>4.5268393064734855</v>
      </c>
      <c r="J376" s="56">
        <v>0.93948995289972714</v>
      </c>
      <c r="K376" s="10">
        <f t="shared" si="78"/>
        <v>90</v>
      </c>
      <c r="L376" s="10">
        <f t="shared" si="73"/>
        <v>2.3136084113487563</v>
      </c>
      <c r="M376" s="56">
        <v>0.70126660548033237</v>
      </c>
      <c r="N376" s="10">
        <f t="shared" si="79"/>
        <v>90</v>
      </c>
      <c r="O376" s="10">
        <f t="shared" si="74"/>
        <v>23.091211353636545</v>
      </c>
    </row>
    <row r="377" spans="1:15" x14ac:dyDescent="0.3">
      <c r="A377" s="10">
        <v>0.92492302330547527</v>
      </c>
      <c r="B377" s="10">
        <f t="shared" si="75"/>
        <v>91</v>
      </c>
      <c r="C377" s="10">
        <f t="shared" si="70"/>
        <v>4.7505125726605959</v>
      </c>
      <c r="D377" s="56">
        <v>0.91750145270070571</v>
      </c>
      <c r="E377" s="10">
        <f t="shared" si="76"/>
        <v>91</v>
      </c>
      <c r="F377" s="10">
        <f t="shared" si="71"/>
        <v>4.5745845772193769</v>
      </c>
      <c r="G377" s="56">
        <v>0.94861413444860032</v>
      </c>
      <c r="H377" s="10">
        <f t="shared" si="77"/>
        <v>91</v>
      </c>
      <c r="I377" s="10">
        <f t="shared" si="72"/>
        <v>4.5782238232103944</v>
      </c>
      <c r="J377" s="56">
        <v>0.93425736717014862</v>
      </c>
      <c r="K377" s="10">
        <f t="shared" si="78"/>
        <v>91</v>
      </c>
      <c r="L377" s="10">
        <f t="shared" si="73"/>
        <v>2.8154804728664993</v>
      </c>
      <c r="M377" s="56">
        <v>0.68819661505059249</v>
      </c>
      <c r="N377" s="10">
        <f t="shared" si="79"/>
        <v>91</v>
      </c>
      <c r="O377" s="10">
        <f t="shared" si="74"/>
        <v>24.537149497783282</v>
      </c>
    </row>
    <row r="378" spans="1:15" x14ac:dyDescent="0.3">
      <c r="A378" s="10">
        <v>0.92329219059621492</v>
      </c>
      <c r="B378" s="10">
        <f t="shared" si="75"/>
        <v>92</v>
      </c>
      <c r="C378" s="10">
        <f t="shared" si="70"/>
        <v>4.9527526167769498</v>
      </c>
      <c r="D378" s="56">
        <v>0.90926130137150141</v>
      </c>
      <c r="E378" s="10">
        <f t="shared" si="76"/>
        <v>92</v>
      </c>
      <c r="F378" s="10">
        <f t="shared" si="71"/>
        <v>5.3829486596953968</v>
      </c>
      <c r="G378" s="56">
        <v>0.93921951202600007</v>
      </c>
      <c r="H378" s="10">
        <f t="shared" si="77"/>
        <v>92</v>
      </c>
      <c r="I378" s="10">
        <f t="shared" si="72"/>
        <v>5.492839237993028</v>
      </c>
      <c r="J378" s="56">
        <v>0.92596432192373679</v>
      </c>
      <c r="K378" s="10">
        <f t="shared" si="78"/>
        <v>92</v>
      </c>
      <c r="L378" s="10">
        <f t="shared" si="73"/>
        <v>3.6093799813920637</v>
      </c>
      <c r="M378" s="56">
        <v>0.68818155472550835</v>
      </c>
      <c r="N378" s="10">
        <f t="shared" si="79"/>
        <v>92</v>
      </c>
      <c r="O378" s="10">
        <f t="shared" si="74"/>
        <v>24.808174053161171</v>
      </c>
    </row>
    <row r="379" spans="1:15" x14ac:dyDescent="0.3">
      <c r="A379" s="10">
        <v>0.92160805394110845</v>
      </c>
      <c r="B379" s="10">
        <f t="shared" si="75"/>
        <v>93</v>
      </c>
      <c r="C379" s="10">
        <f t="shared" si="70"/>
        <v>5.1632115932755145</v>
      </c>
      <c r="D379" s="56">
        <v>0.90592926748486968</v>
      </c>
      <c r="E379" s="10">
        <f t="shared" si="76"/>
        <v>93</v>
      </c>
      <c r="F379" s="10">
        <f t="shared" si="71"/>
        <v>5.7513381226705755</v>
      </c>
      <c r="G379" s="56">
        <v>0.93755731093515648</v>
      </c>
      <c r="H379" s="10">
        <f t="shared" si="77"/>
        <v>93</v>
      </c>
      <c r="I379" s="10">
        <f t="shared" si="72"/>
        <v>5.7071287137674931</v>
      </c>
      <c r="J379" s="56">
        <v>0.92360079063294453</v>
      </c>
      <c r="K379" s="10">
        <f t="shared" si="78"/>
        <v>93</v>
      </c>
      <c r="L379" s="10">
        <f t="shared" si="73"/>
        <v>3.8684207825378309</v>
      </c>
      <c r="M379" s="56">
        <v>0.685874379255075</v>
      </c>
      <c r="N379" s="10">
        <f t="shared" si="79"/>
        <v>93</v>
      </c>
      <c r="O379" s="10">
        <f t="shared" si="74"/>
        <v>25.292395437706702</v>
      </c>
    </row>
    <row r="380" spans="1:15" x14ac:dyDescent="0.3">
      <c r="A380" s="10">
        <v>0.92123921562949607</v>
      </c>
      <c r="B380" s="10">
        <f t="shared" si="75"/>
        <v>94</v>
      </c>
      <c r="C380" s="10">
        <f t="shared" si="70"/>
        <v>5.2534007987958473</v>
      </c>
      <c r="D380" s="56">
        <v>0.87996363320768523</v>
      </c>
      <c r="E380" s="10">
        <f t="shared" si="76"/>
        <v>94</v>
      </c>
      <c r="F380" s="10">
        <f t="shared" si="71"/>
        <v>8.2539500901309744</v>
      </c>
      <c r="G380" s="56">
        <v>0.92531161341124124</v>
      </c>
      <c r="H380" s="10">
        <f t="shared" si="77"/>
        <v>94</v>
      </c>
      <c r="I380" s="10">
        <f t="shared" si="72"/>
        <v>6.9195912564323807</v>
      </c>
      <c r="J380" s="56">
        <v>0.91992918771477439</v>
      </c>
      <c r="K380" s="10">
        <f t="shared" si="78"/>
        <v>94</v>
      </c>
      <c r="L380" s="10">
        <f t="shared" si="73"/>
        <v>4.2551473792387045</v>
      </c>
      <c r="M380" s="56">
        <v>0.68415710118910189</v>
      </c>
      <c r="N380" s="10">
        <f t="shared" si="79"/>
        <v>94</v>
      </c>
      <c r="O380" s="10">
        <f t="shared" si="74"/>
        <v>25.725780817173838</v>
      </c>
    </row>
    <row r="381" spans="1:15" x14ac:dyDescent="0.3">
      <c r="A381" s="10">
        <v>0.9208045021342105</v>
      </c>
      <c r="B381" s="10">
        <f t="shared" si="75"/>
        <v>95</v>
      </c>
      <c r="C381" s="10">
        <f t="shared" si="70"/>
        <v>5.3505858233883572</v>
      </c>
      <c r="D381" s="56">
        <v>0.87293581167245049</v>
      </c>
      <c r="E381" s="10">
        <f t="shared" si="76"/>
        <v>95</v>
      </c>
      <c r="F381" s="10">
        <f t="shared" si="71"/>
        <v>9.009401115660518</v>
      </c>
      <c r="G381" s="56">
        <v>0.92437570700692484</v>
      </c>
      <c r="H381" s="10">
        <f t="shared" si="77"/>
        <v>95</v>
      </c>
      <c r="I381" s="10">
        <f t="shared" si="72"/>
        <v>7.0821150377832085</v>
      </c>
      <c r="J381" s="56">
        <v>0.91876351419237479</v>
      </c>
      <c r="K381" s="10">
        <f t="shared" si="78"/>
        <v>95</v>
      </c>
      <c r="L381" s="10">
        <f t="shared" si="73"/>
        <v>4.4111538891777169</v>
      </c>
      <c r="M381" s="56">
        <v>0.68308810571849388</v>
      </c>
      <c r="N381" s="10">
        <f t="shared" si="79"/>
        <v>95</v>
      </c>
      <c r="O381" s="10">
        <f t="shared" si="74"/>
        <v>26.101013906213236</v>
      </c>
    </row>
    <row r="382" spans="1:15" x14ac:dyDescent="0.3">
      <c r="A382" s="10">
        <v>0.91930416681551352</v>
      </c>
      <c r="B382" s="10">
        <f t="shared" si="75"/>
        <v>96</v>
      </c>
      <c r="C382" s="10">
        <f t="shared" si="70"/>
        <v>5.5509399700189341</v>
      </c>
      <c r="D382" s="56">
        <v>0.83621633196053413</v>
      </c>
      <c r="E382" s="10">
        <f t="shared" si="76"/>
        <v>96</v>
      </c>
      <c r="F382" s="10">
        <f t="shared" si="71"/>
        <v>12.629306969221968</v>
      </c>
      <c r="G382" s="56">
        <v>0.92419315982097294</v>
      </c>
      <c r="H382" s="10">
        <f t="shared" si="77"/>
        <v>96</v>
      </c>
      <c r="I382" s="10">
        <f t="shared" si="72"/>
        <v>7.1741881469796773</v>
      </c>
      <c r="J382" s="56">
        <v>0.91197398164170262</v>
      </c>
      <c r="K382" s="10">
        <f t="shared" si="78"/>
        <v>96</v>
      </c>
      <c r="L382" s="10">
        <f t="shared" si="73"/>
        <v>5.1093822128756941</v>
      </c>
      <c r="M382" s="56">
        <v>0.67974318440723669</v>
      </c>
      <c r="N382" s="10">
        <f t="shared" si="79"/>
        <v>96</v>
      </c>
      <c r="O382" s="10">
        <f t="shared" si="74"/>
        <v>26.696873866896169</v>
      </c>
    </row>
    <row r="383" spans="1:15" x14ac:dyDescent="0.3">
      <c r="A383" s="10">
        <v>0.91682793287910214</v>
      </c>
      <c r="B383" s="10">
        <f t="shared" si="75"/>
        <v>97</v>
      </c>
      <c r="C383" s="10">
        <f t="shared" si="70"/>
        <v>5.848956953205203</v>
      </c>
      <c r="D383" s="56">
        <v>0.82640936350400496</v>
      </c>
      <c r="E383" s="10">
        <f t="shared" si="76"/>
        <v>97</v>
      </c>
      <c r="F383" s="10">
        <f t="shared" si="71"/>
        <v>13.712138190434693</v>
      </c>
      <c r="G383" s="56">
        <v>0.92054727875440701</v>
      </c>
      <c r="H383" s="10">
        <f t="shared" si="77"/>
        <v>97</v>
      </c>
      <c r="I383" s="10">
        <f t="shared" si="72"/>
        <v>7.6025697369676113</v>
      </c>
      <c r="J383" s="56">
        <v>0.91162613376588253</v>
      </c>
      <c r="K383" s="10">
        <f t="shared" si="78"/>
        <v>97</v>
      </c>
      <c r="L383" s="10">
        <f t="shared" si="73"/>
        <v>5.1963461882143651</v>
      </c>
      <c r="M383" s="56">
        <v>0.67586762344078344</v>
      </c>
      <c r="N383" s="10">
        <f t="shared" si="79"/>
        <v>97</v>
      </c>
      <c r="O383" s="10">
        <f t="shared" si="74"/>
        <v>27.350895716755637</v>
      </c>
    </row>
    <row r="384" spans="1:15" x14ac:dyDescent="0.3">
      <c r="A384" s="10">
        <v>0.91664797905134776</v>
      </c>
      <c r="B384" s="10">
        <f t="shared" si="75"/>
        <v>98</v>
      </c>
      <c r="C384" s="10">
        <f t="shared" si="70"/>
        <v>5.9268909536159065</v>
      </c>
      <c r="D384" s="56">
        <v>0.82155902775524436</v>
      </c>
      <c r="E384" s="10">
        <f t="shared" si="76"/>
        <v>98</v>
      </c>
      <c r="F384" s="10">
        <f t="shared" si="71"/>
        <v>14.328833343199156</v>
      </c>
      <c r="G384" s="56">
        <v>0.91946491917582529</v>
      </c>
      <c r="H384" s="10">
        <f t="shared" si="77"/>
        <v>98</v>
      </c>
      <c r="I384" s="10">
        <f t="shared" si="72"/>
        <v>7.7870179832662236</v>
      </c>
      <c r="J384" s="56">
        <v>0.91150118796751922</v>
      </c>
      <c r="K384" s="10">
        <f t="shared" si="78"/>
        <v>98</v>
      </c>
      <c r="L384" s="10">
        <f t="shared" si="73"/>
        <v>5.2621614557139109</v>
      </c>
      <c r="M384" s="56">
        <v>0.67284403540612558</v>
      </c>
      <c r="N384" s="10">
        <f t="shared" si="79"/>
        <v>98</v>
      </c>
      <c r="O384" s="10">
        <f t="shared" si="74"/>
        <v>27.92917534123206</v>
      </c>
    </row>
    <row r="385" spans="1:15" x14ac:dyDescent="0.3">
      <c r="A385" s="10">
        <v>0.91263063445772963</v>
      </c>
      <c r="B385" s="10">
        <f t="shared" si="75"/>
        <v>99</v>
      </c>
      <c r="C385" s="10">
        <f t="shared" si="70"/>
        <v>6.385086547502631</v>
      </c>
      <c r="D385" s="56">
        <v>0.81270991562579231</v>
      </c>
      <c r="E385" s="10">
        <f t="shared" si="76"/>
        <v>99</v>
      </c>
      <c r="F385" s="10">
        <f t="shared" si="71"/>
        <v>15.351108029149595</v>
      </c>
      <c r="G385" s="56">
        <v>0.91783435115267098</v>
      </c>
      <c r="H385" s="10">
        <f t="shared" si="77"/>
        <v>99</v>
      </c>
      <c r="I385" s="10">
        <f t="shared" si="72"/>
        <v>8.0279035847346858</v>
      </c>
      <c r="J385" s="56">
        <v>0.90809032256156041</v>
      </c>
      <c r="K385" s="10">
        <f t="shared" si="78"/>
        <v>99</v>
      </c>
      <c r="L385" s="10">
        <f t="shared" si="73"/>
        <v>5.6535326559621382</v>
      </c>
      <c r="M385" s="56">
        <v>0.66771384038799042</v>
      </c>
      <c r="N385" s="10">
        <f t="shared" si="79"/>
        <v>99</v>
      </c>
      <c r="O385" s="10">
        <f t="shared" si="74"/>
        <v>28.722056233142055</v>
      </c>
    </row>
    <row r="386" spans="1:15" x14ac:dyDescent="0.3">
      <c r="A386" s="10">
        <v>0.90703704719618283</v>
      </c>
      <c r="B386" s="10">
        <f t="shared" si="75"/>
        <v>100</v>
      </c>
      <c r="C386" s="10">
        <f t="shared" si="70"/>
        <v>7.0089410973694584</v>
      </c>
      <c r="D386" s="56">
        <v>0.77554382921868259</v>
      </c>
      <c r="E386" s="10">
        <f t="shared" si="76"/>
        <v>100</v>
      </c>
      <c r="F386" s="10">
        <f t="shared" si="71"/>
        <v>19.222778367124704</v>
      </c>
      <c r="G386" s="56">
        <v>0.90215906489551589</v>
      </c>
      <c r="H386" s="10">
        <f t="shared" si="77"/>
        <v>100</v>
      </c>
      <c r="I386" s="10">
        <f t="shared" si="72"/>
        <v>9.6765221456495354</v>
      </c>
      <c r="J386" s="56">
        <v>0.90767982410432868</v>
      </c>
      <c r="K386" s="10">
        <f t="shared" si="78"/>
        <v>100</v>
      </c>
      <c r="L386" s="10">
        <f t="shared" si="73"/>
        <v>5.7516888921495752</v>
      </c>
      <c r="M386" s="56">
        <v>0.65614296364196512</v>
      </c>
      <c r="N386" s="10">
        <f t="shared" si="79"/>
        <v>100</v>
      </c>
      <c r="O386" s="10">
        <f t="shared" si="74"/>
        <v>30.169265687877335</v>
      </c>
    </row>
    <row r="387" spans="1:15" x14ac:dyDescent="0.3">
      <c r="A387" s="10">
        <v>0.90526227686964689</v>
      </c>
      <c r="B387" s="10">
        <f t="shared" si="75"/>
        <v>101</v>
      </c>
      <c r="C387" s="10">
        <f t="shared" si="70"/>
        <v>7.2582823113232839</v>
      </c>
      <c r="D387" s="56">
        <v>0.77497493483567359</v>
      </c>
      <c r="E387" s="10">
        <f t="shared" si="76"/>
        <v>101</v>
      </c>
      <c r="F387" s="10">
        <f t="shared" si="71"/>
        <v>19.472464483479861</v>
      </c>
      <c r="G387" s="56">
        <v>0.90138333147175409</v>
      </c>
      <c r="H387" s="10">
        <f t="shared" si="77"/>
        <v>101</v>
      </c>
      <c r="I387" s="10">
        <f t="shared" si="72"/>
        <v>9.8516364429059724</v>
      </c>
      <c r="J387" s="56">
        <v>0.90519626224817751</v>
      </c>
      <c r="K387" s="10">
        <f t="shared" si="78"/>
        <v>101</v>
      </c>
      <c r="L387" s="10">
        <f t="shared" si="73"/>
        <v>6.0600455285423402</v>
      </c>
      <c r="M387" s="56">
        <v>0.64601106046086065</v>
      </c>
      <c r="N387" s="10">
        <f t="shared" si="79"/>
        <v>101</v>
      </c>
      <c r="O387" s="10">
        <f t="shared" si="74"/>
        <v>31.494280566047657</v>
      </c>
    </row>
    <row r="388" spans="1:15" x14ac:dyDescent="0.3">
      <c r="A388" s="10">
        <v>0.90110070420914368</v>
      </c>
      <c r="B388" s="10">
        <f t="shared" si="75"/>
        <v>102</v>
      </c>
      <c r="C388" s="10">
        <f t="shared" si="70"/>
        <v>7.7546269039948417</v>
      </c>
      <c r="D388" s="56">
        <v>0.73536060126745928</v>
      </c>
      <c r="E388" s="10">
        <f t="shared" si="76"/>
        <v>102</v>
      </c>
      <c r="F388" s="10">
        <f t="shared" si="71"/>
        <v>23.705923185491976</v>
      </c>
      <c r="G388" s="56">
        <v>0.9004380937807458</v>
      </c>
      <c r="H388" s="10">
        <f t="shared" si="77"/>
        <v>102</v>
      </c>
      <c r="I388" s="10">
        <f t="shared" si="72"/>
        <v>10.045591642269077</v>
      </c>
      <c r="J388" s="56">
        <v>0.89825180362304102</v>
      </c>
      <c r="K388" s="10">
        <f t="shared" si="78"/>
        <v>102</v>
      </c>
      <c r="L388" s="10">
        <f t="shared" si="73"/>
        <v>6.8283807590839078</v>
      </c>
      <c r="M388" s="56">
        <v>0.64468034496612892</v>
      </c>
      <c r="N388" s="10">
        <f t="shared" si="79"/>
        <v>102</v>
      </c>
      <c r="O388" s="10">
        <f t="shared" si="74"/>
        <v>31.941838106570174</v>
      </c>
    </row>
    <row r="389" spans="1:15" x14ac:dyDescent="0.3">
      <c r="A389" s="10">
        <v>0.89329390675361842</v>
      </c>
      <c r="B389" s="10">
        <f t="shared" si="75"/>
        <v>103</v>
      </c>
      <c r="C389" s="10">
        <f t="shared" si="70"/>
        <v>8.634752795874677</v>
      </c>
      <c r="D389" s="56">
        <v>0.69999429182934236</v>
      </c>
      <c r="E389" s="10">
        <f t="shared" si="76"/>
        <v>103</v>
      </c>
      <c r="F389" s="10">
        <f t="shared" si="71"/>
        <v>27.58106406924049</v>
      </c>
      <c r="G389" s="56">
        <v>0.89941373112959755</v>
      </c>
      <c r="H389" s="10">
        <f t="shared" si="77"/>
        <v>103</v>
      </c>
      <c r="I389" s="10">
        <f t="shared" si="72"/>
        <v>10.249587187908611</v>
      </c>
      <c r="J389" s="56">
        <v>0.89371175325167496</v>
      </c>
      <c r="K389" s="10">
        <f t="shared" si="78"/>
        <v>103</v>
      </c>
      <c r="L389" s="10">
        <f t="shared" si="73"/>
        <v>7.3629508567373962</v>
      </c>
      <c r="M389" s="56">
        <v>0.62554358885852057</v>
      </c>
      <c r="N389" s="10">
        <f t="shared" si="79"/>
        <v>103</v>
      </c>
      <c r="O389" s="10">
        <f t="shared" si="74"/>
        <v>34.22607926120844</v>
      </c>
    </row>
    <row r="390" spans="1:15" x14ac:dyDescent="0.3">
      <c r="A390" s="10">
        <v>0.88960144663364105</v>
      </c>
      <c r="B390" s="10">
        <f t="shared" si="75"/>
        <v>104</v>
      </c>
      <c r="C390" s="10">
        <f t="shared" si="70"/>
        <v>9.1026011997685821</v>
      </c>
      <c r="D390" s="56">
        <v>0.6956170016795592</v>
      </c>
      <c r="E390" s="10">
        <f t="shared" si="76"/>
        <v>104</v>
      </c>
      <c r="F390" s="10">
        <f t="shared" si="71"/>
        <v>28.304079565878524</v>
      </c>
      <c r="G390" s="56">
        <v>0.89622761988103872</v>
      </c>
      <c r="H390" s="10">
        <f t="shared" si="77"/>
        <v>104</v>
      </c>
      <c r="I390" s="10">
        <f t="shared" si="72"/>
        <v>10.680453312981143</v>
      </c>
      <c r="J390" s="56">
        <v>0.89281522389561485</v>
      </c>
      <c r="K390" s="10">
        <f t="shared" si="78"/>
        <v>104</v>
      </c>
      <c r="L390" s="10">
        <f t="shared" si="73"/>
        <v>7.527674869541797</v>
      </c>
      <c r="M390" s="56">
        <v>0.61574139107019155</v>
      </c>
      <c r="N390" s="10">
        <f t="shared" si="79"/>
        <v>104</v>
      </c>
      <c r="O390" s="10">
        <f t="shared" si="74"/>
        <v>35.577799862856878</v>
      </c>
    </row>
    <row r="391" spans="1:15" x14ac:dyDescent="0.3">
      <c r="A391" s="10">
        <v>0.88654860837576799</v>
      </c>
      <c r="B391" s="10">
        <f t="shared" si="75"/>
        <v>105</v>
      </c>
      <c r="C391" s="10">
        <f t="shared" si="70"/>
        <v>9.5106742283814896</v>
      </c>
      <c r="D391" s="56">
        <v>0.68028042550550982</v>
      </c>
      <c r="E391" s="10">
        <f t="shared" si="76"/>
        <v>105</v>
      </c>
      <c r="F391" s="10">
        <f t="shared" si="71"/>
        <v>30.186574675364081</v>
      </c>
      <c r="G391" s="56">
        <v>0.89239750347397506</v>
      </c>
      <c r="H391" s="10">
        <f t="shared" si="77"/>
        <v>105</v>
      </c>
      <c r="I391" s="10">
        <f t="shared" si="72"/>
        <v>11.185312202193799</v>
      </c>
      <c r="J391" s="56">
        <v>0.85881959980998257</v>
      </c>
      <c r="K391" s="10">
        <f t="shared" si="78"/>
        <v>105</v>
      </c>
      <c r="L391" s="10">
        <f t="shared" si="73"/>
        <v>11.169596887663396</v>
      </c>
      <c r="M391" s="56">
        <v>0.60025969664462464</v>
      </c>
      <c r="N391" s="10">
        <f t="shared" si="79"/>
        <v>105</v>
      </c>
      <c r="O391" s="10">
        <f t="shared" si="74"/>
        <v>37.54547200699195</v>
      </c>
    </row>
    <row r="392" spans="1:15" x14ac:dyDescent="0.3">
      <c r="A392" s="10">
        <v>0.88419883059035542</v>
      </c>
      <c r="B392" s="10">
        <f t="shared" si="75"/>
        <v>106</v>
      </c>
      <c r="C392" s="10">
        <f t="shared" si="70"/>
        <v>9.8503285234293312</v>
      </c>
      <c r="D392" s="56">
        <v>0.67658949689568282</v>
      </c>
      <c r="E392" s="10">
        <f t="shared" si="76"/>
        <v>106</v>
      </c>
      <c r="F392" s="10">
        <f t="shared" si="71"/>
        <v>30.865304295390164</v>
      </c>
      <c r="G392" s="56">
        <v>0.89094618774493084</v>
      </c>
      <c r="H392" s="10">
        <f t="shared" si="77"/>
        <v>106</v>
      </c>
      <c r="I392" s="10">
        <f t="shared" si="72"/>
        <v>11.445678452350524</v>
      </c>
      <c r="J392" s="56">
        <v>0.85621773180996619</v>
      </c>
      <c r="K392" s="10">
        <f t="shared" si="78"/>
        <v>106</v>
      </c>
      <c r="L392" s="10">
        <f t="shared" si="73"/>
        <v>11.551772008880974</v>
      </c>
      <c r="M392" s="56">
        <v>0.58152140126257801</v>
      </c>
      <c r="N392" s="10">
        <f t="shared" si="79"/>
        <v>106</v>
      </c>
      <c r="O392" s="10">
        <f t="shared" si="74"/>
        <v>39.88930724136501</v>
      </c>
    </row>
    <row r="393" spans="1:15" x14ac:dyDescent="0.3">
      <c r="A393" s="10">
        <v>0.8807596581022018</v>
      </c>
      <c r="B393" s="10">
        <f t="shared" si="75"/>
        <v>107</v>
      </c>
      <c r="C393" s="10">
        <f t="shared" si="70"/>
        <v>10.311247607241292</v>
      </c>
      <c r="D393" s="56">
        <v>0.67257656174190095</v>
      </c>
      <c r="E393" s="10">
        <f t="shared" si="76"/>
        <v>107</v>
      </c>
      <c r="F393" s="10">
        <f t="shared" si="71"/>
        <v>31.585870472839069</v>
      </c>
      <c r="G393" s="56">
        <v>0.89036535480274681</v>
      </c>
      <c r="H393" s="10">
        <f t="shared" si="77"/>
        <v>107</v>
      </c>
      <c r="I393" s="10">
        <f t="shared" si="72"/>
        <v>11.615805675771295</v>
      </c>
      <c r="J393" s="56">
        <v>0.85297559445664417</v>
      </c>
      <c r="K393" s="10">
        <f t="shared" si="78"/>
        <v>107</v>
      </c>
      <c r="L393" s="10">
        <f t="shared" si="73"/>
        <v>12.007659686902288</v>
      </c>
      <c r="M393" s="56">
        <v>0.56136937645089879</v>
      </c>
      <c r="N393" s="10">
        <f t="shared" si="79"/>
        <v>107</v>
      </c>
      <c r="O393" s="10">
        <f t="shared" si="74"/>
        <v>42.421888115472846</v>
      </c>
    </row>
    <row r="394" spans="1:15" x14ac:dyDescent="0.3">
      <c r="A394" s="10">
        <v>0.88044043282532514</v>
      </c>
      <c r="B394" s="10">
        <f t="shared" si="75"/>
        <v>108</v>
      </c>
      <c r="C394" s="10">
        <f t="shared" si="70"/>
        <v>10.442090737211647</v>
      </c>
      <c r="D394" s="56">
        <v>0.66902492468299646</v>
      </c>
      <c r="E394" s="10">
        <f t="shared" si="76"/>
        <v>108</v>
      </c>
      <c r="F394" s="10">
        <f t="shared" si="71"/>
        <v>32.264642326348785</v>
      </c>
      <c r="G394" s="56">
        <v>0.88971751604060423</v>
      </c>
      <c r="H394" s="10">
        <f t="shared" si="77"/>
        <v>108</v>
      </c>
      <c r="I394" s="10">
        <f t="shared" si="72"/>
        <v>11.794331193631958</v>
      </c>
      <c r="J394" s="56">
        <v>0.84997586019152327</v>
      </c>
      <c r="K394" s="10">
        <f t="shared" si="78"/>
        <v>108</v>
      </c>
      <c r="L394" s="10">
        <f t="shared" si="73"/>
        <v>12.443852106104526</v>
      </c>
      <c r="M394" s="56">
        <v>0.53718155535996426</v>
      </c>
      <c r="N394" s="10">
        <f t="shared" si="79"/>
        <v>108</v>
      </c>
      <c r="O394" s="10">
        <f t="shared" si="74"/>
        <v>45.430639037363612</v>
      </c>
    </row>
    <row r="395" spans="1:15" x14ac:dyDescent="0.3">
      <c r="A395" s="10">
        <v>0.86414396455413589</v>
      </c>
      <c r="B395" s="10">
        <f t="shared" si="75"/>
        <v>109</v>
      </c>
      <c r="C395" s="10">
        <f t="shared" si="70"/>
        <v>12.315091804115827</v>
      </c>
      <c r="D395" s="56">
        <v>0.66528515032698177</v>
      </c>
      <c r="E395" s="10">
        <f t="shared" si="76"/>
        <v>109</v>
      </c>
      <c r="F395" s="10">
        <f t="shared" si="71"/>
        <v>32.971024419361321</v>
      </c>
      <c r="G395" s="56">
        <v>0.88875417830711867</v>
      </c>
      <c r="H395" s="10">
        <f t="shared" si="77"/>
        <v>109</v>
      </c>
      <c r="I395" s="10">
        <f t="shared" si="72"/>
        <v>12.00854177689329</v>
      </c>
      <c r="J395" s="56">
        <v>0.84309102807311065</v>
      </c>
      <c r="K395" s="10">
        <f t="shared" si="78"/>
        <v>109</v>
      </c>
      <c r="L395" s="10">
        <f t="shared" si="73"/>
        <v>13.309519659845803</v>
      </c>
      <c r="M395" s="56">
        <v>0.53518004949866838</v>
      </c>
      <c r="N395" s="10">
        <f t="shared" si="79"/>
        <v>109</v>
      </c>
      <c r="O395" s="10">
        <f t="shared" si="74"/>
        <v>46.069457241405637</v>
      </c>
    </row>
    <row r="396" spans="1:15" x14ac:dyDescent="0.3">
      <c r="A396" s="10">
        <v>0.86314790138049369</v>
      </c>
      <c r="B396" s="10">
        <f t="shared" si="75"/>
        <v>110</v>
      </c>
      <c r="C396" s="10">
        <f t="shared" si="70"/>
        <v>12.53764124683221</v>
      </c>
      <c r="D396" s="56">
        <v>0.66358651568534743</v>
      </c>
      <c r="E396" s="10">
        <f t="shared" si="76"/>
        <v>110</v>
      </c>
      <c r="F396" s="10">
        <f t="shared" si="71"/>
        <v>33.46036069250404</v>
      </c>
      <c r="G396" s="56">
        <v>0.88409424916255885</v>
      </c>
      <c r="H396" s="10">
        <f t="shared" si="77"/>
        <v>110</v>
      </c>
      <c r="I396" s="10">
        <f t="shared" si="72"/>
        <v>12.631304090839762</v>
      </c>
      <c r="J396" s="56">
        <v>0.81864751133924885</v>
      </c>
      <c r="K396" s="10">
        <f t="shared" si="78"/>
        <v>110</v>
      </c>
      <c r="L396" s="10">
        <f t="shared" si="73"/>
        <v>16.120412185523314</v>
      </c>
      <c r="M396" s="56">
        <v>0.5322841859800691</v>
      </c>
      <c r="N396" s="10">
        <f t="shared" si="79"/>
        <v>110</v>
      </c>
      <c r="O396" s="10">
        <f t="shared" si="74"/>
        <v>46.810657799473631</v>
      </c>
    </row>
    <row r="397" spans="1:15" x14ac:dyDescent="0.3">
      <c r="A397" s="10">
        <v>0.85815800016997967</v>
      </c>
      <c r="B397" s="10">
        <f t="shared" si="75"/>
        <v>111</v>
      </c>
      <c r="C397" s="10">
        <f t="shared" si="70"/>
        <v>13.20549883798865</v>
      </c>
      <c r="D397" s="56">
        <v>0.65394572674910134</v>
      </c>
      <c r="E397" s="10">
        <f t="shared" si="76"/>
        <v>111</v>
      </c>
      <c r="F397" s="10">
        <f t="shared" si="71"/>
        <v>34.834673361631943</v>
      </c>
      <c r="G397" s="56">
        <v>0.88402166114425262</v>
      </c>
      <c r="H397" s="10">
        <f t="shared" si="77"/>
        <v>111</v>
      </c>
      <c r="I397" s="10">
        <f t="shared" si="72"/>
        <v>12.754191398061208</v>
      </c>
      <c r="J397" s="56">
        <v>0.81537989652250631</v>
      </c>
      <c r="K397" s="10">
        <f t="shared" si="78"/>
        <v>111</v>
      </c>
      <c r="L397" s="10">
        <f t="shared" si="73"/>
        <v>16.629666631868311</v>
      </c>
      <c r="M397" s="56">
        <v>0.49997965393225158</v>
      </c>
      <c r="N397" s="10">
        <f t="shared" si="79"/>
        <v>111</v>
      </c>
      <c r="O397" s="10">
        <f t="shared" si="74"/>
        <v>50.822012291322046</v>
      </c>
    </row>
    <row r="398" spans="1:15" x14ac:dyDescent="0.3">
      <c r="A398" s="10">
        <v>0.84035980577105629</v>
      </c>
      <c r="B398" s="10">
        <f t="shared" si="75"/>
        <v>112</v>
      </c>
      <c r="C398" s="10">
        <f t="shared" si="70"/>
        <v>15.317865068667967</v>
      </c>
      <c r="D398" s="56">
        <v>0.65373840810000305</v>
      </c>
      <c r="E398" s="10">
        <f t="shared" si="76"/>
        <v>112</v>
      </c>
      <c r="F398" s="10">
        <f t="shared" si="71"/>
        <v>35.171718936471777</v>
      </c>
      <c r="G398" s="56">
        <v>0.88097522497473779</v>
      </c>
      <c r="H398" s="10">
        <f t="shared" si="77"/>
        <v>112</v>
      </c>
      <c r="I398" s="10">
        <f t="shared" si="72"/>
        <v>13.210294874254627</v>
      </c>
      <c r="J398" s="56">
        <v>0.81363882621784789</v>
      </c>
      <c r="K398" s="10">
        <f t="shared" si="78"/>
        <v>112</v>
      </c>
      <c r="L398" s="10">
        <f t="shared" si="73"/>
        <v>16.974483322493374</v>
      </c>
      <c r="M398" s="56">
        <v>0.47855230841950169</v>
      </c>
      <c r="N398" s="10">
        <f t="shared" si="79"/>
        <v>112</v>
      </c>
      <c r="O398" s="10">
        <f t="shared" si="74"/>
        <v>53.679730955338513</v>
      </c>
    </row>
    <row r="399" spans="1:15" x14ac:dyDescent="0.3">
      <c r="A399" s="10">
        <v>0.83556400885344884</v>
      </c>
      <c r="B399" s="10">
        <f t="shared" si="75"/>
        <v>113</v>
      </c>
      <c r="C399" s="10">
        <f t="shared" si="70"/>
        <v>15.99655677275643</v>
      </c>
      <c r="D399" s="56">
        <v>0.64291887875422504</v>
      </c>
      <c r="E399" s="10">
        <f t="shared" si="76"/>
        <v>113</v>
      </c>
      <c r="F399" s="10">
        <f t="shared" si="71"/>
        <v>36.708358957334617</v>
      </c>
      <c r="G399" s="56">
        <v>0.87731511869319656</v>
      </c>
      <c r="H399" s="10">
        <f t="shared" si="77"/>
        <v>113</v>
      </c>
      <c r="I399" s="10">
        <f t="shared" si="72"/>
        <v>13.741835945446059</v>
      </c>
      <c r="J399" s="56">
        <v>0.78944430923195619</v>
      </c>
      <c r="K399" s="10">
        <f t="shared" si="78"/>
        <v>113</v>
      </c>
      <c r="L399" s="10">
        <f t="shared" si="73"/>
        <v>19.860021628707113</v>
      </c>
      <c r="M399" s="56">
        <v>0.47519700259595749</v>
      </c>
      <c r="N399" s="10">
        <f t="shared" si="79"/>
        <v>113</v>
      </c>
      <c r="O399" s="10">
        <f t="shared" si="74"/>
        <v>54.538163825500249</v>
      </c>
    </row>
    <row r="400" spans="1:15" x14ac:dyDescent="0.3">
      <c r="A400" s="10">
        <v>0.82003894940646871</v>
      </c>
      <c r="B400" s="10">
        <f t="shared" si="75"/>
        <v>114</v>
      </c>
      <c r="C400" s="10">
        <f t="shared" si="70"/>
        <v>17.907975999028594</v>
      </c>
      <c r="D400" s="56">
        <v>0.64031349675035465</v>
      </c>
      <c r="E400" s="10">
        <f t="shared" si="76"/>
        <v>114</v>
      </c>
      <c r="F400" s="10">
        <f t="shared" si="71"/>
        <v>37.330225239911549</v>
      </c>
      <c r="G400" s="56">
        <v>0.87189752841478829</v>
      </c>
      <c r="H400" s="10">
        <f t="shared" si="77"/>
        <v>114</v>
      </c>
      <c r="I400" s="10">
        <f t="shared" si="72"/>
        <v>14.481050404843417</v>
      </c>
      <c r="J400" s="56">
        <v>0.77300888546344104</v>
      </c>
      <c r="K400" s="10">
        <f t="shared" si="78"/>
        <v>114</v>
      </c>
      <c r="L400" s="10">
        <f t="shared" si="73"/>
        <v>21.909412342111708</v>
      </c>
      <c r="M400" s="56">
        <v>0.4509609662254348</v>
      </c>
      <c r="N400" s="10">
        <f t="shared" si="79"/>
        <v>114</v>
      </c>
      <c r="O400" s="10">
        <f t="shared" si="74"/>
        <v>57.783710589664615</v>
      </c>
    </row>
    <row r="401" spans="1:15" x14ac:dyDescent="0.3">
      <c r="A401" s="10">
        <v>0.81771204137893883</v>
      </c>
      <c r="B401" s="10">
        <f t="shared" si="75"/>
        <v>115</v>
      </c>
      <c r="C401" s="10">
        <f t="shared" si="70"/>
        <v>18.332657930957939</v>
      </c>
      <c r="D401" s="56">
        <v>0.62239610932423739</v>
      </c>
      <c r="E401" s="10">
        <f t="shared" si="76"/>
        <v>115</v>
      </c>
      <c r="F401" s="10">
        <f t="shared" si="71"/>
        <v>39.718182910054608</v>
      </c>
      <c r="G401" s="56">
        <v>0.87150187154717695</v>
      </c>
      <c r="H401" s="10">
        <f t="shared" si="77"/>
        <v>115</v>
      </c>
      <c r="I401" s="10">
        <f t="shared" si="72"/>
        <v>14.653577702555944</v>
      </c>
      <c r="J401" s="56">
        <v>0.76103346046479892</v>
      </c>
      <c r="K401" s="10">
        <f t="shared" si="78"/>
        <v>115</v>
      </c>
      <c r="L401" s="10">
        <f t="shared" si="73"/>
        <v>23.478774044517934</v>
      </c>
      <c r="M401" s="56">
        <v>0.4476213219612204</v>
      </c>
      <c r="N401" s="10">
        <f t="shared" si="79"/>
        <v>115</v>
      </c>
      <c r="O401" s="10">
        <f t="shared" si="74"/>
        <v>58.674644334344578</v>
      </c>
    </row>
    <row r="402" spans="1:15" x14ac:dyDescent="0.3">
      <c r="A402" s="10">
        <v>0.81285978484072063</v>
      </c>
      <c r="B402" s="10">
        <f t="shared" si="75"/>
        <v>116</v>
      </c>
      <c r="C402" s="10">
        <f t="shared" si="70"/>
        <v>19.054934106182188</v>
      </c>
      <c r="D402" s="56">
        <v>0.61081193881821483</v>
      </c>
      <c r="E402" s="10">
        <f t="shared" si="76"/>
        <v>116</v>
      </c>
      <c r="F402" s="10">
        <f t="shared" si="71"/>
        <v>41.407322192318915</v>
      </c>
      <c r="G402" s="56">
        <v>0.86945381565876589</v>
      </c>
      <c r="H402" s="10">
        <f t="shared" si="77"/>
        <v>116</v>
      </c>
      <c r="I402" s="10">
        <f t="shared" si="72"/>
        <v>15.018574600416461</v>
      </c>
      <c r="J402" s="56">
        <v>0.75038761461082615</v>
      </c>
      <c r="K402" s="10">
        <f t="shared" si="78"/>
        <v>116</v>
      </c>
      <c r="L402" s="10">
        <f t="shared" si="73"/>
        <v>24.917855416139801</v>
      </c>
      <c r="M402" s="56">
        <v>0.44024597979158897</v>
      </c>
      <c r="N402" s="10">
        <f t="shared" si="79"/>
        <v>116</v>
      </c>
      <c r="O402" s="10">
        <f t="shared" si="74"/>
        <v>60.040398324581339</v>
      </c>
    </row>
    <row r="403" spans="1:15" x14ac:dyDescent="0.3">
      <c r="A403" s="10">
        <v>0.80678777760864717</v>
      </c>
      <c r="B403" s="10">
        <f t="shared" si="75"/>
        <v>117</v>
      </c>
      <c r="C403" s="10">
        <f t="shared" si="70"/>
        <v>19.929625625663938</v>
      </c>
      <c r="D403" s="56">
        <v>0.60605316154626965</v>
      </c>
      <c r="E403" s="10">
        <f t="shared" si="76"/>
        <v>117</v>
      </c>
      <c r="F403" s="10">
        <f t="shared" si="71"/>
        <v>42.321058807208217</v>
      </c>
      <c r="G403" s="56">
        <v>0.8660373772165102</v>
      </c>
      <c r="H403" s="10">
        <f t="shared" si="77"/>
        <v>117</v>
      </c>
      <c r="I403" s="10">
        <f t="shared" si="72"/>
        <v>15.547768368853623</v>
      </c>
      <c r="J403" s="56">
        <v>0.67637659555153118</v>
      </c>
      <c r="K403" s="10">
        <f t="shared" si="78"/>
        <v>117</v>
      </c>
      <c r="L403" s="10">
        <f t="shared" si="73"/>
        <v>33.791953744492311</v>
      </c>
      <c r="M403" s="56">
        <v>0.43253063662799185</v>
      </c>
      <c r="N403" s="10">
        <f t="shared" si="79"/>
        <v>117</v>
      </c>
      <c r="O403" s="10">
        <f t="shared" si="74"/>
        <v>61.460683115451353</v>
      </c>
    </row>
    <row r="404" spans="1:15" x14ac:dyDescent="0.3">
      <c r="A404" s="10">
        <v>0.79606521705312139</v>
      </c>
      <c r="B404" s="10">
        <f t="shared" si="75"/>
        <v>118</v>
      </c>
      <c r="C404" s="10">
        <f t="shared" si="70"/>
        <v>21.365226451777211</v>
      </c>
      <c r="D404" s="56">
        <v>0.60575777089151994</v>
      </c>
      <c r="E404" s="10">
        <f t="shared" si="76"/>
        <v>118</v>
      </c>
      <c r="F404" s="10">
        <f t="shared" si="71"/>
        <v>42.717633355812346</v>
      </c>
      <c r="G404" s="56">
        <v>0.86469782359254743</v>
      </c>
      <c r="H404" s="10">
        <f t="shared" si="77"/>
        <v>118</v>
      </c>
      <c r="I404" s="10">
        <f t="shared" si="72"/>
        <v>15.838722605616731</v>
      </c>
      <c r="J404" s="56">
        <v>0.61877279306993016</v>
      </c>
      <c r="K404" s="10">
        <f t="shared" si="78"/>
        <v>118</v>
      </c>
      <c r="L404" s="10">
        <f t="shared" si="73"/>
        <v>40.878022554795521</v>
      </c>
      <c r="M404" s="56">
        <v>0.42996384774240437</v>
      </c>
      <c r="N404" s="10">
        <f t="shared" si="79"/>
        <v>118</v>
      </c>
      <c r="O404" s="10">
        <f t="shared" si="74"/>
        <v>62.288869187843424</v>
      </c>
    </row>
    <row r="405" spans="1:15" x14ac:dyDescent="0.3">
      <c r="A405" s="10">
        <v>0.79083782092710364</v>
      </c>
      <c r="B405" s="10">
        <f t="shared" si="75"/>
        <v>119</v>
      </c>
      <c r="C405" s="10">
        <f t="shared" si="70"/>
        <v>22.168347831890081</v>
      </c>
      <c r="D405" s="56">
        <v>0.58925557411922691</v>
      </c>
      <c r="E405" s="10">
        <f t="shared" si="76"/>
        <v>119</v>
      </c>
      <c r="F405" s="10">
        <f t="shared" si="71"/>
        <v>45.043408613713623</v>
      </c>
      <c r="G405" s="56">
        <v>0.86220384527062377</v>
      </c>
      <c r="H405" s="10">
        <f t="shared" si="77"/>
        <v>119</v>
      </c>
      <c r="I405" s="10">
        <f t="shared" si="72"/>
        <v>16.269732488685111</v>
      </c>
      <c r="J405" s="56">
        <v>0.58641672938054523</v>
      </c>
      <c r="K405" s="10">
        <f t="shared" si="78"/>
        <v>119</v>
      </c>
      <c r="L405" s="10">
        <f t="shared" si="73"/>
        <v>45.074818053788228</v>
      </c>
      <c r="M405" s="56">
        <v>0.42296254433326252</v>
      </c>
      <c r="N405" s="10">
        <f t="shared" si="79"/>
        <v>119</v>
      </c>
      <c r="O405" s="10">
        <f t="shared" si="74"/>
        <v>63.649896066309637</v>
      </c>
    </row>
    <row r="406" spans="1:15" x14ac:dyDescent="0.3">
      <c r="A406" s="10">
        <v>0.77343773283907769</v>
      </c>
      <c r="B406" s="10">
        <f t="shared" si="75"/>
        <v>120</v>
      </c>
      <c r="C406" s="10">
        <f t="shared" si="70"/>
        <v>24.44264703969597</v>
      </c>
      <c r="D406" s="56">
        <v>0.5807219289542318</v>
      </c>
      <c r="E406" s="10">
        <f t="shared" si="76"/>
        <v>120</v>
      </c>
      <c r="F406" s="10">
        <f t="shared" si="71"/>
        <v>46.445962072283741</v>
      </c>
      <c r="G406" s="56">
        <v>0.85939246934884006</v>
      </c>
      <c r="H406" s="10">
        <f t="shared" si="77"/>
        <v>120</v>
      </c>
      <c r="I406" s="10">
        <f t="shared" si="72"/>
        <v>16.743818040380543</v>
      </c>
      <c r="J406" s="56">
        <v>0.57524263434017131</v>
      </c>
      <c r="K406" s="10">
        <f t="shared" si="78"/>
        <v>120</v>
      </c>
      <c r="L406" s="10">
        <f t="shared" si="73"/>
        <v>46.794489442278376</v>
      </c>
      <c r="M406" s="56">
        <v>0.40804588123966262</v>
      </c>
      <c r="N406" s="10">
        <f t="shared" si="79"/>
        <v>120</v>
      </c>
      <c r="O406" s="10">
        <f t="shared" si="74"/>
        <v>65.974768713729091</v>
      </c>
    </row>
    <row r="407" spans="1:15" x14ac:dyDescent="0.3">
      <c r="A407" s="10">
        <v>0.76952082760140317</v>
      </c>
      <c r="B407" s="10">
        <f t="shared" si="75"/>
        <v>121</v>
      </c>
      <c r="C407" s="10">
        <f t="shared" si="70"/>
        <v>25.120281298785386</v>
      </c>
      <c r="D407" s="56">
        <v>0.55017537211941836</v>
      </c>
      <c r="E407" s="10">
        <f t="shared" si="76"/>
        <v>121</v>
      </c>
      <c r="F407" s="10">
        <f t="shared" si="71"/>
        <v>50.529145133231864</v>
      </c>
      <c r="G407" s="56">
        <v>0.85755004464786</v>
      </c>
      <c r="H407" s="10">
        <f t="shared" si="77"/>
        <v>121</v>
      </c>
      <c r="I407" s="10">
        <f t="shared" si="72"/>
        <v>17.106283246202302</v>
      </c>
      <c r="J407" s="56">
        <v>0.55425766933726017</v>
      </c>
      <c r="K407" s="10">
        <f t="shared" si="78"/>
        <v>121</v>
      </c>
      <c r="L407" s="10">
        <f t="shared" si="73"/>
        <v>49.723624286316273</v>
      </c>
      <c r="M407" s="56">
        <v>0.40050887120391843</v>
      </c>
      <c r="N407" s="10">
        <f t="shared" si="79"/>
        <v>121</v>
      </c>
      <c r="O407" s="10">
        <f t="shared" si="74"/>
        <v>67.436536667335218</v>
      </c>
    </row>
    <row r="408" spans="1:15" x14ac:dyDescent="0.3">
      <c r="A408" s="10">
        <v>0.72624623141058597</v>
      </c>
      <c r="B408" s="10">
        <f t="shared" si="75"/>
        <v>122</v>
      </c>
      <c r="C408" s="10">
        <f t="shared" si="70"/>
        <v>30.607387664633556</v>
      </c>
      <c r="D408" s="56">
        <v>0.54988021632956285</v>
      </c>
      <c r="E408" s="10">
        <f t="shared" si="76"/>
        <v>122</v>
      </c>
      <c r="F408" s="10">
        <f t="shared" si="71"/>
        <v>50.982750380364749</v>
      </c>
      <c r="G408" s="56">
        <v>0.84825401817190771</v>
      </c>
      <c r="H408" s="10">
        <f t="shared" si="77"/>
        <v>122</v>
      </c>
      <c r="I408" s="10">
        <f t="shared" si="72"/>
        <v>18.38177271797263</v>
      </c>
      <c r="J408" s="56">
        <v>0.52507709519149914</v>
      </c>
      <c r="K408" s="10">
        <f t="shared" si="78"/>
        <v>122</v>
      </c>
      <c r="L408" s="10">
        <f t="shared" si="73"/>
        <v>53.694593375787683</v>
      </c>
      <c r="M408" s="56">
        <v>0.39977516682316272</v>
      </c>
      <c r="N408" s="10">
        <f t="shared" si="79"/>
        <v>122</v>
      </c>
      <c r="O408" s="10">
        <f t="shared" si="74"/>
        <v>68.083375351104237</v>
      </c>
    </row>
    <row r="409" spans="1:15" x14ac:dyDescent="0.3">
      <c r="A409" s="10">
        <v>0.72331927792508477</v>
      </c>
      <c r="B409" s="10">
        <f t="shared" si="75"/>
        <v>123</v>
      </c>
      <c r="C409" s="10">
        <f t="shared" si="70"/>
        <v>31.218283170109498</v>
      </c>
      <c r="D409" s="56">
        <v>0.52875936663215817</v>
      </c>
      <c r="E409" s="10">
        <f t="shared" si="76"/>
        <v>123</v>
      </c>
      <c r="F409" s="10">
        <f t="shared" si="71"/>
        <v>53.998506289705887</v>
      </c>
      <c r="G409" s="56">
        <v>0.8367394761610033</v>
      </c>
      <c r="H409" s="10">
        <f t="shared" si="77"/>
        <v>123</v>
      </c>
      <c r="I409" s="10">
        <f t="shared" si="72"/>
        <v>19.948731653493976</v>
      </c>
      <c r="J409" s="56">
        <v>0.52104452585648242</v>
      </c>
      <c r="K409" s="10">
        <f t="shared" si="78"/>
        <v>123</v>
      </c>
      <c r="L409" s="10">
        <f t="shared" si="73"/>
        <v>54.630719021829066</v>
      </c>
      <c r="M409" s="56">
        <v>0.38759408130646544</v>
      </c>
      <c r="N409" s="10">
        <f t="shared" si="79"/>
        <v>123</v>
      </c>
      <c r="O409" s="10">
        <f t="shared" si="74"/>
        <v>70.139709323355575</v>
      </c>
    </row>
    <row r="410" spans="1:15" x14ac:dyDescent="0.3">
      <c r="A410" s="10">
        <v>0.70694511933822068</v>
      </c>
      <c r="B410" s="10">
        <f t="shared" si="75"/>
        <v>124</v>
      </c>
      <c r="C410" s="10">
        <f t="shared" si="70"/>
        <v>33.502486015125434</v>
      </c>
      <c r="D410" s="56">
        <v>0.50784028756323618</v>
      </c>
      <c r="E410" s="10">
        <f t="shared" si="76"/>
        <v>124</v>
      </c>
      <c r="F410" s="10">
        <f t="shared" si="71"/>
        <v>57.031484340509991</v>
      </c>
      <c r="G410" s="56">
        <v>0.83347440893315727</v>
      </c>
      <c r="H410" s="10">
        <f t="shared" si="77"/>
        <v>124</v>
      </c>
      <c r="I410" s="10">
        <f t="shared" si="72"/>
        <v>20.515784799937894</v>
      </c>
      <c r="J410" s="56">
        <v>0.47080495655096816</v>
      </c>
      <c r="K410" s="10">
        <f t="shared" si="78"/>
        <v>124</v>
      </c>
      <c r="L410" s="10">
        <f t="shared" si="73"/>
        <v>61.304577802882179</v>
      </c>
      <c r="M410" s="56">
        <v>0.38483836941886979</v>
      </c>
      <c r="N410" s="10">
        <f t="shared" si="79"/>
        <v>124</v>
      </c>
      <c r="O410" s="10">
        <f t="shared" si="74"/>
        <v>71.051659136631713</v>
      </c>
    </row>
    <row r="411" spans="1:15" x14ac:dyDescent="0.3">
      <c r="A411" s="10">
        <v>0.68249566025323061</v>
      </c>
      <c r="B411" s="10">
        <f t="shared" si="75"/>
        <v>125</v>
      </c>
      <c r="C411" s="10">
        <f t="shared" si="70"/>
        <v>36.828849739580853</v>
      </c>
      <c r="D411" s="56">
        <v>0.49508888833989867</v>
      </c>
      <c r="E411" s="10">
        <f t="shared" si="76"/>
        <v>125</v>
      </c>
      <c r="F411" s="10">
        <f t="shared" si="71"/>
        <v>59.085340568753871</v>
      </c>
      <c r="G411" s="56">
        <v>0.83100231981373562</v>
      </c>
      <c r="H411" s="10">
        <f t="shared" si="77"/>
        <v>125</v>
      </c>
      <c r="I411" s="10">
        <f t="shared" si="72"/>
        <v>20.990245817284453</v>
      </c>
      <c r="J411" s="56">
        <v>0.45295676776625171</v>
      </c>
      <c r="K411" s="10">
        <f t="shared" si="78"/>
        <v>125</v>
      </c>
      <c r="L411" s="10">
        <f t="shared" si="73"/>
        <v>64.029993157446597</v>
      </c>
      <c r="M411" s="56">
        <v>0.3779987895510451</v>
      </c>
      <c r="N411" s="10">
        <f t="shared" si="79"/>
        <v>125</v>
      </c>
      <c r="O411" s="10">
        <f t="shared" si="74"/>
        <v>72.479603871211665</v>
      </c>
    </row>
    <row r="412" spans="1:15" x14ac:dyDescent="0.3">
      <c r="A412" s="10">
        <v>0.68029419470608576</v>
      </c>
      <c r="B412" s="10">
        <f t="shared" si="75"/>
        <v>126</v>
      </c>
      <c r="C412" s="10">
        <f t="shared" si="70"/>
        <v>37.400865196437749</v>
      </c>
      <c r="D412" s="56">
        <v>0.48645506593776239</v>
      </c>
      <c r="E412" s="10">
        <f t="shared" si="76"/>
        <v>126</v>
      </c>
      <c r="F412" s="10">
        <f t="shared" si="71"/>
        <v>60.64588491597307</v>
      </c>
      <c r="G412" s="56">
        <v>0.8282557278228071</v>
      </c>
      <c r="H412" s="10">
        <f t="shared" si="77"/>
        <v>126</v>
      </c>
      <c r="I412" s="10">
        <f t="shared" si="72"/>
        <v>21.504238374679723</v>
      </c>
      <c r="J412" s="56">
        <v>0.45132471568318738</v>
      </c>
      <c r="K412" s="10">
        <f t="shared" si="78"/>
        <v>126</v>
      </c>
      <c r="L412" s="10">
        <f t="shared" si="73"/>
        <v>64.747871665172269</v>
      </c>
      <c r="M412" s="56">
        <v>0.37553680431626441</v>
      </c>
      <c r="N412" s="10">
        <f t="shared" si="79"/>
        <v>126</v>
      </c>
      <c r="O412" s="10">
        <f t="shared" si="74"/>
        <v>73.369650841763729</v>
      </c>
    </row>
    <row r="413" spans="1:15" x14ac:dyDescent="0.3">
      <c r="A413" s="10">
        <v>0.67186137453200989</v>
      </c>
      <c r="B413" s="10">
        <f t="shared" si="75"/>
        <v>127</v>
      </c>
      <c r="C413" s="10">
        <f t="shared" si="70"/>
        <v>38.768665622009173</v>
      </c>
      <c r="D413" s="56">
        <v>0.48068072373362136</v>
      </c>
      <c r="E413" s="10">
        <f t="shared" si="76"/>
        <v>127</v>
      </c>
      <c r="F413" s="10">
        <f t="shared" si="71"/>
        <v>61.860542922851153</v>
      </c>
      <c r="G413" s="56">
        <v>0.82786021123785603</v>
      </c>
      <c r="H413" s="10">
        <f t="shared" si="77"/>
        <v>127</v>
      </c>
      <c r="I413" s="10">
        <f t="shared" si="72"/>
        <v>21.725137539497712</v>
      </c>
      <c r="J413" s="56">
        <v>0.37161318819699274</v>
      </c>
      <c r="K413" s="10">
        <f t="shared" si="78"/>
        <v>127</v>
      </c>
      <c r="L413" s="10">
        <f t="shared" si="73"/>
        <v>75.385107653261628</v>
      </c>
      <c r="M413" s="56">
        <v>0.35968203650831776</v>
      </c>
      <c r="N413" s="10">
        <f t="shared" si="79"/>
        <v>127</v>
      </c>
      <c r="O413" s="10">
        <f t="shared" si="74"/>
        <v>75.965505169577426</v>
      </c>
    </row>
    <row r="414" spans="1:15" x14ac:dyDescent="0.3">
      <c r="A414" s="10">
        <v>0.66034221744665822</v>
      </c>
      <c r="B414" s="10">
        <f t="shared" si="75"/>
        <v>128</v>
      </c>
      <c r="C414" s="10">
        <f t="shared" si="70"/>
        <v>40.548382812572058</v>
      </c>
      <c r="D414" s="56">
        <v>0.47913730807328297</v>
      </c>
      <c r="E414" s="10">
        <f t="shared" si="76"/>
        <v>128</v>
      </c>
      <c r="F414" s="10">
        <f t="shared" si="71"/>
        <v>62.545191016530772</v>
      </c>
      <c r="G414" s="56">
        <v>0.82760428642481498</v>
      </c>
      <c r="H414" s="10">
        <f t="shared" si="77"/>
        <v>128</v>
      </c>
      <c r="I414" s="10">
        <f t="shared" si="72"/>
        <v>21.928959990681122</v>
      </c>
      <c r="J414" s="56">
        <v>0.31731448112005828</v>
      </c>
      <c r="K414" s="10">
        <f t="shared" si="78"/>
        <v>128</v>
      </c>
      <c r="L414" s="10">
        <f t="shared" si="73"/>
        <v>82.928925683938076</v>
      </c>
      <c r="M414" s="56">
        <v>0.34368008879777345</v>
      </c>
      <c r="N414" s="10">
        <f t="shared" si="79"/>
        <v>128</v>
      </c>
      <c r="O414" s="10">
        <f t="shared" si="74"/>
        <v>78.61190806053952</v>
      </c>
    </row>
    <row r="415" spans="1:15" x14ac:dyDescent="0.3">
      <c r="A415" s="10">
        <v>0.65852022473001381</v>
      </c>
      <c r="B415" s="10">
        <f t="shared" si="75"/>
        <v>129</v>
      </c>
      <c r="C415" s="10">
        <f t="shared" si="70"/>
        <v>41.100204113742407</v>
      </c>
      <c r="D415" s="56">
        <v>0.44506316178971683</v>
      </c>
      <c r="E415" s="10">
        <f t="shared" si="76"/>
        <v>129</v>
      </c>
      <c r="F415" s="10">
        <f t="shared" si="71"/>
        <v>67.429390191927453</v>
      </c>
      <c r="G415" s="56">
        <v>0.82576123366667908</v>
      </c>
      <c r="H415" s="10">
        <f t="shared" si="77"/>
        <v>129</v>
      </c>
      <c r="I415" s="10">
        <f t="shared" si="72"/>
        <v>22.338033796407849</v>
      </c>
      <c r="J415" s="56">
        <v>0.28394779781025931</v>
      </c>
      <c r="K415" s="10">
        <f t="shared" si="78"/>
        <v>129</v>
      </c>
      <c r="L415" s="10">
        <f t="shared" si="73"/>
        <v>87.881110062807906</v>
      </c>
      <c r="M415" s="56">
        <v>0.32488554010893939</v>
      </c>
      <c r="N415" s="10">
        <f t="shared" si="79"/>
        <v>129</v>
      </c>
      <c r="O415" s="10">
        <f t="shared" si="74"/>
        <v>81.65056037312209</v>
      </c>
    </row>
    <row r="416" spans="1:15" x14ac:dyDescent="0.3">
      <c r="A416" s="10">
        <v>0.65815459226911988</v>
      </c>
      <c r="B416" s="10">
        <f t="shared" si="75"/>
        <v>130</v>
      </c>
      <c r="C416" s="10">
        <f t="shared" ref="C416:C425" si="80">ABS(B416*(A416-A$142))</f>
        <v>41.466342567098479</v>
      </c>
      <c r="D416" s="56">
        <v>0.4218136394939257</v>
      </c>
      <c r="E416" s="10">
        <f t="shared" si="76"/>
        <v>130</v>
      </c>
      <c r="F416" s="10">
        <f t="shared" ref="F416:F425" si="81">ABS(E416*(D416-D$142))</f>
        <v>70.974536541480518</v>
      </c>
      <c r="G416" s="56">
        <v>0.82551548756627058</v>
      </c>
      <c r="H416" s="10">
        <f t="shared" si="77"/>
        <v>130</v>
      </c>
      <c r="I416" s="10">
        <f t="shared" ref="I416:I425" si="82">ABS(H416*(G416-G$142))</f>
        <v>22.543143842146286</v>
      </c>
      <c r="J416" s="56">
        <v>0.26538060425480176</v>
      </c>
      <c r="K416" s="10">
        <f t="shared" si="78"/>
        <v>130</v>
      </c>
      <c r="L416" s="10">
        <f t="shared" ref="L416:L425" si="83">ABS(K416*(J416-J$142))</f>
        <v>90.976094140232945</v>
      </c>
      <c r="M416" s="56">
        <v>0.32283326357649361</v>
      </c>
      <c r="N416" s="10">
        <f t="shared" si="79"/>
        <v>130</v>
      </c>
      <c r="O416" s="10">
        <f t="shared" ref="O416:O425" si="84">ABS(N416*(M416-M$142))</f>
        <v>82.550306402751829</v>
      </c>
    </row>
    <row r="417" spans="1:15" x14ac:dyDescent="0.3">
      <c r="A417" s="10">
        <v>0.65261046504931763</v>
      </c>
      <c r="B417" s="10">
        <f t="shared" ref="B417:B425" si="85">B416+1</f>
        <v>131</v>
      </c>
      <c r="C417" s="10">
        <f t="shared" si="80"/>
        <v>42.511595098793329</v>
      </c>
      <c r="D417" s="56">
        <v>0.37851541873448352</v>
      </c>
      <c r="E417" s="10">
        <f t="shared" ref="E417:E425" si="86">E416+1</f>
        <v>131</v>
      </c>
      <c r="F417" s="10">
        <f t="shared" si="81"/>
        <v>77.192561434363455</v>
      </c>
      <c r="G417" s="56">
        <v>0.82366366617253528</v>
      </c>
      <c r="H417" s="10">
        <f t="shared" ref="H417:H425" si="87">H416+1</f>
        <v>131</v>
      </c>
      <c r="I417" s="10">
        <f t="shared" si="82"/>
        <v>22.95914124351135</v>
      </c>
      <c r="J417" s="56">
        <v>0.25767387702968453</v>
      </c>
      <c r="K417" s="10">
        <f t="shared" ref="K417:K425" si="88">K416+1</f>
        <v>131</v>
      </c>
      <c r="L417" s="10">
        <f t="shared" si="83"/>
        <v>92.68549151549432</v>
      </c>
      <c r="M417" s="56">
        <v>0.31160168181613124</v>
      </c>
      <c r="N417" s="10">
        <f t="shared" ref="N417:N425" si="89">N416+1</f>
        <v>131</v>
      </c>
      <c r="O417" s="10">
        <f t="shared" si="84"/>
        <v>84.656645970303543</v>
      </c>
    </row>
    <row r="418" spans="1:15" x14ac:dyDescent="0.3">
      <c r="A418" s="10">
        <v>0.60456102232985398</v>
      </c>
      <c r="B418" s="10">
        <f t="shared" si="85"/>
        <v>132</v>
      </c>
      <c r="C418" s="10">
        <f t="shared" si="80"/>
        <v>49.178637530883094</v>
      </c>
      <c r="D418" s="56">
        <v>0.37514308270874053</v>
      </c>
      <c r="E418" s="10">
        <f t="shared" si="86"/>
        <v>132</v>
      </c>
      <c r="F418" s="10">
        <f t="shared" si="81"/>
        <v>78.226965983916955</v>
      </c>
      <c r="G418" s="56">
        <v>0.82197968182842907</v>
      </c>
      <c r="H418" s="10">
        <f t="shared" si="87"/>
        <v>132</v>
      </c>
      <c r="I418" s="10">
        <f t="shared" si="82"/>
        <v>23.356687797112848</v>
      </c>
      <c r="J418" s="56">
        <v>0.2352744191503526</v>
      </c>
      <c r="K418" s="10">
        <f t="shared" si="88"/>
        <v>132</v>
      </c>
      <c r="L418" s="10">
        <f t="shared" si="83"/>
        <v>96.349742791562278</v>
      </c>
      <c r="M418" s="56">
        <v>0.30122548742939143</v>
      </c>
      <c r="N418" s="10">
        <f t="shared" si="89"/>
        <v>132</v>
      </c>
      <c r="O418" s="10">
        <f t="shared" si="84"/>
        <v>86.672537568057805</v>
      </c>
    </row>
    <row r="419" spans="1:15" x14ac:dyDescent="0.3">
      <c r="A419" s="10">
        <v>0.59921237979369324</v>
      </c>
      <c r="B419" s="10">
        <f t="shared" si="85"/>
        <v>133</v>
      </c>
      <c r="C419" s="10">
        <f t="shared" si="80"/>
        <v>50.262572424032498</v>
      </c>
      <c r="D419" s="56">
        <v>0.29574451143934755</v>
      </c>
      <c r="E419" s="10">
        <f t="shared" si="86"/>
        <v>133</v>
      </c>
      <c r="F419" s="10">
        <f t="shared" si="81"/>
        <v>89.379604492927413</v>
      </c>
      <c r="G419" s="56">
        <v>0.82013924837716612</v>
      </c>
      <c r="H419" s="10">
        <f t="shared" si="87"/>
        <v>133</v>
      </c>
      <c r="I419" s="10">
        <f t="shared" si="82"/>
        <v>23.778410050654401</v>
      </c>
      <c r="J419" s="56">
        <v>0.2226981946290493</v>
      </c>
      <c r="K419" s="10">
        <f t="shared" si="88"/>
        <v>133</v>
      </c>
      <c r="L419" s="10">
        <f t="shared" si="83"/>
        <v>98.752302946771096</v>
      </c>
      <c r="M419" s="56">
        <v>0.27442917709598524</v>
      </c>
      <c r="N419" s="10">
        <f t="shared" si="89"/>
        <v>133</v>
      </c>
      <c r="O419" s="10">
        <f t="shared" si="84"/>
        <v>90.893056975492172</v>
      </c>
    </row>
    <row r="420" spans="1:15" x14ac:dyDescent="0.3">
      <c r="A420" s="10">
        <v>0.58342660391347145</v>
      </c>
      <c r="B420" s="10">
        <f t="shared" si="85"/>
        <v>134</v>
      </c>
      <c r="C420" s="10">
        <f t="shared" si="80"/>
        <v>52.755780470358403</v>
      </c>
      <c r="D420" s="56">
        <v>0.25628893916385681</v>
      </c>
      <c r="E420" s="10">
        <f t="shared" si="86"/>
        <v>134</v>
      </c>
      <c r="F420" s="10">
        <f t="shared" si="81"/>
        <v>95.338678279293759</v>
      </c>
      <c r="G420" s="56">
        <v>0.81138235136006065</v>
      </c>
      <c r="H420" s="10">
        <f t="shared" si="87"/>
        <v>134</v>
      </c>
      <c r="I420" s="10">
        <f t="shared" si="82"/>
        <v>25.13061928892138</v>
      </c>
      <c r="J420" s="56">
        <v>0.22118848080270406</v>
      </c>
      <c r="K420" s="10">
        <f t="shared" si="88"/>
        <v>134</v>
      </c>
      <c r="L420" s="10">
        <f t="shared" si="83"/>
        <v>99.697103117898138</v>
      </c>
      <c r="M420" s="56">
        <v>0.26531295524964427</v>
      </c>
      <c r="N420" s="10">
        <f t="shared" si="89"/>
        <v>134</v>
      </c>
      <c r="O420" s="10">
        <f t="shared" si="84"/>
        <v>92.798037146326621</v>
      </c>
    </row>
    <row r="421" spans="1:15" x14ac:dyDescent="0.3">
      <c r="A421" s="10">
        <v>0.55763243001927498</v>
      </c>
      <c r="B421" s="10">
        <f t="shared" si="85"/>
        <v>135</v>
      </c>
      <c r="C421" s="10">
        <f t="shared" si="80"/>
        <v>56.631693800331327</v>
      </c>
      <c r="D421" s="56">
        <v>0.23978652741129822</v>
      </c>
      <c r="E421" s="10">
        <f t="shared" si="86"/>
        <v>135</v>
      </c>
      <c r="F421" s="10">
        <f t="shared" si="81"/>
        <v>98.277986539615242</v>
      </c>
      <c r="G421" s="56">
        <v>0.80635662311006462</v>
      </c>
      <c r="H421" s="10">
        <f t="shared" si="87"/>
        <v>135</v>
      </c>
      <c r="I421" s="10">
        <f t="shared" si="82"/>
        <v>25.996634537662796</v>
      </c>
      <c r="J421" s="56">
        <v>0.2123764187037217</v>
      </c>
      <c r="K421" s="10">
        <f t="shared" si="88"/>
        <v>135</v>
      </c>
      <c r="L421" s="10">
        <f t="shared" si="83"/>
        <v>101.63073973348386</v>
      </c>
      <c r="M421" s="56">
        <v>0.21867984536328133</v>
      </c>
      <c r="N421" s="10">
        <f t="shared" si="89"/>
        <v>135</v>
      </c>
      <c r="O421" s="10">
        <f t="shared" si="84"/>
        <v>99.786029646256708</v>
      </c>
    </row>
    <row r="422" spans="1:15" x14ac:dyDescent="0.3">
      <c r="A422" s="10">
        <v>0.54337434092569725</v>
      </c>
      <c r="B422" s="10">
        <f t="shared" si="85"/>
        <v>136</v>
      </c>
      <c r="C422" s="10">
        <f t="shared" si="80"/>
        <v>58.9902879452085</v>
      </c>
      <c r="D422" s="56">
        <v>0.21537703559798971</v>
      </c>
      <c r="E422" s="10">
        <f t="shared" si="86"/>
        <v>136</v>
      </c>
      <c r="F422" s="10">
        <f t="shared" si="81"/>
        <v>102.32566251170383</v>
      </c>
      <c r="G422" s="56">
        <v>0.80269645922925903</v>
      </c>
      <c r="H422" s="10">
        <f t="shared" si="87"/>
        <v>136</v>
      </c>
      <c r="I422" s="10">
        <f t="shared" si="82"/>
        <v>26.6869844886943</v>
      </c>
      <c r="J422" s="56">
        <v>0.19992940363670691</v>
      </c>
      <c r="K422" s="10">
        <f t="shared" si="88"/>
        <v>136</v>
      </c>
      <c r="L422" s="10">
        <f t="shared" si="83"/>
        <v>104.07635407691998</v>
      </c>
      <c r="M422" s="56">
        <v>0.20698203811057284</v>
      </c>
      <c r="N422" s="10">
        <f t="shared" si="89"/>
        <v>136</v>
      </c>
      <c r="O422" s="10">
        <f t="shared" si="84"/>
        <v>102.11608720778253</v>
      </c>
    </row>
    <row r="423" spans="1:15" x14ac:dyDescent="0.3">
      <c r="A423" s="10">
        <v>0.53387965415098582</v>
      </c>
      <c r="B423" s="10">
        <f t="shared" si="85"/>
        <v>137</v>
      </c>
      <c r="C423" s="10">
        <f t="shared" si="80"/>
        <v>60.72481215058815</v>
      </c>
      <c r="D423" s="56">
        <v>0.21443141765076806</v>
      </c>
      <c r="E423" s="10">
        <f t="shared" si="86"/>
        <v>137</v>
      </c>
      <c r="F423" s="10">
        <f t="shared" si="81"/>
        <v>103.20760674776514</v>
      </c>
      <c r="G423" s="56">
        <v>0.79927195151263508</v>
      </c>
      <c r="H423" s="10">
        <f t="shared" si="87"/>
        <v>137</v>
      </c>
      <c r="I423" s="10">
        <f t="shared" si="82"/>
        <v>27.352369872994537</v>
      </c>
      <c r="J423" s="56">
        <v>0.150871081673532</v>
      </c>
      <c r="K423" s="10">
        <f t="shared" si="88"/>
        <v>137</v>
      </c>
      <c r="L423" s="10">
        <f t="shared" si="83"/>
        <v>111.56261149526406</v>
      </c>
      <c r="M423" s="56">
        <v>0.17319935799333749</v>
      </c>
      <c r="N423" s="10">
        <f t="shared" si="89"/>
        <v>137</v>
      </c>
      <c r="O423" s="10">
        <f t="shared" si="84"/>
        <v>107.49516796625393</v>
      </c>
    </row>
    <row r="424" spans="1:15" x14ac:dyDescent="0.3">
      <c r="A424" s="10">
        <v>0.48243812027592514</v>
      </c>
      <c r="B424" s="10">
        <f t="shared" si="85"/>
        <v>138</v>
      </c>
      <c r="C424" s="10">
        <f t="shared" si="80"/>
        <v>68.266990629365409</v>
      </c>
      <c r="D424" s="56">
        <v>0.198567821269059</v>
      </c>
      <c r="E424" s="10">
        <f t="shared" si="86"/>
        <v>138</v>
      </c>
      <c r="F424" s="10">
        <f t="shared" si="81"/>
        <v>106.15012324368014</v>
      </c>
      <c r="G424" s="56">
        <v>0.79656186404136964</v>
      </c>
      <c r="H424" s="10">
        <f t="shared" si="87"/>
        <v>138</v>
      </c>
      <c r="I424" s="10">
        <f t="shared" si="82"/>
        <v>27.926014278868543</v>
      </c>
      <c r="J424" s="56">
        <v>0.14934702544939524</v>
      </c>
      <c r="K424" s="10">
        <f t="shared" si="88"/>
        <v>138</v>
      </c>
      <c r="L424" s="10">
        <f t="shared" si="83"/>
        <v>112.58725688554722</v>
      </c>
      <c r="M424" s="56">
        <v>0.1152282754537408</v>
      </c>
      <c r="N424" s="10">
        <f t="shared" si="89"/>
        <v>138</v>
      </c>
      <c r="O424" s="10">
        <f t="shared" si="84"/>
        <v>116.27981361924567</v>
      </c>
    </row>
    <row r="425" spans="1:15" x14ac:dyDescent="0.3">
      <c r="A425" s="10">
        <v>0.47844213711188532</v>
      </c>
      <c r="B425" s="10">
        <f t="shared" si="85"/>
        <v>139</v>
      </c>
      <c r="C425" s="10">
        <f t="shared" si="80"/>
        <v>69.317120627060902</v>
      </c>
      <c r="D425" s="56">
        <v>0.1916062466444719</v>
      </c>
      <c r="E425" s="10">
        <f t="shared" si="86"/>
        <v>139</v>
      </c>
      <c r="F425" s="10">
        <f t="shared" si="81"/>
        <v>107.88698590811862</v>
      </c>
      <c r="G425" s="56">
        <v>0.79408214087508466</v>
      </c>
      <c r="H425" s="10">
        <f t="shared" si="87"/>
        <v>139</v>
      </c>
      <c r="I425" s="10">
        <f t="shared" si="82"/>
        <v>28.473058221292796</v>
      </c>
      <c r="J425" s="56">
        <v>0.1305855707558253</v>
      </c>
      <c r="K425" s="10">
        <f t="shared" si="88"/>
        <v>139</v>
      </c>
      <c r="L425" s="10">
        <f t="shared" si="83"/>
        <v>116.01094877552987</v>
      </c>
      <c r="M425" s="56">
        <v>0.11507788134078824</v>
      </c>
      <c r="N425" s="10">
        <f t="shared" si="89"/>
        <v>139</v>
      </c>
      <c r="O425" s="10">
        <f t="shared" si="84"/>
        <v>117.14332574601308</v>
      </c>
    </row>
    <row r="426" spans="1:15" x14ac:dyDescent="0.3">
      <c r="A426" s="10">
        <f>AVERAGE(A287:A425)</f>
        <v>0.98800521608879299</v>
      </c>
      <c r="C426" s="86">
        <f>2*SUMIF(C287:C425,"&gt;0")/(139*139*A426)</f>
        <v>0.16013347282308496</v>
      </c>
      <c r="D426" s="56">
        <f>AVERAGE(D287:D425)</f>
        <v>0.97896023520390107</v>
      </c>
      <c r="F426" s="86">
        <f>2*SUMIF(F287:F425,"&gt;0")/(139*139*D426)</f>
        <v>0.30530450097117179</v>
      </c>
      <c r="G426" s="56">
        <f>AVERAGE(G287:G425)</f>
        <v>0.99955714886089453</v>
      </c>
      <c r="I426" s="86">
        <f>2*SUMIF(I287:I425,"&gt;0")/(139*139*G426)</f>
        <v>9.9550368773082668E-2</v>
      </c>
      <c r="J426" s="56">
        <f>AVERAGE(J287:J425)</f>
        <v>0.97939870227722114</v>
      </c>
      <c r="L426" s="86">
        <f>2*SUMIF(L287:L425,"&gt;0")/(139*139*J426)</f>
        <v>0.27021170809014394</v>
      </c>
      <c r="M426" s="56">
        <f>AVERAGE(M287:M425)</f>
        <v>0.97585384641213913</v>
      </c>
      <c r="O426" s="86">
        <f>2*SUMIF(O287:O425,"&gt;0")/(139*139*M426)</f>
        <v>0.4065874537178038</v>
      </c>
    </row>
  </sheetData>
  <sortState xmlns:xlrd2="http://schemas.microsoft.com/office/spreadsheetml/2017/richdata2" ref="M287:M425">
    <sortCondition descending="1" ref="M287:M425"/>
  </sortState>
  <mergeCells count="3">
    <mergeCell ref="A2:O2"/>
    <mergeCell ref="A143:O143"/>
    <mergeCell ref="A285:O28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49B5C-32E9-4F2A-A01E-1883A49389E4}">
  <dimension ref="A1:T424"/>
  <sheetViews>
    <sheetView workbookViewId="0">
      <pane ySplit="1" topLeftCell="A2" activePane="bottomLeft" state="frozen"/>
      <selection pane="bottomLeft" activeCell="A2" sqref="A2:M2"/>
    </sheetView>
  </sheetViews>
  <sheetFormatPr defaultRowHeight="14.4" x14ac:dyDescent="0.3"/>
  <cols>
    <col min="1" max="5" width="11.44140625" style="10" customWidth="1"/>
    <col min="6" max="9" width="8.88671875" style="56"/>
    <col min="10" max="13" width="8.88671875" style="10"/>
    <col min="14" max="14" width="8.88671875" style="56"/>
    <col min="15" max="15" width="8.88671875" style="10"/>
    <col min="16" max="16" width="18.109375" style="10" customWidth="1"/>
    <col min="17" max="17" width="13.77734375" style="10" customWidth="1"/>
    <col min="18" max="18" width="18.109375" style="10" customWidth="1"/>
    <col min="19" max="19" width="13.109375" style="10" customWidth="1"/>
    <col min="20" max="20" width="11.6640625" style="10" customWidth="1"/>
  </cols>
  <sheetData>
    <row r="1" spans="1:20" ht="55.2" x14ac:dyDescent="0.3">
      <c r="A1" s="83" t="s">
        <v>143</v>
      </c>
      <c r="B1" s="84" t="s">
        <v>140</v>
      </c>
      <c r="C1" s="15" t="s">
        <v>209</v>
      </c>
      <c r="D1" s="84" t="s">
        <v>144</v>
      </c>
      <c r="E1" s="84" t="s">
        <v>142</v>
      </c>
      <c r="F1" s="96"/>
      <c r="G1" s="97" t="s">
        <v>180</v>
      </c>
      <c r="H1" s="96"/>
      <c r="I1" s="248" t="s">
        <v>189</v>
      </c>
      <c r="J1" s="248"/>
      <c r="K1" s="248"/>
      <c r="L1" s="248"/>
      <c r="M1" s="249"/>
    </row>
    <row r="2" spans="1:20" ht="41.4" x14ac:dyDescent="0.3">
      <c r="A2" s="243">
        <v>2019</v>
      </c>
      <c r="B2" s="24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5"/>
      <c r="P2" s="40" t="s">
        <v>143</v>
      </c>
      <c r="Q2" s="41" t="s">
        <v>140</v>
      </c>
      <c r="R2" s="15" t="s">
        <v>209</v>
      </c>
      <c r="S2" s="42" t="s">
        <v>144</v>
      </c>
      <c r="T2" s="43" t="s">
        <v>142</v>
      </c>
    </row>
    <row r="3" spans="1:20" x14ac:dyDescent="0.3">
      <c r="A3" s="10">
        <v>1.0376283990917559</v>
      </c>
      <c r="B3" s="10">
        <v>1.0791988513342219</v>
      </c>
      <c r="C3" s="10">
        <v>1.1612120900993399</v>
      </c>
      <c r="D3" s="10">
        <v>1.0480317547513662</v>
      </c>
      <c r="E3" s="10">
        <v>1.3890424228710754</v>
      </c>
      <c r="G3" s="56">
        <f>'Używanie Internetu'!H3/'Używanie Internetu'!H$142</f>
        <v>7.6769830754448883E-3</v>
      </c>
      <c r="I3" s="56">
        <f>(A3^2)*$G3</f>
        <v>8.2655980542510488E-3</v>
      </c>
      <c r="J3" s="10">
        <f t="shared" ref="J3:M3" si="0">(B3^2)*$G3</f>
        <v>8.9411531123315922E-3</v>
      </c>
      <c r="K3" s="10">
        <f t="shared" si="0"/>
        <v>1.0351747757867819E-2</v>
      </c>
      <c r="L3" s="10">
        <f t="shared" si="0"/>
        <v>8.4321721917583504E-3</v>
      </c>
      <c r="M3" s="10">
        <f t="shared" si="0"/>
        <v>1.4812269416021203E-2</v>
      </c>
      <c r="O3" s="70">
        <v>2019</v>
      </c>
      <c r="P3" s="87">
        <f>I142</f>
        <v>7.6054579537166243E-3</v>
      </c>
      <c r="Q3" s="88">
        <f>J142</f>
        <v>8.0808091296016727E-3</v>
      </c>
      <c r="R3" s="88">
        <f>K142</f>
        <v>7.3398084909471889E-3</v>
      </c>
      <c r="S3" s="88">
        <f>L142</f>
        <v>8.1555518104207327E-3</v>
      </c>
      <c r="T3" s="89">
        <f>M142</f>
        <v>9.1881933786729098E-3</v>
      </c>
    </row>
    <row r="4" spans="1:20" x14ac:dyDescent="0.3">
      <c r="A4" s="10">
        <v>1.1660399768024321</v>
      </c>
      <c r="B4" s="10">
        <v>1.0631671373761882</v>
      </c>
      <c r="C4" s="10">
        <v>1.1057032915388993</v>
      </c>
      <c r="D4" s="10">
        <v>1.2744330366080765</v>
      </c>
      <c r="E4" s="10">
        <v>1.4032258582531558</v>
      </c>
      <c r="G4" s="56">
        <f>'Używanie Internetu'!H4/'Używanie Internetu'!H$142</f>
        <v>7.9688007686565115E-3</v>
      </c>
      <c r="I4" s="56">
        <f t="shared" ref="I4:I67" si="1">(A4^2)*$G4</f>
        <v>1.0834773809216519E-2</v>
      </c>
      <c r="J4" s="10">
        <f t="shared" ref="J4:J67" si="2">(B4^2)*$G4</f>
        <v>9.0073296447103126E-3</v>
      </c>
      <c r="K4" s="10">
        <f t="shared" ref="K4:K67" si="3">(C4^2)*$G4</f>
        <v>9.742494602313247E-3</v>
      </c>
      <c r="L4" s="10">
        <f t="shared" ref="L4:L67" si="4">(D4^2)*$G4</f>
        <v>1.2942763364399161E-2</v>
      </c>
      <c r="M4" s="10">
        <f t="shared" ref="M4:M67" si="5">(E4^2)*$G4</f>
        <v>1.5690909852030789E-2</v>
      </c>
      <c r="O4" s="74">
        <v>2020</v>
      </c>
      <c r="P4" s="90">
        <f>I283</f>
        <v>7.4836696746373044E-3</v>
      </c>
      <c r="Q4" s="91">
        <f>J283</f>
        <v>7.9780161356359548E-3</v>
      </c>
      <c r="R4" s="91">
        <f>K283</f>
        <v>7.3042339880548144E-3</v>
      </c>
      <c r="S4" s="91">
        <f>L283</f>
        <v>8.0375258728012447E-3</v>
      </c>
      <c r="T4" s="92">
        <f>M283</f>
        <v>9.3231138113683294E-3</v>
      </c>
    </row>
    <row r="5" spans="1:20" x14ac:dyDescent="0.3">
      <c r="A5" s="10">
        <v>1.1986737321591689</v>
      </c>
      <c r="B5" s="10">
        <v>1.0192206483410364</v>
      </c>
      <c r="C5" s="10">
        <v>1.1746347538999542</v>
      </c>
      <c r="D5" s="10">
        <v>1.2072045179287556</v>
      </c>
      <c r="E5" s="10">
        <v>1.5193971759456337</v>
      </c>
      <c r="G5" s="56">
        <f>'Używanie Internetu'!H5/'Używanie Internetu'!H$142</f>
        <v>7.9078239372391574E-3</v>
      </c>
      <c r="I5" s="56">
        <f t="shared" si="1"/>
        <v>1.1362109437189639E-2</v>
      </c>
      <c r="J5" s="10">
        <f t="shared" si="2"/>
        <v>8.2147323569922298E-3</v>
      </c>
      <c r="K5" s="10">
        <f t="shared" si="3"/>
        <v>1.0910952968937425E-2</v>
      </c>
      <c r="L5" s="10">
        <f t="shared" si="4"/>
        <v>1.1524409868247168E-2</v>
      </c>
      <c r="M5" s="10">
        <f t="shared" si="5"/>
        <v>1.825574753775492E-2</v>
      </c>
      <c r="O5" s="78">
        <v>2021</v>
      </c>
      <c r="P5" s="93">
        <f>I424</f>
        <v>7.4700347118767619E-3</v>
      </c>
      <c r="Q5" s="94">
        <f>J424</f>
        <v>7.9257519477421573E-3</v>
      </c>
      <c r="R5" s="94">
        <f>K424</f>
        <v>7.2987829153713882E-3</v>
      </c>
      <c r="S5" s="94">
        <f>L424</f>
        <v>7.9383251582073999E-3</v>
      </c>
      <c r="T5" s="95">
        <f>M424</f>
        <v>9.0963259567885674E-3</v>
      </c>
    </row>
    <row r="6" spans="1:20" x14ac:dyDescent="0.3">
      <c r="A6" s="10">
        <v>1.2174596186208571</v>
      </c>
      <c r="B6" s="10">
        <v>1.0506997954674226</v>
      </c>
      <c r="C6" s="10">
        <v>1.1631259989613183</v>
      </c>
      <c r="D6" s="10">
        <v>1.2733745855235536</v>
      </c>
      <c r="E6" s="10">
        <v>1.5634501490100643</v>
      </c>
      <c r="G6" s="56">
        <f>'Używanie Internetu'!H6/'Używanie Internetu'!H$142</f>
        <v>7.7057292959702125E-3</v>
      </c>
      <c r="I6" s="56">
        <f t="shared" si="1"/>
        <v>1.1421493014767912E-2</v>
      </c>
      <c r="J6" s="10">
        <f t="shared" si="2"/>
        <v>8.5068944347207968E-3</v>
      </c>
      <c r="K6" s="10">
        <f t="shared" si="3"/>
        <v>1.0424789036157584E-2</v>
      </c>
      <c r="L6" s="10">
        <f t="shared" si="4"/>
        <v>1.2494707785013734E-2</v>
      </c>
      <c r="M6" s="10">
        <f t="shared" si="5"/>
        <v>1.8835702592662245E-2</v>
      </c>
    </row>
    <row r="7" spans="1:20" x14ac:dyDescent="0.3">
      <c r="A7" s="10">
        <v>1.2431472210321457</v>
      </c>
      <c r="B7" s="10">
        <v>1.1236416019959412</v>
      </c>
      <c r="C7" s="10">
        <v>1.1118148631494622</v>
      </c>
      <c r="D7" s="10">
        <v>1.2763279029993464</v>
      </c>
      <c r="E7" s="10">
        <v>1.6496104985196243</v>
      </c>
      <c r="G7" s="56">
        <f>'Używanie Internetu'!H7/'Używanie Internetu'!H$142</f>
        <v>8.1674110195587516E-3</v>
      </c>
      <c r="I7" s="56">
        <f t="shared" si="1"/>
        <v>1.262203960827408E-2</v>
      </c>
      <c r="J7" s="10">
        <f t="shared" si="2"/>
        <v>1.0311931804143097E-2</v>
      </c>
      <c r="K7" s="10">
        <f t="shared" si="3"/>
        <v>1.009600048632547E-2</v>
      </c>
      <c r="L7" s="10">
        <f t="shared" si="4"/>
        <v>1.3304818040935374E-2</v>
      </c>
      <c r="M7" s="10">
        <f t="shared" si="5"/>
        <v>2.2225279718184339E-2</v>
      </c>
    </row>
    <row r="8" spans="1:20" x14ac:dyDescent="0.3">
      <c r="A8" s="10">
        <v>1.1698426031517837</v>
      </c>
      <c r="B8" s="10">
        <v>1.0957283639714339</v>
      </c>
      <c r="C8" s="10">
        <v>1.1530458342598482</v>
      </c>
      <c r="D8" s="10">
        <v>1.3147466114511828</v>
      </c>
      <c r="E8" s="10">
        <v>1.2217089055101438</v>
      </c>
      <c r="G8" s="56">
        <f>'Używanie Internetu'!H8/'Używanie Internetu'!H$142</f>
        <v>7.7397021020455953E-3</v>
      </c>
      <c r="I8" s="56">
        <f t="shared" si="1"/>
        <v>1.0592027800194029E-2</v>
      </c>
      <c r="J8" s="10">
        <f t="shared" si="2"/>
        <v>9.2924461500781871E-3</v>
      </c>
      <c r="K8" s="10">
        <f t="shared" si="3"/>
        <v>1.0290047686588618E-2</v>
      </c>
      <c r="L8" s="10">
        <f t="shared" si="4"/>
        <v>1.3378529034888528E-2</v>
      </c>
      <c r="M8" s="10">
        <f t="shared" si="5"/>
        <v>1.1552067675134444E-2</v>
      </c>
    </row>
    <row r="9" spans="1:20" x14ac:dyDescent="0.3">
      <c r="A9" s="10">
        <v>1.2611938055395935</v>
      </c>
      <c r="B9" s="10">
        <v>1.1384005321739108</v>
      </c>
      <c r="C9" s="10">
        <v>1.1820059171128074</v>
      </c>
      <c r="D9" s="10">
        <v>1.2122589648152557</v>
      </c>
      <c r="E9" s="10">
        <v>1.5664483526392192</v>
      </c>
      <c r="G9" s="56">
        <f>'Używanie Internetu'!H9/'Używanie Internetu'!H$142</f>
        <v>8.0071290626902783E-3</v>
      </c>
      <c r="I9" s="56">
        <f t="shared" si="1"/>
        <v>1.2736218078139379E-2</v>
      </c>
      <c r="J9" s="10">
        <f t="shared" si="2"/>
        <v>1.0376885123170695E-2</v>
      </c>
      <c r="K9" s="10">
        <f t="shared" si="3"/>
        <v>1.1187064189021573E-2</v>
      </c>
      <c r="L9" s="10">
        <f t="shared" si="4"/>
        <v>1.1767051051673846E-2</v>
      </c>
      <c r="M9" s="10">
        <f t="shared" si="5"/>
        <v>1.964757654390327E-2</v>
      </c>
    </row>
    <row r="10" spans="1:20" x14ac:dyDescent="0.3">
      <c r="A10" s="10">
        <v>1.0090229695626984</v>
      </c>
      <c r="B10" s="10">
        <v>1.0351526993614018</v>
      </c>
      <c r="C10" s="10">
        <v>1.2454787851660893</v>
      </c>
      <c r="D10" s="10">
        <v>1.1697561071489839</v>
      </c>
      <c r="E10" s="10">
        <v>1.3189635957185497</v>
      </c>
      <c r="G10" s="56">
        <f>'Używanie Internetu'!H10/'Używanie Internetu'!H$142</f>
        <v>7.1865551313310258E-3</v>
      </c>
      <c r="I10" s="56">
        <f t="shared" si="1"/>
        <v>7.3168283538061199E-3</v>
      </c>
      <c r="J10" s="10">
        <f t="shared" si="2"/>
        <v>7.7006892696546789E-3</v>
      </c>
      <c r="K10" s="10">
        <f t="shared" si="3"/>
        <v>1.1147909396673518E-2</v>
      </c>
      <c r="L10" s="10">
        <f t="shared" si="4"/>
        <v>9.8335743131193788E-3</v>
      </c>
      <c r="M10" s="10">
        <f t="shared" si="5"/>
        <v>1.2502198194174747E-2</v>
      </c>
    </row>
    <row r="11" spans="1:20" x14ac:dyDescent="0.3">
      <c r="A11" s="10">
        <v>0.98737963328607736</v>
      </c>
      <c r="B11" s="10">
        <v>1.0176441242922913</v>
      </c>
      <c r="C11" s="10">
        <v>1.284780963811923</v>
      </c>
      <c r="D11" s="10">
        <v>1.188909400429065</v>
      </c>
      <c r="E11" s="10">
        <v>1.2651929325966946</v>
      </c>
      <c r="G11" s="56">
        <f>'Używanie Internetu'!H11/'Używanie Internetu'!H$142</f>
        <v>7.6822096609949478E-3</v>
      </c>
      <c r="I11" s="56">
        <f t="shared" si="1"/>
        <v>7.4895286284237745E-3</v>
      </c>
      <c r="J11" s="10">
        <f t="shared" si="2"/>
        <v>7.9556929732291833E-3</v>
      </c>
      <c r="K11" s="10">
        <f t="shared" si="3"/>
        <v>1.2680732523509822E-2</v>
      </c>
      <c r="L11" s="10">
        <f t="shared" si="4"/>
        <v>1.085884608755908E-2</v>
      </c>
      <c r="M11" s="10">
        <f t="shared" si="5"/>
        <v>1.2297014076825798E-2</v>
      </c>
    </row>
    <row r="12" spans="1:20" x14ac:dyDescent="0.3">
      <c r="A12" s="10">
        <v>1.1369945772688839</v>
      </c>
      <c r="B12" s="10">
        <v>1.0179501897110674</v>
      </c>
      <c r="C12" s="10">
        <v>1.1939048693975187</v>
      </c>
      <c r="D12" s="10">
        <v>1.1854226560100329</v>
      </c>
      <c r="E12" s="10">
        <v>1.1977333460096491</v>
      </c>
      <c r="G12" s="56">
        <f>'Używanie Internetu'!H12/'Używanie Internetu'!H$142</f>
        <v>7.6743697826698589E-3</v>
      </c>
      <c r="I12" s="56">
        <f t="shared" si="1"/>
        <v>9.9210927149143632E-3</v>
      </c>
      <c r="J12" s="10">
        <f t="shared" si="2"/>
        <v>7.9523553230909233E-3</v>
      </c>
      <c r="K12" s="10">
        <f t="shared" si="3"/>
        <v>1.0939114507936519E-2</v>
      </c>
      <c r="L12" s="10">
        <f t="shared" si="4"/>
        <v>1.078423065487755E-2</v>
      </c>
      <c r="M12" s="10">
        <f t="shared" si="5"/>
        <v>1.1009383577670949E-2</v>
      </c>
    </row>
    <row r="13" spans="1:20" x14ac:dyDescent="0.3">
      <c r="A13" s="10">
        <v>1.2064249699828835</v>
      </c>
      <c r="B13" s="10">
        <v>1.0881696661736262</v>
      </c>
      <c r="C13" s="10">
        <v>1.2349245350658526</v>
      </c>
      <c r="D13" s="10">
        <v>1.3301947588723269</v>
      </c>
      <c r="E13" s="10">
        <v>1.3586454557009173</v>
      </c>
      <c r="G13" s="56">
        <f>'Używanie Internetu'!H13/'Używanie Internetu'!H$142</f>
        <v>7.4740173365842669E-3</v>
      </c>
      <c r="I13" s="56">
        <f t="shared" si="1"/>
        <v>1.0878142302799241E-2</v>
      </c>
      <c r="J13" s="10">
        <f t="shared" si="2"/>
        <v>8.8500827525499291E-3</v>
      </c>
      <c r="K13" s="10">
        <f t="shared" si="3"/>
        <v>1.139816498997742E-2</v>
      </c>
      <c r="L13" s="10">
        <f t="shared" si="4"/>
        <v>1.3224661529141675E-2</v>
      </c>
      <c r="M13" s="10">
        <f t="shared" si="5"/>
        <v>1.3796419204797777E-2</v>
      </c>
    </row>
    <row r="14" spans="1:20" x14ac:dyDescent="0.3">
      <c r="A14" s="10">
        <v>0.62681917266131404</v>
      </c>
      <c r="B14" s="10">
        <v>0.68731392569029182</v>
      </c>
      <c r="C14" s="10">
        <v>1.0540383870402856</v>
      </c>
      <c r="D14" s="10">
        <v>0.20364775423378217</v>
      </c>
      <c r="E14" s="10">
        <v>0.56359967487841633</v>
      </c>
      <c r="G14" s="56">
        <f>'Używanie Internetu'!H14/'Używanie Internetu'!H$142</f>
        <v>5.4199692154111084E-3</v>
      </c>
      <c r="I14" s="56">
        <f t="shared" si="1"/>
        <v>2.1295182363346961E-3</v>
      </c>
      <c r="J14" s="10">
        <f t="shared" si="2"/>
        <v>2.5603958012139711E-3</v>
      </c>
      <c r="K14" s="10">
        <f t="shared" si="3"/>
        <v>6.021569112157836E-3</v>
      </c>
      <c r="L14" s="10">
        <f t="shared" si="4"/>
        <v>2.2477917358916454E-4</v>
      </c>
      <c r="M14" s="10">
        <f t="shared" si="5"/>
        <v>1.7216239183367413E-3</v>
      </c>
    </row>
    <row r="15" spans="1:20" x14ac:dyDescent="0.3">
      <c r="A15" s="10">
        <v>0.32170652845563613</v>
      </c>
      <c r="B15" s="10">
        <v>0.32615970044259929</v>
      </c>
      <c r="C15" s="10">
        <v>1.1822233211045416</v>
      </c>
      <c r="D15" s="10">
        <v>0.14373753157556066</v>
      </c>
      <c r="E15" s="10">
        <v>0.35241842036048238</v>
      </c>
      <c r="G15" s="56">
        <f>'Używanie Internetu'!H15/'Używanie Internetu'!H$142</f>
        <v>6.0149288705261495E-3</v>
      </c>
      <c r="I15" s="56">
        <f t="shared" si="1"/>
        <v>6.2251560751129683E-4</v>
      </c>
      <c r="J15" s="10">
        <f t="shared" si="2"/>
        <v>6.3986903664561736E-4</v>
      </c>
      <c r="K15" s="10">
        <f t="shared" si="3"/>
        <v>8.406777251245133E-3</v>
      </c>
      <c r="L15" s="10">
        <f t="shared" si="4"/>
        <v>1.2427130550143485E-4</v>
      </c>
      <c r="M15" s="10">
        <f t="shared" si="5"/>
        <v>7.4704660501016351E-4</v>
      </c>
    </row>
    <row r="16" spans="1:20" x14ac:dyDescent="0.3">
      <c r="A16" s="10">
        <v>0.53690843774471397</v>
      </c>
      <c r="B16" s="10">
        <v>0.62205074495747326</v>
      </c>
      <c r="C16" s="10">
        <v>1.1408751439160865</v>
      </c>
      <c r="D16" s="10">
        <v>0.13348505033098876</v>
      </c>
      <c r="E16" s="10">
        <v>0.68737018158449092</v>
      </c>
      <c r="G16" s="56">
        <f>'Używanie Internetu'!H16/'Używanie Internetu'!H$142</f>
        <v>5.656036662755437E-3</v>
      </c>
      <c r="I16" s="56">
        <f t="shared" si="1"/>
        <v>1.6304694812665239E-3</v>
      </c>
      <c r="J16" s="10">
        <f t="shared" si="2"/>
        <v>2.1885871498809146E-3</v>
      </c>
      <c r="K16" s="10">
        <f t="shared" si="3"/>
        <v>7.3618752277946689E-3</v>
      </c>
      <c r="L16" s="10">
        <f t="shared" si="4"/>
        <v>1.0078072425797714E-4</v>
      </c>
      <c r="M16" s="10">
        <f t="shared" si="5"/>
        <v>2.6723515698389455E-3</v>
      </c>
    </row>
    <row r="17" spans="1:13" x14ac:dyDescent="0.3">
      <c r="A17" s="10">
        <v>0.52971198116594975</v>
      </c>
      <c r="B17" s="10">
        <v>0.54982552284908692</v>
      </c>
      <c r="C17" s="10">
        <v>1.1043988109341907</v>
      </c>
      <c r="D17" s="10">
        <v>0.18313346429876262</v>
      </c>
      <c r="E17" s="10">
        <v>0.35024773361076927</v>
      </c>
      <c r="G17" s="56">
        <f>'Używanie Internetu'!H17/'Używanie Internetu'!H$142</f>
        <v>5.5236298288206098E-3</v>
      </c>
      <c r="I17" s="56">
        <f t="shared" si="1"/>
        <v>1.5499017131391831E-3</v>
      </c>
      <c r="J17" s="10">
        <f t="shared" si="2"/>
        <v>1.669838069455345E-3</v>
      </c>
      <c r="K17" s="10">
        <f t="shared" si="3"/>
        <v>6.7371532597885553E-3</v>
      </c>
      <c r="L17" s="10">
        <f t="shared" si="4"/>
        <v>1.85250755629952E-4</v>
      </c>
      <c r="M17" s="10">
        <f t="shared" si="5"/>
        <v>6.7760286515984624E-4</v>
      </c>
    </row>
    <row r="18" spans="1:13" x14ac:dyDescent="0.3">
      <c r="A18" s="10">
        <v>0.50477581282807127</v>
      </c>
      <c r="B18" s="10">
        <v>0.83311061327476488</v>
      </c>
      <c r="C18" s="10">
        <v>1.0999866497707937</v>
      </c>
      <c r="D18" s="10">
        <v>0.30197471904137807</v>
      </c>
      <c r="E18" s="10">
        <v>0.58098569018170454</v>
      </c>
      <c r="G18" s="56">
        <f>'Używanie Internetu'!H18/'Używanie Internetu'!H$142</f>
        <v>6.4208603482473923E-3</v>
      </c>
      <c r="I18" s="56">
        <f t="shared" si="1"/>
        <v>1.6360263637554624E-3</v>
      </c>
      <c r="J18" s="10">
        <f t="shared" si="2"/>
        <v>4.4565476919077853E-3</v>
      </c>
      <c r="K18" s="10">
        <f t="shared" si="3"/>
        <v>7.7690524386175557E-3</v>
      </c>
      <c r="L18" s="10">
        <f t="shared" si="4"/>
        <v>5.8551010670041166E-4</v>
      </c>
      <c r="M18" s="10">
        <f t="shared" si="5"/>
        <v>2.1673252752067882E-3</v>
      </c>
    </row>
    <row r="19" spans="1:13" x14ac:dyDescent="0.3">
      <c r="A19" s="10">
        <v>0.47834234202661463</v>
      </c>
      <c r="B19" s="10">
        <v>0.40475396170579875</v>
      </c>
      <c r="C19" s="10">
        <v>0.99758984668633688</v>
      </c>
      <c r="D19" s="10">
        <v>8.9824067452329306E-2</v>
      </c>
      <c r="E19" s="10">
        <v>0.41250806292327347</v>
      </c>
      <c r="G19" s="56">
        <f>'Używanie Internetu'!H19/'Używanie Internetu'!H$142</f>
        <v>5.3406993345685482E-3</v>
      </c>
      <c r="I19" s="56">
        <f t="shared" si="1"/>
        <v>1.2220128712962296E-3</v>
      </c>
      <c r="J19" s="10">
        <f t="shared" si="2"/>
        <v>8.7494417824216127E-4</v>
      </c>
      <c r="K19" s="10">
        <f t="shared" si="3"/>
        <v>5.3149865494341274E-3</v>
      </c>
      <c r="L19" s="10">
        <f t="shared" si="4"/>
        <v>4.3090701405477443E-5</v>
      </c>
      <c r="M19" s="10">
        <f t="shared" si="5"/>
        <v>9.0878889735527526E-4</v>
      </c>
    </row>
    <row r="20" spans="1:13" x14ac:dyDescent="0.3">
      <c r="A20" s="10">
        <v>1.2174664643795969</v>
      </c>
      <c r="B20" s="10">
        <v>1.1494101766156219</v>
      </c>
      <c r="C20" s="10">
        <v>0.94199427070200348</v>
      </c>
      <c r="D20" s="10">
        <v>1.2530704920410656</v>
      </c>
      <c r="E20" s="10">
        <v>1.1369411799860847</v>
      </c>
      <c r="G20" s="56">
        <f>'Używanie Internetu'!H20/'Używanie Internetu'!H$142</f>
        <v>8.2475519979929891E-3</v>
      </c>
      <c r="I20" s="56">
        <f t="shared" si="1"/>
        <v>1.2224724394308105E-2</v>
      </c>
      <c r="J20" s="10">
        <f t="shared" si="2"/>
        <v>1.0896201808825726E-2</v>
      </c>
      <c r="K20" s="10">
        <f t="shared" si="3"/>
        <v>7.3184917073627429E-3</v>
      </c>
      <c r="L20" s="10">
        <f t="shared" si="4"/>
        <v>1.2950187861056091E-2</v>
      </c>
      <c r="M20" s="10">
        <f t="shared" si="5"/>
        <v>1.066107641199387E-2</v>
      </c>
    </row>
    <row r="21" spans="1:13" x14ac:dyDescent="0.3">
      <c r="A21" s="10">
        <v>1.1393053259374124</v>
      </c>
      <c r="B21" s="10">
        <v>1.0201536023888393</v>
      </c>
      <c r="C21" s="10">
        <v>0.97790301291388804</v>
      </c>
      <c r="D21" s="10">
        <v>1.1929699203670374</v>
      </c>
      <c r="E21" s="10">
        <v>0.77578550211089603</v>
      </c>
      <c r="G21" s="56">
        <f>'Używanie Internetu'!H21/'Używanie Internetu'!H$142</f>
        <v>7.7736749081209781E-3</v>
      </c>
      <c r="I21" s="56">
        <f t="shared" si="1"/>
        <v>1.0090359273600661E-2</v>
      </c>
      <c r="J21" s="10">
        <f t="shared" si="2"/>
        <v>8.0901674300921066E-3</v>
      </c>
      <c r="K21" s="10">
        <f t="shared" si="3"/>
        <v>7.4339210254141981E-3</v>
      </c>
      <c r="L21" s="10">
        <f t="shared" si="4"/>
        <v>1.1063317129660589E-2</v>
      </c>
      <c r="M21" s="10">
        <f t="shared" si="5"/>
        <v>4.6785329571301503E-3</v>
      </c>
    </row>
    <row r="22" spans="1:13" x14ac:dyDescent="0.3">
      <c r="A22" s="10">
        <v>1.0928275457352297</v>
      </c>
      <c r="B22" s="10">
        <v>0.98674415022897355</v>
      </c>
      <c r="C22" s="10">
        <v>0.98574708651984266</v>
      </c>
      <c r="D22" s="10">
        <v>1.168088446985895</v>
      </c>
      <c r="E22" s="10">
        <v>0.8652411384979245</v>
      </c>
      <c r="G22" s="56">
        <f>'Używanie Internetu'!H22/'Używanie Internetu'!H$142</f>
        <v>7.5262831920848566E-3</v>
      </c>
      <c r="I22" s="56">
        <f t="shared" si="1"/>
        <v>8.9884296169355313E-3</v>
      </c>
      <c r="J22" s="10">
        <f t="shared" si="2"/>
        <v>7.3280711334947424E-3</v>
      </c>
      <c r="K22" s="10">
        <f t="shared" si="3"/>
        <v>7.3132691966403271E-3</v>
      </c>
      <c r="L22" s="10">
        <f t="shared" si="4"/>
        <v>1.0269091241935846E-2</v>
      </c>
      <c r="M22" s="10">
        <f t="shared" si="5"/>
        <v>5.6344934155936506E-3</v>
      </c>
    </row>
    <row r="23" spans="1:13" x14ac:dyDescent="0.3">
      <c r="A23" s="10">
        <v>1.0603451804339943</v>
      </c>
      <c r="B23" s="10">
        <v>0.980377601672202</v>
      </c>
      <c r="C23" s="10">
        <v>1.0591040722721519</v>
      </c>
      <c r="D23" s="10">
        <v>1.1609084270232375</v>
      </c>
      <c r="E23" s="10">
        <v>0.48796875776487203</v>
      </c>
      <c r="G23" s="56">
        <f>'Używanie Internetu'!H23/'Używanie Internetu'!H$142</f>
        <v>6.7152913342340458E-3</v>
      </c>
      <c r="I23" s="56">
        <f t="shared" si="1"/>
        <v>7.550216276084749E-3</v>
      </c>
      <c r="J23" s="10">
        <f t="shared" si="2"/>
        <v>6.4543367371496909E-3</v>
      </c>
      <c r="K23" s="10">
        <f t="shared" si="3"/>
        <v>7.5325519321203602E-3</v>
      </c>
      <c r="L23" s="10">
        <f t="shared" si="4"/>
        <v>9.0502543779813257E-3</v>
      </c>
      <c r="M23" s="10">
        <f t="shared" si="5"/>
        <v>1.5990015805607183E-3</v>
      </c>
    </row>
    <row r="24" spans="1:13" x14ac:dyDescent="0.3">
      <c r="A24" s="10">
        <v>1.1625001674749134</v>
      </c>
      <c r="B24" s="10">
        <v>0.98301571321140646</v>
      </c>
      <c r="C24" s="10">
        <v>0.94764193854833023</v>
      </c>
      <c r="D24" s="10">
        <v>1.2900130288851406</v>
      </c>
      <c r="E24" s="10">
        <v>0.71148237749223109</v>
      </c>
      <c r="G24" s="56">
        <f>'Używanie Internetu'!H24/'Używanie Internetu'!H$142</f>
        <v>7.2727937929069975E-3</v>
      </c>
      <c r="I24" s="56">
        <f t="shared" si="1"/>
        <v>9.8285018185703624E-3</v>
      </c>
      <c r="J24" s="10">
        <f t="shared" si="2"/>
        <v>7.0278453155585884E-3</v>
      </c>
      <c r="K24" s="10">
        <f t="shared" si="3"/>
        <v>6.5311524182234248E-3</v>
      </c>
      <c r="L24" s="10">
        <f t="shared" si="4"/>
        <v>1.210290062351015E-2</v>
      </c>
      <c r="M24" s="10">
        <f t="shared" si="5"/>
        <v>3.6815403892248681E-3</v>
      </c>
    </row>
    <row r="25" spans="1:13" x14ac:dyDescent="0.3">
      <c r="A25" s="10">
        <v>1.2554297414681561</v>
      </c>
      <c r="B25" s="10">
        <v>1.0186653035508326</v>
      </c>
      <c r="C25" s="10">
        <v>0.87360508663342262</v>
      </c>
      <c r="D25" s="10">
        <v>1.2814261208672915</v>
      </c>
      <c r="E25" s="10">
        <v>0.66924304717340988</v>
      </c>
      <c r="G25" s="56">
        <f>'Używanie Internetu'!H25/'Używanie Internetu'!H$142</f>
        <v>7.1578089108057016E-3</v>
      </c>
      <c r="I25" s="56">
        <f t="shared" si="1"/>
        <v>1.1281450079978024E-2</v>
      </c>
      <c r="J25" s="10">
        <f t="shared" si="2"/>
        <v>7.4275079974680056E-3</v>
      </c>
      <c r="K25" s="10">
        <f t="shared" si="3"/>
        <v>5.4627384590617539E-3</v>
      </c>
      <c r="L25" s="10">
        <f t="shared" si="4"/>
        <v>1.1753500902832762E-2</v>
      </c>
      <c r="M25" s="10">
        <f t="shared" si="5"/>
        <v>3.2058842355838358E-3</v>
      </c>
    </row>
    <row r="26" spans="1:13" x14ac:dyDescent="0.3">
      <c r="A26" s="10">
        <v>1.1981839637438818</v>
      </c>
      <c r="B26" s="10">
        <v>1.0416909938788999</v>
      </c>
      <c r="C26" s="10">
        <v>0.94954213836525181</v>
      </c>
      <c r="D26" s="10">
        <v>1.2209506534284014</v>
      </c>
      <c r="E26" s="10">
        <v>0.65848290164121626</v>
      </c>
      <c r="G26" s="56">
        <f>'Używanie Internetu'!H26/'Używanie Internetu'!H$142</f>
        <v>7.0428240287044048E-3</v>
      </c>
      <c r="I26" s="56">
        <f t="shared" si="1"/>
        <v>1.0110993771405436E-2</v>
      </c>
      <c r="J26" s="10">
        <f t="shared" si="2"/>
        <v>7.6423101025536152E-3</v>
      </c>
      <c r="K26" s="10">
        <f t="shared" si="3"/>
        <v>6.3500233483904239E-3</v>
      </c>
      <c r="L26" s="10">
        <f t="shared" si="4"/>
        <v>1.049888214415187E-2</v>
      </c>
      <c r="M26" s="10">
        <f t="shared" si="5"/>
        <v>3.0537666096356986E-3</v>
      </c>
    </row>
    <row r="27" spans="1:13" x14ac:dyDescent="0.3">
      <c r="A27" s="10">
        <v>1.082764057798334</v>
      </c>
      <c r="B27" s="10">
        <v>1.0136998678097284</v>
      </c>
      <c r="C27" s="10">
        <v>1.0037734629909749</v>
      </c>
      <c r="D27" s="10">
        <v>1.2368132744724287</v>
      </c>
      <c r="E27" s="10">
        <v>0.85993748551479365</v>
      </c>
      <c r="G27" s="56">
        <f>'Używanie Internetu'!H27/'Używanie Internetu'!H$142</f>
        <v>7.2928290375155573E-3</v>
      </c>
      <c r="I27" s="56">
        <f t="shared" si="1"/>
        <v>8.5499523567869364E-3</v>
      </c>
      <c r="J27" s="10">
        <f t="shared" si="2"/>
        <v>7.4940193897288345E-3</v>
      </c>
      <c r="K27" s="10">
        <f t="shared" si="3"/>
        <v>7.3479713212206959E-3</v>
      </c>
      <c r="L27" s="10">
        <f t="shared" si="4"/>
        <v>1.1155892182098297E-2</v>
      </c>
      <c r="M27" s="10">
        <f t="shared" si="5"/>
        <v>5.3929922238282035E-3</v>
      </c>
    </row>
    <row r="28" spans="1:13" x14ac:dyDescent="0.3">
      <c r="A28" s="10">
        <v>1.3644220294670562</v>
      </c>
      <c r="B28" s="10">
        <v>1.5691526640408036</v>
      </c>
      <c r="C28" s="10">
        <v>1.1754405725868042</v>
      </c>
      <c r="D28" s="10">
        <v>1.4588820975643917</v>
      </c>
      <c r="E28" s="10">
        <v>1.6600673257785725</v>
      </c>
      <c r="G28" s="56">
        <f>'Używanie Internetu'!H28/'Używanie Internetu'!H$142</f>
        <v>8.394767490986315E-3</v>
      </c>
      <c r="I28" s="56">
        <f t="shared" si="1"/>
        <v>1.5628097698567402E-2</v>
      </c>
      <c r="J28" s="10">
        <f t="shared" si="2"/>
        <v>2.0669933004328848E-2</v>
      </c>
      <c r="K28" s="10">
        <f t="shared" si="3"/>
        <v>1.1598718982111086E-2</v>
      </c>
      <c r="L28" s="10">
        <f t="shared" si="4"/>
        <v>1.7866894044184865E-2</v>
      </c>
      <c r="M28" s="10">
        <f t="shared" si="5"/>
        <v>2.3134497747947486E-2</v>
      </c>
    </row>
    <row r="29" spans="1:13" x14ac:dyDescent="0.3">
      <c r="A29" s="10">
        <v>1.3449511272228967</v>
      </c>
      <c r="B29" s="10">
        <v>1.5700178732958356</v>
      </c>
      <c r="C29" s="10">
        <v>1.1263941111695683</v>
      </c>
      <c r="D29" s="10">
        <v>1.4661799051802999</v>
      </c>
      <c r="E29" s="10">
        <v>1.560719589406635</v>
      </c>
      <c r="G29" s="56">
        <f>'Używanie Internetu'!H29/'Używanie Internetu'!H$142</f>
        <v>8.214450289509281E-3</v>
      </c>
      <c r="I29" s="56">
        <f t="shared" si="1"/>
        <v>1.4859066019135449E-2</v>
      </c>
      <c r="J29" s="10">
        <f t="shared" si="2"/>
        <v>2.0248259533838048E-2</v>
      </c>
      <c r="K29" s="10">
        <f t="shared" si="3"/>
        <v>1.0422196290847854E-2</v>
      </c>
      <c r="L29" s="10">
        <f t="shared" si="4"/>
        <v>1.7658468366842761E-2</v>
      </c>
      <c r="M29" s="10">
        <f t="shared" si="5"/>
        <v>2.0009132896063514E-2</v>
      </c>
    </row>
    <row r="30" spans="1:13" x14ac:dyDescent="0.3">
      <c r="A30" s="10">
        <v>1.3281577318790427</v>
      </c>
      <c r="B30" s="10">
        <v>1.5089002762787866</v>
      </c>
      <c r="C30" s="10">
        <v>1.1536569186430918</v>
      </c>
      <c r="D30" s="10">
        <v>1.4256369299884804</v>
      </c>
      <c r="E30" s="10">
        <v>1.4174123651138706</v>
      </c>
      <c r="G30" s="56">
        <f>'Używanie Internetu'!H30/'Używanie Internetu'!H$142</f>
        <v>8.3102710245936962E-3</v>
      </c>
      <c r="I30" s="56">
        <f t="shared" si="1"/>
        <v>1.4659342692018906E-2</v>
      </c>
      <c r="J30" s="10">
        <f t="shared" si="2"/>
        <v>1.8920659226983685E-2</v>
      </c>
      <c r="K30" s="10">
        <f t="shared" si="3"/>
        <v>1.1060341529317676E-2</v>
      </c>
      <c r="L30" s="10">
        <f t="shared" si="4"/>
        <v>1.6890132693984442E-2</v>
      </c>
      <c r="M30" s="10">
        <f t="shared" si="5"/>
        <v>1.669581492826008E-2</v>
      </c>
    </row>
    <row r="31" spans="1:13" x14ac:dyDescent="0.3">
      <c r="A31" s="10">
        <v>1.3563966976809687</v>
      </c>
      <c r="B31" s="10">
        <v>1.5513385701017863</v>
      </c>
      <c r="C31" s="10">
        <v>1.1911658790022204</v>
      </c>
      <c r="D31" s="10">
        <v>1.4749340766662362</v>
      </c>
      <c r="E31" s="10">
        <v>1.5380777495267655</v>
      </c>
      <c r="G31" s="56">
        <f>'Używanie Internetu'!H31/'Używanie Internetu'!H$142</f>
        <v>8.3233374884688419E-3</v>
      </c>
      <c r="I31" s="56">
        <f t="shared" si="1"/>
        <v>1.5313376203652021E-2</v>
      </c>
      <c r="J31" s="10">
        <f t="shared" si="2"/>
        <v>2.0031371478750455E-2</v>
      </c>
      <c r="K31" s="10">
        <f t="shared" si="3"/>
        <v>1.1809785061602457E-2</v>
      </c>
      <c r="L31" s="10">
        <f t="shared" si="4"/>
        <v>1.8106842488164222E-2</v>
      </c>
      <c r="M31" s="10">
        <f t="shared" si="5"/>
        <v>1.9690379361342551E-2</v>
      </c>
    </row>
    <row r="32" spans="1:13" x14ac:dyDescent="0.3">
      <c r="A32" s="10">
        <v>1.3565626746146806</v>
      </c>
      <c r="B32" s="10">
        <v>1.5595373572756175</v>
      </c>
      <c r="C32" s="10">
        <v>1.1866386909736386</v>
      </c>
      <c r="D32" s="10">
        <v>1.4799785357807203</v>
      </c>
      <c r="E32" s="10">
        <v>1.3935543544369662</v>
      </c>
      <c r="G32" s="56">
        <f>'Używanie Internetu'!H32/'Używanie Internetu'!H$142</f>
        <v>8.2100948015508997E-3</v>
      </c>
      <c r="I32" s="56">
        <f t="shared" si="1"/>
        <v>1.5108727861914181E-2</v>
      </c>
      <c r="J32" s="10">
        <f t="shared" si="2"/>
        <v>1.9968237643574471E-2</v>
      </c>
      <c r="K32" s="10">
        <f t="shared" si="3"/>
        <v>1.1560727944880268E-2</v>
      </c>
      <c r="L32" s="10">
        <f t="shared" si="4"/>
        <v>1.7982870036205207E-2</v>
      </c>
      <c r="M32" s="10">
        <f t="shared" si="5"/>
        <v>1.5943952699321858E-2</v>
      </c>
    </row>
    <row r="33" spans="1:13" x14ac:dyDescent="0.3">
      <c r="A33" s="10">
        <v>1.183026750053799</v>
      </c>
      <c r="B33" s="10">
        <v>1.4619419584776663</v>
      </c>
      <c r="C33" s="10">
        <v>1.0174752490555925</v>
      </c>
      <c r="D33" s="10">
        <v>1.4002678347620416</v>
      </c>
      <c r="E33" s="10">
        <v>1.093524626962292</v>
      </c>
      <c r="G33" s="56">
        <f>'Używanie Internetu'!H33/'Używanie Internetu'!H$142</f>
        <v>7.703116003195184E-3</v>
      </c>
      <c r="I33" s="56">
        <f t="shared" si="1"/>
        <v>1.0780913652751625E-2</v>
      </c>
      <c r="J33" s="10">
        <f t="shared" si="2"/>
        <v>1.6463671786189356E-2</v>
      </c>
      <c r="K33" s="10">
        <f t="shared" si="3"/>
        <v>7.9746961554312164E-3</v>
      </c>
      <c r="L33" s="10">
        <f t="shared" si="4"/>
        <v>1.5103884773125874E-2</v>
      </c>
      <c r="M33" s="10">
        <f t="shared" si="5"/>
        <v>9.2113561497510939E-3</v>
      </c>
    </row>
    <row r="34" spans="1:13" x14ac:dyDescent="0.3">
      <c r="A34" s="10">
        <v>1.0704504507324588</v>
      </c>
      <c r="B34" s="10">
        <v>1.0635183753207527</v>
      </c>
      <c r="C34" s="10">
        <v>0.92671332076196711</v>
      </c>
      <c r="D34" s="10">
        <v>1.1272177201752749</v>
      </c>
      <c r="E34" s="10">
        <v>1.6026111609394194</v>
      </c>
      <c r="G34" s="56">
        <f>'Używanie Internetu'!H34/'Używanie Internetu'!H$142</f>
        <v>7.1708753746808481E-3</v>
      </c>
      <c r="I34" s="56">
        <f t="shared" si="1"/>
        <v>8.2168491412636328E-3</v>
      </c>
      <c r="J34" s="10">
        <f t="shared" si="2"/>
        <v>8.1107715806124654E-3</v>
      </c>
      <c r="K34" s="10">
        <f t="shared" si="3"/>
        <v>6.1583304102094351E-3</v>
      </c>
      <c r="L34" s="10">
        <f t="shared" si="4"/>
        <v>9.1114561532071158E-3</v>
      </c>
      <c r="M34" s="10">
        <f t="shared" si="5"/>
        <v>1.8417407642344421E-2</v>
      </c>
    </row>
    <row r="35" spans="1:13" x14ac:dyDescent="0.3">
      <c r="A35" s="10">
        <v>1.2008160864446631</v>
      </c>
      <c r="B35" s="10">
        <v>1.1238407853045214</v>
      </c>
      <c r="C35" s="10">
        <v>1.0288598775401023</v>
      </c>
      <c r="D35" s="10">
        <v>1.1648510494400672</v>
      </c>
      <c r="E35" s="10">
        <v>1.0545251774447268</v>
      </c>
      <c r="G35" s="56">
        <f>'Używanie Internetu'!H35/'Używanie Internetu'!H$142</f>
        <v>7.6412680741861526E-3</v>
      </c>
      <c r="I35" s="56">
        <f t="shared" si="1"/>
        <v>1.1018397360599235E-2</v>
      </c>
      <c r="J35" s="10">
        <f t="shared" si="2"/>
        <v>9.6510599665169082E-3</v>
      </c>
      <c r="K35" s="10">
        <f t="shared" si="3"/>
        <v>8.0886845510415341E-3</v>
      </c>
      <c r="L35" s="10">
        <f t="shared" si="4"/>
        <v>1.0368268292719819E-2</v>
      </c>
      <c r="M35" s="10">
        <f t="shared" si="5"/>
        <v>8.4972685210716846E-3</v>
      </c>
    </row>
    <row r="36" spans="1:13" x14ac:dyDescent="0.3">
      <c r="A36" s="10">
        <v>1.1556573910264551</v>
      </c>
      <c r="B36" s="10">
        <v>1.1322133026530885</v>
      </c>
      <c r="C36" s="10">
        <v>0.99494640566440062</v>
      </c>
      <c r="D36" s="10">
        <v>1.1893646739328076</v>
      </c>
      <c r="E36" s="10">
        <v>1.0449523529754858</v>
      </c>
      <c r="G36" s="56">
        <f>'Używanie Internetu'!H36/'Używanie Internetu'!H$142</f>
        <v>7.9017262540974215E-3</v>
      </c>
      <c r="I36" s="56">
        <f t="shared" si="1"/>
        <v>1.0553103131240844E-2</v>
      </c>
      <c r="J36" s="10">
        <f t="shared" si="2"/>
        <v>1.0129277902513334E-2</v>
      </c>
      <c r="K36" s="10">
        <f t="shared" si="3"/>
        <v>7.8220638167496789E-3</v>
      </c>
      <c r="L36" s="10">
        <f t="shared" si="4"/>
        <v>1.1177689726931105E-2</v>
      </c>
      <c r="M36" s="10">
        <f t="shared" si="5"/>
        <v>8.628095758643468E-3</v>
      </c>
    </row>
    <row r="37" spans="1:13" x14ac:dyDescent="0.3">
      <c r="A37" s="10">
        <v>0.96156796677601841</v>
      </c>
      <c r="B37" s="10">
        <v>1.0727356726349291</v>
      </c>
      <c r="C37" s="10">
        <v>0.92060953608156382</v>
      </c>
      <c r="D37" s="10">
        <v>1.0433996111042463</v>
      </c>
      <c r="E37" s="10">
        <v>0.62931846986355477</v>
      </c>
      <c r="G37" s="56">
        <f>'Używanie Internetu'!H37/'Używanie Internetu'!H$142</f>
        <v>6.9426478056616092E-3</v>
      </c>
      <c r="I37" s="56">
        <f t="shared" si="1"/>
        <v>6.4192621012409065E-3</v>
      </c>
      <c r="J37" s="10">
        <f t="shared" si="2"/>
        <v>7.9893340476749983E-3</v>
      </c>
      <c r="K37" s="10">
        <f t="shared" si="3"/>
        <v>5.8840461837273445E-3</v>
      </c>
      <c r="L37" s="10">
        <f t="shared" si="4"/>
        <v>7.5583408946053457E-3</v>
      </c>
      <c r="M37" s="10">
        <f t="shared" si="5"/>
        <v>2.7495782929413252E-3</v>
      </c>
    </row>
    <row r="38" spans="1:13" x14ac:dyDescent="0.3">
      <c r="A38" s="10">
        <v>0.98636583392208566</v>
      </c>
      <c r="B38" s="10">
        <v>0.98062964943662756</v>
      </c>
      <c r="C38" s="10">
        <v>0.93788119513771517</v>
      </c>
      <c r="D38" s="10">
        <v>0.93021396080142138</v>
      </c>
      <c r="E38" s="10">
        <v>0.72852938010135238</v>
      </c>
      <c r="G38" s="56">
        <f>'Używanie Internetu'!H38/'Używanie Internetu'!H$142</f>
        <v>7.4139116027585892E-3</v>
      </c>
      <c r="I38" s="56">
        <f t="shared" si="1"/>
        <v>7.2131247742215319E-3</v>
      </c>
      <c r="J38" s="10">
        <f t="shared" si="2"/>
        <v>7.1294732465141892E-3</v>
      </c>
      <c r="K38" s="10">
        <f t="shared" si="3"/>
        <v>6.5214333476525978E-3</v>
      </c>
      <c r="L38" s="10">
        <f t="shared" si="4"/>
        <v>6.4152429774598672E-3</v>
      </c>
      <c r="M38" s="10">
        <f t="shared" si="5"/>
        <v>3.9349710802887988E-3</v>
      </c>
    </row>
    <row r="39" spans="1:13" x14ac:dyDescent="0.3">
      <c r="A39" s="10">
        <v>1.0321852322394351</v>
      </c>
      <c r="B39" s="10">
        <v>1.1057019977293727</v>
      </c>
      <c r="C39" s="10">
        <v>0.9170732929071187</v>
      </c>
      <c r="D39" s="10">
        <v>1.0450308561520643</v>
      </c>
      <c r="E39" s="10">
        <v>0.92290202879070393</v>
      </c>
      <c r="G39" s="56">
        <f>'Używanie Internetu'!H39/'Używanie Internetu'!H$142</f>
        <v>7.4522398967923542E-3</v>
      </c>
      <c r="I39" s="56">
        <f t="shared" si="1"/>
        <v>7.9396637349902679E-3</v>
      </c>
      <c r="J39" s="10">
        <f t="shared" si="2"/>
        <v>9.1109364090754558E-3</v>
      </c>
      <c r="K39" s="10">
        <f t="shared" si="3"/>
        <v>6.2675083186690935E-3</v>
      </c>
      <c r="L39" s="10">
        <f t="shared" si="4"/>
        <v>8.1385128705551858E-3</v>
      </c>
      <c r="M39" s="10">
        <f t="shared" si="5"/>
        <v>6.3474315808173887E-3</v>
      </c>
    </row>
    <row r="40" spans="1:13" x14ac:dyDescent="0.3">
      <c r="A40" s="10">
        <v>1.0732365472803778</v>
      </c>
      <c r="B40" s="10">
        <v>0.99021818453631083</v>
      </c>
      <c r="C40" s="10">
        <v>0.7611669341164069</v>
      </c>
      <c r="D40" s="10">
        <v>1.0288275304256747</v>
      </c>
      <c r="E40" s="10">
        <v>0.75549811945455991</v>
      </c>
      <c r="G40" s="56">
        <f>'Używanie Internetu'!H40/'Używanie Internetu'!H$142</f>
        <v>7.6761119778532127E-3</v>
      </c>
      <c r="I40" s="56">
        <f t="shared" si="1"/>
        <v>8.8416273851463171E-3</v>
      </c>
      <c r="J40" s="10">
        <f t="shared" si="2"/>
        <v>7.5266738365978086E-3</v>
      </c>
      <c r="K40" s="10">
        <f t="shared" si="3"/>
        <v>4.4473481570015821E-3</v>
      </c>
      <c r="L40" s="10">
        <f t="shared" si="4"/>
        <v>8.125057733588837E-3</v>
      </c>
      <c r="M40" s="10">
        <f t="shared" si="5"/>
        <v>4.3813513020700802E-3</v>
      </c>
    </row>
    <row r="41" spans="1:13" x14ac:dyDescent="0.3">
      <c r="A41" s="10">
        <v>1.0845172474194078</v>
      </c>
      <c r="B41" s="10">
        <v>1.045371496495439</v>
      </c>
      <c r="C41" s="10">
        <v>0.8085429770684025</v>
      </c>
      <c r="D41" s="10">
        <v>1.0286607783236354</v>
      </c>
      <c r="E41" s="10">
        <v>0.86529218854169476</v>
      </c>
      <c r="G41" s="56">
        <f>'Używanie Internetu'!H41/'Używanie Internetu'!H$142</f>
        <v>7.9644452806981302E-3</v>
      </c>
      <c r="I41" s="56">
        <f t="shared" si="1"/>
        <v>9.3676026130526929E-3</v>
      </c>
      <c r="J41" s="10">
        <f t="shared" si="2"/>
        <v>8.7035582725603321E-3</v>
      </c>
      <c r="K41" s="10">
        <f t="shared" si="3"/>
        <v>5.2066903618664352E-3</v>
      </c>
      <c r="L41" s="10">
        <f t="shared" si="4"/>
        <v>8.4275219976564543E-3</v>
      </c>
      <c r="M41" s="10">
        <f t="shared" si="5"/>
        <v>5.963223667105973E-3</v>
      </c>
    </row>
    <row r="42" spans="1:13" x14ac:dyDescent="0.3">
      <c r="A42" s="10">
        <v>1.004204516476646</v>
      </c>
      <c r="B42" s="10">
        <v>1.154670699480808</v>
      </c>
      <c r="C42" s="10">
        <v>0.85172889659175899</v>
      </c>
      <c r="D42" s="10">
        <v>0.93294917478048489</v>
      </c>
      <c r="E42" s="10">
        <v>0.66524307749476419</v>
      </c>
      <c r="G42" s="56">
        <f>'Używanie Internetu'!H42/'Używanie Internetu'!H$142</f>
        <v>7.4165248955336185E-3</v>
      </c>
      <c r="I42" s="56">
        <f t="shared" si="1"/>
        <v>7.4790218068006313E-3</v>
      </c>
      <c r="J42" s="10">
        <f t="shared" si="2"/>
        <v>9.8881887947015364E-3</v>
      </c>
      <c r="K42" s="10">
        <f t="shared" si="3"/>
        <v>5.3802594934794683E-3</v>
      </c>
      <c r="L42" s="10">
        <f t="shared" si="4"/>
        <v>6.4552999767666279E-3</v>
      </c>
      <c r="M42" s="10">
        <f t="shared" si="5"/>
        <v>3.2821708712327475E-3</v>
      </c>
    </row>
    <row r="43" spans="1:13" x14ac:dyDescent="0.3">
      <c r="A43" s="10">
        <v>1.0573984077837704</v>
      </c>
      <c r="B43" s="10">
        <v>1.0813163232240537</v>
      </c>
      <c r="C43" s="10">
        <v>0.93695558341474483</v>
      </c>
      <c r="D43" s="10">
        <v>0.96990895018789536</v>
      </c>
      <c r="E43" s="10">
        <v>0.83684373292233205</v>
      </c>
      <c r="G43" s="56">
        <f>'Używanie Internetu'!H43/'Używanie Internetu'!H$142</f>
        <v>7.7153113694786533E-3</v>
      </c>
      <c r="I43" s="56">
        <f t="shared" si="1"/>
        <v>8.6264232348599382E-3</v>
      </c>
      <c r="J43" s="10">
        <f t="shared" si="2"/>
        <v>9.0210891717713414E-3</v>
      </c>
      <c r="K43" s="10">
        <f t="shared" si="3"/>
        <v>6.7731620260613364E-3</v>
      </c>
      <c r="L43" s="10">
        <f t="shared" si="4"/>
        <v>7.2579737248609144E-3</v>
      </c>
      <c r="M43" s="10">
        <f t="shared" si="5"/>
        <v>5.4030899025120371E-3</v>
      </c>
    </row>
    <row r="44" spans="1:13" x14ac:dyDescent="0.3">
      <c r="A44" s="10">
        <v>1.1403346361593241</v>
      </c>
      <c r="B44" s="10">
        <v>1.176528971232129</v>
      </c>
      <c r="C44" s="10">
        <v>0.92450749934950116</v>
      </c>
      <c r="D44" s="10">
        <v>1.0364558609505095</v>
      </c>
      <c r="E44" s="10">
        <v>1.049773009560421</v>
      </c>
      <c r="G44" s="56">
        <f>'Używanie Internetu'!H44/'Używanie Internetu'!H$142</f>
        <v>7.9844805253066892E-3</v>
      </c>
      <c r="I44" s="56">
        <f t="shared" si="1"/>
        <v>1.0382723707447139E-2</v>
      </c>
      <c r="J44" s="10">
        <f t="shared" si="2"/>
        <v>1.1052280987407796E-2</v>
      </c>
      <c r="K44" s="10">
        <f t="shared" si="3"/>
        <v>6.8244482167289797E-3</v>
      </c>
      <c r="L44" s="10">
        <f t="shared" si="4"/>
        <v>8.5772543614287839E-3</v>
      </c>
      <c r="M44" s="10">
        <f t="shared" si="5"/>
        <v>8.7990841489853418E-3</v>
      </c>
    </row>
    <row r="45" spans="1:13" x14ac:dyDescent="0.3">
      <c r="A45" s="10">
        <v>0.96432660177196838</v>
      </c>
      <c r="B45" s="10">
        <v>0.97964814290211699</v>
      </c>
      <c r="C45" s="10">
        <v>0.85255172485170783</v>
      </c>
      <c r="D45" s="10">
        <v>0.85524725825583736</v>
      </c>
      <c r="E45" s="10">
        <v>0.73475865407233232</v>
      </c>
      <c r="G45" s="56">
        <f>'Używanie Internetu'!H45/'Używanie Internetu'!H$142</f>
        <v>7.3825520894582356E-3</v>
      </c>
      <c r="I45" s="56">
        <f t="shared" si="1"/>
        <v>6.8652256200699034E-3</v>
      </c>
      <c r="J45" s="10">
        <f t="shared" si="2"/>
        <v>7.0851126381286595E-3</v>
      </c>
      <c r="K45" s="10">
        <f t="shared" si="3"/>
        <v>5.3659669654236063E-3</v>
      </c>
      <c r="L45" s="10">
        <f t="shared" si="4"/>
        <v>5.3999520213307613E-3</v>
      </c>
      <c r="M45" s="10">
        <f t="shared" si="5"/>
        <v>3.9856204616880121E-3</v>
      </c>
    </row>
    <row r="46" spans="1:13" x14ac:dyDescent="0.3">
      <c r="A46" s="10">
        <v>0.96285461611454115</v>
      </c>
      <c r="B46" s="10">
        <v>1.0428677447938257</v>
      </c>
      <c r="C46" s="10">
        <v>0.97831010267480634</v>
      </c>
      <c r="D46" s="10">
        <v>0.85259944403484622</v>
      </c>
      <c r="E46" s="10">
        <v>0.82164325246371539</v>
      </c>
      <c r="G46" s="56">
        <f>'Używanie Internetu'!H46/'Używanie Internetu'!H$142</f>
        <v>7.2440475723816742E-3</v>
      </c>
      <c r="I46" s="56">
        <f t="shared" si="1"/>
        <v>6.7158769051165086E-3</v>
      </c>
      <c r="J46" s="10">
        <f t="shared" si="2"/>
        <v>7.8784315148477599E-3</v>
      </c>
      <c r="K46" s="10">
        <f t="shared" si="3"/>
        <v>6.9332102503580862E-3</v>
      </c>
      <c r="L46" s="10">
        <f t="shared" si="4"/>
        <v>5.2658851634921995E-3</v>
      </c>
      <c r="M46" s="10">
        <f t="shared" si="5"/>
        <v>4.8904393790102692E-3</v>
      </c>
    </row>
    <row r="47" spans="1:13" x14ac:dyDescent="0.3">
      <c r="A47" s="10">
        <v>0.95523754849051912</v>
      </c>
      <c r="B47" s="10">
        <v>1.0867164434080265</v>
      </c>
      <c r="C47" s="10">
        <v>0.99134026567894806</v>
      </c>
      <c r="D47" s="10">
        <v>0.77596508105839412</v>
      </c>
      <c r="E47" s="10">
        <v>0.55469965105718388</v>
      </c>
      <c r="G47" s="56">
        <f>'Używanie Internetu'!H47/'Używanie Internetu'!H$142</f>
        <v>7.3842942846415885E-3</v>
      </c>
      <c r="I47" s="56">
        <f t="shared" si="1"/>
        <v>6.7380117960459474E-3</v>
      </c>
      <c r="J47" s="10">
        <f t="shared" si="2"/>
        <v>8.7205017441300894E-3</v>
      </c>
      <c r="K47" s="10">
        <f t="shared" si="3"/>
        <v>7.2569559869363771E-3</v>
      </c>
      <c r="L47" s="10">
        <f t="shared" si="4"/>
        <v>4.4462446182503262E-3</v>
      </c>
      <c r="M47" s="10">
        <f t="shared" si="5"/>
        <v>2.272086083030291E-3</v>
      </c>
    </row>
    <row r="48" spans="1:13" x14ac:dyDescent="0.3">
      <c r="A48" s="10">
        <v>1.055705447051728</v>
      </c>
      <c r="B48" s="10">
        <v>0.99348594186766348</v>
      </c>
      <c r="C48" s="10">
        <v>0.91568269171233763</v>
      </c>
      <c r="D48" s="10">
        <v>1.0105460199211875</v>
      </c>
      <c r="E48" s="10">
        <v>0.94884963805335787</v>
      </c>
      <c r="G48" s="56">
        <f>'Używanie Internetu'!H48/'Używanie Internetu'!H$142</f>
        <v>7.9313435722144221E-3</v>
      </c>
      <c r="I48" s="56">
        <f t="shared" si="1"/>
        <v>8.8395933781428866E-3</v>
      </c>
      <c r="J48" s="10">
        <f t="shared" si="2"/>
        <v>7.8283496563523597E-3</v>
      </c>
      <c r="K48" s="10">
        <f t="shared" si="3"/>
        <v>6.6502316512121991E-3</v>
      </c>
      <c r="L48" s="10">
        <f t="shared" si="4"/>
        <v>8.0995138992651615E-3</v>
      </c>
      <c r="M48" s="10">
        <f t="shared" si="5"/>
        <v>7.1407126296497737E-3</v>
      </c>
    </row>
    <row r="49" spans="1:13" x14ac:dyDescent="0.3">
      <c r="A49" s="10">
        <v>1.0179411075023936</v>
      </c>
      <c r="B49" s="10">
        <v>1.032485330850788</v>
      </c>
      <c r="C49" s="10">
        <v>0.89820648315693019</v>
      </c>
      <c r="D49" s="10">
        <v>0.93756073868017309</v>
      </c>
      <c r="E49" s="10">
        <v>0.921474368294385</v>
      </c>
      <c r="G49" s="56">
        <f>'Używanie Internetu'!H49/'Używanie Internetu'!H$142</f>
        <v>7.6194906343942399E-3</v>
      </c>
      <c r="I49" s="56">
        <f t="shared" si="1"/>
        <v>7.8953474226469388E-3</v>
      </c>
      <c r="J49" s="10">
        <f t="shared" si="2"/>
        <v>8.1225748062180372E-3</v>
      </c>
      <c r="K49" s="10">
        <f t="shared" si="3"/>
        <v>6.1472136908760563E-3</v>
      </c>
      <c r="L49" s="10">
        <f t="shared" si="4"/>
        <v>6.6976857143791479E-3</v>
      </c>
      <c r="M49" s="10">
        <f t="shared" si="5"/>
        <v>6.4698238770651891E-3</v>
      </c>
    </row>
    <row r="50" spans="1:13" x14ac:dyDescent="0.3">
      <c r="A50" s="10">
        <v>1.0902718079031426</v>
      </c>
      <c r="B50" s="10">
        <v>1.0355474418555584</v>
      </c>
      <c r="C50" s="10">
        <v>0.92288329381221523</v>
      </c>
      <c r="D50" s="10">
        <v>0.93459893245292769</v>
      </c>
      <c r="E50" s="10">
        <v>0.73133217995836397</v>
      </c>
      <c r="G50" s="56">
        <f>'Używanie Internetu'!H50/'Używanie Internetu'!H$142</f>
        <v>7.8538158865552148E-3</v>
      </c>
      <c r="I50" s="56">
        <f t="shared" si="1"/>
        <v>9.3357729447691128E-3</v>
      </c>
      <c r="J50" s="10">
        <f t="shared" si="2"/>
        <v>8.4221062574177472E-3</v>
      </c>
      <c r="K50" s="10">
        <f t="shared" si="3"/>
        <v>6.6892015982577277E-3</v>
      </c>
      <c r="L50" s="10">
        <f t="shared" si="4"/>
        <v>6.8601131237925848E-3</v>
      </c>
      <c r="M50" s="10">
        <f t="shared" si="5"/>
        <v>4.2005879604756508E-3</v>
      </c>
    </row>
    <row r="51" spans="1:13" x14ac:dyDescent="0.3">
      <c r="A51" s="10">
        <v>0.94642755647273735</v>
      </c>
      <c r="B51" s="10">
        <v>1.0693356963176299</v>
      </c>
      <c r="C51" s="10">
        <v>0.98214122267986448</v>
      </c>
      <c r="D51" s="10">
        <v>0.89680872453005256</v>
      </c>
      <c r="E51" s="10">
        <v>0.83954215326949022</v>
      </c>
      <c r="G51" s="56">
        <f>'Używanie Internetu'!H51/'Używanie Internetu'!H$142</f>
        <v>7.5306386800432388E-3</v>
      </c>
      <c r="I51" s="56">
        <f t="shared" si="1"/>
        <v>6.7453822327298513E-3</v>
      </c>
      <c r="J51" s="10">
        <f t="shared" si="2"/>
        <v>8.6111259176953944E-3</v>
      </c>
      <c r="K51" s="10">
        <f t="shared" si="3"/>
        <v>7.2640644727437649E-3</v>
      </c>
      <c r="L51" s="10">
        <f t="shared" si="4"/>
        <v>6.0566358081733185E-3</v>
      </c>
      <c r="M51" s="10">
        <f t="shared" si="5"/>
        <v>5.3078277956971577E-3</v>
      </c>
    </row>
    <row r="52" spans="1:13" x14ac:dyDescent="0.3">
      <c r="A52" s="10">
        <v>0.89880214312703421</v>
      </c>
      <c r="B52" s="10">
        <v>1.1267677755084249</v>
      </c>
      <c r="C52" s="10">
        <v>0.90155188740262704</v>
      </c>
      <c r="D52" s="10">
        <v>0.8305764271518965</v>
      </c>
      <c r="E52" s="10">
        <v>0.71421867477202405</v>
      </c>
      <c r="G52" s="56">
        <f>'Używanie Internetu'!H52/'Używanie Internetu'!H$142</f>
        <v>7.6726275874865061E-3</v>
      </c>
      <c r="I52" s="56">
        <f t="shared" si="1"/>
        <v>6.1982960775779587E-3</v>
      </c>
      <c r="J52" s="10">
        <f t="shared" si="2"/>
        <v>9.741211104658358E-3</v>
      </c>
      <c r="K52" s="10">
        <f t="shared" si="3"/>
        <v>6.2362795216478516E-3</v>
      </c>
      <c r="L52" s="10">
        <f t="shared" si="4"/>
        <v>5.2930173944306597E-3</v>
      </c>
      <c r="M52" s="10">
        <f t="shared" si="5"/>
        <v>3.9138711332914146E-3</v>
      </c>
    </row>
    <row r="53" spans="1:13" x14ac:dyDescent="0.3">
      <c r="A53" s="10">
        <v>1.0779859039335662</v>
      </c>
      <c r="B53" s="10">
        <v>1.3073926825019011</v>
      </c>
      <c r="C53" s="10">
        <v>1.2045971897564884</v>
      </c>
      <c r="D53" s="10">
        <v>1.3136175342494634</v>
      </c>
      <c r="E53" s="10">
        <v>0.91033244465396346</v>
      </c>
      <c r="G53" s="56">
        <f>'Używanie Internetu'!H53/'Używanie Internetu'!H$142</f>
        <v>7.6212328295775927E-3</v>
      </c>
      <c r="I53" s="56">
        <f t="shared" si="1"/>
        <v>8.8562811152455654E-3</v>
      </c>
      <c r="J53" s="10">
        <f t="shared" si="2"/>
        <v>1.3026787517645829E-2</v>
      </c>
      <c r="K53" s="10">
        <f t="shared" si="3"/>
        <v>1.1058823351287685E-2</v>
      </c>
      <c r="L53" s="10">
        <f t="shared" si="4"/>
        <v>1.3151130979967854E-2</v>
      </c>
      <c r="M53" s="10">
        <f t="shared" si="5"/>
        <v>6.3157549698293122E-3</v>
      </c>
    </row>
    <row r="54" spans="1:13" x14ac:dyDescent="0.3">
      <c r="A54" s="10">
        <v>0.55204749184907542</v>
      </c>
      <c r="B54" s="10">
        <v>0.92378958741668216</v>
      </c>
      <c r="C54" s="10">
        <v>0.93584434564954311</v>
      </c>
      <c r="D54" s="10">
        <v>0.72807718033130542</v>
      </c>
      <c r="E54" s="10">
        <v>0.78723417124820938</v>
      </c>
      <c r="G54" s="56">
        <f>'Używanie Internetu'!H54/'Używanie Internetu'!H$142</f>
        <v>7.4313335545921188E-3</v>
      </c>
      <c r="I54" s="56">
        <f t="shared" si="1"/>
        <v>2.26474670843948E-3</v>
      </c>
      <c r="J54" s="10">
        <f t="shared" si="2"/>
        <v>6.3418049479406066E-3</v>
      </c>
      <c r="K54" s="10">
        <f t="shared" si="3"/>
        <v>6.5083964031802822E-3</v>
      </c>
      <c r="L54" s="10">
        <f t="shared" si="4"/>
        <v>3.9393230197200457E-3</v>
      </c>
      <c r="M54" s="10">
        <f t="shared" si="5"/>
        <v>4.6054771220059923E-3</v>
      </c>
    </row>
    <row r="55" spans="1:13" x14ac:dyDescent="0.3">
      <c r="A55" s="10">
        <v>0.85426178529340924</v>
      </c>
      <c r="B55" s="10">
        <v>1.098392965237236</v>
      </c>
      <c r="C55" s="10">
        <v>0.9640514084546058</v>
      </c>
      <c r="D55" s="10">
        <v>1.0178482254061936</v>
      </c>
      <c r="E55" s="10">
        <v>0.62162818627203686</v>
      </c>
      <c r="G55" s="56">
        <f>'Używanie Internetu'!H55/'Używanie Internetu'!H$142</f>
        <v>7.5646114861186216E-3</v>
      </c>
      <c r="I55" s="56">
        <f t="shared" si="1"/>
        <v>5.5203750683204761E-3</v>
      </c>
      <c r="J55" s="10">
        <f t="shared" si="2"/>
        <v>9.1264549282970911E-3</v>
      </c>
      <c r="K55" s="10">
        <f t="shared" si="3"/>
        <v>7.0305129858494499E-3</v>
      </c>
      <c r="L55" s="10">
        <f t="shared" si="4"/>
        <v>7.8370510441539091E-3</v>
      </c>
      <c r="M55" s="10">
        <f t="shared" si="5"/>
        <v>2.9231292887304484E-3</v>
      </c>
    </row>
    <row r="56" spans="1:13" x14ac:dyDescent="0.3">
      <c r="A56" s="10">
        <v>0.92480122697263611</v>
      </c>
      <c r="B56" s="10">
        <v>0.67823654720256354</v>
      </c>
      <c r="C56" s="10">
        <v>0.9767716562118679</v>
      </c>
      <c r="D56" s="10">
        <v>0.92276638649721177</v>
      </c>
      <c r="E56" s="10">
        <v>1.2532923491221846</v>
      </c>
      <c r="G56" s="56">
        <f>'Używanie Internetu'!H56/'Używanie Internetu'!H$142</f>
        <v>7.1421291541555248E-3</v>
      </c>
      <c r="I56" s="56">
        <f t="shared" si="1"/>
        <v>6.1083581638424391E-3</v>
      </c>
      <c r="J56" s="10">
        <f t="shared" si="2"/>
        <v>3.2854137928445691E-3</v>
      </c>
      <c r="K56" s="10">
        <f t="shared" si="3"/>
        <v>6.8141830697290946E-3</v>
      </c>
      <c r="L56" s="10">
        <f t="shared" si="4"/>
        <v>6.0815072909986391E-3</v>
      </c>
      <c r="M56" s="10">
        <f t="shared" si="5"/>
        <v>1.1218440177553119E-2</v>
      </c>
    </row>
    <row r="57" spans="1:13" x14ac:dyDescent="0.3">
      <c r="A57" s="10">
        <v>0.84995609020547724</v>
      </c>
      <c r="B57" s="10">
        <v>0.50623092736690345</v>
      </c>
      <c r="C57" s="10">
        <v>0.76472004631839197</v>
      </c>
      <c r="D57" s="10">
        <v>0.82563798119091114</v>
      </c>
      <c r="E57" s="10">
        <v>0.5762397113010963</v>
      </c>
      <c r="G57" s="56">
        <f>'Używanie Internetu'!H57/'Używanie Internetu'!H$142</f>
        <v>6.6665098691001626E-3</v>
      </c>
      <c r="I57" s="56">
        <f t="shared" si="1"/>
        <v>4.816055760644854E-3</v>
      </c>
      <c r="J57" s="10">
        <f t="shared" si="2"/>
        <v>1.7084248296782461E-3</v>
      </c>
      <c r="K57" s="10">
        <f t="shared" si="3"/>
        <v>3.8985533002341764E-3</v>
      </c>
      <c r="L57" s="10">
        <f t="shared" si="4"/>
        <v>4.5444136211032354E-3</v>
      </c>
      <c r="M57" s="10">
        <f t="shared" si="5"/>
        <v>2.213629300891461E-3</v>
      </c>
    </row>
    <row r="58" spans="1:13" x14ac:dyDescent="0.3">
      <c r="A58" s="10">
        <v>0.95752177349584244</v>
      </c>
      <c r="B58" s="10">
        <v>0.60906961835490625</v>
      </c>
      <c r="C58" s="10">
        <v>0.68908175653047443</v>
      </c>
      <c r="D58" s="10">
        <v>0.89641025079467596</v>
      </c>
      <c r="E58" s="10">
        <v>0.74641424006679069</v>
      </c>
      <c r="G58" s="56">
        <f>'Używanie Internetu'!H58/'Używanie Internetu'!H$142</f>
        <v>6.6037908424994556E-3</v>
      </c>
      <c r="I58" s="56">
        <f t="shared" si="1"/>
        <v>6.0546720745048733E-3</v>
      </c>
      <c r="J58" s="10">
        <f t="shared" si="2"/>
        <v>2.4497805529402378E-3</v>
      </c>
      <c r="K58" s="10">
        <f t="shared" si="3"/>
        <v>3.1357022230543486E-3</v>
      </c>
      <c r="L58" s="10">
        <f t="shared" si="4"/>
        <v>5.3064849655780674E-3</v>
      </c>
      <c r="M58" s="10">
        <f t="shared" si="5"/>
        <v>3.6791978453822394E-3</v>
      </c>
    </row>
    <row r="59" spans="1:13" x14ac:dyDescent="0.3">
      <c r="A59" s="10">
        <v>0.84382110446974989</v>
      </c>
      <c r="B59" s="10">
        <v>0.5204514490105695</v>
      </c>
      <c r="C59" s="10">
        <v>0.75154704829939023</v>
      </c>
      <c r="D59" s="10">
        <v>0.80901313634731731</v>
      </c>
      <c r="E59" s="10">
        <v>0.63092594462363438</v>
      </c>
      <c r="G59" s="56">
        <f>'Używanie Internetu'!H59/'Używanie Internetu'!H$142</f>
        <v>6.6168573063746022E-3</v>
      </c>
      <c r="I59" s="56">
        <f t="shared" si="1"/>
        <v>4.711427748137439E-3</v>
      </c>
      <c r="J59" s="10">
        <f t="shared" si="2"/>
        <v>1.7923062248317004E-3</v>
      </c>
      <c r="K59" s="10">
        <f t="shared" si="3"/>
        <v>3.7373529681117004E-3</v>
      </c>
      <c r="L59" s="10">
        <f t="shared" si="4"/>
        <v>4.3307480265963889E-3</v>
      </c>
      <c r="M59" s="10">
        <f t="shared" si="5"/>
        <v>2.6339561607625541E-3</v>
      </c>
    </row>
    <row r="60" spans="1:13" x14ac:dyDescent="0.3">
      <c r="A60" s="10">
        <v>0.92060576485117895</v>
      </c>
      <c r="B60" s="10">
        <v>0.55520536136142284</v>
      </c>
      <c r="C60" s="10">
        <v>0.75864178402513704</v>
      </c>
      <c r="D60" s="10">
        <v>0.91398477995077088</v>
      </c>
      <c r="E60" s="10">
        <v>0.66415098051013388</v>
      </c>
      <c r="G60" s="56">
        <f>'Używanie Internetu'!H60/'Używanie Internetu'!H$142</f>
        <v>6.8642490224107254E-3</v>
      </c>
      <c r="I60" s="56">
        <f t="shared" si="1"/>
        <v>5.8175538336608873E-3</v>
      </c>
      <c r="J60" s="10">
        <f t="shared" si="2"/>
        <v>2.1159253078080905E-3</v>
      </c>
      <c r="K60" s="10">
        <f t="shared" si="3"/>
        <v>3.9506317365021063E-3</v>
      </c>
      <c r="L60" s="10">
        <f t="shared" si="4"/>
        <v>5.7341751990636321E-3</v>
      </c>
      <c r="M60" s="10">
        <f t="shared" si="5"/>
        <v>3.0277963899198921E-3</v>
      </c>
    </row>
    <row r="61" spans="1:13" x14ac:dyDescent="0.3">
      <c r="A61" s="10">
        <v>0.86873258293483546</v>
      </c>
      <c r="B61" s="10">
        <v>0.60923498571815693</v>
      </c>
      <c r="C61" s="10">
        <v>0.77847419550371377</v>
      </c>
      <c r="D61" s="10">
        <v>0.89384320317349686</v>
      </c>
      <c r="E61" s="10">
        <v>0.64518009942216681</v>
      </c>
      <c r="G61" s="56">
        <f>'Używanie Internetu'!H61/'Używanie Internetu'!H$142</f>
        <v>6.8006588982183411E-3</v>
      </c>
      <c r="I61" s="56">
        <f t="shared" si="1"/>
        <v>5.1324321124857786E-3</v>
      </c>
      <c r="J61" s="10">
        <f t="shared" si="2"/>
        <v>2.5241819826478944E-3</v>
      </c>
      <c r="K61" s="10">
        <f t="shared" si="3"/>
        <v>4.1213494037072671E-3</v>
      </c>
      <c r="L61" s="10">
        <f t="shared" si="4"/>
        <v>5.4334249991130302E-3</v>
      </c>
      <c r="M61" s="10">
        <f t="shared" si="5"/>
        <v>2.8308243239280302E-3</v>
      </c>
    </row>
    <row r="62" spans="1:13" x14ac:dyDescent="0.3">
      <c r="A62" s="10">
        <v>0.93490920049449988</v>
      </c>
      <c r="B62" s="10">
        <v>0.64675652576016229</v>
      </c>
      <c r="C62" s="10">
        <v>0.71998075664724315</v>
      </c>
      <c r="D62" s="10">
        <v>0.88304216760732257</v>
      </c>
      <c r="E62" s="10">
        <v>0.61486013212386581</v>
      </c>
      <c r="G62" s="56">
        <f>'Używanie Internetu'!H62/'Używanie Internetu'!H$142</f>
        <v>7.0306286624209338E-3</v>
      </c>
      <c r="I62" s="56">
        <f t="shared" si="1"/>
        <v>6.1451576342462736E-3</v>
      </c>
      <c r="J62" s="10">
        <f t="shared" si="2"/>
        <v>2.9408698111228625E-3</v>
      </c>
      <c r="K62" s="10">
        <f t="shared" si="3"/>
        <v>3.6444830794733676E-3</v>
      </c>
      <c r="L62" s="10">
        <f t="shared" si="4"/>
        <v>5.4822274004923139E-3</v>
      </c>
      <c r="M62" s="10">
        <f t="shared" si="5"/>
        <v>2.6579501316928581E-3</v>
      </c>
    </row>
    <row r="63" spans="1:13" x14ac:dyDescent="0.3">
      <c r="A63" s="10">
        <v>0.82375938616666389</v>
      </c>
      <c r="B63" s="10">
        <v>0.58208137493515755</v>
      </c>
      <c r="C63" s="10">
        <v>0.69773721101028729</v>
      </c>
      <c r="D63" s="10">
        <v>0.85362466325650788</v>
      </c>
      <c r="E63" s="10">
        <v>0.62665010720428471</v>
      </c>
      <c r="G63" s="56">
        <f>'Używanie Internetu'!H63/'Używanie Internetu'!H$142</f>
        <v>6.6029197449077783E-3</v>
      </c>
      <c r="I63" s="56">
        <f t="shared" si="1"/>
        <v>4.4806061526811115E-3</v>
      </c>
      <c r="J63" s="10">
        <f t="shared" si="2"/>
        <v>2.2371928627592168E-3</v>
      </c>
      <c r="K63" s="10">
        <f t="shared" si="3"/>
        <v>3.2145470636287818E-3</v>
      </c>
      <c r="L63" s="10">
        <f t="shared" si="4"/>
        <v>4.8113829790631512E-3</v>
      </c>
      <c r="M63" s="10">
        <f t="shared" si="5"/>
        <v>2.592902910940107E-3</v>
      </c>
    </row>
    <row r="64" spans="1:13" x14ac:dyDescent="0.3">
      <c r="A64" s="10">
        <v>0.87905852862868361</v>
      </c>
      <c r="B64" s="10">
        <v>0.54209026119764847</v>
      </c>
      <c r="C64" s="10">
        <v>0.75394758416336394</v>
      </c>
      <c r="D64" s="10">
        <v>0.85244311891766178</v>
      </c>
      <c r="E64" s="10">
        <v>0.51163732763260406</v>
      </c>
      <c r="G64" s="56">
        <f>'Używanie Internetu'!H64/'Używanie Internetu'!H$142</f>
        <v>6.9835893924704044E-3</v>
      </c>
      <c r="I64" s="56">
        <f t="shared" si="1"/>
        <v>5.3965260804732492E-3</v>
      </c>
      <c r="J64" s="10">
        <f t="shared" si="2"/>
        <v>2.0522105074879792E-3</v>
      </c>
      <c r="K64" s="10">
        <f t="shared" si="3"/>
        <v>3.9697303218100182E-3</v>
      </c>
      <c r="L64" s="10">
        <f t="shared" si="4"/>
        <v>5.0746899768265357E-3</v>
      </c>
      <c r="M64" s="10">
        <f t="shared" si="5"/>
        <v>1.8281134352445387E-3</v>
      </c>
    </row>
    <row r="65" spans="1:13" x14ac:dyDescent="0.3">
      <c r="A65" s="10">
        <v>0.86489263043388931</v>
      </c>
      <c r="B65" s="10">
        <v>0.52684466364951466</v>
      </c>
      <c r="C65" s="10">
        <v>0.76675823125513942</v>
      </c>
      <c r="D65" s="10">
        <v>0.82302325779913188</v>
      </c>
      <c r="E65" s="10">
        <v>0.64232828865208236</v>
      </c>
      <c r="G65" s="56">
        <f>'Używanie Internetu'!H65/'Używanie Internetu'!H$142</f>
        <v>7.025402076870876E-3</v>
      </c>
      <c r="I65" s="56">
        <f t="shared" si="1"/>
        <v>5.2552765860922656E-3</v>
      </c>
      <c r="J65" s="10">
        <f t="shared" si="2"/>
        <v>1.950007832389324E-3</v>
      </c>
      <c r="K65" s="10">
        <f t="shared" si="3"/>
        <v>4.1303616393167418E-3</v>
      </c>
      <c r="L65" s="10">
        <f t="shared" si="4"/>
        <v>4.7587775159375649E-3</v>
      </c>
      <c r="M65" s="10">
        <f t="shared" si="5"/>
        <v>2.8985799447182985E-3</v>
      </c>
    </row>
    <row r="66" spans="1:13" x14ac:dyDescent="0.3">
      <c r="A66" s="10">
        <v>0.87613682362592993</v>
      </c>
      <c r="B66" s="10">
        <v>0.55096866166340919</v>
      </c>
      <c r="C66" s="10">
        <v>0.84500462894880113</v>
      </c>
      <c r="D66" s="10">
        <v>0.76497449992422273</v>
      </c>
      <c r="E66" s="10">
        <v>0.64244012553700192</v>
      </c>
      <c r="G66" s="56">
        <f>'Używanie Internetu'!H66/'Używanie Internetu'!H$142</f>
        <v>6.9017062188528149E-3</v>
      </c>
      <c r="I66" s="56">
        <f t="shared" si="1"/>
        <v>5.2978582830585826E-3</v>
      </c>
      <c r="J66" s="10">
        <f t="shared" si="2"/>
        <v>2.0951265671602633E-3</v>
      </c>
      <c r="K66" s="10">
        <f t="shared" si="3"/>
        <v>4.9280447745838549E-3</v>
      </c>
      <c r="L66" s="10">
        <f t="shared" si="4"/>
        <v>4.038781755547693E-3</v>
      </c>
      <c r="M66" s="10">
        <f t="shared" si="5"/>
        <v>2.8485364793481831E-3</v>
      </c>
    </row>
    <row r="67" spans="1:13" x14ac:dyDescent="0.3">
      <c r="A67" s="10">
        <v>0.78744233837833433</v>
      </c>
      <c r="B67" s="10">
        <v>0.52843948123309581</v>
      </c>
      <c r="C67" s="10">
        <v>0.85820094583426898</v>
      </c>
      <c r="D67" s="10">
        <v>0.74982399521217813</v>
      </c>
      <c r="E67" s="10">
        <v>0.62113672148727783</v>
      </c>
      <c r="G67" s="56">
        <f>'Używanie Internetu'!H67/'Używanie Internetu'!H$142</f>
        <v>6.4156337626973346E-3</v>
      </c>
      <c r="I67" s="56">
        <f t="shared" si="1"/>
        <v>3.9781127480202063E-3</v>
      </c>
      <c r="J67" s="10">
        <f t="shared" si="2"/>
        <v>1.7915547275122044E-3</v>
      </c>
      <c r="K67" s="10">
        <f t="shared" si="3"/>
        <v>4.725171130752698E-3</v>
      </c>
      <c r="L67" s="10">
        <f t="shared" si="4"/>
        <v>3.6071004168700149E-3</v>
      </c>
      <c r="M67" s="10">
        <f t="shared" si="5"/>
        <v>2.4752209663037109E-3</v>
      </c>
    </row>
    <row r="68" spans="1:13" x14ac:dyDescent="0.3">
      <c r="A68" s="10">
        <v>0.78222003594486078</v>
      </c>
      <c r="B68" s="10">
        <v>0.49370592159870658</v>
      </c>
      <c r="C68" s="10">
        <v>0.81298948273896299</v>
      </c>
      <c r="D68" s="10">
        <v>0.75535389351658744</v>
      </c>
      <c r="E68" s="10">
        <v>0.58754854875093887</v>
      </c>
      <c r="G68" s="56">
        <f>'Używanie Internetu'!H68/'Używanie Internetu'!H$142</f>
        <v>6.5933376713993375E-3</v>
      </c>
      <c r="I68" s="56">
        <f t="shared" ref="I68:I131" si="6">(A68^2)*$G68</f>
        <v>4.0342535516753033E-3</v>
      </c>
      <c r="J68" s="10">
        <f t="shared" ref="J68:J131" si="7">(B68^2)*$G68</f>
        <v>1.6070966314801632E-3</v>
      </c>
      <c r="K68" s="10">
        <f t="shared" ref="K68:K131" si="8">(C68^2)*$G68</f>
        <v>4.3578790549508358E-3</v>
      </c>
      <c r="L68" s="10">
        <f t="shared" ref="L68:L131" si="9">(D68^2)*$G68</f>
        <v>3.7618914744695282E-3</v>
      </c>
      <c r="M68" s="10">
        <f t="shared" ref="M68:M131" si="10">(E68^2)*$G68</f>
        <v>2.2761078366967469E-3</v>
      </c>
    </row>
    <row r="69" spans="1:13" x14ac:dyDescent="0.3">
      <c r="A69" s="10">
        <v>0.80686628854243114</v>
      </c>
      <c r="B69" s="10">
        <v>0.56452953779641246</v>
      </c>
      <c r="C69" s="10">
        <v>0.82245241908475986</v>
      </c>
      <c r="D69" s="10">
        <v>0.75941933887864987</v>
      </c>
      <c r="E69" s="10">
        <v>0.53125069856396945</v>
      </c>
      <c r="G69" s="56">
        <f>'Używanie Internetu'!H69/'Używanie Internetu'!H$142</f>
        <v>6.6037908424994556E-3</v>
      </c>
      <c r="I69" s="56">
        <f t="shared" si="6"/>
        <v>4.2992871344210435E-3</v>
      </c>
      <c r="J69" s="10">
        <f t="shared" si="7"/>
        <v>2.1045858709341277E-3</v>
      </c>
      <c r="K69" s="10">
        <f t="shared" si="8"/>
        <v>4.4669889108859568E-3</v>
      </c>
      <c r="L69" s="10">
        <f t="shared" si="9"/>
        <v>3.8085232790246973E-3</v>
      </c>
      <c r="M69" s="10">
        <f t="shared" si="10"/>
        <v>1.8637700904443138E-3</v>
      </c>
    </row>
    <row r="70" spans="1:13" x14ac:dyDescent="0.3">
      <c r="A70" s="10">
        <v>0.82161545725772289</v>
      </c>
      <c r="B70" s="10">
        <v>0.52481537737251693</v>
      </c>
      <c r="C70" s="10">
        <v>0.8477518205022162</v>
      </c>
      <c r="D70" s="10">
        <v>0.69169575004476458</v>
      </c>
      <c r="E70" s="10">
        <v>0.58183685219563508</v>
      </c>
      <c r="G70" s="56">
        <f>'Używanie Internetu'!H70/'Używanie Internetu'!H$142</f>
        <v>6.1569177779694177E-3</v>
      </c>
      <c r="I70" s="56">
        <f t="shared" si="6"/>
        <v>4.1562394111439921E-3</v>
      </c>
      <c r="J70" s="10">
        <f t="shared" si="7"/>
        <v>1.6958071307602973E-3</v>
      </c>
      <c r="K70" s="10">
        <f t="shared" si="8"/>
        <v>4.4248730578199382E-3</v>
      </c>
      <c r="L70" s="10">
        <f t="shared" si="9"/>
        <v>2.9457342778929931E-3</v>
      </c>
      <c r="M70" s="10">
        <f t="shared" si="10"/>
        <v>2.0843267577185217E-3</v>
      </c>
    </row>
    <row r="71" spans="1:13" x14ac:dyDescent="0.3">
      <c r="A71" s="10">
        <v>0.82760472193748769</v>
      </c>
      <c r="B71" s="10">
        <v>0.45964818531720836</v>
      </c>
      <c r="C71" s="10">
        <v>0.74396795707171681</v>
      </c>
      <c r="D71" s="10">
        <v>0.6552478914913874</v>
      </c>
      <c r="E71" s="10">
        <v>0.55554959954233218</v>
      </c>
      <c r="G71" s="56">
        <f>'Używanie Internetu'!H71/'Używanie Internetu'!H$142</f>
        <v>5.6734586145889658E-3</v>
      </c>
      <c r="I71" s="56">
        <f t="shared" si="6"/>
        <v>3.8859196020573769E-3</v>
      </c>
      <c r="J71" s="10">
        <f t="shared" si="7"/>
        <v>1.1986682195118607E-3</v>
      </c>
      <c r="K71" s="10">
        <f t="shared" si="8"/>
        <v>3.14019308369981E-3</v>
      </c>
      <c r="L71" s="10">
        <f t="shared" si="9"/>
        <v>2.4358983175328062E-3</v>
      </c>
      <c r="M71" s="10">
        <f t="shared" si="10"/>
        <v>1.7510299280681298E-3</v>
      </c>
    </row>
    <row r="72" spans="1:13" x14ac:dyDescent="0.3">
      <c r="A72" s="10">
        <v>0.55770509251525735</v>
      </c>
      <c r="B72" s="10">
        <v>0.42632261089233392</v>
      </c>
      <c r="C72" s="10">
        <v>0.87519186366450519</v>
      </c>
      <c r="D72" s="10">
        <v>0.5105583531361283</v>
      </c>
      <c r="E72" s="10">
        <v>0.4246676190205127</v>
      </c>
      <c r="G72" s="56">
        <f>'Używanie Internetu'!H72/'Używanie Internetu'!H$142</f>
        <v>5.7109158110310553E-3</v>
      </c>
      <c r="I72" s="56">
        <f t="shared" si="6"/>
        <v>1.7762945291984185E-3</v>
      </c>
      <c r="J72" s="10">
        <f t="shared" si="7"/>
        <v>1.0379644800084123E-3</v>
      </c>
      <c r="K72" s="10">
        <f t="shared" si="8"/>
        <v>4.3743376332105498E-3</v>
      </c>
      <c r="L72" s="10">
        <f t="shared" si="9"/>
        <v>1.4886634647824706E-3</v>
      </c>
      <c r="M72" s="10">
        <f t="shared" si="10"/>
        <v>1.0299213294706062E-3</v>
      </c>
    </row>
    <row r="73" spans="1:13" x14ac:dyDescent="0.3">
      <c r="A73" s="10">
        <v>0.69124694746136273</v>
      </c>
      <c r="B73" s="10">
        <v>0.44267928054336142</v>
      </c>
      <c r="C73" s="10">
        <v>0.81711126037340143</v>
      </c>
      <c r="D73" s="10">
        <v>0.58965569738503776</v>
      </c>
      <c r="E73" s="10">
        <v>0.60805329425627253</v>
      </c>
      <c r="G73" s="56">
        <f>'Używanie Internetu'!H73/'Używanie Internetu'!H$142</f>
        <v>5.5793800746879053E-3</v>
      </c>
      <c r="I73" s="56">
        <f t="shared" si="6"/>
        <v>2.6659524562858356E-3</v>
      </c>
      <c r="J73" s="10">
        <f t="shared" si="7"/>
        <v>1.0933629118269749E-3</v>
      </c>
      <c r="K73" s="10">
        <f t="shared" si="8"/>
        <v>3.7251892239694687E-3</v>
      </c>
      <c r="L73" s="10">
        <f t="shared" si="9"/>
        <v>1.939916091126005E-3</v>
      </c>
      <c r="M73" s="10">
        <f t="shared" si="10"/>
        <v>2.0628575480528544E-3</v>
      </c>
    </row>
    <row r="74" spans="1:13" x14ac:dyDescent="0.3">
      <c r="A74" s="10">
        <v>0.74884829388692264</v>
      </c>
      <c r="B74" s="10">
        <v>0.4239943927503248</v>
      </c>
      <c r="C74" s="10">
        <v>0.81593295194224524</v>
      </c>
      <c r="D74" s="10">
        <v>0.47332924066698967</v>
      </c>
      <c r="E74" s="10">
        <v>0.42154243059077678</v>
      </c>
      <c r="G74" s="56">
        <f>'Używanie Internetu'!H74/'Używanie Internetu'!H$142</f>
        <v>5.7422753243314088E-3</v>
      </c>
      <c r="I74" s="56">
        <f t="shared" si="6"/>
        <v>3.2201173662542732E-3</v>
      </c>
      <c r="J74" s="10">
        <f t="shared" si="7"/>
        <v>1.0322959846685604E-3</v>
      </c>
      <c r="K74" s="10">
        <f t="shared" si="8"/>
        <v>3.8229001704508949E-3</v>
      </c>
      <c r="L74" s="10">
        <f t="shared" si="9"/>
        <v>1.2865026371643368E-3</v>
      </c>
      <c r="M74" s="10">
        <f t="shared" si="10"/>
        <v>1.0203909599556435E-3</v>
      </c>
    </row>
    <row r="75" spans="1:13" x14ac:dyDescent="0.3">
      <c r="A75" s="10">
        <v>0.68704506260311826</v>
      </c>
      <c r="B75" s="10">
        <v>0.41941988586664697</v>
      </c>
      <c r="C75" s="10">
        <v>0.79235626374317036</v>
      </c>
      <c r="D75" s="10">
        <v>0.51711342285234418</v>
      </c>
      <c r="E75" s="10">
        <v>0.5417388390043445</v>
      </c>
      <c r="G75" s="56">
        <f>'Używanie Internetu'!H75/'Używanie Internetu'!H$142</f>
        <v>5.5532471469376113E-3</v>
      </c>
      <c r="I75" s="56">
        <f t="shared" si="6"/>
        <v>2.6213043489126358E-3</v>
      </c>
      <c r="J75" s="10">
        <f t="shared" si="7"/>
        <v>9.7688859115643736E-4</v>
      </c>
      <c r="K75" s="10">
        <f t="shared" si="8"/>
        <v>3.4864865414708716E-3</v>
      </c>
      <c r="L75" s="10">
        <f t="shared" si="9"/>
        <v>1.4849732286445448E-3</v>
      </c>
      <c r="M75" s="10">
        <f t="shared" si="10"/>
        <v>1.6297723575880141E-3</v>
      </c>
    </row>
    <row r="76" spans="1:13" x14ac:dyDescent="0.3">
      <c r="A76" s="10">
        <v>0.56697770714530027</v>
      </c>
      <c r="B76" s="10">
        <v>0.36013084066062723</v>
      </c>
      <c r="C76" s="10">
        <v>0.80641467103556208</v>
      </c>
      <c r="D76" s="10">
        <v>0.57064737046285385</v>
      </c>
      <c r="E76" s="10">
        <v>0.38077097515504016</v>
      </c>
      <c r="G76" s="56">
        <f>'Używanie Internetu'!H76/'Używanie Internetu'!H$142</f>
        <v>6.0532571645599146E-3</v>
      </c>
      <c r="I76" s="56">
        <f t="shared" si="6"/>
        <v>1.9459025686558225E-3</v>
      </c>
      <c r="J76" s="10">
        <f t="shared" si="7"/>
        <v>7.8507248091413745E-4</v>
      </c>
      <c r="K76" s="10">
        <f t="shared" si="8"/>
        <v>3.9364611102182569E-3</v>
      </c>
      <c r="L76" s="10">
        <f t="shared" si="9"/>
        <v>1.9711731074934092E-3</v>
      </c>
      <c r="M76" s="10">
        <f t="shared" si="10"/>
        <v>8.7764078490430947E-4</v>
      </c>
    </row>
    <row r="77" spans="1:13" x14ac:dyDescent="0.3">
      <c r="A77" s="10">
        <v>0.83949919009412577</v>
      </c>
      <c r="B77" s="10">
        <v>0.5683419612287427</v>
      </c>
      <c r="C77" s="10">
        <v>0.80434320210568788</v>
      </c>
      <c r="D77" s="10">
        <v>0.79658751330454913</v>
      </c>
      <c r="E77" s="10">
        <v>0.55045044976391355</v>
      </c>
      <c r="G77" s="56">
        <f>'Używanie Internetu'!H77/'Używanie Internetu'!H$142</f>
        <v>6.1212027767106811E-3</v>
      </c>
      <c r="I77" s="56">
        <f t="shared" si="6"/>
        <v>4.3139720754121419E-3</v>
      </c>
      <c r="J77" s="10">
        <f t="shared" si="7"/>
        <v>1.9772255315615686E-3</v>
      </c>
      <c r="K77" s="10">
        <f t="shared" si="8"/>
        <v>3.9602222370816722E-3</v>
      </c>
      <c r="L77" s="10">
        <f t="shared" si="9"/>
        <v>3.8842194220446912E-3</v>
      </c>
      <c r="M77" s="10">
        <f t="shared" si="10"/>
        <v>1.8546981057577679E-3</v>
      </c>
    </row>
    <row r="78" spans="1:13" x14ac:dyDescent="0.3">
      <c r="A78" s="10">
        <v>0.69264988280875828</v>
      </c>
      <c r="B78" s="10">
        <v>0.94970249345995794</v>
      </c>
      <c r="C78" s="10">
        <v>1.1586436622461889</v>
      </c>
      <c r="D78" s="10">
        <v>0.72735631579228732</v>
      </c>
      <c r="E78" s="10">
        <v>0.21190688594522167</v>
      </c>
      <c r="G78" s="56">
        <f>'Używanie Internetu'!H78/'Używanie Internetu'!H$142</f>
        <v>7.447884408833972E-3</v>
      </c>
      <c r="I78" s="56">
        <f t="shared" si="6"/>
        <v>3.5732257739703264E-3</v>
      </c>
      <c r="J78" s="10">
        <f t="shared" si="7"/>
        <v>6.717506328975862E-3</v>
      </c>
      <c r="K78" s="10">
        <f t="shared" si="8"/>
        <v>9.998450677444648E-3</v>
      </c>
      <c r="L78" s="10">
        <f t="shared" si="9"/>
        <v>3.9402824678116772E-3</v>
      </c>
      <c r="M78" s="10">
        <f t="shared" si="10"/>
        <v>3.3444373629354937E-4</v>
      </c>
    </row>
    <row r="79" spans="1:13" x14ac:dyDescent="0.3">
      <c r="A79" s="10">
        <v>0.85331988996114261</v>
      </c>
      <c r="B79" s="10">
        <v>1.3425299791266476</v>
      </c>
      <c r="C79" s="10">
        <v>1.0667980295364305</v>
      </c>
      <c r="D79" s="10">
        <v>1.3115717657294288</v>
      </c>
      <c r="E79" s="10">
        <v>0.56165658648014194</v>
      </c>
      <c r="G79" s="56">
        <f>'Używanie Internetu'!H79/'Używanie Internetu'!H$142</f>
        <v>7.2928290375155573E-3</v>
      </c>
      <c r="I79" s="56">
        <f t="shared" si="6"/>
        <v>5.3103087216022594E-3</v>
      </c>
      <c r="J79" s="10">
        <f t="shared" si="7"/>
        <v>1.3144498389702913E-2</v>
      </c>
      <c r="K79" s="10">
        <f t="shared" si="8"/>
        <v>8.2996626900265161E-3</v>
      </c>
      <c r="L79" s="10">
        <f t="shared" si="9"/>
        <v>1.2545273988961356E-2</v>
      </c>
      <c r="M79" s="10">
        <f t="shared" si="10"/>
        <v>2.3005821459445509E-3</v>
      </c>
    </row>
    <row r="80" spans="1:13" x14ac:dyDescent="0.3">
      <c r="A80" s="10">
        <v>1.0123178946930578</v>
      </c>
      <c r="B80" s="10">
        <v>1.2332371505398034</v>
      </c>
      <c r="C80" s="10">
        <v>1.1034843517250479</v>
      </c>
      <c r="D80" s="10">
        <v>1.3148699344613555</v>
      </c>
      <c r="E80" s="10">
        <v>0.72124108931915953</v>
      </c>
      <c r="G80" s="56">
        <f>'Używanie Internetu'!H80/'Używanie Internetu'!H$142</f>
        <v>7.1038008601217589E-3</v>
      </c>
      <c r="I80" s="56">
        <f t="shared" si="6"/>
        <v>7.2798864654197958E-3</v>
      </c>
      <c r="J80" s="10">
        <f t="shared" si="7"/>
        <v>1.080398510208859E-2</v>
      </c>
      <c r="K80" s="10">
        <f t="shared" si="8"/>
        <v>8.6501399956307543E-3</v>
      </c>
      <c r="L80" s="10">
        <f t="shared" si="9"/>
        <v>1.2281640148547036E-2</v>
      </c>
      <c r="M80" s="10">
        <f t="shared" si="10"/>
        <v>3.695316997867776E-3</v>
      </c>
    </row>
    <row r="81" spans="1:13" x14ac:dyDescent="0.3">
      <c r="A81" s="10">
        <v>0.88082401008620093</v>
      </c>
      <c r="B81" s="10">
        <v>1.0382489638748726</v>
      </c>
      <c r="C81" s="10">
        <v>1.0088671986086881</v>
      </c>
      <c r="D81" s="10">
        <v>1.1950957687858967</v>
      </c>
      <c r="E81" s="10">
        <v>0.52907222744148086</v>
      </c>
      <c r="G81" s="56">
        <f>'Używanie Internetu'!H81/'Używanie Internetu'!H$142</f>
        <v>6.9983980515289047E-3</v>
      </c>
      <c r="I81" s="56">
        <f t="shared" si="6"/>
        <v>5.4297136839884354E-3</v>
      </c>
      <c r="J81" s="10">
        <f t="shared" si="7"/>
        <v>7.5439995390774693E-3</v>
      </c>
      <c r="K81" s="10">
        <f t="shared" si="8"/>
        <v>7.1230606869814505E-3</v>
      </c>
      <c r="L81" s="10">
        <f t="shared" si="9"/>
        <v>9.9954892868437291E-3</v>
      </c>
      <c r="M81" s="10">
        <f t="shared" si="10"/>
        <v>1.9589735396632652E-3</v>
      </c>
    </row>
    <row r="82" spans="1:13" x14ac:dyDescent="0.3">
      <c r="A82" s="10">
        <v>1.1942823657616866</v>
      </c>
      <c r="B82" s="10">
        <v>1.0493746010960738</v>
      </c>
      <c r="C82" s="10">
        <v>0.93252640735067671</v>
      </c>
      <c r="D82" s="10">
        <v>1.1696884501760481</v>
      </c>
      <c r="E82" s="10">
        <v>0.90322811821833959</v>
      </c>
      <c r="G82" s="56">
        <f>'Używanie Internetu'!H82/'Używanie Internetu'!H$142</f>
        <v>8.0654926013326023E-3</v>
      </c>
      <c r="I82" s="56">
        <f t="shared" si="6"/>
        <v>1.150389572973921E-2</v>
      </c>
      <c r="J82" s="10">
        <f t="shared" si="7"/>
        <v>8.8816160320869756E-3</v>
      </c>
      <c r="K82" s="10">
        <f t="shared" si="8"/>
        <v>7.0137967296056338E-3</v>
      </c>
      <c r="L82" s="10">
        <f t="shared" si="9"/>
        <v>1.1034973646275396E-2</v>
      </c>
      <c r="M82" s="10">
        <f t="shared" si="10"/>
        <v>6.5799985100303453E-3</v>
      </c>
    </row>
    <row r="83" spans="1:13" x14ac:dyDescent="0.3">
      <c r="A83" s="10">
        <v>1.0014524361831445</v>
      </c>
      <c r="B83" s="10">
        <v>1.275110701503881</v>
      </c>
      <c r="C83" s="10">
        <v>1.1714349306267229</v>
      </c>
      <c r="D83" s="10">
        <v>1.0903842876490391</v>
      </c>
      <c r="E83" s="10">
        <v>1.0734936586451369</v>
      </c>
      <c r="G83" s="56">
        <f>'Używanie Internetu'!H83/'Używanie Internetu'!H$142</f>
        <v>7.5062479474762968E-3</v>
      </c>
      <c r="I83" s="56">
        <f t="shared" si="6"/>
        <v>7.5280684746754185E-3</v>
      </c>
      <c r="J83" s="10">
        <f t="shared" si="7"/>
        <v>1.2204463341591431E-2</v>
      </c>
      <c r="K83" s="10">
        <f t="shared" si="8"/>
        <v>1.0300522282326832E-2</v>
      </c>
      <c r="L83" s="10">
        <f t="shared" si="9"/>
        <v>8.9244626321582556E-3</v>
      </c>
      <c r="M83" s="10">
        <f t="shared" si="10"/>
        <v>8.6501148272996198E-3</v>
      </c>
    </row>
    <row r="84" spans="1:13" x14ac:dyDescent="0.3">
      <c r="A84" s="10">
        <v>0.95490651961053952</v>
      </c>
      <c r="B84" s="10">
        <v>1.0635984962304825</v>
      </c>
      <c r="C84" s="10">
        <v>1.1702787501583434</v>
      </c>
      <c r="D84" s="10">
        <v>0.90794658075061552</v>
      </c>
      <c r="E84" s="10">
        <v>0.58170079869701419</v>
      </c>
      <c r="G84" s="56">
        <f>'Używanie Internetu'!H84/'Używanie Internetu'!H$142</f>
        <v>7.2484030603400564E-3</v>
      </c>
      <c r="I84" s="56">
        <f t="shared" si="6"/>
        <v>6.6094306798840131E-3</v>
      </c>
      <c r="J84" s="10">
        <f t="shared" si="7"/>
        <v>8.1996962437487237E-3</v>
      </c>
      <c r="K84" s="10">
        <f t="shared" si="8"/>
        <v>9.9270674673042729E-3</v>
      </c>
      <c r="L84" s="10">
        <f t="shared" si="9"/>
        <v>5.9753442385050582E-3</v>
      </c>
      <c r="M84" s="10">
        <f t="shared" si="10"/>
        <v>2.4526843234687419E-3</v>
      </c>
    </row>
    <row r="85" spans="1:13" x14ac:dyDescent="0.3">
      <c r="A85" s="10">
        <v>1.0688962343336357</v>
      </c>
      <c r="B85" s="10">
        <v>1.1127721765031386</v>
      </c>
      <c r="C85" s="10">
        <v>1.1980672311149219</v>
      </c>
      <c r="D85" s="10">
        <v>1.0057221885537062</v>
      </c>
      <c r="E85" s="10">
        <v>1.1201154220384906</v>
      </c>
      <c r="G85" s="56">
        <f>'Używanie Internetu'!H85/'Używanie Internetu'!H$142</f>
        <v>7.4086850172085297E-3</v>
      </c>
      <c r="I85" s="56">
        <f t="shared" si="6"/>
        <v>8.4647127545814816E-3</v>
      </c>
      <c r="J85" s="10">
        <f t="shared" si="7"/>
        <v>9.17389251037261E-3</v>
      </c>
      <c r="K85" s="10">
        <f t="shared" si="8"/>
        <v>1.0634167838517708E-2</v>
      </c>
      <c r="L85" s="10">
        <f t="shared" si="9"/>
        <v>7.4937153882625026E-3</v>
      </c>
      <c r="M85" s="10">
        <f t="shared" si="10"/>
        <v>9.2953700654676858E-3</v>
      </c>
    </row>
    <row r="86" spans="1:13" x14ac:dyDescent="0.3">
      <c r="A86" s="10">
        <v>0.97601124190406685</v>
      </c>
      <c r="B86" s="10">
        <v>1.134413370927055</v>
      </c>
      <c r="C86" s="10">
        <v>1.1202238777931415</v>
      </c>
      <c r="D86" s="10">
        <v>0.95160179216618279</v>
      </c>
      <c r="E86" s="10">
        <v>0.80162728631659075</v>
      </c>
      <c r="G86" s="56">
        <f>'Używanie Internetu'!H86/'Używanie Internetu'!H$142</f>
        <v>6.6743497474252515E-3</v>
      </c>
      <c r="I86" s="56">
        <f t="shared" si="6"/>
        <v>6.3579718490908224E-3</v>
      </c>
      <c r="J86" s="10">
        <f t="shared" si="7"/>
        <v>8.5891786157823689E-3</v>
      </c>
      <c r="K86" s="10">
        <f t="shared" si="8"/>
        <v>8.3756517523674179E-3</v>
      </c>
      <c r="L86" s="10">
        <f t="shared" si="9"/>
        <v>6.0439305218506212E-3</v>
      </c>
      <c r="M86" s="10">
        <f t="shared" si="10"/>
        <v>4.2889792372616019E-3</v>
      </c>
    </row>
    <row r="87" spans="1:13" x14ac:dyDescent="0.3">
      <c r="A87" s="10">
        <v>0.90777413642157068</v>
      </c>
      <c r="B87" s="10">
        <v>0.86409944985225418</v>
      </c>
      <c r="C87" s="10">
        <v>1.1701332317868192</v>
      </c>
      <c r="D87" s="10">
        <v>0.74429380487721553</v>
      </c>
      <c r="E87" s="10">
        <v>0.87740416615692851</v>
      </c>
      <c r="G87" s="56">
        <f>'Używanie Internetu'!H87/'Używanie Internetu'!H$142</f>
        <v>6.7361976764342812E-3</v>
      </c>
      <c r="I87" s="56">
        <f t="shared" si="6"/>
        <v>5.5509898502771327E-3</v>
      </c>
      <c r="J87" s="10">
        <f t="shared" si="7"/>
        <v>5.029702298446753E-3</v>
      </c>
      <c r="K87" s="10">
        <f t="shared" si="8"/>
        <v>9.2232812118707205E-3</v>
      </c>
      <c r="L87" s="10">
        <f t="shared" si="9"/>
        <v>3.7316734405641681E-3</v>
      </c>
      <c r="M87" s="10">
        <f t="shared" si="10"/>
        <v>5.1857814236831159E-3</v>
      </c>
    </row>
    <row r="88" spans="1:13" x14ac:dyDescent="0.3">
      <c r="A88" s="10">
        <v>0.91477043412643744</v>
      </c>
      <c r="B88" s="10">
        <v>0.98057170243264125</v>
      </c>
      <c r="C88" s="10">
        <v>1.2317069968128127</v>
      </c>
      <c r="D88" s="10">
        <v>0.70069263732779241</v>
      </c>
      <c r="E88" s="10">
        <v>0.8395970894876712</v>
      </c>
      <c r="G88" s="56">
        <f>'Używanie Internetu'!H88/'Używanie Internetu'!H$142</f>
        <v>6.5489116942238374E-3</v>
      </c>
      <c r="I88" s="56">
        <f t="shared" si="6"/>
        <v>5.4801617041872466E-3</v>
      </c>
      <c r="J88" s="10">
        <f t="shared" si="7"/>
        <v>6.2969152279465273E-3</v>
      </c>
      <c r="K88" s="10">
        <f t="shared" si="8"/>
        <v>9.9353678542777792E-3</v>
      </c>
      <c r="L88" s="10">
        <f t="shared" si="9"/>
        <v>3.2153203009611039E-3</v>
      </c>
      <c r="M88" s="10">
        <f t="shared" si="10"/>
        <v>4.6164802639594993E-3</v>
      </c>
    </row>
    <row r="89" spans="1:13" x14ac:dyDescent="0.3">
      <c r="A89" s="10">
        <v>0.80236250376924312</v>
      </c>
      <c r="B89" s="10">
        <v>0.96141833105527763</v>
      </c>
      <c r="C89" s="10">
        <v>1.2372208390676536</v>
      </c>
      <c r="D89" s="10">
        <v>0.81254034497370009</v>
      </c>
      <c r="E89" s="10">
        <v>0.97136660348842274</v>
      </c>
      <c r="G89" s="56">
        <f>'Używanie Internetu'!H89/'Używanie Internetu'!H$142</f>
        <v>6.6325370630247798E-3</v>
      </c>
      <c r="I89" s="56">
        <f t="shared" si="6"/>
        <v>4.2699317694354644E-3</v>
      </c>
      <c r="J89" s="10">
        <f t="shared" si="7"/>
        <v>6.1306211956331201E-3</v>
      </c>
      <c r="K89" s="10">
        <f t="shared" si="8"/>
        <v>1.0152526654106802E-2</v>
      </c>
      <c r="L89" s="10">
        <f t="shared" si="9"/>
        <v>4.3789456393000751E-3</v>
      </c>
      <c r="M89" s="10">
        <f t="shared" si="10"/>
        <v>6.2581507632376247E-3</v>
      </c>
    </row>
    <row r="90" spans="1:13" x14ac:dyDescent="0.3">
      <c r="A90" s="10">
        <v>0.90727608105461055</v>
      </c>
      <c r="B90" s="10">
        <v>0.9903572120120635</v>
      </c>
      <c r="C90" s="10">
        <v>1.2141583360795738</v>
      </c>
      <c r="D90" s="10">
        <v>0.80653151878416918</v>
      </c>
      <c r="E90" s="10">
        <v>0.66849410750797678</v>
      </c>
      <c r="G90" s="56">
        <f>'Używanie Internetu'!H90/'Używanie Internetu'!H$142</f>
        <v>6.6604121859584267E-3</v>
      </c>
      <c r="I90" s="56">
        <f t="shared" si="6"/>
        <v>5.4825175399355964E-3</v>
      </c>
      <c r="J90" s="10">
        <f t="shared" si="7"/>
        <v>6.5325816082207316E-3</v>
      </c>
      <c r="K90" s="10">
        <f t="shared" si="8"/>
        <v>9.8186495338642085E-3</v>
      </c>
      <c r="L90" s="10">
        <f t="shared" si="9"/>
        <v>4.3325521087947873E-3</v>
      </c>
      <c r="M90" s="10">
        <f t="shared" si="10"/>
        <v>2.9764341154705086E-3</v>
      </c>
    </row>
    <row r="91" spans="1:13" x14ac:dyDescent="0.3">
      <c r="A91" s="10">
        <v>1.0412462492095158</v>
      </c>
      <c r="B91" s="10">
        <v>0.94998981607484878</v>
      </c>
      <c r="C91" s="10">
        <v>1.1468848007960177</v>
      </c>
      <c r="D91" s="10">
        <v>0.97124235111916346</v>
      </c>
      <c r="E91" s="10">
        <v>1.8880306134548956</v>
      </c>
      <c r="G91" s="56">
        <f>'Używanie Internetu'!H91/'Używanie Internetu'!H$142</f>
        <v>7.4130405051669119E-3</v>
      </c>
      <c r="I91" s="56">
        <f t="shared" si="6"/>
        <v>8.0371721952656253E-3</v>
      </c>
      <c r="J91" s="10">
        <f t="shared" si="7"/>
        <v>6.6901256183676313E-3</v>
      </c>
      <c r="K91" s="10">
        <f t="shared" si="8"/>
        <v>9.7507038825575716E-3</v>
      </c>
      <c r="L91" s="10">
        <f t="shared" si="9"/>
        <v>6.9928078752532971E-3</v>
      </c>
      <c r="M91" s="10">
        <f t="shared" si="10"/>
        <v>2.6424965982234667E-2</v>
      </c>
    </row>
    <row r="92" spans="1:13" x14ac:dyDescent="0.3">
      <c r="A92" s="10">
        <v>1.3028835538581938</v>
      </c>
      <c r="B92" s="10">
        <v>1.4614666440481618</v>
      </c>
      <c r="C92" s="10">
        <v>1.0109496807782206</v>
      </c>
      <c r="D92" s="10">
        <v>1.4534757128520353</v>
      </c>
      <c r="E92" s="10">
        <v>2.058927391769128</v>
      </c>
      <c r="G92" s="56">
        <f>'Używanie Internetu'!H92/'Używanie Internetu'!H$142</f>
        <v>7.7980656406879201E-3</v>
      </c>
      <c r="I92" s="56">
        <f t="shared" si="6"/>
        <v>1.3237259742652968E-2</v>
      </c>
      <c r="J92" s="10">
        <f t="shared" si="7"/>
        <v>1.6655769494431181E-2</v>
      </c>
      <c r="K92" s="10">
        <f t="shared" si="8"/>
        <v>7.9697732526445419E-3</v>
      </c>
      <c r="L92" s="10">
        <f t="shared" si="9"/>
        <v>1.6474128341909065E-2</v>
      </c>
      <c r="M92" s="10">
        <f t="shared" si="10"/>
        <v>3.3057419534516193E-2</v>
      </c>
    </row>
    <row r="93" spans="1:13" x14ac:dyDescent="0.3">
      <c r="A93" s="10">
        <v>1.2433441582256393</v>
      </c>
      <c r="B93" s="10">
        <v>1.2969265932834435</v>
      </c>
      <c r="C93" s="10">
        <v>0.95999831009172309</v>
      </c>
      <c r="D93" s="10">
        <v>1.4042011474000164</v>
      </c>
      <c r="E93" s="10">
        <v>2.2024739620904468</v>
      </c>
      <c r="G93" s="56">
        <f>'Używanie Internetu'!H93/'Używanie Internetu'!H$142</f>
        <v>8.214450289509281E-3</v>
      </c>
      <c r="I93" s="56">
        <f t="shared" si="6"/>
        <v>1.269875727591733E-2</v>
      </c>
      <c r="J93" s="10">
        <f t="shared" si="7"/>
        <v>1.3816858080161426E-2</v>
      </c>
      <c r="K93" s="10">
        <f t="shared" si="8"/>
        <v>7.5704107340335463E-3</v>
      </c>
      <c r="L93" s="10">
        <f t="shared" si="9"/>
        <v>1.6197095875658041E-2</v>
      </c>
      <c r="M93" s="10">
        <f t="shared" si="10"/>
        <v>3.9847407527557298E-2</v>
      </c>
    </row>
    <row r="94" spans="1:13" x14ac:dyDescent="0.3">
      <c r="A94" s="10">
        <v>1.3367305875448923</v>
      </c>
      <c r="B94" s="10">
        <v>1.364840109435101</v>
      </c>
      <c r="C94" s="10">
        <v>1.003939461371121</v>
      </c>
      <c r="D94" s="10">
        <v>1.4535880514417874</v>
      </c>
      <c r="E94" s="10">
        <v>1.9134844019773918</v>
      </c>
      <c r="G94" s="56">
        <f>'Używanie Internetu'!H94/'Używanie Internetu'!H$142</f>
        <v>8.3738611487860787E-3</v>
      </c>
      <c r="I94" s="56">
        <f t="shared" si="6"/>
        <v>1.4962822603534473E-2</v>
      </c>
      <c r="J94" s="10">
        <f t="shared" si="7"/>
        <v>1.5598732452231402E-2</v>
      </c>
      <c r="K94" s="10">
        <f t="shared" si="8"/>
        <v>8.4399681107630055E-3</v>
      </c>
      <c r="L94" s="10">
        <f t="shared" si="9"/>
        <v>1.7693283820606517E-2</v>
      </c>
      <c r="M94" s="10">
        <f t="shared" si="10"/>
        <v>3.0660244096091978E-2</v>
      </c>
    </row>
    <row r="95" spans="1:13" x14ac:dyDescent="0.3">
      <c r="A95" s="10">
        <v>1.281180306223773</v>
      </c>
      <c r="B95" s="10">
        <v>1.3975853094737076</v>
      </c>
      <c r="C95" s="10">
        <v>1.0402844616574523</v>
      </c>
      <c r="D95" s="10">
        <v>1.4656637148239473</v>
      </c>
      <c r="E95" s="10">
        <v>2.1547916090291834</v>
      </c>
      <c r="G95" s="56">
        <f>'Używanie Internetu'!H95/'Używanie Internetu'!H$142</f>
        <v>8.2501652907680176E-3</v>
      </c>
      <c r="I95" s="56">
        <f t="shared" si="6"/>
        <v>1.3542010872773555E-2</v>
      </c>
      <c r="J95" s="10">
        <f t="shared" si="7"/>
        <v>1.611459160568407E-2</v>
      </c>
      <c r="K95" s="10">
        <f t="shared" si="8"/>
        <v>8.9282609059263118E-3</v>
      </c>
      <c r="L95" s="10">
        <f t="shared" si="9"/>
        <v>1.7722758603539931E-2</v>
      </c>
      <c r="M95" s="10">
        <f t="shared" si="10"/>
        <v>3.8306564212333985E-2</v>
      </c>
    </row>
    <row r="96" spans="1:13" x14ac:dyDescent="0.3">
      <c r="A96" s="10">
        <v>1.3343569446439953</v>
      </c>
      <c r="B96" s="10">
        <v>1.3878538845711845</v>
      </c>
      <c r="C96" s="10">
        <v>0.93305853832128538</v>
      </c>
      <c r="D96" s="10">
        <v>1.4696973463386294</v>
      </c>
      <c r="E96" s="10">
        <v>2.1318252468555832</v>
      </c>
      <c r="G96" s="56">
        <f>'Używanie Internetu'!H96/'Używanie Internetu'!H$142</f>
        <v>8.2066104111841922E-3</v>
      </c>
      <c r="I96" s="56">
        <f t="shared" si="6"/>
        <v>1.4611939229910437E-2</v>
      </c>
      <c r="J96" s="10">
        <f t="shared" si="7"/>
        <v>1.5807067487192662E-2</v>
      </c>
      <c r="K96" s="10">
        <f t="shared" si="8"/>
        <v>7.1446605469766373E-3</v>
      </c>
      <c r="L96" s="10">
        <f t="shared" si="9"/>
        <v>1.7726362932823331E-2</v>
      </c>
      <c r="M96" s="10">
        <f t="shared" si="10"/>
        <v>3.7296409037790731E-2</v>
      </c>
    </row>
    <row r="97" spans="1:13" x14ac:dyDescent="0.3">
      <c r="A97" s="10">
        <v>1.2532480216215163</v>
      </c>
      <c r="B97" s="10">
        <v>1.2292236639903782</v>
      </c>
      <c r="C97" s="10">
        <v>1.0096979300010149</v>
      </c>
      <c r="D97" s="10">
        <v>1.4591492788472535</v>
      </c>
      <c r="E97" s="10">
        <v>1.8066931606170229</v>
      </c>
      <c r="G97" s="56">
        <f>'Używanie Internetu'!H97/'Używanie Internetu'!H$142</f>
        <v>8.2283878509761058E-3</v>
      </c>
      <c r="I97" s="56">
        <f t="shared" si="6"/>
        <v>1.2923757777841901E-2</v>
      </c>
      <c r="J97" s="10">
        <f t="shared" si="7"/>
        <v>1.2433018474248336E-2</v>
      </c>
      <c r="K97" s="10">
        <f t="shared" si="8"/>
        <v>8.3887583883887618E-3</v>
      </c>
      <c r="L97" s="10">
        <f t="shared" si="9"/>
        <v>1.7519197312537184E-2</v>
      </c>
      <c r="M97" s="10">
        <f t="shared" si="10"/>
        <v>2.6858611373185702E-2</v>
      </c>
    </row>
    <row r="98" spans="1:13" x14ac:dyDescent="0.3">
      <c r="A98" s="10">
        <v>1.401162596914953</v>
      </c>
      <c r="B98" s="10">
        <v>1.4891656347560129</v>
      </c>
      <c r="C98" s="10">
        <v>0.98508092557009086</v>
      </c>
      <c r="D98" s="10">
        <v>1.4849000840264359</v>
      </c>
      <c r="E98" s="10">
        <v>2.2718094096009489</v>
      </c>
      <c r="G98" s="56">
        <f>'Używanie Internetu'!H98/'Używanie Internetu'!H$142</f>
        <v>8.5158500562293477E-3</v>
      </c>
      <c r="I98" s="56">
        <f t="shared" si="6"/>
        <v>1.6718799023311453E-2</v>
      </c>
      <c r="J98" s="10">
        <f t="shared" si="7"/>
        <v>1.8884870756931026E-2</v>
      </c>
      <c r="K98" s="10">
        <f t="shared" si="8"/>
        <v>8.2636483021155758E-3</v>
      </c>
      <c r="L98" s="10">
        <f t="shared" si="9"/>
        <v>1.8776838443000002E-2</v>
      </c>
      <c r="M98" s="10">
        <f t="shared" si="10"/>
        <v>4.3951306955591088E-2</v>
      </c>
    </row>
    <row r="99" spans="1:13" x14ac:dyDescent="0.3">
      <c r="A99" s="10">
        <v>1.3168269857107189</v>
      </c>
      <c r="B99" s="10">
        <v>1.3849100509961452</v>
      </c>
      <c r="C99" s="10">
        <v>0.9744822723646599</v>
      </c>
      <c r="D99" s="10">
        <v>1.4568575315721484</v>
      </c>
      <c r="E99" s="10">
        <v>1.8385160790799933</v>
      </c>
      <c r="G99" s="56">
        <f>'Używanie Internetu'!H99/'Używanie Internetu'!H$142</f>
        <v>8.4862327381123454E-3</v>
      </c>
      <c r="I99" s="56">
        <f t="shared" si="6"/>
        <v>1.4715410246811049E-2</v>
      </c>
      <c r="J99" s="10">
        <f t="shared" si="7"/>
        <v>1.6276389443664035E-2</v>
      </c>
      <c r="K99" s="10">
        <f t="shared" si="8"/>
        <v>8.0586598347775571E-3</v>
      </c>
      <c r="L99" s="10">
        <f t="shared" si="9"/>
        <v>1.8011467769146867E-2</v>
      </c>
      <c r="M99" s="10">
        <f t="shared" si="10"/>
        <v>2.8684666379303336E-2</v>
      </c>
    </row>
    <row r="100" spans="1:13" x14ac:dyDescent="0.3">
      <c r="A100" s="10">
        <v>1.3273300812100519</v>
      </c>
      <c r="B100" s="10">
        <v>1.3962313058247156</v>
      </c>
      <c r="C100" s="10">
        <v>0.95102491373115294</v>
      </c>
      <c r="D100" s="10">
        <v>1.4781262205413026</v>
      </c>
      <c r="E100" s="10">
        <v>2.0466147986573664</v>
      </c>
      <c r="G100" s="56">
        <f>'Używanie Internetu'!H100/'Używanie Internetu'!H$142</f>
        <v>8.2249034606094E-3</v>
      </c>
      <c r="I100" s="56">
        <f t="shared" si="6"/>
        <v>1.4490677229794803E-2</v>
      </c>
      <c r="J100" s="10">
        <f t="shared" si="7"/>
        <v>1.6034135593417143E-2</v>
      </c>
      <c r="K100" s="10">
        <f t="shared" si="8"/>
        <v>7.4390006643736128E-3</v>
      </c>
      <c r="L100" s="10">
        <f t="shared" si="9"/>
        <v>1.7970238918905077E-2</v>
      </c>
      <c r="M100" s="10">
        <f t="shared" si="10"/>
        <v>3.4451094934841733E-2</v>
      </c>
    </row>
    <row r="101" spans="1:13" x14ac:dyDescent="0.3">
      <c r="A101" s="10">
        <v>1.2381471835940461</v>
      </c>
      <c r="B101" s="10">
        <v>1.3133061802410146</v>
      </c>
      <c r="C101" s="10">
        <v>0.90202072899022845</v>
      </c>
      <c r="D101" s="10">
        <v>1.4415230892899384</v>
      </c>
      <c r="E101" s="10">
        <v>1.682145300706281</v>
      </c>
      <c r="G101" s="56">
        <f>'Używanie Internetu'!H101/'Używanie Internetu'!H$142</f>
        <v>8.1195006520165432E-3</v>
      </c>
      <c r="I101" s="56">
        <f t="shared" si="6"/>
        <v>1.2447263095046721E-2</v>
      </c>
      <c r="J101" s="10">
        <f t="shared" si="7"/>
        <v>1.4004296497260146E-2</v>
      </c>
      <c r="K101" s="10">
        <f t="shared" si="8"/>
        <v>6.6063618414977585E-3</v>
      </c>
      <c r="L101" s="10">
        <f t="shared" si="9"/>
        <v>1.6872231554157388E-2</v>
      </c>
      <c r="M101" s="10">
        <f t="shared" si="10"/>
        <v>2.2975043077576401E-2</v>
      </c>
    </row>
    <row r="102" spans="1:13" x14ac:dyDescent="0.3">
      <c r="A102" s="10">
        <v>1.2796684082250167</v>
      </c>
      <c r="B102" s="10">
        <v>1.340151933163428</v>
      </c>
      <c r="C102" s="10">
        <v>0.96498261796985474</v>
      </c>
      <c r="D102" s="10">
        <v>1.4277081369445699</v>
      </c>
      <c r="E102" s="10">
        <v>2.0602799487104697</v>
      </c>
      <c r="G102" s="56">
        <f>'Używanie Internetu'!H102/'Używanie Internetu'!H$142</f>
        <v>8.3590524897275784E-3</v>
      </c>
      <c r="I102" s="56">
        <f t="shared" si="6"/>
        <v>1.3688376728059689E-2</v>
      </c>
      <c r="J102" s="10">
        <f t="shared" si="7"/>
        <v>1.501291848984449E-2</v>
      </c>
      <c r="K102" s="10">
        <f t="shared" si="8"/>
        <v>7.7838782334785674E-3</v>
      </c>
      <c r="L102" s="10">
        <f t="shared" si="9"/>
        <v>1.7038679025068497E-2</v>
      </c>
      <c r="M102" s="10">
        <f t="shared" si="10"/>
        <v>3.5482117037094418E-2</v>
      </c>
    </row>
    <row r="103" spans="1:13" x14ac:dyDescent="0.3">
      <c r="A103" s="10">
        <v>1.2230257393193533</v>
      </c>
      <c r="B103" s="10">
        <v>1.2705681257531762</v>
      </c>
      <c r="C103" s="10">
        <v>0.97426430396874686</v>
      </c>
      <c r="D103" s="10">
        <v>1.4418272934898899</v>
      </c>
      <c r="E103" s="10">
        <v>1.9959055875093481</v>
      </c>
      <c r="G103" s="56">
        <f>'Używanie Internetu'!H103/'Używanie Internetu'!H$142</f>
        <v>8.3782166367444618E-3</v>
      </c>
      <c r="I103" s="56">
        <f t="shared" si="6"/>
        <v>1.2532069076317836E-2</v>
      </c>
      <c r="J103" s="10">
        <f t="shared" si="7"/>
        <v>1.3525318414433956E-2</v>
      </c>
      <c r="K103" s="10">
        <f t="shared" si="8"/>
        <v>7.9525272745828192E-3</v>
      </c>
      <c r="L103" s="10">
        <f t="shared" si="9"/>
        <v>1.7417189239696783E-2</v>
      </c>
      <c r="M103" s="10">
        <f t="shared" si="10"/>
        <v>3.3375791501804003E-2</v>
      </c>
    </row>
    <row r="104" spans="1:13" x14ac:dyDescent="0.3">
      <c r="A104" s="10">
        <v>1.0646641334567535</v>
      </c>
      <c r="B104" s="10">
        <v>1.2250373922582343</v>
      </c>
      <c r="C104" s="10">
        <v>0.83996310774699201</v>
      </c>
      <c r="D104" s="10">
        <v>1.0199369538820444</v>
      </c>
      <c r="E104" s="10">
        <v>0.70625877963164641</v>
      </c>
      <c r="G104" s="56">
        <f>'Używanie Internetu'!H104/'Używanie Internetu'!H$142</f>
        <v>6.8285340211519897E-3</v>
      </c>
      <c r="I104" s="56">
        <f t="shared" si="6"/>
        <v>7.7402096663135344E-3</v>
      </c>
      <c r="J104" s="10">
        <f t="shared" si="7"/>
        <v>1.0247694444092058E-2</v>
      </c>
      <c r="K104" s="10">
        <f t="shared" si="8"/>
        <v>4.8177903890107071E-3</v>
      </c>
      <c r="L104" s="10">
        <f t="shared" si="9"/>
        <v>7.1035285771234987E-3</v>
      </c>
      <c r="M104" s="10">
        <f t="shared" si="10"/>
        <v>3.4060827654050271E-3</v>
      </c>
    </row>
    <row r="105" spans="1:13" x14ac:dyDescent="0.3">
      <c r="A105" s="10">
        <v>1.1107028808019264</v>
      </c>
      <c r="B105" s="10">
        <v>1.3184997795804747</v>
      </c>
      <c r="C105" s="10">
        <v>0.88616614284853967</v>
      </c>
      <c r="D105" s="10">
        <v>1.0941020190668147</v>
      </c>
      <c r="E105" s="10">
        <v>0.77364471057714579</v>
      </c>
      <c r="G105" s="56">
        <f>'Używanie Internetu'!H105/'Używanie Internetu'!H$142</f>
        <v>7.6456235621445347E-3</v>
      </c>
      <c r="I105" s="56">
        <f t="shared" si="6"/>
        <v>9.4321067638587202E-3</v>
      </c>
      <c r="J105" s="10">
        <f t="shared" si="7"/>
        <v>1.3291470584037615E-2</v>
      </c>
      <c r="K105" s="10">
        <f t="shared" si="8"/>
        <v>6.0040350356152586E-3</v>
      </c>
      <c r="L105" s="10">
        <f t="shared" si="9"/>
        <v>9.1522642398433121E-3</v>
      </c>
      <c r="M105" s="10">
        <f t="shared" si="10"/>
        <v>4.5761055448118454E-3</v>
      </c>
    </row>
    <row r="106" spans="1:13" x14ac:dyDescent="0.3">
      <c r="A106" s="10">
        <v>1.0861752985424598</v>
      </c>
      <c r="B106" s="10">
        <v>1.2916302259803611</v>
      </c>
      <c r="C106" s="10">
        <v>0.91150389193365644</v>
      </c>
      <c r="D106" s="10">
        <v>1.0962463053901967</v>
      </c>
      <c r="E106" s="10">
        <v>0.4941819009845429</v>
      </c>
      <c r="G106" s="56">
        <f>'Używanie Internetu'!H106/'Używanie Internetu'!H$142</f>
        <v>7.6891784417283593E-3</v>
      </c>
      <c r="I106" s="56">
        <f t="shared" si="6"/>
        <v>9.0715141763980222E-3</v>
      </c>
      <c r="J106" s="10">
        <f t="shared" si="7"/>
        <v>1.2827922833958757E-2</v>
      </c>
      <c r="K106" s="10">
        <f t="shared" si="8"/>
        <v>6.3884719801921624E-3</v>
      </c>
      <c r="L106" s="10">
        <f t="shared" si="9"/>
        <v>9.2405160358567957E-3</v>
      </c>
      <c r="M106" s="10">
        <f t="shared" si="10"/>
        <v>1.8778184897242434E-3</v>
      </c>
    </row>
    <row r="107" spans="1:13" x14ac:dyDescent="0.3">
      <c r="A107" s="10">
        <v>1.0618745726192027</v>
      </c>
      <c r="B107" s="10">
        <v>1.2533121785837207</v>
      </c>
      <c r="C107" s="10">
        <v>0.86009262010885823</v>
      </c>
      <c r="D107" s="10">
        <v>1.1011937576491877</v>
      </c>
      <c r="E107" s="10">
        <v>0.7314780470716985</v>
      </c>
      <c r="G107" s="56">
        <f>'Używanie Internetu'!H107/'Używanie Internetu'!H$142</f>
        <v>7.2954423302905866E-3</v>
      </c>
      <c r="I107" s="56">
        <f t="shared" si="6"/>
        <v>8.2261774119101842E-3</v>
      </c>
      <c r="J107" s="10">
        <f t="shared" si="7"/>
        <v>1.1459618195538783E-2</v>
      </c>
      <c r="K107" s="10">
        <f t="shared" si="8"/>
        <v>5.3968714220867737E-3</v>
      </c>
      <c r="L107" s="10">
        <f t="shared" si="9"/>
        <v>8.8466553942643245E-3</v>
      </c>
      <c r="M107" s="10">
        <f t="shared" si="10"/>
        <v>3.9035003460766555E-3</v>
      </c>
    </row>
    <row r="108" spans="1:13" x14ac:dyDescent="0.3">
      <c r="A108" s="10">
        <v>1.1142260066109437</v>
      </c>
      <c r="B108" s="10">
        <v>1.3018983635791397</v>
      </c>
      <c r="C108" s="10">
        <v>0.85329688776806289</v>
      </c>
      <c r="D108" s="10">
        <v>1.1004411216199768</v>
      </c>
      <c r="E108" s="10">
        <v>0.73498104681991872</v>
      </c>
      <c r="G108" s="56">
        <f>'Używanie Internetu'!H108/'Używanie Internetu'!H$142</f>
        <v>7.2858602567821458E-3</v>
      </c>
      <c r="I108" s="56">
        <f t="shared" si="6"/>
        <v>9.0453925493381281E-3</v>
      </c>
      <c r="J108" s="10">
        <f t="shared" si="7"/>
        <v>1.2349091241191334E-2</v>
      </c>
      <c r="K108" s="10">
        <f t="shared" si="8"/>
        <v>5.3049483570096548E-3</v>
      </c>
      <c r="L108" s="10">
        <f t="shared" si="9"/>
        <v>8.8229630195041098E-3</v>
      </c>
      <c r="M108" s="10">
        <f t="shared" si="10"/>
        <v>3.9358008672117873E-3</v>
      </c>
    </row>
    <row r="109" spans="1:13" x14ac:dyDescent="0.3">
      <c r="A109" s="10">
        <v>1.1975338866487644</v>
      </c>
      <c r="B109" s="10">
        <v>1.3738997314940991</v>
      </c>
      <c r="C109" s="10">
        <v>0.92122085606454918</v>
      </c>
      <c r="D109" s="10">
        <v>1.2124075003283059</v>
      </c>
      <c r="E109" s="10">
        <v>1.0280392713889754</v>
      </c>
      <c r="G109" s="56">
        <f>'Używanie Internetu'!H109/'Używanie Internetu'!H$142</f>
        <v>7.383423187049913E-3</v>
      </c>
      <c r="I109" s="56">
        <f t="shared" si="6"/>
        <v>1.05884742328293E-2</v>
      </c>
      <c r="J109" s="10">
        <f t="shared" si="7"/>
        <v>1.3936953094324576E-2</v>
      </c>
      <c r="K109" s="10">
        <f t="shared" si="8"/>
        <v>6.2659263288680836E-3</v>
      </c>
      <c r="L109" s="10">
        <f t="shared" si="9"/>
        <v>1.0853129619774922E-2</v>
      </c>
      <c r="M109" s="10">
        <f t="shared" si="10"/>
        <v>7.8032796528661793E-3</v>
      </c>
    </row>
    <row r="110" spans="1:13" x14ac:dyDescent="0.3">
      <c r="A110" s="10">
        <v>1.0108034223879501</v>
      </c>
      <c r="B110" s="10">
        <v>1.2057145140219832</v>
      </c>
      <c r="C110" s="10">
        <v>0.84859380937664475</v>
      </c>
      <c r="D110" s="10">
        <v>1.0476286006495019</v>
      </c>
      <c r="E110" s="10">
        <v>0.92157860385309975</v>
      </c>
      <c r="G110" s="56">
        <f>'Używanie Internetu'!H110/'Używanie Internetu'!H$142</f>
        <v>7.5332519728182681E-3</v>
      </c>
      <c r="I110" s="56">
        <f t="shared" si="6"/>
        <v>7.6969010143359932E-3</v>
      </c>
      <c r="J110" s="10">
        <f t="shared" si="7"/>
        <v>1.0951446141924105E-2</v>
      </c>
      <c r="K110" s="10">
        <f t="shared" si="8"/>
        <v>5.4247810263144056E-3</v>
      </c>
      <c r="L110" s="10">
        <f t="shared" si="9"/>
        <v>8.2679375309828579E-3</v>
      </c>
      <c r="M110" s="10">
        <f t="shared" si="10"/>
        <v>6.3980445604697265E-3</v>
      </c>
    </row>
    <row r="111" spans="1:13" x14ac:dyDescent="0.3">
      <c r="A111" s="10">
        <v>1.1292836200701524</v>
      </c>
      <c r="B111" s="10">
        <v>1.3885580278093972</v>
      </c>
      <c r="C111" s="10">
        <v>0.92668456951704958</v>
      </c>
      <c r="D111" s="10">
        <v>1.1705034542365167</v>
      </c>
      <c r="E111" s="10">
        <v>0.69004263251551534</v>
      </c>
      <c r="G111" s="56">
        <f>'Używanie Internetu'!H111/'Używanie Internetu'!H$142</f>
        <v>7.6865651489533299E-3</v>
      </c>
      <c r="I111" s="56">
        <f t="shared" si="6"/>
        <v>9.8025342911803905E-3</v>
      </c>
      <c r="J111" s="10">
        <f t="shared" si="7"/>
        <v>1.4820415506185897E-2</v>
      </c>
      <c r="K111" s="10">
        <f t="shared" si="8"/>
        <v>6.6007939419918142E-3</v>
      </c>
      <c r="L111" s="10">
        <f t="shared" si="9"/>
        <v>1.0531196391751525E-2</v>
      </c>
      <c r="M111" s="10">
        <f t="shared" si="10"/>
        <v>3.6600259040862559E-3</v>
      </c>
    </row>
    <row r="112" spans="1:13" x14ac:dyDescent="0.3">
      <c r="A112" s="10">
        <v>1.0928557667973988</v>
      </c>
      <c r="B112" s="10">
        <v>1.2227684472553373</v>
      </c>
      <c r="C112" s="10">
        <v>0.86707581008419965</v>
      </c>
      <c r="D112" s="10">
        <v>1.1087955217439394</v>
      </c>
      <c r="E112" s="10">
        <v>0.74185785939980231</v>
      </c>
      <c r="G112" s="56">
        <f>'Używanie Internetu'!H112/'Używanie Internetu'!H$142</f>
        <v>7.6238461223526221E-3</v>
      </c>
      <c r="I112" s="56">
        <f t="shared" si="6"/>
        <v>9.1054165535541503E-3</v>
      </c>
      <c r="J112" s="10">
        <f t="shared" si="7"/>
        <v>1.1398890166684045E-2</v>
      </c>
      <c r="K112" s="10">
        <f t="shared" si="8"/>
        <v>5.7317635019787944E-3</v>
      </c>
      <c r="L112" s="10">
        <f t="shared" si="9"/>
        <v>9.3729661475037852E-3</v>
      </c>
      <c r="M112" s="10">
        <f t="shared" si="10"/>
        <v>4.1958072219723062E-3</v>
      </c>
    </row>
    <row r="113" spans="1:13" x14ac:dyDescent="0.3">
      <c r="A113" s="10">
        <v>0.77464461732709677</v>
      </c>
      <c r="B113" s="10">
        <v>0.856135021899329</v>
      </c>
      <c r="C113" s="10">
        <v>1.1664759799310656</v>
      </c>
      <c r="D113" s="10">
        <v>0.84106414402022422</v>
      </c>
      <c r="E113" s="10">
        <v>0.64541877109117918</v>
      </c>
      <c r="G113" s="56">
        <f>'Używanie Internetu'!H113/'Używanie Internetu'!H$142</f>
        <v>5.8372249618241466E-3</v>
      </c>
      <c r="I113" s="56">
        <f t="shared" si="6"/>
        <v>3.5027685845743502E-3</v>
      </c>
      <c r="J113" s="10">
        <f t="shared" si="7"/>
        <v>4.2784942943254996E-3</v>
      </c>
      <c r="K113" s="10">
        <f t="shared" si="8"/>
        <v>7.942514775973639E-3</v>
      </c>
      <c r="L113" s="10">
        <f t="shared" si="9"/>
        <v>4.1291881118547848E-3</v>
      </c>
      <c r="M113" s="10">
        <f t="shared" si="10"/>
        <v>2.4315858931885895E-3</v>
      </c>
    </row>
    <row r="114" spans="1:13" x14ac:dyDescent="0.3">
      <c r="A114" s="10">
        <v>0.81130904987810504</v>
      </c>
      <c r="B114" s="10">
        <v>0.91480511030475631</v>
      </c>
      <c r="C114" s="10">
        <v>1.1356166442247022</v>
      </c>
      <c r="D114" s="10">
        <v>0.81016970180944348</v>
      </c>
      <c r="E114" s="10">
        <v>0.61086153727049464</v>
      </c>
      <c r="G114" s="56">
        <f>'Używanie Internetu'!H114/'Używanie Internetu'!H$142</f>
        <v>6.4705129109729528E-3</v>
      </c>
      <c r="I114" s="56">
        <f t="shared" si="6"/>
        <v>4.2590363719377947E-3</v>
      </c>
      <c r="J114" s="10">
        <f t="shared" si="7"/>
        <v>5.414967721242908E-3</v>
      </c>
      <c r="K114" s="10">
        <f t="shared" si="8"/>
        <v>8.3445362651788386E-3</v>
      </c>
      <c r="L114" s="10">
        <f t="shared" si="9"/>
        <v>4.2470825607851528E-3</v>
      </c>
      <c r="M114" s="10">
        <f t="shared" si="10"/>
        <v>2.4144836542874574E-3</v>
      </c>
    </row>
    <row r="115" spans="1:13" x14ac:dyDescent="0.3">
      <c r="A115" s="10">
        <v>0.78905514440705316</v>
      </c>
      <c r="B115" s="10">
        <v>0.87563903055421954</v>
      </c>
      <c r="C115" s="10">
        <v>1.1362920523368742</v>
      </c>
      <c r="D115" s="10">
        <v>0.88381934844392895</v>
      </c>
      <c r="E115" s="10">
        <v>0.64407026777354548</v>
      </c>
      <c r="G115" s="56">
        <f>'Używanie Internetu'!H115/'Używanie Internetu'!H$142</f>
        <v>6.2231211949368296E-3</v>
      </c>
      <c r="I115" s="56">
        <f t="shared" si="6"/>
        <v>3.8745651710952746E-3</v>
      </c>
      <c r="J115" s="10">
        <f t="shared" si="7"/>
        <v>4.771539044173395E-3</v>
      </c>
      <c r="K115" s="10">
        <f t="shared" si="8"/>
        <v>8.0350428483227307E-3</v>
      </c>
      <c r="L115" s="10">
        <f t="shared" si="9"/>
        <v>4.8611079847814282E-3</v>
      </c>
      <c r="M115" s="10">
        <f t="shared" si="10"/>
        <v>2.5815156455440383E-3</v>
      </c>
    </row>
    <row r="116" spans="1:13" x14ac:dyDescent="0.3">
      <c r="A116" s="10">
        <v>0.86538120980727207</v>
      </c>
      <c r="B116" s="10">
        <v>1.0422025474841807</v>
      </c>
      <c r="C116" s="10">
        <v>1.1234255475822639</v>
      </c>
      <c r="D116" s="10">
        <v>0.98158360986162552</v>
      </c>
      <c r="E116" s="10">
        <v>0.79021891208333017</v>
      </c>
      <c r="G116" s="56">
        <f>'Używanie Internetu'!H116/'Używanie Internetu'!H$142</f>
        <v>7.1865551313310258E-3</v>
      </c>
      <c r="I116" s="56">
        <f t="shared" si="6"/>
        <v>5.381900740059997E-3</v>
      </c>
      <c r="J116" s="10">
        <f t="shared" si="7"/>
        <v>7.8059366497375418E-3</v>
      </c>
      <c r="K116" s="10">
        <f t="shared" si="8"/>
        <v>9.0700431523664665E-3</v>
      </c>
      <c r="L116" s="10">
        <f t="shared" si="9"/>
        <v>6.9242917418894986E-3</v>
      </c>
      <c r="M116" s="10">
        <f t="shared" si="10"/>
        <v>4.4876150953954939E-3</v>
      </c>
    </row>
    <row r="117" spans="1:13" x14ac:dyDescent="0.3">
      <c r="A117" s="10">
        <v>0.88702539708915762</v>
      </c>
      <c r="B117" s="10">
        <v>0.8053945176175199</v>
      </c>
      <c r="C117" s="10">
        <v>1.1606286029482076</v>
      </c>
      <c r="D117" s="10">
        <v>0.72780232553605129</v>
      </c>
      <c r="E117" s="10">
        <v>0.54000507657525298</v>
      </c>
      <c r="G117" s="56">
        <f>'Używanie Internetu'!H117/'Używanie Internetu'!H$142</f>
        <v>5.8624867919827642E-3</v>
      </c>
      <c r="I117" s="56">
        <f t="shared" si="6"/>
        <v>4.6126870056598032E-3</v>
      </c>
      <c r="J117" s="10">
        <f t="shared" si="7"/>
        <v>3.8027626112946905E-3</v>
      </c>
      <c r="K117" s="10">
        <f t="shared" si="8"/>
        <v>7.8971141532413504E-3</v>
      </c>
      <c r="L117" s="10">
        <f t="shared" si="9"/>
        <v>3.1053371231520794E-3</v>
      </c>
      <c r="M117" s="10">
        <f t="shared" si="10"/>
        <v>1.7095332909570584E-3</v>
      </c>
    </row>
    <row r="118" spans="1:13" x14ac:dyDescent="0.3">
      <c r="A118" s="10">
        <v>0.81873732622275264</v>
      </c>
      <c r="B118" s="10">
        <v>0.70535925647511244</v>
      </c>
      <c r="C118" s="10">
        <v>1.1562168150810406</v>
      </c>
      <c r="D118" s="10">
        <v>0.74307348839032372</v>
      </c>
      <c r="E118" s="10">
        <v>0.57216990592879413</v>
      </c>
      <c r="G118" s="56">
        <f>'Używanie Internetu'!H118/'Używanie Internetu'!H$142</f>
        <v>6.5602359629156311E-3</v>
      </c>
      <c r="I118" s="56">
        <f t="shared" si="6"/>
        <v>4.3975282825507176E-3</v>
      </c>
      <c r="J118" s="10">
        <f t="shared" si="7"/>
        <v>3.2639252243860054E-3</v>
      </c>
      <c r="K118" s="10">
        <f t="shared" si="8"/>
        <v>8.769968286036085E-3</v>
      </c>
      <c r="L118" s="10">
        <f t="shared" si="9"/>
        <v>3.6222881408755044E-3</v>
      </c>
      <c r="M118" s="10">
        <f t="shared" si="10"/>
        <v>2.1476795613657807E-3</v>
      </c>
    </row>
    <row r="119" spans="1:13" x14ac:dyDescent="0.3">
      <c r="A119" s="10">
        <v>0.75715881910866534</v>
      </c>
      <c r="B119" s="10">
        <v>0.69447171482896586</v>
      </c>
      <c r="C119" s="10">
        <v>1.1646798004073933</v>
      </c>
      <c r="D119" s="10">
        <v>0.87007827251296788</v>
      </c>
      <c r="E119" s="10">
        <v>0.43153319179340155</v>
      </c>
      <c r="G119" s="56">
        <f>'Używanie Internetu'!H119/'Używanie Internetu'!H$142</f>
        <v>6.4888059603981588E-3</v>
      </c>
      <c r="I119" s="56">
        <f t="shared" si="6"/>
        <v>3.7199641776883658E-3</v>
      </c>
      <c r="J119" s="10">
        <f t="shared" si="7"/>
        <v>3.1294924733976034E-3</v>
      </c>
      <c r="K119" s="10">
        <f t="shared" si="8"/>
        <v>8.80192926353595E-3</v>
      </c>
      <c r="L119" s="10">
        <f t="shared" si="9"/>
        <v>4.912261008738302E-3</v>
      </c>
      <c r="M119" s="10">
        <f t="shared" si="10"/>
        <v>1.2083512574458505E-3</v>
      </c>
    </row>
    <row r="120" spans="1:13" x14ac:dyDescent="0.3">
      <c r="A120" s="10">
        <v>0.5469575112198376</v>
      </c>
      <c r="B120" s="10">
        <v>0.22042659697556216</v>
      </c>
      <c r="C120" s="10">
        <v>1.1683888890429668</v>
      </c>
      <c r="D120" s="10">
        <v>0.25264555506549263</v>
      </c>
      <c r="E120" s="10">
        <v>0.29697875289336506</v>
      </c>
      <c r="G120" s="56">
        <f>'Używanie Internetu'!H120/'Używanie Internetu'!H$142</f>
        <v>6.9975269539372274E-3</v>
      </c>
      <c r="I120" s="56">
        <f t="shared" si="6"/>
        <v>2.0933977908686521E-3</v>
      </c>
      <c r="J120" s="10">
        <f t="shared" si="7"/>
        <v>3.3999503250274577E-4</v>
      </c>
      <c r="K120" s="10">
        <f t="shared" si="8"/>
        <v>9.5525521364816096E-3</v>
      </c>
      <c r="L120" s="10">
        <f t="shared" si="9"/>
        <v>4.4665058148300908E-4</v>
      </c>
      <c r="M120" s="10">
        <f t="shared" si="10"/>
        <v>6.1715654398119472E-4</v>
      </c>
    </row>
    <row r="121" spans="1:13" x14ac:dyDescent="0.3">
      <c r="A121" s="10">
        <v>0.59449114084583166</v>
      </c>
      <c r="B121" s="10">
        <v>0.30643292780854053</v>
      </c>
      <c r="C121" s="10">
        <v>1.1291526466873048</v>
      </c>
      <c r="D121" s="10">
        <v>0.26901763642653298</v>
      </c>
      <c r="E121" s="10">
        <v>0.30856277852909669</v>
      </c>
      <c r="G121" s="56">
        <f>'Używanie Internetu'!H121/'Używanie Internetu'!H$142</f>
        <v>6.0898432634103276E-3</v>
      </c>
      <c r="I121" s="56">
        <f t="shared" si="6"/>
        <v>2.1522706799529528E-3</v>
      </c>
      <c r="J121" s="10">
        <f t="shared" si="7"/>
        <v>5.7184322025963187E-4</v>
      </c>
      <c r="K121" s="10">
        <f t="shared" si="8"/>
        <v>7.7644630731721325E-3</v>
      </c>
      <c r="L121" s="10">
        <f t="shared" si="9"/>
        <v>4.4072493313128327E-4</v>
      </c>
      <c r="M121" s="10">
        <f t="shared" si="10"/>
        <v>5.7981999566239745E-4</v>
      </c>
    </row>
    <row r="122" spans="1:13" x14ac:dyDescent="0.3">
      <c r="A122" s="10">
        <v>0.39748929168160485</v>
      </c>
      <c r="B122" s="10">
        <v>0.20593152280051044</v>
      </c>
      <c r="C122" s="10">
        <v>1.1951832808322065</v>
      </c>
      <c r="D122" s="10">
        <v>0.14281287426211647</v>
      </c>
      <c r="E122" s="10">
        <v>0.12944009828967809</v>
      </c>
      <c r="G122" s="56">
        <f>'Używanie Internetu'!H122/'Używanie Internetu'!H$142</f>
        <v>6.0070889922010607E-3</v>
      </c>
      <c r="I122" s="56">
        <f t="shared" si="6"/>
        <v>9.4910646673465279E-4</v>
      </c>
      <c r="J122" s="10">
        <f t="shared" si="7"/>
        <v>2.5474738100496303E-4</v>
      </c>
      <c r="K122" s="10">
        <f t="shared" si="8"/>
        <v>8.5809048122816468E-3</v>
      </c>
      <c r="L122" s="10">
        <f t="shared" si="9"/>
        <v>1.225176859913821E-4</v>
      </c>
      <c r="M122" s="10">
        <f t="shared" si="10"/>
        <v>1.0064720848587166E-4</v>
      </c>
    </row>
    <row r="123" spans="1:13" x14ac:dyDescent="0.3">
      <c r="A123" s="10">
        <v>0.4453033602475624</v>
      </c>
      <c r="B123" s="10">
        <v>0.23304379006970183</v>
      </c>
      <c r="C123" s="10">
        <v>1.1236522935607849</v>
      </c>
      <c r="D123" s="10">
        <v>9.9796076497092268E-2</v>
      </c>
      <c r="E123" s="10">
        <v>0.17282664213913199</v>
      </c>
      <c r="G123" s="56">
        <f>'Używanie Internetu'!H123/'Używanie Internetu'!H$142</f>
        <v>5.7309510556396151E-3</v>
      </c>
      <c r="I123" s="56">
        <f t="shared" si="6"/>
        <v>1.1364194132283841E-3</v>
      </c>
      <c r="J123" s="10">
        <f t="shared" si="7"/>
        <v>3.1124455962484187E-4</v>
      </c>
      <c r="K123" s="10">
        <f t="shared" si="8"/>
        <v>7.2358671498016138E-3</v>
      </c>
      <c r="L123" s="10">
        <f t="shared" si="9"/>
        <v>5.7076013753969413E-5</v>
      </c>
      <c r="M123" s="10">
        <f t="shared" si="10"/>
        <v>1.7117805350236391E-4</v>
      </c>
    </row>
    <row r="124" spans="1:13" x14ac:dyDescent="0.3">
      <c r="A124" s="10">
        <v>0.45494827235206869</v>
      </c>
      <c r="B124" s="10">
        <v>0.18692194696224315</v>
      </c>
      <c r="C124" s="10">
        <v>1.1992827151900143</v>
      </c>
      <c r="D124" s="10">
        <v>0.10765409661831006</v>
      </c>
      <c r="E124" s="10">
        <v>9.6899763716097737E-2</v>
      </c>
      <c r="G124" s="56">
        <f>'Używanie Internetu'!H124/'Używanie Internetu'!H$142</f>
        <v>5.9705028933506495E-3</v>
      </c>
      <c r="I124" s="56">
        <f t="shared" si="6"/>
        <v>1.2357623330062962E-3</v>
      </c>
      <c r="J124" s="10">
        <f t="shared" si="7"/>
        <v>2.0860826210951155E-4</v>
      </c>
      <c r="K124" s="10">
        <f t="shared" si="8"/>
        <v>8.5872491157536375E-3</v>
      </c>
      <c r="L124" s="10">
        <f t="shared" si="9"/>
        <v>6.9194573211135935E-5</v>
      </c>
      <c r="M124" s="10">
        <f t="shared" si="10"/>
        <v>5.6060420272572178E-5</v>
      </c>
    </row>
    <row r="125" spans="1:13" x14ac:dyDescent="0.3">
      <c r="A125" s="10">
        <v>0.64231596789854695</v>
      </c>
      <c r="B125" s="10">
        <v>0.44594774731096376</v>
      </c>
      <c r="C125" s="10">
        <v>1.1419554369017457</v>
      </c>
      <c r="D125" s="10">
        <v>0.29177406113748039</v>
      </c>
      <c r="E125" s="10">
        <v>0.26523488169865467</v>
      </c>
      <c r="G125" s="56">
        <f>'Używanie Internetu'!H125/'Używanie Internetu'!H$142</f>
        <v>6.5262631568402483E-3</v>
      </c>
      <c r="I125" s="56">
        <f t="shared" si="6"/>
        <v>2.6925391024470989E-3</v>
      </c>
      <c r="J125" s="10">
        <f t="shared" si="7"/>
        <v>1.2978739947239967E-3</v>
      </c>
      <c r="K125" s="10">
        <f t="shared" si="8"/>
        <v>8.5106532197613445E-3</v>
      </c>
      <c r="L125" s="10">
        <f t="shared" si="9"/>
        <v>5.5559450565901116E-4</v>
      </c>
      <c r="M125" s="10">
        <f t="shared" si="10"/>
        <v>4.5911962712056708E-4</v>
      </c>
    </row>
    <row r="126" spans="1:13" x14ac:dyDescent="0.3">
      <c r="A126" s="10">
        <v>0.48818898351436141</v>
      </c>
      <c r="B126" s="10">
        <v>0.29308761603136435</v>
      </c>
      <c r="C126" s="10">
        <v>1.1133679512640873</v>
      </c>
      <c r="D126" s="10">
        <v>0.1259925801753316</v>
      </c>
      <c r="E126" s="10">
        <v>0.13857213541479449</v>
      </c>
      <c r="G126" s="56">
        <f>'Używanie Internetu'!H126/'Używanie Internetu'!H$142</f>
        <v>6.0454172862348275E-3</v>
      </c>
      <c r="I126" s="56">
        <f t="shared" si="6"/>
        <v>1.4407951347074118E-3</v>
      </c>
      <c r="J126" s="10">
        <f t="shared" si="7"/>
        <v>5.193034648397853E-4</v>
      </c>
      <c r="K126" s="10">
        <f t="shared" si="8"/>
        <v>7.4938279012731236E-3</v>
      </c>
      <c r="L126" s="10">
        <f t="shared" si="9"/>
        <v>9.5965741473136884E-5</v>
      </c>
      <c r="M126" s="10">
        <f t="shared" si="10"/>
        <v>1.1608553376165897E-4</v>
      </c>
    </row>
    <row r="127" spans="1:13" x14ac:dyDescent="0.3">
      <c r="A127" s="10">
        <v>0.45832085233831349</v>
      </c>
      <c r="B127" s="10">
        <v>0.2437303634670093</v>
      </c>
      <c r="C127" s="10">
        <v>1.1968626772874309</v>
      </c>
      <c r="D127" s="10">
        <v>0.12166394829587841</v>
      </c>
      <c r="E127" s="10">
        <v>6.4991231027165544E-2</v>
      </c>
      <c r="G127" s="56">
        <f>'Używanie Internetu'!H127/'Używanie Internetu'!H$142</f>
        <v>6.6229549895163381E-3</v>
      </c>
      <c r="I127" s="56">
        <f t="shared" si="6"/>
        <v>1.3912047036140635E-3</v>
      </c>
      <c r="J127" s="10">
        <f t="shared" si="7"/>
        <v>3.9343326394693153E-4</v>
      </c>
      <c r="K127" s="10">
        <f t="shared" si="8"/>
        <v>9.4872523402128161E-3</v>
      </c>
      <c r="L127" s="10">
        <f t="shared" si="9"/>
        <v>9.8033750103447469E-5</v>
      </c>
      <c r="M127" s="10">
        <f t="shared" si="10"/>
        <v>2.7974435393367593E-5</v>
      </c>
    </row>
    <row r="128" spans="1:13" x14ac:dyDescent="0.3">
      <c r="A128" s="10">
        <v>0.9772301932104025</v>
      </c>
      <c r="B128" s="10">
        <v>0.98458175848583018</v>
      </c>
      <c r="C128" s="10">
        <v>0.90883223292857629</v>
      </c>
      <c r="D128" s="10">
        <v>0.85583970104696838</v>
      </c>
      <c r="E128" s="10">
        <v>1.0221665187450997</v>
      </c>
      <c r="G128" s="56">
        <f>'Używanie Internetu'!H128/'Używanie Internetu'!H$142</f>
        <v>6.7466508475343993E-3</v>
      </c>
      <c r="I128" s="56">
        <f t="shared" si="6"/>
        <v>6.4429088712519515E-3</v>
      </c>
      <c r="J128" s="10">
        <f t="shared" si="7"/>
        <v>6.5402116916653532E-3</v>
      </c>
      <c r="K128" s="10">
        <f t="shared" si="8"/>
        <v>5.5725718667177107E-3</v>
      </c>
      <c r="L128" s="10">
        <f t="shared" si="9"/>
        <v>4.9416626331919801E-3</v>
      </c>
      <c r="M128" s="10">
        <f t="shared" si="10"/>
        <v>7.0490653701047318E-3</v>
      </c>
    </row>
    <row r="129" spans="1:13" x14ac:dyDescent="0.3">
      <c r="A129" s="10">
        <v>1.1309621740332823</v>
      </c>
      <c r="B129" s="10">
        <v>1.1342048228976516</v>
      </c>
      <c r="C129" s="10">
        <v>0.86786326742559305</v>
      </c>
      <c r="D129" s="10">
        <v>0.93114037403322691</v>
      </c>
      <c r="E129" s="10">
        <v>1.3660031472887737</v>
      </c>
      <c r="G129" s="56">
        <f>'Używanie Internetu'!H129/'Używanie Internetu'!H$142</f>
        <v>7.3964896509250595E-3</v>
      </c>
      <c r="I129" s="56">
        <f t="shared" si="6"/>
        <v>9.4606682480118491E-3</v>
      </c>
      <c r="J129" s="10">
        <f t="shared" si="7"/>
        <v>9.5149965088097838E-3</v>
      </c>
      <c r="K129" s="10">
        <f t="shared" si="8"/>
        <v>5.5709372689416274E-3</v>
      </c>
      <c r="L129" s="10">
        <f t="shared" si="9"/>
        <v>6.4129221802787647E-3</v>
      </c>
      <c r="M129" s="10">
        <f t="shared" si="10"/>
        <v>1.3801587841079106E-2</v>
      </c>
    </row>
    <row r="130" spans="1:13" x14ac:dyDescent="0.3">
      <c r="A130" s="10">
        <v>1.0694738885680422</v>
      </c>
      <c r="B130" s="10">
        <v>1.3443172202597273</v>
      </c>
      <c r="C130" s="10">
        <v>0.90968202965709721</v>
      </c>
      <c r="D130" s="10">
        <v>1.0651928135481221</v>
      </c>
      <c r="E130" s="10">
        <v>1.4560804494405621</v>
      </c>
      <c r="G130" s="56">
        <f>'Używanie Internetu'!H130/'Używanie Internetu'!H$142</f>
        <v>7.008851222629022E-3</v>
      </c>
      <c r="I130" s="56">
        <f t="shared" si="6"/>
        <v>8.0165445901389278E-3</v>
      </c>
      <c r="J130" s="10">
        <f t="shared" si="7"/>
        <v>1.2666317351109221E-2</v>
      </c>
      <c r="K130" s="10">
        <f t="shared" si="8"/>
        <v>5.7999743416655329E-3</v>
      </c>
      <c r="L130" s="10">
        <f t="shared" si="9"/>
        <v>7.9524930236913299E-3</v>
      </c>
      <c r="M130" s="10">
        <f t="shared" si="10"/>
        <v>1.4859958025818819E-2</v>
      </c>
    </row>
    <row r="131" spans="1:13" x14ac:dyDescent="0.3">
      <c r="A131" s="10">
        <v>1.2121334380631006</v>
      </c>
      <c r="B131" s="10">
        <v>1.0876346223972011</v>
      </c>
      <c r="C131" s="10">
        <v>1.0219325400938386</v>
      </c>
      <c r="D131" s="10">
        <v>1.0086198325061073</v>
      </c>
      <c r="E131" s="10">
        <v>1.6604169699579785</v>
      </c>
      <c r="G131" s="56">
        <f>'Używanie Internetu'!H131/'Używanie Internetu'!H$142</f>
        <v>7.3198330628575286E-3</v>
      </c>
      <c r="I131" s="56">
        <f t="shared" si="6"/>
        <v>1.0754792617316076E-2</v>
      </c>
      <c r="J131" s="10">
        <f t="shared" si="7"/>
        <v>8.6589897277098479E-3</v>
      </c>
      <c r="K131" s="10">
        <f t="shared" si="8"/>
        <v>7.6444392326429217E-3</v>
      </c>
      <c r="L131" s="10">
        <f t="shared" si="9"/>
        <v>7.4465684074738556E-3</v>
      </c>
      <c r="M131" s="10">
        <f t="shared" si="10"/>
        <v>2.0180666400274234E-2</v>
      </c>
    </row>
    <row r="132" spans="1:13" x14ac:dyDescent="0.3">
      <c r="A132" s="10">
        <v>1.0973623856687702</v>
      </c>
      <c r="B132" s="10">
        <v>1.1554371121639704</v>
      </c>
      <c r="C132" s="10">
        <v>0.9245857410310262</v>
      </c>
      <c r="D132" s="10">
        <v>1.0615820957535367</v>
      </c>
      <c r="E132" s="10">
        <v>1.4514744992652957</v>
      </c>
      <c r="G132" s="56">
        <f>'Używanie Internetu'!H132/'Używanie Internetu'!H$142</f>
        <v>6.9609408550868153E-3</v>
      </c>
      <c r="I132" s="56">
        <f t="shared" ref="I132:I141" si="11">(A132^2)*$G132</f>
        <v>8.3823942517976483E-3</v>
      </c>
      <c r="J132" s="10">
        <f t="shared" ref="J132:J141" si="12">(B132^2)*$G132</f>
        <v>9.2930991187497886E-3</v>
      </c>
      <c r="K132" s="10">
        <f t="shared" ref="K132:K141" si="13">(C132^2)*$G132</f>
        <v>5.9506214941679771E-3</v>
      </c>
      <c r="L132" s="10">
        <f t="shared" ref="L132:L141" si="14">(D132^2)*$G132</f>
        <v>7.8446778631292655E-3</v>
      </c>
      <c r="M132" s="10">
        <f t="shared" ref="M132:M141" si="15">(E132^2)*$G132</f>
        <v>1.4665158598248363E-2</v>
      </c>
    </row>
    <row r="133" spans="1:13" x14ac:dyDescent="0.3">
      <c r="A133" s="10">
        <v>1.0676302654608987</v>
      </c>
      <c r="B133" s="10">
        <v>1.1834908153095827</v>
      </c>
      <c r="C133" s="10">
        <v>1.0661270497850743</v>
      </c>
      <c r="D133" s="10">
        <v>0.99845795560375206</v>
      </c>
      <c r="E133" s="10">
        <v>1.107134495830858</v>
      </c>
      <c r="G133" s="56">
        <f>'Używanie Internetu'!H133/'Używanie Internetu'!H$142</f>
        <v>7.1360314710137897E-3</v>
      </c>
      <c r="I133" s="56">
        <f t="shared" si="11"/>
        <v>8.1338940340273946E-3</v>
      </c>
      <c r="J133" s="10">
        <f t="shared" si="12"/>
        <v>9.9950861186959075E-3</v>
      </c>
      <c r="K133" s="10">
        <f t="shared" si="13"/>
        <v>8.1110052313189424E-3</v>
      </c>
      <c r="L133" s="10">
        <f t="shared" si="14"/>
        <v>7.1140402851069375E-3</v>
      </c>
      <c r="M133" s="10">
        <f t="shared" si="15"/>
        <v>8.7469676821975029E-3</v>
      </c>
    </row>
    <row r="134" spans="1:13" x14ac:dyDescent="0.3">
      <c r="A134" s="10">
        <v>1.2153395983356656</v>
      </c>
      <c r="B134" s="10">
        <v>1.4739860831037723</v>
      </c>
      <c r="C134" s="10">
        <v>0.97063205983820189</v>
      </c>
      <c r="D134" s="10">
        <v>1.4957189007005438</v>
      </c>
      <c r="E134" s="10">
        <v>1.8604626180299135</v>
      </c>
      <c r="G134" s="56">
        <f>'Używanie Internetu'!H134/'Używanie Internetu'!H$142</f>
        <v>7.9905782084484251E-3</v>
      </c>
      <c r="I134" s="56">
        <f t="shared" si="11"/>
        <v>1.1802486253853672E-2</v>
      </c>
      <c r="J134" s="10">
        <f t="shared" si="12"/>
        <v>1.736060967163381E-2</v>
      </c>
      <c r="K134" s="10">
        <f t="shared" si="13"/>
        <v>7.528136244287202E-3</v>
      </c>
      <c r="L134" s="10">
        <f t="shared" si="14"/>
        <v>1.7876322042506516E-2</v>
      </c>
      <c r="M134" s="10">
        <f t="shared" si="15"/>
        <v>2.7657957378296322E-2</v>
      </c>
    </row>
    <row r="135" spans="1:13" x14ac:dyDescent="0.3">
      <c r="A135" s="10">
        <v>1.2317297208849589</v>
      </c>
      <c r="B135" s="10">
        <v>1.5544343263646463</v>
      </c>
      <c r="C135" s="10">
        <v>1.0704197555708506</v>
      </c>
      <c r="D135" s="10">
        <v>1.4990784355749704</v>
      </c>
      <c r="E135" s="10">
        <v>1.9239381981167105</v>
      </c>
      <c r="G135" s="56">
        <f>'Używanie Internetu'!H135/'Używanie Internetu'!H$142</f>
        <v>8.3764744415611089E-3</v>
      </c>
      <c r="I135" s="56">
        <f t="shared" si="11"/>
        <v>1.2708436092947707E-2</v>
      </c>
      <c r="J135" s="10">
        <f t="shared" si="12"/>
        <v>2.0239791021087108E-2</v>
      </c>
      <c r="K135" s="10">
        <f t="shared" si="13"/>
        <v>9.5977514577094396E-3</v>
      </c>
      <c r="L135" s="10">
        <f t="shared" si="14"/>
        <v>1.8823916224935459E-2</v>
      </c>
      <c r="M135" s="10">
        <f t="shared" si="15"/>
        <v>3.1005840044442935E-2</v>
      </c>
    </row>
    <row r="136" spans="1:13" x14ac:dyDescent="0.3">
      <c r="A136" s="10">
        <v>1.1651346213956633</v>
      </c>
      <c r="B136" s="10">
        <v>1.4941354596619676</v>
      </c>
      <c r="C136" s="10">
        <v>0.93661856287339418</v>
      </c>
      <c r="D136" s="10">
        <v>1.4857176021075085</v>
      </c>
      <c r="E136" s="10">
        <v>1.589751843688425</v>
      </c>
      <c r="G136" s="56">
        <f>'Używanie Internetu'!H136/'Używanie Internetu'!H$142</f>
        <v>8.1343093110750452E-3</v>
      </c>
      <c r="I136" s="56">
        <f t="shared" si="11"/>
        <v>1.1042639573469524E-2</v>
      </c>
      <c r="J136" s="10">
        <f t="shared" si="12"/>
        <v>1.8159363756633122E-2</v>
      </c>
      <c r="K136" s="10">
        <f t="shared" si="13"/>
        <v>7.1358580835635451E-3</v>
      </c>
      <c r="L136" s="10">
        <f t="shared" si="14"/>
        <v>1.7955322915889815E-2</v>
      </c>
      <c r="M136" s="10">
        <f t="shared" si="15"/>
        <v>2.0557928785229447E-2</v>
      </c>
    </row>
    <row r="137" spans="1:13" x14ac:dyDescent="0.3">
      <c r="A137" s="10">
        <v>1.1716001756662495</v>
      </c>
      <c r="B137" s="10">
        <v>1.4987409968400458</v>
      </c>
      <c r="C137" s="10">
        <v>0.92732965674960266</v>
      </c>
      <c r="D137" s="10">
        <v>1.4731772290944172</v>
      </c>
      <c r="E137" s="10">
        <v>1.7681668407157154</v>
      </c>
      <c r="G137" s="56">
        <f>'Używanie Internetu'!H137/'Używanie Internetu'!H$142</f>
        <v>7.9731562566148946E-3</v>
      </c>
      <c r="I137" s="56">
        <f t="shared" si="11"/>
        <v>1.0944328789904952E-2</v>
      </c>
      <c r="J137" s="10">
        <f t="shared" si="12"/>
        <v>1.7909499528779786E-2</v>
      </c>
      <c r="K137" s="10">
        <f t="shared" si="13"/>
        <v>6.8564383217660134E-3</v>
      </c>
      <c r="L137" s="10">
        <f t="shared" si="14"/>
        <v>1.7303751521671646E-2</v>
      </c>
      <c r="M137" s="10">
        <f t="shared" si="15"/>
        <v>2.4927387158349117E-2</v>
      </c>
    </row>
    <row r="138" spans="1:13" x14ac:dyDescent="0.3">
      <c r="A138" s="10">
        <v>1.2296222250316531</v>
      </c>
      <c r="B138" s="10">
        <v>1.4640173504175304</v>
      </c>
      <c r="C138" s="10">
        <v>1.2116654447734365</v>
      </c>
      <c r="D138" s="10">
        <v>1.5113162033977405</v>
      </c>
      <c r="E138" s="10">
        <v>1.6309301022076956</v>
      </c>
      <c r="G138" s="56">
        <f>'Używanie Internetu'!H138/'Używanie Internetu'!H$142</f>
        <v>8.3006889510852545E-3</v>
      </c>
      <c r="I138" s="56">
        <f t="shared" si="11"/>
        <v>1.2550399449156641E-2</v>
      </c>
      <c r="J138" s="10">
        <f t="shared" si="12"/>
        <v>1.7791255120391137E-2</v>
      </c>
      <c r="K138" s="10">
        <f t="shared" si="13"/>
        <v>1.2186516617408511E-2</v>
      </c>
      <c r="L138" s="10">
        <f t="shared" si="14"/>
        <v>1.8959409950314546E-2</v>
      </c>
      <c r="M138" s="10">
        <f t="shared" si="15"/>
        <v>2.2079276449509671E-2</v>
      </c>
    </row>
    <row r="139" spans="1:13" x14ac:dyDescent="0.3">
      <c r="A139" s="10">
        <v>0.79500618905186149</v>
      </c>
      <c r="B139" s="10">
        <v>0.59596736137097084</v>
      </c>
      <c r="C139" s="10">
        <v>0.95132234284001149</v>
      </c>
      <c r="D139" s="10">
        <v>0.53647229334463176</v>
      </c>
      <c r="E139" s="10">
        <v>0.8334688692384935</v>
      </c>
      <c r="G139" s="56">
        <f>'Używanie Internetu'!H139/'Używanie Internetu'!H$142</f>
        <v>7.4078139196168541E-3</v>
      </c>
      <c r="I139" s="56">
        <f t="shared" si="11"/>
        <v>4.6819964901073947E-3</v>
      </c>
      <c r="J139" s="10">
        <f t="shared" si="12"/>
        <v>2.6310858343406131E-3</v>
      </c>
      <c r="K139" s="10">
        <f t="shared" si="13"/>
        <v>6.7041767881117088E-3</v>
      </c>
      <c r="L139" s="10">
        <f t="shared" si="14"/>
        <v>2.1319875250644556E-3</v>
      </c>
      <c r="M139" s="10">
        <f t="shared" si="15"/>
        <v>5.1459887326456427E-3</v>
      </c>
    </row>
    <row r="140" spans="1:13" x14ac:dyDescent="0.3">
      <c r="A140" s="10">
        <v>0.73889507423270051</v>
      </c>
      <c r="B140" s="10">
        <v>0.52556623937768721</v>
      </c>
      <c r="C140" s="10">
        <v>1.014959680928637</v>
      </c>
      <c r="D140" s="10">
        <v>0.4092320790496668</v>
      </c>
      <c r="E140" s="10">
        <v>0.99945898671874922</v>
      </c>
      <c r="G140" s="56">
        <f>'Używanie Internetu'!H140/'Używanie Internetu'!H$142</f>
        <v>6.6220838919246617E-3</v>
      </c>
      <c r="I140" s="56">
        <f t="shared" si="11"/>
        <v>3.6154321953959828E-3</v>
      </c>
      <c r="J140" s="10">
        <f t="shared" si="12"/>
        <v>1.8291511648258982E-3</v>
      </c>
      <c r="K140" s="10">
        <f t="shared" si="13"/>
        <v>6.8216943858889151E-3</v>
      </c>
      <c r="L140" s="10">
        <f t="shared" si="14"/>
        <v>1.1090063129890434E-3</v>
      </c>
      <c r="M140" s="10">
        <f t="shared" si="15"/>
        <v>6.6149205595077837E-3</v>
      </c>
    </row>
    <row r="141" spans="1:13" x14ac:dyDescent="0.3">
      <c r="A141" s="10">
        <v>0.59474294403259631</v>
      </c>
      <c r="B141" s="10">
        <v>0.4060305215376287</v>
      </c>
      <c r="C141" s="10">
        <v>0.96716319742298074</v>
      </c>
      <c r="D141" s="10">
        <v>0.25923502025399237</v>
      </c>
      <c r="E141" s="10">
        <v>0.69859510042013828</v>
      </c>
      <c r="G141" s="56">
        <f>'Używanie Internetu'!H141/'Używanie Internetu'!H$142</f>
        <v>6.4330557145308633E-3</v>
      </c>
      <c r="I141" s="56">
        <f t="shared" si="11"/>
        <v>2.2754951245402954E-3</v>
      </c>
      <c r="J141" s="10">
        <f t="shared" si="12"/>
        <v>1.0605586113158856E-3</v>
      </c>
      <c r="K141" s="10">
        <f t="shared" si="13"/>
        <v>6.0175102319725378E-3</v>
      </c>
      <c r="L141" s="10">
        <f t="shared" si="14"/>
        <v>4.3231932907815965E-4</v>
      </c>
      <c r="M141" s="10">
        <f t="shared" si="15"/>
        <v>3.1395570811389114E-3</v>
      </c>
    </row>
    <row r="142" spans="1:13" x14ac:dyDescent="0.3">
      <c r="I142" s="98">
        <f>SUM(I3:I141)/139</f>
        <v>7.6054579537166243E-3</v>
      </c>
      <c r="J142" s="99">
        <f>SUM(J3:J141)/139</f>
        <v>8.0808091296016727E-3</v>
      </c>
      <c r="K142" s="99">
        <f>SUM(K3:K141)/139</f>
        <v>7.3398084909471889E-3</v>
      </c>
      <c r="L142" s="99">
        <f t="shared" ref="L142:M142" si="16">SUM(L3:L141)/139</f>
        <v>8.1555518104207327E-3</v>
      </c>
      <c r="M142" s="99">
        <f t="shared" si="16"/>
        <v>9.1881933786729098E-3</v>
      </c>
    </row>
    <row r="143" spans="1:13" x14ac:dyDescent="0.3">
      <c r="A143" s="243">
        <v>2020</v>
      </c>
      <c r="B143" s="244"/>
      <c r="C143" s="244"/>
      <c r="D143" s="244"/>
      <c r="E143" s="244"/>
      <c r="F143" s="244"/>
      <c r="G143" s="244"/>
      <c r="H143" s="244"/>
      <c r="I143" s="246"/>
      <c r="J143" s="246"/>
      <c r="K143" s="246"/>
      <c r="L143" s="246"/>
      <c r="M143" s="247"/>
    </row>
    <row r="144" spans="1:13" x14ac:dyDescent="0.3">
      <c r="A144" s="10">
        <v>1.0726337728810607</v>
      </c>
      <c r="B144" s="10">
        <v>1.0636464294054848</v>
      </c>
      <c r="C144" s="10">
        <v>1.207086261616741</v>
      </c>
      <c r="D144" s="10">
        <v>1.1873198109703382</v>
      </c>
      <c r="E144" s="10">
        <v>1.3758122066641307</v>
      </c>
      <c r="G144" s="56">
        <f>'Używanie Internetu'!N3/'Używanie Internetu'!N$142</f>
        <v>7.5276203803634851E-3</v>
      </c>
      <c r="I144" s="56">
        <f>(A144^2)*$G144</f>
        <v>8.6608525215427935E-3</v>
      </c>
      <c r="J144" s="10">
        <f t="shared" ref="J144:J207" si="17">(B144^2)*$G144</f>
        <v>8.516326094958478E-3</v>
      </c>
      <c r="K144" s="10">
        <f t="shared" ref="K144:K207" si="18">(C144^2)*$G144</f>
        <v>1.096817379764168E-2</v>
      </c>
      <c r="L144" s="10">
        <f t="shared" ref="L144:L207" si="19">(D144^2)*$G144</f>
        <v>1.0611899734200875E-2</v>
      </c>
      <c r="M144" s="10">
        <f t="shared" ref="M144:M207" si="20">(E144^2)*$G144</f>
        <v>1.4248725701897245E-2</v>
      </c>
    </row>
    <row r="145" spans="1:13" x14ac:dyDescent="0.3">
      <c r="A145" s="10">
        <v>1.1908218474941727</v>
      </c>
      <c r="B145" s="10">
        <v>1.1365783369582563</v>
      </c>
      <c r="C145" s="10">
        <v>1.1826922245005114</v>
      </c>
      <c r="D145" s="10">
        <v>1.2431703859419188</v>
      </c>
      <c r="E145" s="10">
        <v>1.402141171421009</v>
      </c>
      <c r="G145" s="56">
        <f>'Używanie Internetu'!N4/'Używanie Internetu'!N$142</f>
        <v>7.6762197674546985E-3</v>
      </c>
      <c r="I145" s="56">
        <f t="shared" ref="I145:I208" si="21">(A145^2)*$G145</f>
        <v>1.0885314660580908E-2</v>
      </c>
      <c r="J145" s="10">
        <f t="shared" si="17"/>
        <v>9.9162198838096093E-3</v>
      </c>
      <c r="K145" s="10">
        <f t="shared" si="18"/>
        <v>1.0737196054356361E-2</v>
      </c>
      <c r="L145" s="10">
        <f t="shared" si="19"/>
        <v>1.1863387387296821E-2</v>
      </c>
      <c r="M145" s="10">
        <f t="shared" si="20"/>
        <v>1.5091447023408798E-2</v>
      </c>
    </row>
    <row r="146" spans="1:13" x14ac:dyDescent="0.3">
      <c r="A146" s="10">
        <v>1.1847292197302974</v>
      </c>
      <c r="B146" s="10">
        <v>0.9886869332123055</v>
      </c>
      <c r="C146" s="10">
        <v>1.1074010785566388</v>
      </c>
      <c r="D146" s="10">
        <v>1.266952390401773</v>
      </c>
      <c r="E146" s="10">
        <v>1.7297490914733766</v>
      </c>
      <c r="G146" s="56">
        <f>'Używanie Internetu'!N5/'Używanie Internetu'!N$142</f>
        <v>7.6592369803585598E-3</v>
      </c>
      <c r="I146" s="56">
        <f t="shared" si="21"/>
        <v>1.0750377300829263E-2</v>
      </c>
      <c r="J146" s="10">
        <f t="shared" si="17"/>
        <v>7.4869183324778668E-3</v>
      </c>
      <c r="K146" s="10">
        <f t="shared" si="18"/>
        <v>9.3928068403876432E-3</v>
      </c>
      <c r="L146" s="10">
        <f t="shared" si="19"/>
        <v>1.2294364859126761E-2</v>
      </c>
      <c r="M146" s="10">
        <f t="shared" si="20"/>
        <v>2.2916681523887407E-2</v>
      </c>
    </row>
    <row r="147" spans="1:13" x14ac:dyDescent="0.3">
      <c r="A147" s="10">
        <v>1.2183357107068356</v>
      </c>
      <c r="B147" s="10">
        <v>1.072035775540928</v>
      </c>
      <c r="C147" s="10">
        <v>1.1338507730490068</v>
      </c>
      <c r="D147" s="10">
        <v>1.2442305442024841</v>
      </c>
      <c r="E147" s="10">
        <v>1.438972231230651</v>
      </c>
      <c r="G147" s="56">
        <f>'Używanie Internetu'!N6/'Używanie Internetu'!N$142</f>
        <v>7.9224701803487091E-3</v>
      </c>
      <c r="I147" s="56">
        <f t="shared" si="21"/>
        <v>1.1759654471751544E-2</v>
      </c>
      <c r="J147" s="10">
        <f t="shared" si="17"/>
        <v>9.1049836572006035E-3</v>
      </c>
      <c r="K147" s="10">
        <f t="shared" si="18"/>
        <v>1.0185266905578199E-2</v>
      </c>
      <c r="L147" s="10">
        <f t="shared" si="19"/>
        <v>1.2264852515269143E-2</v>
      </c>
      <c r="M147" s="10">
        <f t="shared" si="20"/>
        <v>1.640459222835372E-2</v>
      </c>
    </row>
    <row r="148" spans="1:13" x14ac:dyDescent="0.3">
      <c r="A148" s="10">
        <v>1.1755347532171472</v>
      </c>
      <c r="B148" s="10">
        <v>1.0375120481586069</v>
      </c>
      <c r="C148" s="10">
        <v>1.1829958604301325</v>
      </c>
      <c r="D148" s="10">
        <v>1.2641166877269132</v>
      </c>
      <c r="E148" s="10">
        <v>1.6390573685262122</v>
      </c>
      <c r="G148" s="56">
        <f>'Używanie Internetu'!N7/'Używanie Internetu'!N$142</f>
        <v>8.0625781738918531E-3</v>
      </c>
      <c r="I148" s="56">
        <f t="shared" si="21"/>
        <v>1.1141531297512308E-2</v>
      </c>
      <c r="J148" s="10">
        <f t="shared" si="17"/>
        <v>8.6788111025439124E-3</v>
      </c>
      <c r="K148" s="10">
        <f t="shared" si="18"/>
        <v>1.1283410499456898E-2</v>
      </c>
      <c r="L148" s="10">
        <f t="shared" si="19"/>
        <v>1.2883927360204783E-2</v>
      </c>
      <c r="M148" s="10">
        <f t="shared" si="20"/>
        <v>2.1660189289511585E-2</v>
      </c>
    </row>
    <row r="149" spans="1:13" x14ac:dyDescent="0.3">
      <c r="A149" s="10">
        <v>1.1164098271802161</v>
      </c>
      <c r="B149" s="10">
        <v>0.97940051884838075</v>
      </c>
      <c r="C149" s="10">
        <v>1.1444942654792227</v>
      </c>
      <c r="D149" s="10">
        <v>1.2398940648634871</v>
      </c>
      <c r="E149" s="10">
        <v>1.4958904108381936</v>
      </c>
      <c r="G149" s="56">
        <f>'Używanie Internetu'!N8/'Używanie Internetu'!N$142</f>
        <v>7.5930041106836181E-3</v>
      </c>
      <c r="I149" s="56">
        <f t="shared" si="21"/>
        <v>9.4636993840275328E-3</v>
      </c>
      <c r="J149" s="10">
        <f t="shared" si="17"/>
        <v>7.283402225473426E-3</v>
      </c>
      <c r="K149" s="10">
        <f t="shared" si="18"/>
        <v>9.9458264548159987E-3</v>
      </c>
      <c r="L149" s="10">
        <f t="shared" si="19"/>
        <v>1.1673008378298766E-2</v>
      </c>
      <c r="M149" s="10">
        <f t="shared" si="20"/>
        <v>1.6990775102985453E-2</v>
      </c>
    </row>
    <row r="150" spans="1:13" x14ac:dyDescent="0.3">
      <c r="A150" s="10">
        <v>1.1832348268185229</v>
      </c>
      <c r="B150" s="10">
        <v>1.1883611824147435</v>
      </c>
      <c r="C150" s="10">
        <v>1.1845857968842057</v>
      </c>
      <c r="D150" s="10">
        <v>1.234728063577136</v>
      </c>
      <c r="E150" s="10">
        <v>1.7589535575735922</v>
      </c>
      <c r="G150" s="56">
        <f>'Używanie Internetu'!N9/'Używanie Internetu'!N$142</f>
        <v>8.1373024371148642E-3</v>
      </c>
      <c r="I150" s="56">
        <f t="shared" si="21"/>
        <v>1.1392586786425626E-2</v>
      </c>
      <c r="J150" s="10">
        <f t="shared" si="17"/>
        <v>1.1491517216432729E-2</v>
      </c>
      <c r="K150" s="10">
        <f t="shared" si="18"/>
        <v>1.141861683525161E-2</v>
      </c>
      <c r="L150" s="10">
        <f t="shared" si="19"/>
        <v>1.2405752023973515E-2</v>
      </c>
      <c r="M150" s="10">
        <f t="shared" si="20"/>
        <v>2.5176143370749304E-2</v>
      </c>
    </row>
    <row r="151" spans="1:13" x14ac:dyDescent="0.3">
      <c r="A151" s="10">
        <v>1.090907744000553</v>
      </c>
      <c r="B151" s="10">
        <v>0.92810350562409072</v>
      </c>
      <c r="C151" s="10">
        <v>1.1495741593592843</v>
      </c>
      <c r="D151" s="10">
        <v>1.2207746383871165</v>
      </c>
      <c r="E151" s="10">
        <v>1.4478449427044027</v>
      </c>
      <c r="G151" s="56">
        <f>'Używanie Internetu'!N10/'Używanie Internetu'!N$142</f>
        <v>7.4223271003674238E-3</v>
      </c>
      <c r="I151" s="56">
        <f t="shared" si="21"/>
        <v>8.8331608528501009E-3</v>
      </c>
      <c r="J151" s="10">
        <f t="shared" si="17"/>
        <v>6.3934152979445253E-3</v>
      </c>
      <c r="K151" s="10">
        <f t="shared" si="18"/>
        <v>9.8087592605881294E-3</v>
      </c>
      <c r="L151" s="10">
        <f t="shared" si="19"/>
        <v>1.1061425181627423E-2</v>
      </c>
      <c r="M151" s="10">
        <f t="shared" si="20"/>
        <v>1.5559090133340971E-2</v>
      </c>
    </row>
    <row r="152" spans="1:13" x14ac:dyDescent="0.3">
      <c r="A152" s="10">
        <v>0.98184805473820436</v>
      </c>
      <c r="B152" s="10">
        <v>1.0186302773639206</v>
      </c>
      <c r="C152" s="10">
        <v>1.1503102199312938</v>
      </c>
      <c r="D152" s="10">
        <v>1.2600166258079364</v>
      </c>
      <c r="E152" s="10">
        <v>1.2588241537120359</v>
      </c>
      <c r="G152" s="56">
        <f>'Używanie Internetu'!N11/'Używanie Internetu'!N$142</f>
        <v>7.5046936177836964E-3</v>
      </c>
      <c r="I152" s="56">
        <f t="shared" si="21"/>
        <v>7.2347167871612394E-3</v>
      </c>
      <c r="J152" s="10">
        <f t="shared" si="17"/>
        <v>7.7869274483995492E-3</v>
      </c>
      <c r="K152" s="10">
        <f t="shared" si="18"/>
        <v>9.9303126744822064E-3</v>
      </c>
      <c r="L152" s="10">
        <f t="shared" si="19"/>
        <v>1.1914766014086496E-2</v>
      </c>
      <c r="M152" s="10">
        <f t="shared" si="20"/>
        <v>1.1892224561036955E-2</v>
      </c>
    </row>
    <row r="153" spans="1:13" x14ac:dyDescent="0.3">
      <c r="A153" s="10">
        <v>1.086912811616598</v>
      </c>
      <c r="B153" s="10">
        <v>0.94182724342086221</v>
      </c>
      <c r="C153" s="10">
        <v>1.1589030423526465</v>
      </c>
      <c r="D153" s="10">
        <v>1.1959933383297396</v>
      </c>
      <c r="E153" s="10">
        <v>1.6642848507617318</v>
      </c>
      <c r="G153" s="56">
        <f>'Używanie Internetu'!N12/'Używanie Internetu'!N$142</f>
        <v>7.2100422616656898E-3</v>
      </c>
      <c r="I153" s="56">
        <f t="shared" si="21"/>
        <v>8.5177958340697055E-3</v>
      </c>
      <c r="J153" s="10">
        <f t="shared" si="17"/>
        <v>6.3955854797295526E-3</v>
      </c>
      <c r="K153" s="10">
        <f t="shared" si="18"/>
        <v>9.6834924057448563E-3</v>
      </c>
      <c r="L153" s="10">
        <f t="shared" si="19"/>
        <v>1.0313244922112283E-2</v>
      </c>
      <c r="M153" s="10">
        <f t="shared" si="20"/>
        <v>1.9970692763088615E-2</v>
      </c>
    </row>
    <row r="154" spans="1:13" x14ac:dyDescent="0.3">
      <c r="A154" s="10">
        <v>1.0843037472907875</v>
      </c>
      <c r="B154" s="10">
        <v>1.0274370072378938</v>
      </c>
      <c r="C154" s="10">
        <v>1.1520519198286403</v>
      </c>
      <c r="D154" s="10">
        <v>1.201692936981875</v>
      </c>
      <c r="E154" s="10">
        <v>1.2885643331838088</v>
      </c>
      <c r="G154" s="56">
        <f>'Używanie Internetu'!N13/'Używanie Internetu'!N$142</f>
        <v>7.1590939003772745E-3</v>
      </c>
      <c r="I154" s="56">
        <f t="shared" si="21"/>
        <v>8.4170513387737799E-3</v>
      </c>
      <c r="J154" s="10">
        <f t="shared" si="17"/>
        <v>7.5573314124597326E-3</v>
      </c>
      <c r="K154" s="10">
        <f t="shared" si="18"/>
        <v>9.5017185651961548E-3</v>
      </c>
      <c r="L154" s="10">
        <f t="shared" si="19"/>
        <v>1.0338203482331026E-2</v>
      </c>
      <c r="M154" s="10">
        <f t="shared" si="20"/>
        <v>1.1886945485756285E-2</v>
      </c>
    </row>
    <row r="155" spans="1:13" x14ac:dyDescent="0.3">
      <c r="A155" s="10">
        <v>0.63353635667647779</v>
      </c>
      <c r="B155" s="10">
        <v>0.43160945495001207</v>
      </c>
      <c r="C155" s="10">
        <v>1.0591306652741526</v>
      </c>
      <c r="D155" s="10">
        <v>0.18161597448118633</v>
      </c>
      <c r="E155" s="10">
        <v>0.4570416562823692</v>
      </c>
      <c r="G155" s="56">
        <f>'Używanie Internetu'!N14/'Używanie Internetu'!N$142</f>
        <v>5.1262542849694701E-3</v>
      </c>
      <c r="I155" s="56">
        <f t="shared" si="21"/>
        <v>2.057516045803405E-3</v>
      </c>
      <c r="J155" s="10">
        <f t="shared" si="17"/>
        <v>9.5495310484643083E-4</v>
      </c>
      <c r="K155" s="10">
        <f t="shared" si="18"/>
        <v>5.7504155552912896E-3</v>
      </c>
      <c r="L155" s="10">
        <f t="shared" si="19"/>
        <v>1.6908622799681689E-4</v>
      </c>
      <c r="M155" s="10">
        <f t="shared" si="20"/>
        <v>1.070808266253036E-3</v>
      </c>
    </row>
    <row r="156" spans="1:13" x14ac:dyDescent="0.3">
      <c r="A156" s="10">
        <v>0.53565547933313551</v>
      </c>
      <c r="B156" s="10">
        <v>0.4144688581761366</v>
      </c>
      <c r="C156" s="10">
        <v>1.1758751039392477</v>
      </c>
      <c r="D156" s="10">
        <v>0.29223269103132316</v>
      </c>
      <c r="E156" s="10">
        <v>0.59178510251288574</v>
      </c>
      <c r="G156" s="56">
        <f>'Używanie Internetu'!N15/'Używanie Internetu'!N$142</f>
        <v>5.4676083056018586E-3</v>
      </c>
      <c r="I156" s="56">
        <f t="shared" si="21"/>
        <v>1.5688033139892794E-3</v>
      </c>
      <c r="J156" s="10">
        <f t="shared" si="17"/>
        <v>9.3925000028669534E-4</v>
      </c>
      <c r="K156" s="10">
        <f t="shared" si="18"/>
        <v>7.559965009135021E-3</v>
      </c>
      <c r="L156" s="10">
        <f t="shared" si="19"/>
        <v>4.6693345244777602E-4</v>
      </c>
      <c r="M156" s="10">
        <f t="shared" si="20"/>
        <v>1.9148089589757738E-3</v>
      </c>
    </row>
    <row r="157" spans="1:13" x14ac:dyDescent="0.3">
      <c r="A157" s="10">
        <v>0.69977928332757522</v>
      </c>
      <c r="B157" s="10">
        <v>0.60006760464738484</v>
      </c>
      <c r="C157" s="10">
        <v>1.1451282271778886</v>
      </c>
      <c r="D157" s="10">
        <v>0.11805743507695257</v>
      </c>
      <c r="E157" s="10">
        <v>0.70836402389178443</v>
      </c>
      <c r="G157" s="56">
        <f>'Używanie Internetu'!N16/'Używanie Internetu'!N$142</f>
        <v>5.733388923656429E-3</v>
      </c>
      <c r="I157" s="56">
        <f t="shared" si="21"/>
        <v>2.8075892155636369E-3</v>
      </c>
      <c r="J157" s="10">
        <f t="shared" si="17"/>
        <v>2.0644851632039335E-3</v>
      </c>
      <c r="K157" s="10">
        <f t="shared" si="18"/>
        <v>7.5182998615906989E-3</v>
      </c>
      <c r="L157" s="10">
        <f t="shared" si="19"/>
        <v>7.9909440527857977E-5</v>
      </c>
      <c r="M157" s="10">
        <f t="shared" si="20"/>
        <v>2.8768975453960705E-3</v>
      </c>
    </row>
    <row r="158" spans="1:13" x14ac:dyDescent="0.3">
      <c r="A158" s="10">
        <v>0.57904822895397556</v>
      </c>
      <c r="B158" s="10">
        <v>0.5534718062405598</v>
      </c>
      <c r="C158" s="10">
        <v>1.0373283442008245</v>
      </c>
      <c r="D158" s="10">
        <v>0.17218584252993355</v>
      </c>
      <c r="E158" s="10">
        <v>0.22897636248235798</v>
      </c>
      <c r="G158" s="56">
        <f>'Używanie Internetu'!N17/'Używanie Internetu'!N$142</f>
        <v>5.3631641649606052E-3</v>
      </c>
      <c r="I158" s="56">
        <f t="shared" si="21"/>
        <v>1.7982520583461577E-3</v>
      </c>
      <c r="J158" s="10">
        <f t="shared" si="17"/>
        <v>1.6429036579691594E-3</v>
      </c>
      <c r="K158" s="10">
        <f t="shared" si="18"/>
        <v>5.7710333021400795E-3</v>
      </c>
      <c r="L158" s="10">
        <f t="shared" si="19"/>
        <v>1.5900690006110855E-4</v>
      </c>
      <c r="M158" s="10">
        <f t="shared" si="20"/>
        <v>2.8119163344676647E-4</v>
      </c>
    </row>
    <row r="159" spans="1:13" x14ac:dyDescent="0.3">
      <c r="A159" s="10">
        <v>0.68872697890986323</v>
      </c>
      <c r="B159" s="10">
        <v>0.78827124813006411</v>
      </c>
      <c r="C159" s="10">
        <v>0.99019047309408947</v>
      </c>
      <c r="D159" s="10">
        <v>0.44912295979925426</v>
      </c>
      <c r="E159" s="10">
        <v>0.53801161396861585</v>
      </c>
      <c r="G159" s="56">
        <f>'Używanie Internetu'!N18/'Używanie Internetu'!N$142</f>
        <v>6.793114838455485E-3</v>
      </c>
      <c r="I159" s="56">
        <f t="shared" si="21"/>
        <v>3.2222790491222516E-3</v>
      </c>
      <c r="J159" s="10">
        <f t="shared" si="17"/>
        <v>4.2210483686999029E-3</v>
      </c>
      <c r="K159" s="10">
        <f t="shared" si="18"/>
        <v>6.6604940327159605E-3</v>
      </c>
      <c r="L159" s="10">
        <f t="shared" si="19"/>
        <v>1.370248928726419E-3</v>
      </c>
      <c r="M159" s="10">
        <f t="shared" si="20"/>
        <v>1.9663112232624442E-3</v>
      </c>
    </row>
    <row r="160" spans="1:13" x14ac:dyDescent="0.3">
      <c r="A160" s="10">
        <v>0.55448356193136861</v>
      </c>
      <c r="B160" s="10">
        <v>0.46340329000308905</v>
      </c>
      <c r="C160" s="10">
        <v>1.0271430913560509</v>
      </c>
      <c r="D160" s="10">
        <v>0.13593052788779095</v>
      </c>
      <c r="E160" s="10">
        <v>0.40226719165793035</v>
      </c>
      <c r="G160" s="56">
        <f>'Używanie Internetu'!N19/'Używanie Internetu'!N$142</f>
        <v>5.5533713804373592E-3</v>
      </c>
      <c r="I160" s="56">
        <f t="shared" si="21"/>
        <v>1.7073952512363221E-3</v>
      </c>
      <c r="J160" s="10">
        <f t="shared" si="17"/>
        <v>1.1925454600122392E-3</v>
      </c>
      <c r="K160" s="10">
        <f t="shared" si="18"/>
        <v>5.8589341458361519E-3</v>
      </c>
      <c r="L160" s="10">
        <f t="shared" si="19"/>
        <v>1.0261024504762569E-4</v>
      </c>
      <c r="M160" s="10">
        <f t="shared" si="20"/>
        <v>8.9864041189007557E-4</v>
      </c>
    </row>
    <row r="161" spans="1:13" x14ac:dyDescent="0.3">
      <c r="A161" s="10">
        <v>1.3061250660577051</v>
      </c>
      <c r="B161" s="10">
        <v>1.2471117329167576</v>
      </c>
      <c r="C161" s="10">
        <v>0.99959353208926938</v>
      </c>
      <c r="D161" s="10">
        <v>1.2271656991999971</v>
      </c>
      <c r="E161" s="10">
        <v>0.79892582950545543</v>
      </c>
      <c r="G161" s="56">
        <f>'Używanie Internetu'!N20/'Używanie Internetu'!N$142</f>
        <v>8.0685221493755014E-3</v>
      </c>
      <c r="I161" s="56">
        <f t="shared" si="21"/>
        <v>1.3764597735622748E-2</v>
      </c>
      <c r="J161" s="10">
        <f t="shared" si="17"/>
        <v>1.2548873049374755E-2</v>
      </c>
      <c r="K161" s="10">
        <f t="shared" si="18"/>
        <v>8.0619642917442863E-3</v>
      </c>
      <c r="L161" s="10">
        <f t="shared" si="19"/>
        <v>1.2150675174128978E-2</v>
      </c>
      <c r="M161" s="10">
        <f t="shared" si="20"/>
        <v>5.1499963359181817E-3</v>
      </c>
    </row>
    <row r="162" spans="1:13" x14ac:dyDescent="0.3">
      <c r="A162" s="10">
        <v>1.1605717193845617</v>
      </c>
      <c r="B162" s="10">
        <v>0.97418692677341234</v>
      </c>
      <c r="C162" s="10">
        <v>0.84420627326880482</v>
      </c>
      <c r="D162" s="10">
        <v>1.2023108682104637</v>
      </c>
      <c r="E162" s="10">
        <v>0.78105428196880478</v>
      </c>
      <c r="G162" s="56">
        <f>'Używanie Internetu'!N21/'Używanie Internetu'!N$142</f>
        <v>7.120882629410962E-3</v>
      </c>
      <c r="I162" s="56">
        <f t="shared" si="21"/>
        <v>9.5913070538807006E-3</v>
      </c>
      <c r="J162" s="10">
        <f t="shared" si="17"/>
        <v>6.7580036490338504E-3</v>
      </c>
      <c r="K162" s="10">
        <f t="shared" si="18"/>
        <v>5.0749407666677345E-3</v>
      </c>
      <c r="L162" s="10">
        <f t="shared" si="19"/>
        <v>1.0293602023778752E-2</v>
      </c>
      <c r="M162" s="10">
        <f t="shared" si="20"/>
        <v>4.34406447899596E-3</v>
      </c>
    </row>
    <row r="163" spans="1:13" x14ac:dyDescent="0.3">
      <c r="A163" s="10">
        <v>1.1446687577766506</v>
      </c>
      <c r="B163" s="10">
        <v>0.79705810986775361</v>
      </c>
      <c r="C163" s="10">
        <v>0.85757944223894822</v>
      </c>
      <c r="D163" s="10">
        <v>1.1546463515228023</v>
      </c>
      <c r="E163" s="10">
        <v>0.55595250801498486</v>
      </c>
      <c r="G163" s="56">
        <f>'Używanie Internetu'!N22/'Używanie Internetu'!N$142</f>
        <v>7.2448569752127743E-3</v>
      </c>
      <c r="I163" s="56">
        <f t="shared" si="21"/>
        <v>9.4926938630452446E-3</v>
      </c>
      <c r="J163" s="10">
        <f t="shared" si="17"/>
        <v>4.6026694491351243E-3</v>
      </c>
      <c r="K163" s="10">
        <f t="shared" si="18"/>
        <v>5.328175724187977E-3</v>
      </c>
      <c r="L163" s="10">
        <f t="shared" si="19"/>
        <v>9.6589027060615187E-3</v>
      </c>
      <c r="M163" s="10">
        <f t="shared" si="20"/>
        <v>2.2392635134556079E-3</v>
      </c>
    </row>
    <row r="164" spans="1:13" x14ac:dyDescent="0.3">
      <c r="A164" s="10">
        <v>1.1079300826048473</v>
      </c>
      <c r="B164" s="10">
        <v>0.85507823106398306</v>
      </c>
      <c r="C164" s="10">
        <v>0.91163509551193911</v>
      </c>
      <c r="D164" s="10">
        <v>1.233586554721535</v>
      </c>
      <c r="E164" s="10">
        <v>0.36225029996060737</v>
      </c>
      <c r="G164" s="56">
        <f>'Używanie Internetu'!N23/'Używanie Internetu'!N$142</f>
        <v>6.9536021765139958E-3</v>
      </c>
      <c r="I164" s="56">
        <f t="shared" si="21"/>
        <v>8.5356097265237001E-3</v>
      </c>
      <c r="J164" s="10">
        <f t="shared" si="17"/>
        <v>5.0841872926043804E-3</v>
      </c>
      <c r="K164" s="10">
        <f t="shared" si="18"/>
        <v>5.7789895958396025E-3</v>
      </c>
      <c r="L164" s="10">
        <f t="shared" si="19"/>
        <v>1.0581545287444743E-2</v>
      </c>
      <c r="M164" s="10">
        <f t="shared" si="20"/>
        <v>9.1248839138078838E-4</v>
      </c>
    </row>
    <row r="165" spans="1:13" x14ac:dyDescent="0.3">
      <c r="A165" s="10">
        <v>1.1542062401722586</v>
      </c>
      <c r="B165" s="10">
        <v>1.048637192467363</v>
      </c>
      <c r="C165" s="10">
        <v>0.94964510093625676</v>
      </c>
      <c r="D165" s="10">
        <v>1.2522464404074847</v>
      </c>
      <c r="E165" s="10">
        <v>0.76361445634772263</v>
      </c>
      <c r="G165" s="56">
        <f>'Używanie Internetu'!N24/'Używanie Internetu'!N$142</f>
        <v>7.1353179984426805E-3</v>
      </c>
      <c r="I165" s="56">
        <f t="shared" si="21"/>
        <v>9.5056138750187827E-3</v>
      </c>
      <c r="J165" s="10">
        <f t="shared" si="17"/>
        <v>7.8462808085685617E-3</v>
      </c>
      <c r="K165" s="10">
        <f t="shared" si="18"/>
        <v>6.4348139887250924E-3</v>
      </c>
      <c r="L165" s="10">
        <f t="shared" si="19"/>
        <v>1.118904304758964E-2</v>
      </c>
      <c r="M165" s="10">
        <f t="shared" si="20"/>
        <v>4.1606541428549134E-3</v>
      </c>
    </row>
    <row r="166" spans="1:13" x14ac:dyDescent="0.3">
      <c r="A166" s="10">
        <v>1.1630506141295973</v>
      </c>
      <c r="B166" s="10">
        <v>0.96724545831538367</v>
      </c>
      <c r="C166" s="10">
        <v>0.87957234224838798</v>
      </c>
      <c r="D166" s="10">
        <v>1.159212724614068</v>
      </c>
      <c r="E166" s="10">
        <v>0.60810574696056052</v>
      </c>
      <c r="G166" s="56">
        <f>'Używanie Internetu'!N25/'Używanie Internetu'!N$142</f>
        <v>7.3747752964982358E-3</v>
      </c>
      <c r="I166" s="56">
        <f t="shared" si="21"/>
        <v>9.9757606878805947E-3</v>
      </c>
      <c r="J166" s="10">
        <f t="shared" si="17"/>
        <v>6.8995726282023249E-3</v>
      </c>
      <c r="K166" s="10">
        <f t="shared" si="18"/>
        <v>5.7054765099027651E-3</v>
      </c>
      <c r="L166" s="10">
        <f t="shared" si="19"/>
        <v>9.9100323384353449E-3</v>
      </c>
      <c r="M166" s="10">
        <f t="shared" si="20"/>
        <v>2.7271373275206206E-3</v>
      </c>
    </row>
    <row r="167" spans="1:13" x14ac:dyDescent="0.3">
      <c r="A167" s="10">
        <v>1.1246295563680067</v>
      </c>
      <c r="B167" s="10">
        <v>1.139779719008569</v>
      </c>
      <c r="C167" s="10">
        <v>0.89469311146859176</v>
      </c>
      <c r="D167" s="10">
        <v>1.1619550478288738</v>
      </c>
      <c r="E167" s="10">
        <v>0.49764521650448462</v>
      </c>
      <c r="G167" s="56">
        <f>'Używanie Internetu'!N26/'Używanie Internetu'!N$142</f>
        <v>7.3357148861771171E-3</v>
      </c>
      <c r="I167" s="56">
        <f t="shared" si="21"/>
        <v>9.2781508545391189E-3</v>
      </c>
      <c r="J167" s="10">
        <f t="shared" si="17"/>
        <v>9.5298111277425206E-3</v>
      </c>
      <c r="K167" s="10">
        <f t="shared" si="18"/>
        <v>5.8720619758666744E-3</v>
      </c>
      <c r="L167" s="10">
        <f t="shared" si="19"/>
        <v>9.9042386719280732E-3</v>
      </c>
      <c r="M167" s="10">
        <f t="shared" si="20"/>
        <v>1.8166953777805049E-3</v>
      </c>
    </row>
    <row r="168" spans="1:13" x14ac:dyDescent="0.3">
      <c r="A168" s="10">
        <v>1.205834496178378</v>
      </c>
      <c r="B168" s="10">
        <v>1.097756188766559</v>
      </c>
      <c r="C168" s="10">
        <v>0.94740969484823645</v>
      </c>
      <c r="D168" s="10">
        <v>1.2228162198236388</v>
      </c>
      <c r="E168" s="10">
        <v>0.49138666810853454</v>
      </c>
      <c r="G168" s="56">
        <f>'Używanie Internetu'!N27/'Używanie Internetu'!N$142</f>
        <v>7.2329690242454786E-3</v>
      </c>
      <c r="I168" s="56">
        <f t="shared" si="21"/>
        <v>1.0517003367224846E-2</v>
      </c>
      <c r="J168" s="10">
        <f t="shared" si="17"/>
        <v>8.7162242173605253E-3</v>
      </c>
      <c r="K168" s="10">
        <f t="shared" si="18"/>
        <v>6.4922054411352898E-3</v>
      </c>
      <c r="L168" s="10">
        <f t="shared" si="19"/>
        <v>1.0815310360074512E-2</v>
      </c>
      <c r="M168" s="10">
        <f t="shared" si="20"/>
        <v>1.746478903550988E-3</v>
      </c>
    </row>
    <row r="169" spans="1:13" x14ac:dyDescent="0.3">
      <c r="A169" s="10">
        <v>1.3078083926347253</v>
      </c>
      <c r="B169" s="10">
        <v>1.4550208491421359</v>
      </c>
      <c r="C169" s="10">
        <v>1.1765780882143795</v>
      </c>
      <c r="D169" s="10">
        <v>1.4548559923231013</v>
      </c>
      <c r="E169" s="10">
        <v>1.5099198356432038</v>
      </c>
      <c r="G169" s="56">
        <f>'Używanie Internetu'!N28/'Używanie Internetu'!N$142</f>
        <v>8.2663716190455178E-3</v>
      </c>
      <c r="I169" s="56">
        <f t="shared" si="21"/>
        <v>1.4138494440785774E-2</v>
      </c>
      <c r="J169" s="10">
        <f t="shared" si="17"/>
        <v>1.7500616909465506E-2</v>
      </c>
      <c r="K169" s="10">
        <f t="shared" si="18"/>
        <v>1.1443435802330973E-2</v>
      </c>
      <c r="L169" s="10">
        <f t="shared" si="19"/>
        <v>1.7496651423207464E-2</v>
      </c>
      <c r="M169" s="10">
        <f t="shared" si="20"/>
        <v>1.884615272324915E-2</v>
      </c>
    </row>
    <row r="170" spans="1:13" x14ac:dyDescent="0.3">
      <c r="A170" s="10">
        <v>1.2961146577255411</v>
      </c>
      <c r="B170" s="10">
        <v>1.4296132704078037</v>
      </c>
      <c r="C170" s="10">
        <v>1.1465141647604815</v>
      </c>
      <c r="D170" s="10">
        <v>1.4420598412200734</v>
      </c>
      <c r="E170" s="10">
        <v>1.5249794547252733</v>
      </c>
      <c r="G170" s="56">
        <f>'Używanie Internetu'!N29/'Używanie Internetu'!N$142</f>
        <v>8.1050351416322008E-3</v>
      </c>
      <c r="I170" s="56">
        <f t="shared" si="21"/>
        <v>1.3615755569286942E-2</v>
      </c>
      <c r="J170" s="10">
        <f t="shared" si="17"/>
        <v>1.656502302647667E-2</v>
      </c>
      <c r="K170" s="10">
        <f t="shared" si="18"/>
        <v>1.0654025980111352E-2</v>
      </c>
      <c r="L170" s="10">
        <f t="shared" si="19"/>
        <v>1.6854717105081411E-2</v>
      </c>
      <c r="M170" s="10">
        <f t="shared" si="20"/>
        <v>1.8848764468149943E-2</v>
      </c>
    </row>
    <row r="171" spans="1:13" x14ac:dyDescent="0.3">
      <c r="A171" s="10">
        <v>1.2893009056980296</v>
      </c>
      <c r="B171" s="10">
        <v>1.4630491358555304</v>
      </c>
      <c r="C171" s="10">
        <v>1.1566652620824034</v>
      </c>
      <c r="D171" s="10">
        <v>1.4387651418381453</v>
      </c>
      <c r="E171" s="10">
        <v>1.8086388972877061</v>
      </c>
      <c r="G171" s="56">
        <f>'Używanie Internetu'!N30/'Używanie Internetu'!N$142</f>
        <v>8.2451431351753448E-3</v>
      </c>
      <c r="I171" s="56">
        <f t="shared" si="21"/>
        <v>1.3705875258848929E-2</v>
      </c>
      <c r="J171" s="10">
        <f t="shared" si="17"/>
        <v>1.7648834203704403E-2</v>
      </c>
      <c r="K171" s="10">
        <f t="shared" si="18"/>
        <v>1.1030966984454965E-2</v>
      </c>
      <c r="L171" s="10">
        <f t="shared" si="19"/>
        <v>1.7067818420896736E-2</v>
      </c>
      <c r="M171" s="10">
        <f t="shared" si="20"/>
        <v>2.6971303298306982E-2</v>
      </c>
    </row>
    <row r="172" spans="1:13" x14ac:dyDescent="0.3">
      <c r="A172" s="10">
        <v>1.304263767854634</v>
      </c>
      <c r="B172" s="10">
        <v>1.4382496724394771</v>
      </c>
      <c r="C172" s="10">
        <v>1.1793835480340018</v>
      </c>
      <c r="D172" s="10">
        <v>1.4520375100057497</v>
      </c>
      <c r="E172" s="10">
        <v>1.5744348168293918</v>
      </c>
      <c r="G172" s="56">
        <f>'Używanie Internetu'!N31/'Używanie Internetu'!N$142</f>
        <v>8.201837028080191E-3</v>
      </c>
      <c r="I172" s="56">
        <f t="shared" si="21"/>
        <v>1.3952177580106098E-2</v>
      </c>
      <c r="J172" s="10">
        <f t="shared" si="17"/>
        <v>1.6966009392933117E-2</v>
      </c>
      <c r="K172" s="10">
        <f t="shared" si="18"/>
        <v>1.1408308743700383E-2</v>
      </c>
      <c r="L172" s="10">
        <f t="shared" si="19"/>
        <v>1.7292859243560221E-2</v>
      </c>
      <c r="M172" s="10">
        <f t="shared" si="20"/>
        <v>2.0331082645903283E-2</v>
      </c>
    </row>
    <row r="173" spans="1:13" x14ac:dyDescent="0.3">
      <c r="A173" s="10">
        <v>1.2861940382040333</v>
      </c>
      <c r="B173" s="10">
        <v>1.4060160683415486</v>
      </c>
      <c r="C173" s="10">
        <v>1.1473191177606878</v>
      </c>
      <c r="D173" s="10">
        <v>1.4184395951975555</v>
      </c>
      <c r="E173" s="10">
        <v>1.5907268328176112</v>
      </c>
      <c r="G173" s="56">
        <f>'Używanie Internetu'!N32/'Używanie Internetu'!N$142</f>
        <v>8.1415481338888984E-3</v>
      </c>
      <c r="I173" s="56">
        <f t="shared" si="21"/>
        <v>1.3468523216153013E-2</v>
      </c>
      <c r="J173" s="10">
        <f t="shared" si="17"/>
        <v>1.6094873318053805E-2</v>
      </c>
      <c r="K173" s="10">
        <f t="shared" si="18"/>
        <v>1.0717054898306407E-2</v>
      </c>
      <c r="L173" s="10">
        <f t="shared" si="19"/>
        <v>1.6380557806035919E-2</v>
      </c>
      <c r="M173" s="10">
        <f t="shared" si="20"/>
        <v>2.0601469929446163E-2</v>
      </c>
    </row>
    <row r="174" spans="1:13" x14ac:dyDescent="0.3">
      <c r="A174" s="10">
        <v>1.0944456695720324</v>
      </c>
      <c r="B174" s="10">
        <v>1.4058448074792824</v>
      </c>
      <c r="C174" s="10">
        <v>0.98300395282319097</v>
      </c>
      <c r="D174" s="10">
        <v>1.3450182771747288</v>
      </c>
      <c r="E174" s="10">
        <v>1.1622763690055375</v>
      </c>
      <c r="G174" s="56">
        <f>'Używanie Internetu'!N33/'Używanie Internetu'!N$142</f>
        <v>7.4681806255269987E-3</v>
      </c>
      <c r="I174" s="56">
        <f t="shared" si="21"/>
        <v>8.9454713202822469E-3</v>
      </c>
      <c r="J174" s="10">
        <f t="shared" si="17"/>
        <v>1.4760109370669941E-2</v>
      </c>
      <c r="K174" s="10">
        <f t="shared" si="18"/>
        <v>7.2164788256781718E-3</v>
      </c>
      <c r="L174" s="10">
        <f t="shared" si="19"/>
        <v>1.3510492636170277E-2</v>
      </c>
      <c r="M174" s="10">
        <f t="shared" si="20"/>
        <v>1.0088663325721186E-2</v>
      </c>
    </row>
    <row r="175" spans="1:13" x14ac:dyDescent="0.3">
      <c r="A175" s="10">
        <v>1.1367901148128059</v>
      </c>
      <c r="B175" s="10">
        <v>1.0988096174905597</v>
      </c>
      <c r="C175" s="10">
        <v>0.8582602132576671</v>
      </c>
      <c r="D175" s="10">
        <v>1.0864032022260259</v>
      </c>
      <c r="E175" s="10">
        <v>0.41319521904911605</v>
      </c>
      <c r="G175" s="56">
        <f>'Używanie Internetu'!N34/'Używanie Internetu'!N$142</f>
        <v>5.5992249055969332E-3</v>
      </c>
      <c r="I175" s="56">
        <f t="shared" si="21"/>
        <v>7.2358322366479428E-3</v>
      </c>
      <c r="J175" s="10">
        <f t="shared" si="17"/>
        <v>6.760406587265979E-3</v>
      </c>
      <c r="K175" s="10">
        <f t="shared" si="18"/>
        <v>4.1244483817537529E-3</v>
      </c>
      <c r="L175" s="10">
        <f t="shared" si="19"/>
        <v>6.608607917561406E-3</v>
      </c>
      <c r="M175" s="10">
        <f t="shared" si="20"/>
        <v>9.5595728656079041E-4</v>
      </c>
    </row>
    <row r="176" spans="1:13" x14ac:dyDescent="0.3">
      <c r="A176" s="10">
        <v>1.1349867710181829</v>
      </c>
      <c r="B176" s="10">
        <v>1.0877721097310955</v>
      </c>
      <c r="C176" s="10">
        <v>0.94740256891975216</v>
      </c>
      <c r="D176" s="10">
        <v>1.1123650588342713</v>
      </c>
      <c r="E176" s="10">
        <v>0.3800439877312225</v>
      </c>
      <c r="G176" s="56">
        <f>'Używanie Internetu'!N35/'Używanie Internetu'!N$142</f>
        <v>8.0506902229245565E-3</v>
      </c>
      <c r="I176" s="56">
        <f t="shared" si="21"/>
        <v>1.0370858653309422E-2</v>
      </c>
      <c r="J176" s="10">
        <f t="shared" si="17"/>
        <v>9.5259644148134905E-3</v>
      </c>
      <c r="K176" s="10">
        <f t="shared" si="18"/>
        <v>7.2260711266595515E-3</v>
      </c>
      <c r="L176" s="10">
        <f t="shared" si="19"/>
        <v>9.9615700456224254E-3</v>
      </c>
      <c r="M176" s="10">
        <f t="shared" si="20"/>
        <v>1.1627888237819893E-3</v>
      </c>
    </row>
    <row r="177" spans="1:13" x14ac:dyDescent="0.3">
      <c r="A177" s="10">
        <v>1.2081895928630817</v>
      </c>
      <c r="B177" s="10">
        <v>1.0311256761787708</v>
      </c>
      <c r="C177" s="10">
        <v>0.87982459874419794</v>
      </c>
      <c r="D177" s="10">
        <v>1.1865008561727086</v>
      </c>
      <c r="E177" s="10">
        <v>0.39176919205741417</v>
      </c>
      <c r="G177" s="56">
        <f>'Używanie Internetu'!N36/'Używanie Internetu'!N$142</f>
        <v>8.2697681764647459E-3</v>
      </c>
      <c r="I177" s="56">
        <f t="shared" si="21"/>
        <v>1.2071563305407065E-2</v>
      </c>
      <c r="J177" s="10">
        <f t="shared" si="17"/>
        <v>8.7925842443650412E-3</v>
      </c>
      <c r="K177" s="10">
        <f t="shared" si="18"/>
        <v>6.4015558014855981E-3</v>
      </c>
      <c r="L177" s="10">
        <f t="shared" si="19"/>
        <v>1.164204965211812E-2</v>
      </c>
      <c r="M177" s="10">
        <f t="shared" si="20"/>
        <v>1.2692696547259808E-3</v>
      </c>
    </row>
    <row r="178" spans="1:13" x14ac:dyDescent="0.3">
      <c r="A178" s="10">
        <v>0.93214651908484913</v>
      </c>
      <c r="B178" s="10">
        <v>1.0677064027451419</v>
      </c>
      <c r="C178" s="10">
        <v>0.87902476356533987</v>
      </c>
      <c r="D178" s="10">
        <v>1.0315256821484637</v>
      </c>
      <c r="E178" s="10">
        <v>0.61469546417817389</v>
      </c>
      <c r="G178" s="56">
        <f>'Używanie Internetu'!N37/'Używanie Internetu'!N$142</f>
        <v>7.0911627519927196E-3</v>
      </c>
      <c r="I178" s="56">
        <f t="shared" si="21"/>
        <v>6.1614909851407003E-3</v>
      </c>
      <c r="J178" s="10">
        <f t="shared" si="17"/>
        <v>8.0839039976022646E-3</v>
      </c>
      <c r="K178" s="10">
        <f t="shared" si="18"/>
        <v>5.4792317933569801E-3</v>
      </c>
      <c r="L178" s="10">
        <f t="shared" si="19"/>
        <v>7.5453179222017769E-3</v>
      </c>
      <c r="M178" s="10">
        <f t="shared" si="20"/>
        <v>2.6793994884375871E-3</v>
      </c>
    </row>
    <row r="179" spans="1:13" x14ac:dyDescent="0.3">
      <c r="A179" s="10">
        <v>0.9571403204480009</v>
      </c>
      <c r="B179" s="10">
        <v>1.0264730127268613</v>
      </c>
      <c r="C179" s="10">
        <v>0.93717067345949889</v>
      </c>
      <c r="D179" s="10">
        <v>0.97033660198286942</v>
      </c>
      <c r="E179" s="10">
        <v>0.75409375046569493</v>
      </c>
      <c r="G179" s="56">
        <f>'Używanie Internetu'!N38/'Używanie Internetu'!N$142</f>
        <v>7.5811161597163215E-3</v>
      </c>
      <c r="I179" s="56">
        <f t="shared" si="21"/>
        <v>6.9451938886996986E-3</v>
      </c>
      <c r="J179" s="10">
        <f t="shared" si="17"/>
        <v>7.9878191297572919E-3</v>
      </c>
      <c r="K179" s="10">
        <f t="shared" si="18"/>
        <v>6.6584099542967012E-3</v>
      </c>
      <c r="L179" s="10">
        <f t="shared" si="19"/>
        <v>7.1380235819638767E-3</v>
      </c>
      <c r="M179" s="10">
        <f t="shared" si="20"/>
        <v>4.3110576869099049E-3</v>
      </c>
    </row>
    <row r="180" spans="1:13" x14ac:dyDescent="0.3">
      <c r="A180" s="10">
        <v>0.93512583804430494</v>
      </c>
      <c r="B180" s="10">
        <v>0.96871204235201702</v>
      </c>
      <c r="C180" s="10">
        <v>0.89060811428919573</v>
      </c>
      <c r="D180" s="10">
        <v>0.95017669867787058</v>
      </c>
      <c r="E180" s="10">
        <v>0.61865032586030488</v>
      </c>
      <c r="G180" s="56">
        <f>'Używanie Internetu'!N39/'Używanie Internetu'!N$142</f>
        <v>7.5539437003624985E-3</v>
      </c>
      <c r="I180" s="56">
        <f t="shared" si="21"/>
        <v>6.6056241235165365E-3</v>
      </c>
      <c r="J180" s="10">
        <f t="shared" si="17"/>
        <v>7.0886435888675896E-3</v>
      </c>
      <c r="K180" s="10">
        <f t="shared" si="18"/>
        <v>5.9916583152931592E-3</v>
      </c>
      <c r="L180" s="10">
        <f t="shared" si="19"/>
        <v>6.8199704919722484E-3</v>
      </c>
      <c r="M180" s="10">
        <f t="shared" si="20"/>
        <v>2.8911074693796944E-3</v>
      </c>
    </row>
    <row r="181" spans="1:13" x14ac:dyDescent="0.3">
      <c r="A181" s="10">
        <v>0.98168190306036318</v>
      </c>
      <c r="B181" s="10">
        <v>0.95926101853164314</v>
      </c>
      <c r="C181" s="10">
        <v>0.80249883052772142</v>
      </c>
      <c r="D181" s="10">
        <v>1.0670613297577805</v>
      </c>
      <c r="E181" s="10">
        <v>0.69271812163328905</v>
      </c>
      <c r="G181" s="56">
        <f>'Używanie Internetu'!N40/'Używanie Internetu'!N$142</f>
        <v>7.7687759571286536E-3</v>
      </c>
      <c r="I181" s="56">
        <f t="shared" si="21"/>
        <v>7.4867644085163448E-3</v>
      </c>
      <c r="J181" s="10">
        <f t="shared" si="17"/>
        <v>7.1486854801575414E-3</v>
      </c>
      <c r="K181" s="10">
        <f t="shared" si="18"/>
        <v>5.0031256892353769E-3</v>
      </c>
      <c r="L181" s="10">
        <f t="shared" si="19"/>
        <v>8.8456827594296395E-3</v>
      </c>
      <c r="M181" s="10">
        <f t="shared" si="20"/>
        <v>3.7279123699752855E-3</v>
      </c>
    </row>
    <row r="182" spans="1:13" x14ac:dyDescent="0.3">
      <c r="A182" s="10">
        <v>1.0225162873311302</v>
      </c>
      <c r="B182" s="10">
        <v>1.0844309439093067</v>
      </c>
      <c r="C182" s="10">
        <v>0.87747686940251324</v>
      </c>
      <c r="D182" s="10">
        <v>0.99563583963245017</v>
      </c>
      <c r="E182" s="10">
        <v>0.74971450792041516</v>
      </c>
      <c r="G182" s="56">
        <f>'Używanie Internetu'!N41/'Używanie Internetu'!N$142</f>
        <v>7.8825606306727834E-3</v>
      </c>
      <c r="I182" s="56">
        <f t="shared" si="21"/>
        <v>8.2415289565780734E-3</v>
      </c>
      <c r="J182" s="10">
        <f t="shared" si="17"/>
        <v>9.2698161974850563E-3</v>
      </c>
      <c r="K182" s="10">
        <f t="shared" si="18"/>
        <v>6.069300969607715E-3</v>
      </c>
      <c r="L182" s="10">
        <f t="shared" si="19"/>
        <v>7.8139092437021305E-3</v>
      </c>
      <c r="M182" s="10">
        <f t="shared" si="20"/>
        <v>4.4305653842869235E-3</v>
      </c>
    </row>
    <row r="183" spans="1:13" x14ac:dyDescent="0.3">
      <c r="A183" s="10">
        <v>0.93145243722923621</v>
      </c>
      <c r="B183" s="10">
        <v>1.0473085531999795</v>
      </c>
      <c r="C183" s="10">
        <v>0.88380337863139113</v>
      </c>
      <c r="D183" s="10">
        <v>0.93547954598920924</v>
      </c>
      <c r="E183" s="10">
        <v>0.63173637362992496</v>
      </c>
      <c r="G183" s="56">
        <f>'Używanie Internetu'!N42/'Używanie Internetu'!N$142</f>
        <v>7.6363102177787728E-3</v>
      </c>
      <c r="I183" s="56">
        <f t="shared" si="21"/>
        <v>6.6252905626506212E-3</v>
      </c>
      <c r="J183" s="10">
        <f t="shared" si="17"/>
        <v>8.3759266139916688E-3</v>
      </c>
      <c r="K183" s="10">
        <f t="shared" si="18"/>
        <v>5.9647861483614582E-3</v>
      </c>
      <c r="L183" s="10">
        <f t="shared" si="19"/>
        <v>6.6827029250395454E-3</v>
      </c>
      <c r="M183" s="10">
        <f t="shared" si="20"/>
        <v>3.0475815033531874E-3</v>
      </c>
    </row>
    <row r="184" spans="1:13" x14ac:dyDescent="0.3">
      <c r="A184" s="10">
        <v>0.94348489866393903</v>
      </c>
      <c r="B184" s="10">
        <v>0.99887086114139612</v>
      </c>
      <c r="C184" s="10">
        <v>0.98943250363266599</v>
      </c>
      <c r="D184" s="10">
        <v>1.0014490669682345</v>
      </c>
      <c r="E184" s="10">
        <v>0.72792517515935107</v>
      </c>
      <c r="G184" s="56">
        <f>'Używanie Internetu'!N43/'Używanie Internetu'!N$142</f>
        <v>7.7212241532594664E-3</v>
      </c>
      <c r="I184" s="56">
        <f t="shared" si="21"/>
        <v>6.87315387779422E-3</v>
      </c>
      <c r="J184" s="10">
        <f t="shared" si="17"/>
        <v>7.7037973290145527E-3</v>
      </c>
      <c r="K184" s="10">
        <f t="shared" si="18"/>
        <v>7.5588983812627381E-3</v>
      </c>
      <c r="L184" s="10">
        <f t="shared" si="19"/>
        <v>7.7436175079975897E-3</v>
      </c>
      <c r="M184" s="10">
        <f t="shared" si="20"/>
        <v>4.0912841163521403E-3</v>
      </c>
    </row>
    <row r="185" spans="1:13" x14ac:dyDescent="0.3">
      <c r="A185" s="10">
        <v>1.0611010585676164</v>
      </c>
      <c r="B185" s="10">
        <v>1.1655977853881494</v>
      </c>
      <c r="C185" s="10">
        <v>0.94426843783935743</v>
      </c>
      <c r="D185" s="10">
        <v>1.0447279393226487</v>
      </c>
      <c r="E185" s="10">
        <v>0.94223891910712054</v>
      </c>
      <c r="G185" s="56">
        <f>'Używanie Internetu'!N44/'Używanie Internetu'!N$142</f>
        <v>8.0022892797005606E-3</v>
      </c>
      <c r="I185" s="56">
        <f t="shared" si="21"/>
        <v>9.0100612331312207E-3</v>
      </c>
      <c r="J185" s="10">
        <f t="shared" si="17"/>
        <v>1.0872055835473963E-2</v>
      </c>
      <c r="K185" s="10">
        <f t="shared" si="18"/>
        <v>7.1351842815481573E-3</v>
      </c>
      <c r="L185" s="10">
        <f t="shared" si="19"/>
        <v>8.7341503867451944E-3</v>
      </c>
      <c r="M185" s="10">
        <f t="shared" si="20"/>
        <v>7.1045459004229396E-3</v>
      </c>
    </row>
    <row r="186" spans="1:13" x14ac:dyDescent="0.3">
      <c r="A186" s="10">
        <v>0.96076166980017541</v>
      </c>
      <c r="B186" s="10">
        <v>1.0722380045810438</v>
      </c>
      <c r="C186" s="10">
        <v>0.91875107960081104</v>
      </c>
      <c r="D186" s="10">
        <v>0.96901819629645025</v>
      </c>
      <c r="E186" s="10">
        <v>0.78229353426891191</v>
      </c>
      <c r="G186" s="56">
        <f>'Używanie Internetu'!N45/'Używanie Internetu'!N$142</f>
        <v>7.49535308488082E-3</v>
      </c>
      <c r="I186" s="56">
        <f t="shared" si="21"/>
        <v>6.9186830008328305E-3</v>
      </c>
      <c r="J186" s="10">
        <f t="shared" si="17"/>
        <v>8.6173650065056763E-3</v>
      </c>
      <c r="K186" s="10">
        <f t="shared" si="18"/>
        <v>6.3268541194761137E-3</v>
      </c>
      <c r="L186" s="10">
        <f t="shared" si="19"/>
        <v>7.038108549712656E-3</v>
      </c>
      <c r="M186" s="10">
        <f t="shared" si="20"/>
        <v>4.5870299693292656E-3</v>
      </c>
    </row>
    <row r="187" spans="1:13" x14ac:dyDescent="0.3">
      <c r="A187" s="10">
        <v>0.9385397958349232</v>
      </c>
      <c r="B187" s="10">
        <v>0.96919290413390802</v>
      </c>
      <c r="C187" s="10">
        <v>0.90469808235834359</v>
      </c>
      <c r="D187" s="10">
        <v>0.90738931860957917</v>
      </c>
      <c r="E187" s="10">
        <v>0.63713533749077655</v>
      </c>
      <c r="G187" s="56">
        <f>'Używanie Internetu'!N46/'Używanie Internetu'!N$142</f>
        <v>7.6702757919710493E-3</v>
      </c>
      <c r="I187" s="56">
        <f t="shared" si="21"/>
        <v>6.756415727240144E-3</v>
      </c>
      <c r="J187" s="10">
        <f t="shared" si="17"/>
        <v>7.204957632217914E-3</v>
      </c>
      <c r="K187" s="10">
        <f t="shared" si="18"/>
        <v>6.2779567469413017E-3</v>
      </c>
      <c r="L187" s="10">
        <f t="shared" si="19"/>
        <v>6.3153628050921125E-3</v>
      </c>
      <c r="M187" s="10">
        <f t="shared" si="20"/>
        <v>3.1136827869930493E-3</v>
      </c>
    </row>
    <row r="188" spans="1:13" x14ac:dyDescent="0.3">
      <c r="A188" s="10">
        <v>0.96787278071806004</v>
      </c>
      <c r="B188" s="10">
        <v>1.0681578394982376</v>
      </c>
      <c r="C188" s="10">
        <v>0.96404958304667143</v>
      </c>
      <c r="D188" s="10">
        <v>0.93070457736504764</v>
      </c>
      <c r="E188" s="10">
        <v>0.71558891713175021</v>
      </c>
      <c r="G188" s="56">
        <f>'Używanie Internetu'!N47/'Używanie Internetu'!N$142</f>
        <v>7.4970513635904349E-3</v>
      </c>
      <c r="I188" s="56">
        <f t="shared" si="21"/>
        <v>7.0230706805199808E-3</v>
      </c>
      <c r="J188" s="10">
        <f t="shared" si="17"/>
        <v>8.5538444959635685E-3</v>
      </c>
      <c r="K188" s="10">
        <f t="shared" si="18"/>
        <v>6.9676965513871631E-3</v>
      </c>
      <c r="L188" s="10">
        <f t="shared" si="19"/>
        <v>6.4940284361384697E-3</v>
      </c>
      <c r="M188" s="10">
        <f t="shared" si="20"/>
        <v>3.8389963365437251E-3</v>
      </c>
    </row>
    <row r="189" spans="1:13" x14ac:dyDescent="0.3">
      <c r="A189" s="10">
        <v>1.0365674380195988</v>
      </c>
      <c r="B189" s="10">
        <v>1.1423561839821788</v>
      </c>
      <c r="C189" s="10">
        <v>0.99308873419030474</v>
      </c>
      <c r="D189" s="10">
        <v>1.108235980731141</v>
      </c>
      <c r="E189" s="10">
        <v>0.87623014683161204</v>
      </c>
      <c r="G189" s="56">
        <f>'Używanie Internetu'!N48/'Używanie Internetu'!N$142</f>
        <v>7.9785133777659674E-3</v>
      </c>
      <c r="I189" s="56">
        <f t="shared" si="21"/>
        <v>8.5726896533841971E-3</v>
      </c>
      <c r="J189" s="10">
        <f t="shared" si="17"/>
        <v>1.0411781646845942E-2</v>
      </c>
      <c r="K189" s="10">
        <f t="shared" si="18"/>
        <v>7.8686112227655067E-3</v>
      </c>
      <c r="L189" s="10">
        <f t="shared" si="19"/>
        <v>9.799106322031792E-3</v>
      </c>
      <c r="M189" s="10">
        <f t="shared" si="20"/>
        <v>6.1257371785941222E-3</v>
      </c>
    </row>
    <row r="190" spans="1:13" x14ac:dyDescent="0.3">
      <c r="A190" s="10">
        <v>0.94767615561338647</v>
      </c>
      <c r="B190" s="10">
        <v>1.0688834081019432</v>
      </c>
      <c r="C190" s="10">
        <v>0.96090322797119321</v>
      </c>
      <c r="D190" s="10">
        <v>0.9918743537634479</v>
      </c>
      <c r="E190" s="10">
        <v>0.75766153168895078</v>
      </c>
      <c r="G190" s="56">
        <f>'Używanie Internetu'!N49/'Używanie Internetu'!N$142</f>
        <v>7.7500948913229008E-3</v>
      </c>
      <c r="I190" s="56">
        <f t="shared" si="21"/>
        <v>6.9602834643230837E-3</v>
      </c>
      <c r="J190" s="10">
        <f t="shared" si="17"/>
        <v>8.8545744003465428E-3</v>
      </c>
      <c r="K190" s="10">
        <f t="shared" si="18"/>
        <v>7.1559339713032208E-3</v>
      </c>
      <c r="L190" s="10">
        <f t="shared" si="19"/>
        <v>7.6246575412974105E-3</v>
      </c>
      <c r="M190" s="10">
        <f t="shared" si="20"/>
        <v>4.4489496961181438E-3</v>
      </c>
    </row>
    <row r="191" spans="1:13" x14ac:dyDescent="0.3">
      <c r="A191" s="10">
        <v>1.0393108613038204</v>
      </c>
      <c r="B191" s="10">
        <v>0.95625860534440843</v>
      </c>
      <c r="C191" s="10">
        <v>0.96862211477325055</v>
      </c>
      <c r="D191" s="10">
        <v>1.0428614036635584</v>
      </c>
      <c r="E191" s="10">
        <v>0.62910953691125959</v>
      </c>
      <c r="G191" s="56">
        <f>'Używanie Internetu'!N50/'Używanie Internetu'!N$142</f>
        <v>7.9080348113169906E-3</v>
      </c>
      <c r="I191" s="56">
        <f t="shared" si="21"/>
        <v>8.5419987633198486E-3</v>
      </c>
      <c r="J191" s="10">
        <f t="shared" si="17"/>
        <v>7.2313483870254111E-3</v>
      </c>
      <c r="K191" s="10">
        <f t="shared" si="18"/>
        <v>7.4195460210896846E-3</v>
      </c>
      <c r="L191" s="10">
        <f t="shared" si="19"/>
        <v>8.6004616059345926E-3</v>
      </c>
      <c r="M191" s="10">
        <f t="shared" si="20"/>
        <v>3.129832602575381E-3</v>
      </c>
    </row>
    <row r="192" spans="1:13" x14ac:dyDescent="0.3">
      <c r="A192" s="10">
        <v>0.89704953054468473</v>
      </c>
      <c r="B192" s="10">
        <v>0.99326003247464023</v>
      </c>
      <c r="C192" s="10">
        <v>0.94514160521946544</v>
      </c>
      <c r="D192" s="10">
        <v>0.94047709969614635</v>
      </c>
      <c r="E192" s="10">
        <v>0.69092631874356181</v>
      </c>
      <c r="G192" s="56">
        <f>'Używanie Internetu'!N51/'Używanie Internetu'!N$142</f>
        <v>7.7161293171306242E-3</v>
      </c>
      <c r="I192" s="56">
        <f t="shared" si="21"/>
        <v>6.2091527509106964E-3</v>
      </c>
      <c r="J192" s="10">
        <f t="shared" si="17"/>
        <v>7.612466916951127E-3</v>
      </c>
      <c r="K192" s="10">
        <f t="shared" si="18"/>
        <v>6.892761635665056E-3</v>
      </c>
      <c r="L192" s="10">
        <f t="shared" si="19"/>
        <v>6.8248945833447082E-3</v>
      </c>
      <c r="M192" s="10">
        <f t="shared" si="20"/>
        <v>3.6835194702329113E-3</v>
      </c>
    </row>
    <row r="193" spans="1:13" x14ac:dyDescent="0.3">
      <c r="A193" s="10">
        <v>0.89472508805661777</v>
      </c>
      <c r="B193" s="10">
        <v>0.92411735127414507</v>
      </c>
      <c r="C193" s="10">
        <v>0.91918575890300158</v>
      </c>
      <c r="D193" s="10">
        <v>0.95850737505393624</v>
      </c>
      <c r="E193" s="10">
        <v>0.64321725571166022</v>
      </c>
      <c r="G193" s="56">
        <f>'Używanie Internetu'!N52/'Używanie Internetu'!N$142</f>
        <v>7.6694266526162423E-3</v>
      </c>
      <c r="I193" s="56">
        <f t="shared" si="21"/>
        <v>6.139628997636537E-3</v>
      </c>
      <c r="J193" s="10">
        <f t="shared" si="17"/>
        <v>6.5496357467790924E-3</v>
      </c>
      <c r="K193" s="10">
        <f t="shared" si="18"/>
        <v>6.4799174407539559E-3</v>
      </c>
      <c r="L193" s="10">
        <f t="shared" si="19"/>
        <v>7.0461813411070362E-3</v>
      </c>
      <c r="M193" s="10">
        <f t="shared" si="20"/>
        <v>3.1730599096894459E-3</v>
      </c>
    </row>
    <row r="194" spans="1:13" x14ac:dyDescent="0.3">
      <c r="A194" s="10">
        <v>0.85152444581298237</v>
      </c>
      <c r="B194" s="10">
        <v>1.0442296056545846</v>
      </c>
      <c r="C194" s="10">
        <v>0.87334879839993562</v>
      </c>
      <c r="D194" s="10">
        <v>0.8359257422210401</v>
      </c>
      <c r="E194" s="10">
        <v>0.17441483054958368</v>
      </c>
      <c r="G194" s="56">
        <f>'Używanie Internetu'!N53/'Używanie Internetu'!N$142</f>
        <v>7.8579355893833823E-3</v>
      </c>
      <c r="I194" s="56">
        <f t="shared" si="21"/>
        <v>5.6977410195747915E-3</v>
      </c>
      <c r="J194" s="10">
        <f t="shared" si="17"/>
        <v>8.5684145236272595E-3</v>
      </c>
      <c r="K194" s="10">
        <f t="shared" si="18"/>
        <v>5.9935470473393695E-3</v>
      </c>
      <c r="L194" s="10">
        <f t="shared" si="19"/>
        <v>5.4909041615327581E-3</v>
      </c>
      <c r="M194" s="10">
        <f t="shared" si="20"/>
        <v>2.3904258981740319E-4</v>
      </c>
    </row>
    <row r="195" spans="1:13" x14ac:dyDescent="0.3">
      <c r="A195" s="10">
        <v>0.85278925922515603</v>
      </c>
      <c r="B195" s="10">
        <v>1.1668963725615138</v>
      </c>
      <c r="C195" s="10">
        <v>1.1520645564216851</v>
      </c>
      <c r="D195" s="10">
        <v>1.166438097515512</v>
      </c>
      <c r="E195" s="10">
        <v>0.77234488702976523</v>
      </c>
      <c r="G195" s="56">
        <f>'Używanie Internetu'!N54/'Używanie Internetu'!N$142</f>
        <v>7.6515947261652966E-3</v>
      </c>
      <c r="I195" s="56">
        <f t="shared" si="21"/>
        <v>5.5646185968101754E-3</v>
      </c>
      <c r="J195" s="10">
        <f t="shared" si="17"/>
        <v>1.0418772108202638E-2</v>
      </c>
      <c r="K195" s="10">
        <f t="shared" si="18"/>
        <v>1.015560008222356E-2</v>
      </c>
      <c r="L195" s="10">
        <f t="shared" si="19"/>
        <v>1.0410590189391326E-2</v>
      </c>
      <c r="M195" s="10">
        <f t="shared" si="20"/>
        <v>4.5643034582549674E-3</v>
      </c>
    </row>
    <row r="196" spans="1:13" x14ac:dyDescent="0.3">
      <c r="A196" s="10">
        <v>0.79167620965252372</v>
      </c>
      <c r="B196" s="10">
        <v>1.0896470572776229</v>
      </c>
      <c r="C196" s="10">
        <v>0.91641101326509888</v>
      </c>
      <c r="D196" s="10">
        <v>0.98440957872440149</v>
      </c>
      <c r="E196" s="10">
        <v>0.54373289229083166</v>
      </c>
      <c r="G196" s="56">
        <f>'Używanie Internetu'!N55/'Używanie Internetu'!N$142</f>
        <v>7.6312153816499306E-3</v>
      </c>
      <c r="I196" s="56">
        <f t="shared" si="21"/>
        <v>4.7828735576272629E-3</v>
      </c>
      <c r="J196" s="10">
        <f t="shared" si="17"/>
        <v>9.0607763729364105E-3</v>
      </c>
      <c r="K196" s="10">
        <f t="shared" si="18"/>
        <v>6.4087644667566637E-3</v>
      </c>
      <c r="L196" s="10">
        <f t="shared" si="19"/>
        <v>7.395122508999848E-3</v>
      </c>
      <c r="M196" s="10">
        <f t="shared" si="20"/>
        <v>2.2561341678175445E-3</v>
      </c>
    </row>
    <row r="197" spans="1:13" x14ac:dyDescent="0.3">
      <c r="A197" s="10">
        <v>1.0327721441802715</v>
      </c>
      <c r="B197" s="10">
        <v>0.79164054391679783</v>
      </c>
      <c r="C197" s="10">
        <v>0.90745049950495627</v>
      </c>
      <c r="D197" s="10">
        <v>0.92323277715207297</v>
      </c>
      <c r="E197" s="10">
        <v>1.2437524966421947</v>
      </c>
      <c r="G197" s="56">
        <f>'Używanie Internetu'!N56/'Używanie Internetu'!N$142</f>
        <v>6.6419680332998506E-3</v>
      </c>
      <c r="I197" s="56">
        <f t="shared" si="21"/>
        <v>7.0844446642530732E-3</v>
      </c>
      <c r="J197" s="10">
        <f t="shared" si="17"/>
        <v>4.1624865012703091E-3</v>
      </c>
      <c r="K197" s="10">
        <f t="shared" si="18"/>
        <v>5.469437565418238E-3</v>
      </c>
      <c r="L197" s="10">
        <f t="shared" si="19"/>
        <v>5.6613396421893395E-3</v>
      </c>
      <c r="M197" s="10">
        <f t="shared" si="20"/>
        <v>1.0274595002689806E-2</v>
      </c>
    </row>
    <row r="198" spans="1:13" x14ac:dyDescent="0.3">
      <c r="A198" s="10">
        <v>0.84217508041610112</v>
      </c>
      <c r="B198" s="10">
        <v>0.63681290835537285</v>
      </c>
      <c r="C198" s="10">
        <v>0.82366895705625465</v>
      </c>
      <c r="D198" s="10">
        <v>0.8246509184491202</v>
      </c>
      <c r="E198" s="10">
        <v>0.63512099079326856</v>
      </c>
      <c r="G198" s="56">
        <f>'Używanie Internetu'!N57/'Używanie Internetu'!N$142</f>
        <v>6.7311276655545784E-3</v>
      </c>
      <c r="I198" s="56">
        <f t="shared" si="21"/>
        <v>4.7741119754696713E-3</v>
      </c>
      <c r="J198" s="10">
        <f t="shared" si="17"/>
        <v>2.7296787810486725E-3</v>
      </c>
      <c r="K198" s="10">
        <f t="shared" si="18"/>
        <v>4.5666026497694018E-3</v>
      </c>
      <c r="L198" s="10">
        <f t="shared" si="19"/>
        <v>4.5774975620096713E-3</v>
      </c>
      <c r="M198" s="10">
        <f t="shared" si="20"/>
        <v>2.7151933451630148E-3</v>
      </c>
    </row>
    <row r="199" spans="1:13" x14ac:dyDescent="0.3">
      <c r="A199" s="10">
        <v>0.93479588250384571</v>
      </c>
      <c r="B199" s="10">
        <v>0.71790982448868068</v>
      </c>
      <c r="C199" s="10">
        <v>0.86648655363663729</v>
      </c>
      <c r="D199" s="10">
        <v>1.042772062136829</v>
      </c>
      <c r="E199" s="10">
        <v>0.7701970337276226</v>
      </c>
      <c r="G199" s="56">
        <f>'Używanie Internetu'!N58/'Używanie Internetu'!N$142</f>
        <v>6.5791317210441378E-3</v>
      </c>
      <c r="I199" s="56">
        <f t="shared" si="21"/>
        <v>5.7491304502210929E-3</v>
      </c>
      <c r="J199" s="10">
        <f t="shared" si="17"/>
        <v>3.3908484097083893E-3</v>
      </c>
      <c r="K199" s="10">
        <f t="shared" si="18"/>
        <v>4.9396051724994658E-3</v>
      </c>
      <c r="L199" s="10">
        <f t="shared" si="19"/>
        <v>7.1539739705198703E-3</v>
      </c>
      <c r="M199" s="10">
        <f t="shared" si="20"/>
        <v>3.9027637715292047E-3</v>
      </c>
    </row>
    <row r="200" spans="1:13" x14ac:dyDescent="0.3">
      <c r="A200" s="10">
        <v>0.88488566229773669</v>
      </c>
      <c r="B200" s="10">
        <v>0.64480858248268302</v>
      </c>
      <c r="C200" s="10">
        <v>0.86792120070144363</v>
      </c>
      <c r="D200" s="10">
        <v>0.85084803408258225</v>
      </c>
      <c r="E200" s="10">
        <v>0.63834656849620808</v>
      </c>
      <c r="G200" s="56">
        <f>'Używanie Internetu'!N59/'Używanie Internetu'!N$142</f>
        <v>6.769338936520891E-3</v>
      </c>
      <c r="I200" s="56">
        <f t="shared" si="21"/>
        <v>5.3005456135849652E-3</v>
      </c>
      <c r="J200" s="10">
        <f t="shared" si="17"/>
        <v>2.8145429357306836E-3</v>
      </c>
      <c r="K200" s="10">
        <f t="shared" si="18"/>
        <v>5.0992564452808061E-3</v>
      </c>
      <c r="L200" s="10">
        <f t="shared" si="19"/>
        <v>4.9006113211153782E-3</v>
      </c>
      <c r="M200" s="10">
        <f t="shared" si="20"/>
        <v>2.7584131576900766E-3</v>
      </c>
    </row>
    <row r="201" spans="1:13" x14ac:dyDescent="0.3">
      <c r="A201" s="10">
        <v>0.87923951047040294</v>
      </c>
      <c r="B201" s="10">
        <v>0.62074889124694121</v>
      </c>
      <c r="C201" s="10">
        <v>0.80866664469320493</v>
      </c>
      <c r="D201" s="10">
        <v>0.88589424090852364</v>
      </c>
      <c r="E201" s="10">
        <v>0.63900992429425407</v>
      </c>
      <c r="G201" s="56">
        <f>'Używanie Internetu'!N60/'Używanie Internetu'!N$142</f>
        <v>6.7557527068439803E-3</v>
      </c>
      <c r="I201" s="56">
        <f t="shared" si="21"/>
        <v>5.2226164879425555E-3</v>
      </c>
      <c r="J201" s="10">
        <f t="shared" si="17"/>
        <v>2.6031886912394686E-3</v>
      </c>
      <c r="K201" s="10">
        <f t="shared" si="18"/>
        <v>4.4178686952518666E-3</v>
      </c>
      <c r="L201" s="10">
        <f t="shared" si="19"/>
        <v>5.3019728648448844E-3</v>
      </c>
      <c r="M201" s="10">
        <f t="shared" si="20"/>
        <v>2.7586013865640168E-3</v>
      </c>
    </row>
    <row r="202" spans="1:13" x14ac:dyDescent="0.3">
      <c r="A202" s="10">
        <v>0.79649021898347694</v>
      </c>
      <c r="B202" s="10">
        <v>0.69552213093645121</v>
      </c>
      <c r="C202" s="10">
        <v>0.79513197839430849</v>
      </c>
      <c r="D202" s="10">
        <v>0.83878410966316985</v>
      </c>
      <c r="E202" s="10">
        <v>0.98137034819963376</v>
      </c>
      <c r="G202" s="56">
        <f>'Używanie Internetu'!N61/'Używanie Internetu'!N$142</f>
        <v>7.217684515858953E-3</v>
      </c>
      <c r="I202" s="56">
        <f t="shared" si="21"/>
        <v>4.5788750142943709E-3</v>
      </c>
      <c r="J202" s="10">
        <f t="shared" si="17"/>
        <v>3.4915623521247149E-3</v>
      </c>
      <c r="K202" s="10">
        <f t="shared" si="18"/>
        <v>4.5632717815322398E-3</v>
      </c>
      <c r="L202" s="10">
        <f t="shared" si="19"/>
        <v>5.0780653313377529E-3</v>
      </c>
      <c r="M202" s="10">
        <f t="shared" si="20"/>
        <v>6.9512636151144265E-3</v>
      </c>
    </row>
    <row r="203" spans="1:13" x14ac:dyDescent="0.3">
      <c r="A203" s="10">
        <v>0.9518536980921497</v>
      </c>
      <c r="B203" s="10">
        <v>0.77579352919401101</v>
      </c>
      <c r="C203" s="10">
        <v>0.74196955312272139</v>
      </c>
      <c r="D203" s="10">
        <v>0.96192242617499812</v>
      </c>
      <c r="E203" s="10">
        <v>0.83760495919495381</v>
      </c>
      <c r="G203" s="56">
        <f>'Używanie Internetu'!N62/'Używanie Internetu'!N$142</f>
        <v>6.8652916836140741E-3</v>
      </c>
      <c r="I203" s="56">
        <f t="shared" si="21"/>
        <v>6.2201290733360955E-3</v>
      </c>
      <c r="J203" s="10">
        <f t="shared" si="17"/>
        <v>4.1319142449998273E-3</v>
      </c>
      <c r="K203" s="10">
        <f t="shared" si="18"/>
        <v>3.7794722612485439E-3</v>
      </c>
      <c r="L203" s="10">
        <f t="shared" si="19"/>
        <v>6.3524183793796036E-3</v>
      </c>
      <c r="M203" s="10">
        <f t="shared" si="20"/>
        <v>4.8165655345337515E-3</v>
      </c>
    </row>
    <row r="204" spans="1:13" x14ac:dyDescent="0.3">
      <c r="A204" s="10">
        <v>0.87080347993195284</v>
      </c>
      <c r="B204" s="10">
        <v>0.65819039887244835</v>
      </c>
      <c r="C204" s="10">
        <v>0.816217762297618</v>
      </c>
      <c r="D204" s="10">
        <v>0.87592218575350012</v>
      </c>
      <c r="E204" s="10">
        <v>0.67944379023942048</v>
      </c>
      <c r="G204" s="56">
        <f>'Używanie Internetu'!N63/'Używanie Internetu'!N$142</f>
        <v>6.7608475429728216E-3</v>
      </c>
      <c r="I204" s="56">
        <f t="shared" si="21"/>
        <v>5.1267419072074548E-3</v>
      </c>
      <c r="J204" s="10">
        <f t="shared" si="17"/>
        <v>2.9288978718857626E-3</v>
      </c>
      <c r="K204" s="10">
        <f t="shared" si="18"/>
        <v>4.5041539467338479E-3</v>
      </c>
      <c r="L204" s="10">
        <f t="shared" si="19"/>
        <v>5.1871904749429144E-3</v>
      </c>
      <c r="M204" s="10">
        <f t="shared" si="20"/>
        <v>3.1211037842945486E-3</v>
      </c>
    </row>
    <row r="205" spans="1:13" x14ac:dyDescent="0.3">
      <c r="A205" s="10">
        <v>0.8871650512657222</v>
      </c>
      <c r="B205" s="10">
        <v>0.68443033347339699</v>
      </c>
      <c r="C205" s="10">
        <v>0.77815518949862494</v>
      </c>
      <c r="D205" s="10">
        <v>0.86912820823332071</v>
      </c>
      <c r="E205" s="10">
        <v>0.71563664124017168</v>
      </c>
      <c r="G205" s="56">
        <f>'Używanie Internetu'!N64/'Używanie Internetu'!N$142</f>
        <v>6.8933132823227041E-3</v>
      </c>
      <c r="I205" s="56">
        <f t="shared" si="21"/>
        <v>5.4254637542527845E-3</v>
      </c>
      <c r="J205" s="10">
        <f t="shared" si="17"/>
        <v>3.2291373228425352E-3</v>
      </c>
      <c r="K205" s="10">
        <f t="shared" si="18"/>
        <v>4.1740769646532823E-3</v>
      </c>
      <c r="L205" s="10">
        <f t="shared" si="19"/>
        <v>5.2070974737015866E-3</v>
      </c>
      <c r="M205" s="10">
        <f t="shared" si="20"/>
        <v>3.5303125282477288E-3</v>
      </c>
    </row>
    <row r="206" spans="1:13" x14ac:dyDescent="0.3">
      <c r="A206" s="10">
        <v>0.87428405720020452</v>
      </c>
      <c r="B206" s="10">
        <v>0.62842171075352649</v>
      </c>
      <c r="C206" s="10">
        <v>0.82464279156559284</v>
      </c>
      <c r="D206" s="10">
        <v>0.86860478143213682</v>
      </c>
      <c r="E206" s="10">
        <v>0.83288980634493293</v>
      </c>
      <c r="G206" s="56">
        <f>'Używanie Internetu'!N65/'Używanie Internetu'!N$142</f>
        <v>7.0249298823177788E-3</v>
      </c>
      <c r="I206" s="56">
        <f t="shared" si="21"/>
        <v>5.3696640080020605E-3</v>
      </c>
      <c r="J206" s="10">
        <f t="shared" si="17"/>
        <v>2.7742420815447849E-3</v>
      </c>
      <c r="K206" s="10">
        <f t="shared" si="18"/>
        <v>4.7772033465802105E-3</v>
      </c>
      <c r="L206" s="10">
        <f t="shared" si="19"/>
        <v>5.3001288189587102E-3</v>
      </c>
      <c r="M206" s="10">
        <f t="shared" si="20"/>
        <v>4.8732320013140694E-3</v>
      </c>
    </row>
    <row r="207" spans="1:13" x14ac:dyDescent="0.3">
      <c r="A207" s="10">
        <v>0.83195108970595533</v>
      </c>
      <c r="B207" s="10">
        <v>0.56553457922619554</v>
      </c>
      <c r="C207" s="10">
        <v>0.90011371961752562</v>
      </c>
      <c r="D207" s="10">
        <v>0.80338922934074875</v>
      </c>
      <c r="E207" s="10">
        <v>0.6382042889965196</v>
      </c>
      <c r="G207" s="56">
        <f>'Używanie Internetu'!N66/'Używanie Internetu'!N$142</f>
        <v>6.9875677507062741E-3</v>
      </c>
      <c r="I207" s="56">
        <f t="shared" si="21"/>
        <v>4.8363934200957529E-3</v>
      </c>
      <c r="J207" s="10">
        <f t="shared" si="17"/>
        <v>2.2348293237651408E-3</v>
      </c>
      <c r="K207" s="10">
        <f t="shared" si="18"/>
        <v>5.6613602907940467E-3</v>
      </c>
      <c r="L207" s="10">
        <f t="shared" si="19"/>
        <v>4.510015577198846E-3</v>
      </c>
      <c r="M207" s="10">
        <f t="shared" si="20"/>
        <v>2.8460692877057782E-3</v>
      </c>
    </row>
    <row r="208" spans="1:13" x14ac:dyDescent="0.3">
      <c r="A208" s="10">
        <v>0.81477416565923855</v>
      </c>
      <c r="B208" s="10">
        <v>0.5270208783802679</v>
      </c>
      <c r="C208" s="10">
        <v>0.83162183145615998</v>
      </c>
      <c r="D208" s="10">
        <v>0.72667390918458341</v>
      </c>
      <c r="E208" s="10">
        <v>0.6467153504344495</v>
      </c>
      <c r="G208" s="56">
        <f>'Używanie Internetu'!N67/'Używanie Internetu'!N$142</f>
        <v>6.7141448784584397E-3</v>
      </c>
      <c r="I208" s="56">
        <f t="shared" si="21"/>
        <v>4.4572316806168457E-3</v>
      </c>
      <c r="J208" s="10">
        <f t="shared" ref="J208:J271" si="22">(B208^2)*$G208</f>
        <v>1.8648604960914484E-3</v>
      </c>
      <c r="K208" s="10">
        <f t="shared" ref="K208:K271" si="23">(C208^2)*$G208</f>
        <v>4.6434681581016086E-3</v>
      </c>
      <c r="L208" s="10">
        <f t="shared" ref="L208:L271" si="24">(D208^2)*$G208</f>
        <v>3.5454375743144691E-3</v>
      </c>
      <c r="M208" s="10">
        <f t="shared" ref="M208:M271" si="25">(E208^2)*$G208</f>
        <v>2.8081289525637475E-3</v>
      </c>
    </row>
    <row r="209" spans="1:13" x14ac:dyDescent="0.3">
      <c r="A209" s="10">
        <v>0.79953768671213732</v>
      </c>
      <c r="B209" s="10">
        <v>0.56595746578414252</v>
      </c>
      <c r="C209" s="10">
        <v>0.86954797532594408</v>
      </c>
      <c r="D209" s="10">
        <v>0.72183092578655916</v>
      </c>
      <c r="E209" s="10">
        <v>0.74044751014742061</v>
      </c>
      <c r="G209" s="56">
        <f>'Używanie Internetu'!N68/'Używanie Internetu'!N$142</f>
        <v>6.4925195068538293E-3</v>
      </c>
      <c r="I209" s="56">
        <f t="shared" ref="I209:I272" si="26">(A209^2)*$G209</f>
        <v>4.1504113471923015E-3</v>
      </c>
      <c r="J209" s="10">
        <f t="shared" si="22"/>
        <v>2.0796049842996519E-3</v>
      </c>
      <c r="K209" s="10">
        <f t="shared" si="23"/>
        <v>4.9090828258460274E-3</v>
      </c>
      <c r="L209" s="10">
        <f t="shared" si="24"/>
        <v>3.3828616199504469E-3</v>
      </c>
      <c r="M209" s="10">
        <f t="shared" si="25"/>
        <v>3.559605075354964E-3</v>
      </c>
    </row>
    <row r="210" spans="1:13" x14ac:dyDescent="0.3">
      <c r="A210" s="10">
        <v>0.83830694172357023</v>
      </c>
      <c r="B210" s="10">
        <v>0.68093445045509871</v>
      </c>
      <c r="C210" s="10">
        <v>0.82292122578185101</v>
      </c>
      <c r="D210" s="10">
        <v>0.79824512413986914</v>
      </c>
      <c r="E210" s="10">
        <v>0.62584789988669864</v>
      </c>
      <c r="G210" s="56">
        <f>'Używanie Internetu'!N69/'Używanie Internetu'!N$142</f>
        <v>6.8576494294208127E-3</v>
      </c>
      <c r="I210" s="56">
        <f t="shared" si="26"/>
        <v>4.8192716222761438E-3</v>
      </c>
      <c r="J210" s="10">
        <f t="shared" si="22"/>
        <v>3.1796981459846834E-3</v>
      </c>
      <c r="K210" s="10">
        <f t="shared" si="23"/>
        <v>4.6439956939043261E-3</v>
      </c>
      <c r="L210" s="10">
        <f t="shared" si="24"/>
        <v>4.3696618360675307E-3</v>
      </c>
      <c r="M210" s="10">
        <f t="shared" si="25"/>
        <v>2.6860424887841148E-3</v>
      </c>
    </row>
    <row r="211" spans="1:13" x14ac:dyDescent="0.3">
      <c r="A211" s="10">
        <v>0.77490718339761566</v>
      </c>
      <c r="B211" s="10">
        <v>0.55367034075116472</v>
      </c>
      <c r="C211" s="10">
        <v>0.82288392825750367</v>
      </c>
      <c r="D211" s="10">
        <v>0.63737060033904314</v>
      </c>
      <c r="E211" s="10">
        <v>0.67843047179943994</v>
      </c>
      <c r="G211" s="56">
        <f>'Używanie Internetu'!N70/'Używanie Internetu'!N$142</f>
        <v>6.1902258965425613E-3</v>
      </c>
      <c r="I211" s="56">
        <f t="shared" si="26"/>
        <v>3.7171139210488389E-3</v>
      </c>
      <c r="J211" s="10">
        <f t="shared" si="22"/>
        <v>1.897618986924574E-3</v>
      </c>
      <c r="K211" s="10">
        <f t="shared" si="23"/>
        <v>4.1916369317139199E-3</v>
      </c>
      <c r="L211" s="10">
        <f t="shared" si="24"/>
        <v>2.514725305173948E-3</v>
      </c>
      <c r="M211" s="10">
        <f t="shared" si="25"/>
        <v>2.8491623052870124E-3</v>
      </c>
    </row>
    <row r="212" spans="1:13" x14ac:dyDescent="0.3">
      <c r="A212" s="10">
        <v>0.79526811005352893</v>
      </c>
      <c r="B212" s="10">
        <v>0.52564425632274303</v>
      </c>
      <c r="C212" s="10">
        <v>0.82413199646614388</v>
      </c>
      <c r="D212" s="10">
        <v>0.62132040047467707</v>
      </c>
      <c r="E212" s="10">
        <v>0.85403034577153725</v>
      </c>
      <c r="G212" s="56">
        <f>'Używanie Internetu'!N71/'Używanie Internetu'!N$142</f>
        <v>5.9431263442937419E-3</v>
      </c>
      <c r="I212" s="56">
        <f t="shared" si="26"/>
        <v>3.7587383799184615E-3</v>
      </c>
      <c r="J212" s="10">
        <f t="shared" si="22"/>
        <v>1.6420970069972666E-3</v>
      </c>
      <c r="K212" s="10">
        <f t="shared" si="23"/>
        <v>4.0365330656115606E-3</v>
      </c>
      <c r="L212" s="10">
        <f t="shared" si="24"/>
        <v>2.2942787888233273E-3</v>
      </c>
      <c r="M212" s="10">
        <f t="shared" si="25"/>
        <v>4.3347251740600348E-3</v>
      </c>
    </row>
    <row r="213" spans="1:13" x14ac:dyDescent="0.3">
      <c r="A213" s="10">
        <v>0.61164504070991932</v>
      </c>
      <c r="B213" s="10">
        <v>0.48707623184387944</v>
      </c>
      <c r="C213" s="10">
        <v>0.90430791147842837</v>
      </c>
      <c r="D213" s="10">
        <v>0.55356204865564362</v>
      </c>
      <c r="E213" s="10">
        <v>0.55877958868126965</v>
      </c>
      <c r="G213" s="56">
        <f>'Używanie Internetu'!N72/'Używanie Internetu'!N$142</f>
        <v>5.8955745404245547E-3</v>
      </c>
      <c r="I213" s="56">
        <f t="shared" si="26"/>
        <v>2.2055913622090919E-3</v>
      </c>
      <c r="J213" s="10">
        <f t="shared" si="22"/>
        <v>1.398685297763347E-3</v>
      </c>
      <c r="K213" s="10">
        <f t="shared" si="23"/>
        <v>4.8212404922357921E-3</v>
      </c>
      <c r="L213" s="10">
        <f t="shared" si="24"/>
        <v>1.8065864583546043E-3</v>
      </c>
      <c r="M213" s="10">
        <f t="shared" si="25"/>
        <v>1.8408025277606879E-3</v>
      </c>
    </row>
    <row r="214" spans="1:13" x14ac:dyDescent="0.3">
      <c r="A214" s="10">
        <v>0.7525063569474123</v>
      </c>
      <c r="B214" s="10">
        <v>0.53595925445266468</v>
      </c>
      <c r="C214" s="10">
        <v>0.91865119998230804</v>
      </c>
      <c r="D214" s="10">
        <v>0.63137560562936357</v>
      </c>
      <c r="E214" s="10">
        <v>0.67570708687203485</v>
      </c>
      <c r="G214" s="56">
        <f>'Używanie Internetu'!N73/'Używanie Internetu'!N$142</f>
        <v>5.7189535546247113E-3</v>
      </c>
      <c r="I214" s="56">
        <f t="shared" si="26"/>
        <v>3.2384479084030019E-3</v>
      </c>
      <c r="J214" s="10">
        <f t="shared" si="22"/>
        <v>1.6427826904550178E-3</v>
      </c>
      <c r="K214" s="10">
        <f t="shared" si="23"/>
        <v>4.8263394395398982E-3</v>
      </c>
      <c r="L214" s="10">
        <f t="shared" si="24"/>
        <v>2.2797759388808181E-3</v>
      </c>
      <c r="M214" s="10">
        <f t="shared" si="25"/>
        <v>2.6111601985649826E-3</v>
      </c>
    </row>
    <row r="215" spans="1:13" x14ac:dyDescent="0.3">
      <c r="A215" s="10">
        <v>0.78819900248085784</v>
      </c>
      <c r="B215" s="10">
        <v>0.50134752219770706</v>
      </c>
      <c r="C215" s="10">
        <v>0.80230235594734067</v>
      </c>
      <c r="D215" s="10">
        <v>0.61574476047582827</v>
      </c>
      <c r="E215" s="10">
        <v>0.63331695866836302</v>
      </c>
      <c r="G215" s="56">
        <f>'Używanie Internetu'!N74/'Używanie Internetu'!N$142</f>
        <v>5.6781948655939786E-3</v>
      </c>
      <c r="I215" s="56">
        <f t="shared" si="26"/>
        <v>3.5276220978765036E-3</v>
      </c>
      <c r="J215" s="10">
        <f t="shared" si="22"/>
        <v>1.4272105205802932E-3</v>
      </c>
      <c r="K215" s="10">
        <f t="shared" si="23"/>
        <v>3.6549919743494664E-3</v>
      </c>
      <c r="L215" s="10">
        <f t="shared" si="24"/>
        <v>2.1528399435384498E-3</v>
      </c>
      <c r="M215" s="10">
        <f t="shared" si="25"/>
        <v>2.2774692803507897E-3</v>
      </c>
    </row>
    <row r="216" spans="1:13" x14ac:dyDescent="0.3">
      <c r="A216" s="10">
        <v>0.66717184261724372</v>
      </c>
      <c r="B216" s="10">
        <v>0.40477975199897592</v>
      </c>
      <c r="C216" s="10">
        <v>0.80887193473872376</v>
      </c>
      <c r="D216" s="10">
        <v>0.48475146910245825</v>
      </c>
      <c r="E216" s="10">
        <v>0.44507541629256525</v>
      </c>
      <c r="G216" s="56">
        <f>'Używanie Internetu'!N75/'Używanie Internetu'!N$142</f>
        <v>5.6501732668853503E-3</v>
      </c>
      <c r="I216" s="56">
        <f t="shared" si="26"/>
        <v>2.5149953360901148E-3</v>
      </c>
      <c r="J216" s="10">
        <f t="shared" si="22"/>
        <v>9.2576194829850113E-4</v>
      </c>
      <c r="K216" s="10">
        <f t="shared" si="23"/>
        <v>3.6967603724496808E-3</v>
      </c>
      <c r="L216" s="10">
        <f t="shared" si="24"/>
        <v>1.3277002403465016E-3</v>
      </c>
      <c r="M216" s="10">
        <f t="shared" si="25"/>
        <v>1.1192548357679185E-3</v>
      </c>
    </row>
    <row r="217" spans="1:13" x14ac:dyDescent="0.3">
      <c r="A217" s="10">
        <v>0.67601742030083345</v>
      </c>
      <c r="B217" s="10">
        <v>0.45870916504571047</v>
      </c>
      <c r="C217" s="10">
        <v>0.84394130806628775</v>
      </c>
      <c r="D217" s="10">
        <v>0.56199496754028289</v>
      </c>
      <c r="E217" s="10">
        <v>0.56187848307267196</v>
      </c>
      <c r="G217" s="56">
        <f>'Używanie Internetu'!N76/'Używanie Internetu'!N$142</f>
        <v>5.8183028591371226E-3</v>
      </c>
      <c r="I217" s="56">
        <f t="shared" si="26"/>
        <v>2.6589618032271775E-3</v>
      </c>
      <c r="J217" s="10">
        <f t="shared" si="22"/>
        <v>1.2242529485601433E-3</v>
      </c>
      <c r="K217" s="10">
        <f t="shared" si="23"/>
        <v>4.1440101747004738E-3</v>
      </c>
      <c r="L217" s="10">
        <f t="shared" si="24"/>
        <v>1.8376431372474269E-3</v>
      </c>
      <c r="M217" s="10">
        <f t="shared" si="25"/>
        <v>1.8368814411073471E-3</v>
      </c>
    </row>
    <row r="218" spans="1:13" x14ac:dyDescent="0.3">
      <c r="A218" s="10">
        <v>0.83941343099719345</v>
      </c>
      <c r="B218" s="10">
        <v>0.61909962159330645</v>
      </c>
      <c r="C218" s="10">
        <v>0.84941497077428352</v>
      </c>
      <c r="D218" s="10">
        <v>0.73323410356580132</v>
      </c>
      <c r="E218" s="10">
        <v>0.62482133851107147</v>
      </c>
      <c r="G218" s="56">
        <f>'Używanie Internetu'!N77/'Używanie Internetu'!N$142</f>
        <v>6.2182474952511895E-3</v>
      </c>
      <c r="I218" s="56">
        <f t="shared" si="26"/>
        <v>4.3814698876487503E-3</v>
      </c>
      <c r="J218" s="10">
        <f t="shared" si="22"/>
        <v>2.3833568962338377E-3</v>
      </c>
      <c r="K218" s="10">
        <f t="shared" si="23"/>
        <v>4.4865015874916833E-3</v>
      </c>
      <c r="L218" s="10">
        <f t="shared" si="24"/>
        <v>3.3431303958583476E-3</v>
      </c>
      <c r="M218" s="10">
        <f t="shared" si="25"/>
        <v>2.4276144246234716E-3</v>
      </c>
    </row>
    <row r="219" spans="1:13" x14ac:dyDescent="0.3">
      <c r="A219" s="10">
        <v>0.73331225525221577</v>
      </c>
      <c r="B219" s="10">
        <v>0.90744483508406715</v>
      </c>
      <c r="C219" s="10">
        <v>1.1452350550499495</v>
      </c>
      <c r="D219" s="10">
        <v>0.85310672047367575</v>
      </c>
      <c r="E219" s="10">
        <v>0.13250335694922066</v>
      </c>
      <c r="G219" s="56">
        <f>'Używanie Internetu'!N78/'Używanie Internetu'!N$142</f>
        <v>7.686409439712381E-3</v>
      </c>
      <c r="I219" s="56">
        <f t="shared" si="26"/>
        <v>4.1333425693431645E-3</v>
      </c>
      <c r="J219" s="10">
        <f t="shared" si="22"/>
        <v>6.3294209609881845E-3</v>
      </c>
      <c r="K219" s="10">
        <f t="shared" si="23"/>
        <v>1.0081212770602237E-2</v>
      </c>
      <c r="L219" s="10">
        <f t="shared" si="24"/>
        <v>5.5941002006813971E-3</v>
      </c>
      <c r="M219" s="10">
        <f t="shared" si="25"/>
        <v>1.3495136357740672E-4</v>
      </c>
    </row>
    <row r="220" spans="1:13" x14ac:dyDescent="0.3">
      <c r="A220" s="10">
        <v>0.91023711522170936</v>
      </c>
      <c r="B220" s="10">
        <v>1.3522580319583601</v>
      </c>
      <c r="C220" s="10">
        <v>1.0239564638892917</v>
      </c>
      <c r="D220" s="10">
        <v>1.3029178913885451</v>
      </c>
      <c r="E220" s="10">
        <v>0.69368292515214491</v>
      </c>
      <c r="G220" s="56">
        <f>'Używanie Internetu'!N79/'Używanie Internetu'!N$142</f>
        <v>7.377322714562656E-3</v>
      </c>
      <c r="I220" s="56">
        <f t="shared" si="26"/>
        <v>6.1123450361393605E-3</v>
      </c>
      <c r="J220" s="10">
        <f t="shared" si="22"/>
        <v>1.3490185484340051E-2</v>
      </c>
      <c r="K220" s="10">
        <f t="shared" si="23"/>
        <v>7.7350257802142686E-3</v>
      </c>
      <c r="L220" s="10">
        <f t="shared" si="24"/>
        <v>1.2523706387491871E-2</v>
      </c>
      <c r="M220" s="10">
        <f t="shared" si="25"/>
        <v>3.5499381857345136E-3</v>
      </c>
    </row>
    <row r="221" spans="1:13" x14ac:dyDescent="0.3">
      <c r="A221" s="10">
        <v>1.0146375643388206</v>
      </c>
      <c r="B221" s="10">
        <v>1.1737519269703438</v>
      </c>
      <c r="C221" s="10">
        <v>1.0001969073321759</v>
      </c>
      <c r="D221" s="10">
        <v>1.3298999637995357</v>
      </c>
      <c r="E221" s="10">
        <v>0.92734140052201575</v>
      </c>
      <c r="G221" s="56">
        <f>'Używanie Internetu'!N80/'Używanie Internetu'!N$142</f>
        <v>7.31278812359733E-3</v>
      </c>
      <c r="I221" s="56">
        <f t="shared" si="26"/>
        <v>7.5284377623848027E-3</v>
      </c>
      <c r="J221" s="10">
        <f t="shared" si="22"/>
        <v>1.0074781294144014E-2</v>
      </c>
      <c r="K221" s="10">
        <f t="shared" si="23"/>
        <v>7.3156682903327596E-3</v>
      </c>
      <c r="L221" s="10">
        <f t="shared" si="24"/>
        <v>1.293364507919925E-2</v>
      </c>
      <c r="M221" s="10">
        <f t="shared" si="25"/>
        <v>6.2887204350716768E-3</v>
      </c>
    </row>
    <row r="222" spans="1:13" x14ac:dyDescent="0.3">
      <c r="A222" s="10">
        <v>0.88103328479045273</v>
      </c>
      <c r="B222" s="10">
        <v>1.0425550551984148</v>
      </c>
      <c r="C222" s="10">
        <v>0.99012618668806929</v>
      </c>
      <c r="D222" s="10">
        <v>1.1716301239750286</v>
      </c>
      <c r="E222" s="10">
        <v>0.76366775625950889</v>
      </c>
      <c r="G222" s="56">
        <f>'Używanie Internetu'!N81/'Używanie Internetu'!N$142</f>
        <v>6.8219855765189212E-3</v>
      </c>
      <c r="I222" s="56">
        <f t="shared" si="26"/>
        <v>5.2953592490654258E-3</v>
      </c>
      <c r="J222" s="10">
        <f t="shared" si="22"/>
        <v>7.4149596789779698E-3</v>
      </c>
      <c r="K222" s="10">
        <f t="shared" si="23"/>
        <v>6.6879326428298143E-3</v>
      </c>
      <c r="L222" s="10">
        <f t="shared" si="24"/>
        <v>9.3646565802421623E-3</v>
      </c>
      <c r="M222" s="10">
        <f t="shared" si="25"/>
        <v>3.9785031393783947E-3</v>
      </c>
    </row>
    <row r="223" spans="1:13" x14ac:dyDescent="0.3">
      <c r="A223" s="10">
        <v>1.146828309990102</v>
      </c>
      <c r="B223" s="10">
        <v>1.0051261071373097</v>
      </c>
      <c r="C223" s="10">
        <v>0.81910115030708319</v>
      </c>
      <c r="D223" s="10">
        <v>1.0859025393108845</v>
      </c>
      <c r="E223" s="10">
        <v>0.9296081514509138</v>
      </c>
      <c r="G223" s="56">
        <f>'Używanie Internetu'!N82/'Używanie Internetu'!N$142</f>
        <v>8.1831559622744382E-3</v>
      </c>
      <c r="I223" s="56">
        <f t="shared" si="26"/>
        <v>1.076261088129256E-2</v>
      </c>
      <c r="J223" s="10">
        <f t="shared" si="22"/>
        <v>8.2672664592218972E-3</v>
      </c>
      <c r="K223" s="10">
        <f t="shared" si="23"/>
        <v>5.4902977798098329E-3</v>
      </c>
      <c r="L223" s="10">
        <f t="shared" si="24"/>
        <v>9.6494492387772818E-3</v>
      </c>
      <c r="M223" s="10">
        <f t="shared" si="25"/>
        <v>7.071648650765359E-3</v>
      </c>
    </row>
    <row r="224" spans="1:13" x14ac:dyDescent="0.3">
      <c r="A224" s="10">
        <v>1.1068904141854476</v>
      </c>
      <c r="B224" s="10">
        <v>1.3098409497849577</v>
      </c>
      <c r="C224" s="10">
        <v>1.1654279876561264</v>
      </c>
      <c r="D224" s="10">
        <v>1.0835158819206427</v>
      </c>
      <c r="E224" s="10">
        <v>1.6908656356511427</v>
      </c>
      <c r="G224" s="56">
        <f>'Używanie Internetu'!N83/'Używanie Internetu'!N$142</f>
        <v>7.9097330900266064E-3</v>
      </c>
      <c r="I224" s="56">
        <f t="shared" si="26"/>
        <v>9.6910555173089549E-3</v>
      </c>
      <c r="J224" s="10">
        <f t="shared" si="22"/>
        <v>1.3570597078644839E-2</v>
      </c>
      <c r="K224" s="10">
        <f t="shared" si="23"/>
        <v>1.0743176616697412E-2</v>
      </c>
      <c r="L224" s="10">
        <f t="shared" si="24"/>
        <v>9.2860793769323768E-3</v>
      </c>
      <c r="M224" s="10">
        <f t="shared" si="25"/>
        <v>2.2614137286090047E-2</v>
      </c>
    </row>
    <row r="225" spans="1:13" x14ac:dyDescent="0.3">
      <c r="A225" s="10">
        <v>0.93541432412277692</v>
      </c>
      <c r="B225" s="10">
        <v>1.1318076513199646</v>
      </c>
      <c r="C225" s="10">
        <v>1.1380046251130014</v>
      </c>
      <c r="D225" s="10">
        <v>0.88439809596015051</v>
      </c>
      <c r="E225" s="10">
        <v>1.6449124278684513</v>
      </c>
      <c r="G225" s="56">
        <f>'Używanie Internetu'!N84/'Używanie Internetu'!N$142</f>
        <v>7.2949561971463834E-3</v>
      </c>
      <c r="I225" s="56">
        <f t="shared" si="26"/>
        <v>6.3830863644667871E-3</v>
      </c>
      <c r="J225" s="10">
        <f t="shared" si="22"/>
        <v>9.3447554312285335E-3</v>
      </c>
      <c r="K225" s="10">
        <f t="shared" si="23"/>
        <v>9.4473660457659002E-3</v>
      </c>
      <c r="L225" s="10">
        <f t="shared" si="24"/>
        <v>5.7058228818066296E-3</v>
      </c>
      <c r="M225" s="10">
        <f t="shared" si="25"/>
        <v>1.9738232132625474E-2</v>
      </c>
    </row>
    <row r="226" spans="1:13" x14ac:dyDescent="0.3">
      <c r="A226" s="10">
        <v>1.0428781350817051</v>
      </c>
      <c r="B226" s="10">
        <v>1.1433706828829264</v>
      </c>
      <c r="C226" s="10">
        <v>1.1576140202893799</v>
      </c>
      <c r="D226" s="10">
        <v>0.90664016609363951</v>
      </c>
      <c r="E226" s="10">
        <v>1.6859103920387053</v>
      </c>
      <c r="G226" s="56">
        <f>'Używanie Internetu'!N85/'Używanie Internetu'!N$142</f>
        <v>7.1548482036032403E-3</v>
      </c>
      <c r="I226" s="56">
        <f t="shared" si="26"/>
        <v>7.7815757341658702E-3</v>
      </c>
      <c r="J226" s="10">
        <f t="shared" si="22"/>
        <v>9.353508146795992E-3</v>
      </c>
      <c r="K226" s="10">
        <f t="shared" si="23"/>
        <v>9.5879990060584227E-3</v>
      </c>
      <c r="L226" s="10">
        <f t="shared" si="24"/>
        <v>5.881259399899863E-3</v>
      </c>
      <c r="M226" s="10">
        <f t="shared" si="25"/>
        <v>2.0336181046671283E-2</v>
      </c>
    </row>
    <row r="227" spans="1:13" x14ac:dyDescent="0.3">
      <c r="A227" s="10">
        <v>1.0205686001278462</v>
      </c>
      <c r="B227" s="10">
        <v>1.1088671091607094</v>
      </c>
      <c r="C227" s="10">
        <v>1.1481455384223149</v>
      </c>
      <c r="D227" s="10">
        <v>0.9179115893065396</v>
      </c>
      <c r="E227" s="10">
        <v>1.5463694629802858</v>
      </c>
      <c r="G227" s="56">
        <f>'Używanie Internetu'!N86/'Używanie Internetu'!N$142</f>
        <v>6.9765289390937828E-3</v>
      </c>
      <c r="I227" s="56">
        <f t="shared" si="26"/>
        <v>7.2664753484908235E-3</v>
      </c>
      <c r="J227" s="10">
        <f t="shared" si="22"/>
        <v>8.5782441663154671E-3</v>
      </c>
      <c r="K227" s="10">
        <f t="shared" si="23"/>
        <v>9.1967267932428383E-3</v>
      </c>
      <c r="L227" s="10">
        <f t="shared" si="24"/>
        <v>5.8781559838385379E-3</v>
      </c>
      <c r="M227" s="10">
        <f t="shared" si="25"/>
        <v>1.6682684237993125E-2</v>
      </c>
    </row>
    <row r="228" spans="1:13" x14ac:dyDescent="0.3">
      <c r="A228" s="10">
        <v>1.0213314740103434</v>
      </c>
      <c r="B228" s="10">
        <v>0.97399539625017506</v>
      </c>
      <c r="C228" s="10">
        <v>1.1996056669492741</v>
      </c>
      <c r="D228" s="10">
        <v>0.81953535452132131</v>
      </c>
      <c r="E228" s="10">
        <v>1.5163557060653554</v>
      </c>
      <c r="G228" s="56">
        <f>'Używanie Internetu'!N87/'Używanie Internetu'!N$142</f>
        <v>6.9128434874832622E-3</v>
      </c>
      <c r="I228" s="56">
        <f t="shared" si="26"/>
        <v>7.2109113333657512E-3</v>
      </c>
      <c r="J228" s="10">
        <f t="shared" si="22"/>
        <v>6.5579867133742989E-3</v>
      </c>
      <c r="K228" s="10">
        <f t="shared" si="23"/>
        <v>9.9479533865252049E-3</v>
      </c>
      <c r="L228" s="10">
        <f t="shared" si="24"/>
        <v>4.6429297382221124E-3</v>
      </c>
      <c r="M228" s="10">
        <f t="shared" si="25"/>
        <v>1.5894940403992818E-2</v>
      </c>
    </row>
    <row r="229" spans="1:13" x14ac:dyDescent="0.3">
      <c r="A229" s="10">
        <v>0.9913716309988031</v>
      </c>
      <c r="B229" s="10">
        <v>1.1051211004959391</v>
      </c>
      <c r="C229" s="10">
        <v>1.2275379933662536</v>
      </c>
      <c r="D229" s="10">
        <v>0.80344476676985921</v>
      </c>
      <c r="E229" s="10">
        <v>1.759011919473656</v>
      </c>
      <c r="G229" s="56">
        <f>'Używanie Internetu'!N88/'Używanie Internetu'!N$142</f>
        <v>6.6097007378171872E-3</v>
      </c>
      <c r="I229" s="56">
        <f t="shared" si="26"/>
        <v>6.4961309478789647E-3</v>
      </c>
      <c r="J229" s="10">
        <f t="shared" si="22"/>
        <v>8.0723789083892369E-3</v>
      </c>
      <c r="K229" s="10">
        <f t="shared" si="23"/>
        <v>9.9598244182139868E-3</v>
      </c>
      <c r="L229" s="10">
        <f t="shared" si="24"/>
        <v>4.2667171096120162E-3</v>
      </c>
      <c r="M229" s="10">
        <f t="shared" si="25"/>
        <v>2.0451226632158339E-2</v>
      </c>
    </row>
    <row r="230" spans="1:13" x14ac:dyDescent="0.3">
      <c r="A230" s="10">
        <v>0.9249672436508305</v>
      </c>
      <c r="B230" s="10">
        <v>0.95812675554268145</v>
      </c>
      <c r="C230" s="10">
        <v>1.1855117671967588</v>
      </c>
      <c r="D230" s="10">
        <v>0.80455969605088962</v>
      </c>
      <c r="E230" s="10">
        <v>1.5263876718999909</v>
      </c>
      <c r="G230" s="56">
        <f>'Używanie Internetu'!N89/'Używanie Internetu'!N$142</f>
        <v>6.908597790709228E-3</v>
      </c>
      <c r="I230" s="56">
        <f t="shared" si="26"/>
        <v>5.9107503362715768E-3</v>
      </c>
      <c r="J230" s="10">
        <f t="shared" si="22"/>
        <v>6.3421403008597204E-3</v>
      </c>
      <c r="K230" s="10">
        <f t="shared" si="23"/>
        <v>9.7096068991875326E-3</v>
      </c>
      <c r="L230" s="10">
        <f t="shared" si="24"/>
        <v>4.4720479912243923E-3</v>
      </c>
      <c r="M230" s="10">
        <f t="shared" si="25"/>
        <v>1.609606098486277E-2</v>
      </c>
    </row>
    <row r="231" spans="1:13" x14ac:dyDescent="0.3">
      <c r="A231" s="10">
        <v>0.97480274982800141</v>
      </c>
      <c r="B231" s="10">
        <v>0.99019958495263716</v>
      </c>
      <c r="C231" s="10">
        <v>1.1486474687884229</v>
      </c>
      <c r="D231" s="10">
        <v>0.90287605320468634</v>
      </c>
      <c r="E231" s="10">
        <v>1.8114702965732294</v>
      </c>
      <c r="G231" s="56">
        <f>'Używanie Internetu'!N90/'Używanie Internetu'!N$142</f>
        <v>6.793114838455485E-3</v>
      </c>
      <c r="I231" s="56">
        <f t="shared" si="26"/>
        <v>6.4550921686236775E-3</v>
      </c>
      <c r="J231" s="10">
        <f t="shared" si="22"/>
        <v>6.6606166147047171E-3</v>
      </c>
      <c r="K231" s="10">
        <f t="shared" si="23"/>
        <v>8.9627746311401572E-3</v>
      </c>
      <c r="L231" s="10">
        <f t="shared" si="24"/>
        <v>5.5376464570966177E-3</v>
      </c>
      <c r="M231" s="10">
        <f t="shared" si="25"/>
        <v>2.2291094381785653E-2</v>
      </c>
    </row>
    <row r="232" spans="1:13" x14ac:dyDescent="0.3">
      <c r="A232" s="10">
        <v>1.0222280442596701</v>
      </c>
      <c r="B232" s="10">
        <v>0.98459615309978965</v>
      </c>
      <c r="C232" s="10">
        <v>1.1121339510370931</v>
      </c>
      <c r="D232" s="10">
        <v>1.0340471007738965</v>
      </c>
      <c r="E232" s="10">
        <v>1.8828667535530437</v>
      </c>
      <c r="G232" s="56">
        <f>'Używanie Internetu'!N91/'Używanie Internetu'!N$142</f>
        <v>7.3391114435963451E-3</v>
      </c>
      <c r="I232" s="56">
        <f t="shared" si="26"/>
        <v>7.6690057834477464E-3</v>
      </c>
      <c r="J232" s="10">
        <f t="shared" si="22"/>
        <v>7.1147517588245812E-3</v>
      </c>
      <c r="K232" s="10">
        <f t="shared" si="23"/>
        <v>9.077320726049604E-3</v>
      </c>
      <c r="L232" s="10">
        <f t="shared" si="24"/>
        <v>7.8473699126211504E-3</v>
      </c>
      <c r="M232" s="10">
        <f t="shared" si="25"/>
        <v>2.6018524034604619E-2</v>
      </c>
    </row>
    <row r="233" spans="1:13" x14ac:dyDescent="0.3">
      <c r="A233" s="10">
        <v>1.2495851893193346</v>
      </c>
      <c r="B233" s="10">
        <v>1.393032200959029</v>
      </c>
      <c r="C233" s="10">
        <v>0.9806376299021673</v>
      </c>
      <c r="D233" s="10">
        <v>1.3655896492820618</v>
      </c>
      <c r="E233" s="10">
        <v>1.8419206607156522</v>
      </c>
      <c r="G233" s="56">
        <f>'Używanie Internetu'!N92/'Używanie Internetu'!N$142</f>
        <v>8.0005910009909465E-3</v>
      </c>
      <c r="I233" s="56">
        <f t="shared" si="26"/>
        <v>1.2492627989196136E-2</v>
      </c>
      <c r="J233" s="10">
        <f t="shared" si="22"/>
        <v>1.5525456563572352E-2</v>
      </c>
      <c r="K233" s="10">
        <f t="shared" si="23"/>
        <v>7.6937696256393212E-3</v>
      </c>
      <c r="L233" s="10">
        <f t="shared" si="24"/>
        <v>1.4919782841196712E-2</v>
      </c>
      <c r="M233" s="10">
        <f t="shared" si="25"/>
        <v>2.7143378835318175E-2</v>
      </c>
    </row>
    <row r="234" spans="1:13" x14ac:dyDescent="0.3">
      <c r="A234" s="10">
        <v>1.3038043904592516</v>
      </c>
      <c r="B234" s="10">
        <v>1.3677317247132263</v>
      </c>
      <c r="C234" s="10">
        <v>1.0364445818191608</v>
      </c>
      <c r="D234" s="10">
        <v>1.4037528401252026</v>
      </c>
      <c r="E234" s="10">
        <v>2.4025480729184983</v>
      </c>
      <c r="G234" s="56">
        <f>'Używanie Internetu'!N93/'Używanie Internetu'!N$142</f>
        <v>7.9793625171207735E-3</v>
      </c>
      <c r="I234" s="56">
        <f t="shared" si="26"/>
        <v>1.3564165329974681E-2</v>
      </c>
      <c r="J234" s="10">
        <f t="shared" si="22"/>
        <v>1.4926914231987928E-2</v>
      </c>
      <c r="K234" s="10">
        <f t="shared" si="23"/>
        <v>8.5715698268520185E-3</v>
      </c>
      <c r="L234" s="10">
        <f t="shared" si="24"/>
        <v>1.5723509674492202E-2</v>
      </c>
      <c r="M234" s="10">
        <f t="shared" si="25"/>
        <v>4.6058773494204383E-2</v>
      </c>
    </row>
    <row r="235" spans="1:13" x14ac:dyDescent="0.3">
      <c r="A235" s="10">
        <v>1.2776031086921007</v>
      </c>
      <c r="B235" s="10">
        <v>1.3904663609442303</v>
      </c>
      <c r="C235" s="10">
        <v>0.93810988576766674</v>
      </c>
      <c r="D235" s="10">
        <v>1.3897628440756473</v>
      </c>
      <c r="E235" s="10">
        <v>2.2470869399489795</v>
      </c>
      <c r="G235" s="56">
        <f>'Używanie Internetu'!N94/'Używanie Internetu'!N$142</f>
        <v>7.9420003855092697E-3</v>
      </c>
      <c r="I235" s="56">
        <f t="shared" si="26"/>
        <v>1.2963486613179157E-2</v>
      </c>
      <c r="J235" s="10">
        <f t="shared" si="22"/>
        <v>1.5355037344029059E-2</v>
      </c>
      <c r="K235" s="10">
        <f t="shared" si="23"/>
        <v>6.9893586923167397E-3</v>
      </c>
      <c r="L235" s="10">
        <f t="shared" si="24"/>
        <v>1.5339503282533326E-2</v>
      </c>
      <c r="M235" s="10">
        <f t="shared" si="25"/>
        <v>4.0102334488594564E-2</v>
      </c>
    </row>
    <row r="236" spans="1:13" x14ac:dyDescent="0.3">
      <c r="A236" s="10">
        <v>1.2623972687908451</v>
      </c>
      <c r="B236" s="10">
        <v>1.430604212008485</v>
      </c>
      <c r="C236" s="10">
        <v>1.0489108335494188</v>
      </c>
      <c r="D236" s="10">
        <v>1.4228240042380238</v>
      </c>
      <c r="E236" s="10">
        <v>2.0618324950600169</v>
      </c>
      <c r="G236" s="56">
        <f>'Używanie Internetu'!N95/'Używanie Internetu'!N$142</f>
        <v>8.1067334203418148E-3</v>
      </c>
      <c r="I236" s="56">
        <f t="shared" si="26"/>
        <v>1.2919270294643154E-2</v>
      </c>
      <c r="J236" s="10">
        <f t="shared" si="22"/>
        <v>1.6591470941850556E-2</v>
      </c>
      <c r="K236" s="10">
        <f t="shared" si="23"/>
        <v>8.9191410904744025E-3</v>
      </c>
      <c r="L236" s="10">
        <f t="shared" si="24"/>
        <v>1.6411499316656777E-2</v>
      </c>
      <c r="M236" s="10">
        <f t="shared" si="25"/>
        <v>3.4462966026938664E-2</v>
      </c>
    </row>
    <row r="237" spans="1:13" x14ac:dyDescent="0.3">
      <c r="A237" s="10">
        <v>1.3117250689616553</v>
      </c>
      <c r="B237" s="10">
        <v>1.4186275473553569</v>
      </c>
      <c r="C237" s="10">
        <v>1.0162026164909244</v>
      </c>
      <c r="D237" s="10">
        <v>1.4283631626123361</v>
      </c>
      <c r="E237" s="10">
        <v>2.0615351942926798</v>
      </c>
      <c r="G237" s="56">
        <f>'Używanie Internetu'!N96/'Używanie Internetu'!N$142</f>
        <v>8.0286125996995757E-3</v>
      </c>
      <c r="I237" s="56">
        <f t="shared" si="26"/>
        <v>1.3814212739645344E-2</v>
      </c>
      <c r="J237" s="10">
        <f t="shared" si="22"/>
        <v>1.615761591964919E-2</v>
      </c>
      <c r="K237" s="10">
        <f t="shared" si="23"/>
        <v>8.2908893712795376E-3</v>
      </c>
      <c r="L237" s="10">
        <f t="shared" si="24"/>
        <v>1.6380146630514281E-2</v>
      </c>
      <c r="M237" s="10">
        <f t="shared" si="25"/>
        <v>3.4121020328685768E-2</v>
      </c>
    </row>
    <row r="238" spans="1:13" x14ac:dyDescent="0.3">
      <c r="A238" s="10">
        <v>1.2919109294217272</v>
      </c>
      <c r="B238" s="10">
        <v>1.422660579055004</v>
      </c>
      <c r="C238" s="10">
        <v>1.0528145514241349</v>
      </c>
      <c r="D238" s="10">
        <v>1.4052516642842918</v>
      </c>
      <c r="E238" s="10">
        <v>1.4314852695772937</v>
      </c>
      <c r="G238" s="56">
        <f>'Używanie Internetu'!N97/'Używanie Internetu'!N$142</f>
        <v>8.0371039932476459E-3</v>
      </c>
      <c r="I238" s="56">
        <f t="shared" si="26"/>
        <v>1.341419861715863E-2</v>
      </c>
      <c r="J238" s="10">
        <f t="shared" si="22"/>
        <v>1.6266802099633545E-2</v>
      </c>
      <c r="K238" s="10">
        <f t="shared" si="23"/>
        <v>8.9084745893092173E-3</v>
      </c>
      <c r="L238" s="10">
        <f t="shared" si="24"/>
        <v>1.5871128371488071E-2</v>
      </c>
      <c r="M238" s="10">
        <f t="shared" si="25"/>
        <v>1.6469232266755264E-2</v>
      </c>
    </row>
    <row r="239" spans="1:13" x14ac:dyDescent="0.3">
      <c r="A239" s="10">
        <v>1.3478514002710791</v>
      </c>
      <c r="B239" s="10">
        <v>1.4509385805981865</v>
      </c>
      <c r="C239" s="10">
        <v>0.97955486889597343</v>
      </c>
      <c r="D239" s="10">
        <v>1.445807965825151</v>
      </c>
      <c r="E239" s="10">
        <v>1.8880668545947261</v>
      </c>
      <c r="G239" s="56">
        <f>'Używanie Internetu'!N98/'Używanie Internetu'!N$142</f>
        <v>8.0048366977649825E-3</v>
      </c>
      <c r="I239" s="56">
        <f t="shared" si="26"/>
        <v>1.4542414022962604E-2</v>
      </c>
      <c r="J239" s="10">
        <f t="shared" si="22"/>
        <v>1.6851964443586904E-2</v>
      </c>
      <c r="K239" s="10">
        <f t="shared" si="23"/>
        <v>7.6808628751036554E-3</v>
      </c>
      <c r="L239" s="10">
        <f t="shared" si="24"/>
        <v>1.673299583514784E-2</v>
      </c>
      <c r="M239" s="10">
        <f t="shared" si="25"/>
        <v>2.8535613422363632E-2</v>
      </c>
    </row>
    <row r="240" spans="1:13" x14ac:dyDescent="0.3">
      <c r="A240" s="10">
        <v>1.3209388974862621</v>
      </c>
      <c r="B240" s="10">
        <v>1.4337749155680666</v>
      </c>
      <c r="C240" s="10">
        <v>1.0349302642009179</v>
      </c>
      <c r="D240" s="10">
        <v>1.4272254218627674</v>
      </c>
      <c r="E240" s="10">
        <v>1.839263792275643</v>
      </c>
      <c r="G240" s="56">
        <f>'Używanie Internetu'!N99/'Używanie Internetu'!N$142</f>
        <v>7.9301124345419714E-3</v>
      </c>
      <c r="I240" s="56">
        <f t="shared" si="26"/>
        <v>1.3837091181910668E-2</v>
      </c>
      <c r="J240" s="10">
        <f t="shared" si="22"/>
        <v>1.6302015465371324E-2</v>
      </c>
      <c r="K240" s="10">
        <f t="shared" si="23"/>
        <v>8.4937899949112192E-3</v>
      </c>
      <c r="L240" s="10">
        <f t="shared" si="24"/>
        <v>1.6153420196213384E-2</v>
      </c>
      <c r="M240" s="10">
        <f t="shared" si="25"/>
        <v>2.6826708343612685E-2</v>
      </c>
    </row>
    <row r="241" spans="1:13" x14ac:dyDescent="0.3">
      <c r="A241" s="10">
        <v>1.3175101796546342</v>
      </c>
      <c r="B241" s="10">
        <v>1.45253539446044</v>
      </c>
      <c r="C241" s="10">
        <v>1.0223858716262455</v>
      </c>
      <c r="D241" s="10">
        <v>1.4342939684061675</v>
      </c>
      <c r="E241" s="10">
        <v>1.9963616833405657</v>
      </c>
      <c r="G241" s="56">
        <f>'Używanie Internetu'!N100/'Używanie Internetu'!N$142</f>
        <v>7.7322629648719559E-3</v>
      </c>
      <c r="I241" s="56">
        <f t="shared" si="26"/>
        <v>1.3421917787374319E-2</v>
      </c>
      <c r="J241" s="10">
        <f t="shared" si="22"/>
        <v>1.6313985164764549E-2</v>
      </c>
      <c r="K241" s="10">
        <f t="shared" si="23"/>
        <v>8.0823247047599554E-3</v>
      </c>
      <c r="L241" s="10">
        <f t="shared" si="24"/>
        <v>1.5906805091239415E-2</v>
      </c>
      <c r="M241" s="10">
        <f t="shared" si="25"/>
        <v>3.0816624529503522E-2</v>
      </c>
    </row>
    <row r="242" spans="1:13" x14ac:dyDescent="0.3">
      <c r="A242" s="10">
        <v>1.3206109668200665</v>
      </c>
      <c r="B242" s="10">
        <v>1.3912724634260865</v>
      </c>
      <c r="C242" s="10">
        <v>1.0033275328150622</v>
      </c>
      <c r="D242" s="10">
        <v>1.4190923454414159</v>
      </c>
      <c r="E242" s="10">
        <v>2.00897734777375</v>
      </c>
      <c r="G242" s="56">
        <f>'Używanie Internetu'!N101/'Używanie Internetu'!N$142</f>
        <v>7.8443493597064717E-3</v>
      </c>
      <c r="I242" s="56">
        <f t="shared" si="26"/>
        <v>1.3680649814660065E-2</v>
      </c>
      <c r="J242" s="10">
        <f t="shared" si="22"/>
        <v>1.5183829079669902E-2</v>
      </c>
      <c r="K242" s="10">
        <f t="shared" si="23"/>
        <v>7.8966408758802589E-3</v>
      </c>
      <c r="L242" s="10">
        <f t="shared" si="24"/>
        <v>1.579713182652227E-2</v>
      </c>
      <c r="M242" s="10">
        <f t="shared" si="25"/>
        <v>3.1659715445737077E-2</v>
      </c>
    </row>
    <row r="243" spans="1:13" x14ac:dyDescent="0.3">
      <c r="A243" s="10">
        <v>1.2942742072642259</v>
      </c>
      <c r="B243" s="10">
        <v>1.4174481372564351</v>
      </c>
      <c r="C243" s="10">
        <v>0.9973589638436765</v>
      </c>
      <c r="D243" s="10">
        <v>1.4020978971980826</v>
      </c>
      <c r="E243" s="10">
        <v>1.9619030868872283</v>
      </c>
      <c r="G243" s="56">
        <f>'Używanie Internetu'!N102/'Używanie Internetu'!N$142</f>
        <v>7.8766166551891351E-3</v>
      </c>
      <c r="I243" s="56">
        <f t="shared" si="26"/>
        <v>1.3194480706293442E-2</v>
      </c>
      <c r="J243" s="10">
        <f t="shared" si="22"/>
        <v>1.5825376989449174E-2</v>
      </c>
      <c r="K243" s="10">
        <f t="shared" si="23"/>
        <v>7.8350667364055476E-3</v>
      </c>
      <c r="L243" s="10">
        <f t="shared" si="24"/>
        <v>1.548447144015215E-2</v>
      </c>
      <c r="M243" s="10">
        <f t="shared" si="25"/>
        <v>3.0317599422248907E-2</v>
      </c>
    </row>
    <row r="244" spans="1:13" x14ac:dyDescent="0.3">
      <c r="A244" s="10">
        <v>1.3009177354787202</v>
      </c>
      <c r="B244" s="10">
        <v>1.3548093268564811</v>
      </c>
      <c r="C244" s="10">
        <v>0.98796935216943205</v>
      </c>
      <c r="D244" s="10">
        <v>1.4250103703399017</v>
      </c>
      <c r="E244" s="10">
        <v>1.7862201198494403</v>
      </c>
      <c r="G244" s="56">
        <f>'Używanie Internetu'!N103/'Używanie Internetu'!N$142</f>
        <v>7.9309615738967793E-3</v>
      </c>
      <c r="I244" s="56">
        <f t="shared" si="26"/>
        <v>1.3422255904169518E-2</v>
      </c>
      <c r="J244" s="10">
        <f t="shared" si="22"/>
        <v>1.4557345892129153E-2</v>
      </c>
      <c r="K244" s="10">
        <f t="shared" si="23"/>
        <v>7.7412802621086487E-3</v>
      </c>
      <c r="L244" s="10">
        <f t="shared" si="24"/>
        <v>1.6105043250133792E-2</v>
      </c>
      <c r="M244" s="10">
        <f t="shared" si="25"/>
        <v>2.5304385750951869E-2</v>
      </c>
    </row>
    <row r="245" spans="1:13" x14ac:dyDescent="0.3">
      <c r="A245" s="10">
        <v>1.0836865778887881</v>
      </c>
      <c r="B245" s="10">
        <v>1.295605361570217</v>
      </c>
      <c r="C245" s="10">
        <v>0.87692244185931523</v>
      </c>
      <c r="D245" s="10">
        <v>1.0902721541424203</v>
      </c>
      <c r="E245" s="10">
        <v>0.52591613707149365</v>
      </c>
      <c r="G245" s="56">
        <f>'Używanie Internetu'!N104/'Używanie Internetu'!N$142</f>
        <v>7.0529514810264071E-3</v>
      </c>
      <c r="I245" s="56">
        <f t="shared" si="26"/>
        <v>8.2828211738790927E-3</v>
      </c>
      <c r="J245" s="10">
        <f t="shared" si="22"/>
        <v>1.183903676929E-2</v>
      </c>
      <c r="K245" s="10">
        <f t="shared" si="23"/>
        <v>5.4236700998649056E-3</v>
      </c>
      <c r="L245" s="10">
        <f t="shared" si="24"/>
        <v>8.3837966651214534E-3</v>
      </c>
      <c r="M245" s="10">
        <f t="shared" si="25"/>
        <v>1.9507602153813709E-3</v>
      </c>
    </row>
    <row r="246" spans="1:13" x14ac:dyDescent="0.3">
      <c r="A246" s="10">
        <v>1.0907545352375037</v>
      </c>
      <c r="B246" s="10">
        <v>1.2284534409303489</v>
      </c>
      <c r="C246" s="10">
        <v>0.9205583044308705</v>
      </c>
      <c r="D246" s="10">
        <v>1.1302452132822083</v>
      </c>
      <c r="E246" s="10">
        <v>0.96967249667484612</v>
      </c>
      <c r="G246" s="56">
        <f>'Używanie Internetu'!N105/'Używanie Internetu'!N$142</f>
        <v>7.2788225494050517E-3</v>
      </c>
      <c r="I246" s="56">
        <f t="shared" si="26"/>
        <v>8.6599460542126395E-3</v>
      </c>
      <c r="J246" s="10">
        <f t="shared" si="22"/>
        <v>1.0984455507395701E-2</v>
      </c>
      <c r="K246" s="10">
        <f t="shared" si="23"/>
        <v>6.1682750645941269E-3</v>
      </c>
      <c r="L246" s="10">
        <f t="shared" si="24"/>
        <v>9.2983627435752319E-3</v>
      </c>
      <c r="M246" s="10">
        <f t="shared" si="25"/>
        <v>6.844020270589295E-3</v>
      </c>
    </row>
    <row r="247" spans="1:13" x14ac:dyDescent="0.3">
      <c r="A247" s="10">
        <v>1.06049251499471</v>
      </c>
      <c r="B247" s="10">
        <v>1.3694882706203695</v>
      </c>
      <c r="C247" s="10">
        <v>0.97758783605740762</v>
      </c>
      <c r="D247" s="10">
        <v>1.1517849751377778</v>
      </c>
      <c r="E247" s="10">
        <v>0.88765856855569636</v>
      </c>
      <c r="G247" s="56">
        <f>'Używanie Internetu'!N106/'Używanie Internetu'!N$142</f>
        <v>7.639706775198E-3</v>
      </c>
      <c r="I247" s="56">
        <f t="shared" si="26"/>
        <v>8.5919532464849187E-3</v>
      </c>
      <c r="J247" s="10">
        <f t="shared" si="22"/>
        <v>1.4328255719956251E-2</v>
      </c>
      <c r="K247" s="10">
        <f t="shared" si="23"/>
        <v>7.3010995173789306E-3</v>
      </c>
      <c r="L247" s="10">
        <f t="shared" si="24"/>
        <v>1.0134900930649367E-2</v>
      </c>
      <c r="M247" s="10">
        <f t="shared" si="25"/>
        <v>6.0196132473977204E-3</v>
      </c>
    </row>
    <row r="248" spans="1:13" x14ac:dyDescent="0.3">
      <c r="A248" s="10">
        <v>1.0550676280240747</v>
      </c>
      <c r="B248" s="10">
        <v>1.25634955783379</v>
      </c>
      <c r="C248" s="10">
        <v>0.9449580111329825</v>
      </c>
      <c r="D248" s="10">
        <v>1.0540570168783054</v>
      </c>
      <c r="E248" s="10">
        <v>0.79155870935665107</v>
      </c>
      <c r="G248" s="56">
        <f>'Używanie Internetu'!N107/'Używanie Internetu'!N$142</f>
        <v>6.9204857416765254E-3</v>
      </c>
      <c r="I248" s="56">
        <f t="shared" si="26"/>
        <v>7.7036611938987925E-3</v>
      </c>
      <c r="J248" s="10">
        <f t="shared" si="22"/>
        <v>1.0923393044931916E-2</v>
      </c>
      <c r="K248" s="10">
        <f t="shared" si="23"/>
        <v>6.1796175891200428E-3</v>
      </c>
      <c r="L248" s="10">
        <f t="shared" si="24"/>
        <v>7.6889101448102716E-3</v>
      </c>
      <c r="M248" s="10">
        <f t="shared" si="25"/>
        <v>4.3361354661059183E-3</v>
      </c>
    </row>
    <row r="249" spans="1:13" x14ac:dyDescent="0.3">
      <c r="A249" s="10">
        <v>1.0907142925271243</v>
      </c>
      <c r="B249" s="10">
        <v>1.2388581906235772</v>
      </c>
      <c r="C249" s="10">
        <v>0.89182728402284361</v>
      </c>
      <c r="D249" s="10">
        <v>1.1327654665236355</v>
      </c>
      <c r="E249" s="10">
        <v>0.593777243671749</v>
      </c>
      <c r="G249" s="56">
        <f>'Używanie Internetu'!N108/'Używanie Internetu'!N$142</f>
        <v>6.9527530371591888E-3</v>
      </c>
      <c r="I249" s="56">
        <f t="shared" si="26"/>
        <v>8.2713959638309742E-3</v>
      </c>
      <c r="J249" s="10">
        <f t="shared" si="22"/>
        <v>1.0670874112287058E-2</v>
      </c>
      <c r="K249" s="10">
        <f t="shared" si="23"/>
        <v>5.5299131808264988E-3</v>
      </c>
      <c r="L249" s="10">
        <f t="shared" si="24"/>
        <v>8.9214779154919519E-3</v>
      </c>
      <c r="M249" s="10">
        <f t="shared" si="25"/>
        <v>2.4513419771688607E-3</v>
      </c>
    </row>
    <row r="250" spans="1:13" x14ac:dyDescent="0.3">
      <c r="A250" s="10">
        <v>1.0910565891730857</v>
      </c>
      <c r="B250" s="10">
        <v>1.2902486281682459</v>
      </c>
      <c r="C250" s="10">
        <v>0.888213010536818</v>
      </c>
      <c r="D250" s="10">
        <v>1.1764169322652454</v>
      </c>
      <c r="E250" s="10">
        <v>1.0544554099208145</v>
      </c>
      <c r="G250" s="56">
        <f>'Używanie Internetu'!N109/'Używanie Internetu'!N$142</f>
        <v>7.1268266048946111E-3</v>
      </c>
      <c r="I250" s="56">
        <f t="shared" si="26"/>
        <v>8.4838063241944595E-3</v>
      </c>
      <c r="J250" s="10">
        <f t="shared" si="22"/>
        <v>1.1864324172754782E-2</v>
      </c>
      <c r="K250" s="10">
        <f t="shared" si="23"/>
        <v>5.6225128080487925E-3</v>
      </c>
      <c r="L250" s="10">
        <f t="shared" si="24"/>
        <v>9.8632201317197504E-3</v>
      </c>
      <c r="M250" s="10">
        <f t="shared" si="25"/>
        <v>7.9241489655479686E-3</v>
      </c>
    </row>
    <row r="251" spans="1:13" x14ac:dyDescent="0.3">
      <c r="A251" s="10">
        <v>1.1586692975404207</v>
      </c>
      <c r="B251" s="10">
        <v>1.3032281919381827</v>
      </c>
      <c r="C251" s="10">
        <v>0.9212210275997379</v>
      </c>
      <c r="D251" s="10">
        <v>1.0860809869232793</v>
      </c>
      <c r="E251" s="10">
        <v>0.8341619412060296</v>
      </c>
      <c r="G251" s="56">
        <f>'Używanie Internetu'!N110/'Używanie Internetu'!N$142</f>
        <v>7.3408097223059583E-3</v>
      </c>
      <c r="I251" s="56">
        <f t="shared" si="26"/>
        <v>9.8551437953710106E-3</v>
      </c>
      <c r="J251" s="10">
        <f t="shared" si="22"/>
        <v>1.2467658542103311E-2</v>
      </c>
      <c r="K251" s="10">
        <f t="shared" si="23"/>
        <v>6.2297648229812982E-3</v>
      </c>
      <c r="L251" s="10">
        <f t="shared" si="24"/>
        <v>8.6590129462339686E-3</v>
      </c>
      <c r="M251" s="10">
        <f t="shared" si="25"/>
        <v>5.1079273240595214E-3</v>
      </c>
    </row>
    <row r="252" spans="1:13" x14ac:dyDescent="0.3">
      <c r="A252" s="10">
        <v>1.1031241410162616</v>
      </c>
      <c r="B252" s="10">
        <v>1.3314001560189406</v>
      </c>
      <c r="C252" s="10">
        <v>0.88046397607562821</v>
      </c>
      <c r="D252" s="10">
        <v>1.1409066569778346</v>
      </c>
      <c r="E252" s="10">
        <v>0.87260909400879527</v>
      </c>
      <c r="G252" s="56">
        <f>'Używanie Internetu'!N111/'Używanie Internetu'!N$142</f>
        <v>7.5361117739115536E-3</v>
      </c>
      <c r="I252" s="56">
        <f t="shared" si="26"/>
        <v>9.1705653277925677E-3</v>
      </c>
      <c r="J252" s="10">
        <f t="shared" si="22"/>
        <v>1.3358710498754253E-2</v>
      </c>
      <c r="K252" s="10">
        <f t="shared" si="23"/>
        <v>5.8421205530413012E-3</v>
      </c>
      <c r="L252" s="10">
        <f t="shared" si="24"/>
        <v>9.8095155400441426E-3</v>
      </c>
      <c r="M252" s="10">
        <f t="shared" si="25"/>
        <v>5.7383469206838452E-3</v>
      </c>
    </row>
    <row r="253" spans="1:13" x14ac:dyDescent="0.3">
      <c r="A253" s="10">
        <v>1.0562003261468909</v>
      </c>
      <c r="B253" s="10">
        <v>1.2620404010465938</v>
      </c>
      <c r="C253" s="10">
        <v>0.87480708793682038</v>
      </c>
      <c r="D253" s="10">
        <v>1.1120190276968687</v>
      </c>
      <c r="E253" s="10">
        <v>0.71143436505159152</v>
      </c>
      <c r="G253" s="56">
        <f>'Używanie Internetu'!N112/'Używanie Internetu'!N$142</f>
        <v>7.593853250038426E-3</v>
      </c>
      <c r="I253" s="56">
        <f t="shared" si="26"/>
        <v>8.4713923170082455E-3</v>
      </c>
      <c r="J253" s="10">
        <f t="shared" si="22"/>
        <v>1.2095079190187532E-2</v>
      </c>
      <c r="K253" s="10">
        <f t="shared" si="23"/>
        <v>5.811480521844996E-3</v>
      </c>
      <c r="L253" s="10">
        <f t="shared" si="24"/>
        <v>9.390455029592756E-3</v>
      </c>
      <c r="M253" s="10">
        <f t="shared" si="25"/>
        <v>3.8435441949080506E-3</v>
      </c>
    </row>
    <row r="254" spans="1:13" x14ac:dyDescent="0.3">
      <c r="A254" s="10">
        <v>0.76297023267952835</v>
      </c>
      <c r="B254" s="10">
        <v>0.86936764316760062</v>
      </c>
      <c r="C254" s="10">
        <v>1.0952486300332154</v>
      </c>
      <c r="D254" s="10">
        <v>0.86454618427931706</v>
      </c>
      <c r="E254" s="10">
        <v>0.5807723340043951</v>
      </c>
      <c r="G254" s="56">
        <f>'Używanie Internetu'!N113/'Używanie Internetu'!N$142</f>
        <v>6.1774888062204568E-3</v>
      </c>
      <c r="I254" s="56">
        <f t="shared" si="26"/>
        <v>3.5960618742993675E-3</v>
      </c>
      <c r="J254" s="10">
        <f t="shared" si="22"/>
        <v>4.6689466512311994E-3</v>
      </c>
      <c r="K254" s="10">
        <f t="shared" si="23"/>
        <v>7.4103275390027517E-3</v>
      </c>
      <c r="L254" s="10">
        <f t="shared" si="24"/>
        <v>4.6173028804252737E-3</v>
      </c>
      <c r="M254" s="10">
        <f t="shared" si="25"/>
        <v>2.0836453774969923E-3</v>
      </c>
    </row>
    <row r="255" spans="1:13" x14ac:dyDescent="0.3">
      <c r="A255" s="10">
        <v>0.80210944464867207</v>
      </c>
      <c r="B255" s="10">
        <v>0.90025600396585048</v>
      </c>
      <c r="C255" s="10">
        <v>1.0151897525088613</v>
      </c>
      <c r="D255" s="10">
        <v>0.89761146122460989</v>
      </c>
      <c r="E255" s="10">
        <v>0.84011082305715168</v>
      </c>
      <c r="G255" s="56">
        <f>'Używanie Internetu'!N114/'Używanie Internetu'!N$142</f>
        <v>6.6801793042661622E-3</v>
      </c>
      <c r="I255" s="56">
        <f t="shared" si="26"/>
        <v>4.2978908294800198E-3</v>
      </c>
      <c r="J255" s="10">
        <f t="shared" si="22"/>
        <v>5.4140239485714588E-3</v>
      </c>
      <c r="K255" s="10">
        <f t="shared" si="23"/>
        <v>6.8846611532529748E-3</v>
      </c>
      <c r="L255" s="10">
        <f t="shared" si="24"/>
        <v>5.3822627865326832E-3</v>
      </c>
      <c r="M255" s="10">
        <f t="shared" si="25"/>
        <v>4.714778333194434E-3</v>
      </c>
    </row>
    <row r="256" spans="1:13" x14ac:dyDescent="0.3">
      <c r="A256" s="10">
        <v>0.8669965000419535</v>
      </c>
      <c r="B256" s="10">
        <v>0.89340212594019541</v>
      </c>
      <c r="C256" s="10">
        <v>1.1286155022437845</v>
      </c>
      <c r="D256" s="10">
        <v>0.94280792703488736</v>
      </c>
      <c r="E256" s="10">
        <v>0.52471829731210018</v>
      </c>
      <c r="G256" s="56">
        <f>'Używanie Internetu'!N115/'Używanie Internetu'!N$142</f>
        <v>6.1664499946079672E-3</v>
      </c>
      <c r="I256" s="56">
        <f t="shared" si="26"/>
        <v>4.6352152063359811E-3</v>
      </c>
      <c r="J256" s="10">
        <f t="shared" si="22"/>
        <v>4.9218591043477256E-3</v>
      </c>
      <c r="K256" s="10">
        <f t="shared" si="23"/>
        <v>7.8546572124062984E-3</v>
      </c>
      <c r="L256" s="10">
        <f t="shared" si="24"/>
        <v>5.4812759246287484E-3</v>
      </c>
      <c r="M256" s="10">
        <f t="shared" si="25"/>
        <v>1.6978043082959253E-3</v>
      </c>
    </row>
    <row r="257" spans="1:13" x14ac:dyDescent="0.3">
      <c r="A257" s="10">
        <v>0.87227225505390926</v>
      </c>
      <c r="B257" s="10">
        <v>1.0113388819459899</v>
      </c>
      <c r="C257" s="10">
        <v>1.0590285971777866</v>
      </c>
      <c r="D257" s="10">
        <v>0.98204780341719355</v>
      </c>
      <c r="E257" s="10">
        <v>0.66290649438058225</v>
      </c>
      <c r="G257" s="56">
        <f>'Używanie Internetu'!N116/'Używanie Internetu'!N$142</f>
        <v>7.1191843507013488E-3</v>
      </c>
      <c r="I257" s="56">
        <f t="shared" si="26"/>
        <v>5.4166946809727423E-3</v>
      </c>
      <c r="J257" s="10">
        <f t="shared" si="22"/>
        <v>7.2815468477775511E-3</v>
      </c>
      <c r="K257" s="10">
        <f t="shared" si="23"/>
        <v>7.9844611912446104E-3</v>
      </c>
      <c r="L257" s="10">
        <f t="shared" si="24"/>
        <v>6.8658687371852137E-3</v>
      </c>
      <c r="M257" s="10">
        <f t="shared" si="25"/>
        <v>3.1284901114561081E-3</v>
      </c>
    </row>
    <row r="258" spans="1:13" x14ac:dyDescent="0.3">
      <c r="A258" s="10">
        <v>0.83206855278727931</v>
      </c>
      <c r="B258" s="10">
        <v>0.86502465861490052</v>
      </c>
      <c r="C258" s="10">
        <v>1.1102767808387384</v>
      </c>
      <c r="D258" s="10">
        <v>0.82306823969741827</v>
      </c>
      <c r="E258" s="10">
        <v>0.48539878069783299</v>
      </c>
      <c r="G258" s="56">
        <f>'Używanie Internetu'!N117/'Używanie Internetu'!N$142</f>
        <v>6.2946700371838138E-3</v>
      </c>
      <c r="I258" s="56">
        <f t="shared" si="26"/>
        <v>4.3580397459821851E-3</v>
      </c>
      <c r="J258" s="10">
        <f t="shared" si="22"/>
        <v>4.7100980192700814E-3</v>
      </c>
      <c r="K258" s="10">
        <f t="shared" si="23"/>
        <v>7.7595312168304374E-3</v>
      </c>
      <c r="L258" s="10">
        <f t="shared" si="24"/>
        <v>4.2642696242671061E-3</v>
      </c>
      <c r="M258" s="10">
        <f t="shared" si="25"/>
        <v>1.4830996476357977E-3</v>
      </c>
    </row>
    <row r="259" spans="1:13" x14ac:dyDescent="0.3">
      <c r="A259" s="10">
        <v>0.78033917943524755</v>
      </c>
      <c r="B259" s="10">
        <v>0.81106229950412478</v>
      </c>
      <c r="C259" s="10">
        <v>1.1396614210983802</v>
      </c>
      <c r="D259" s="10">
        <v>0.85919034951168693</v>
      </c>
      <c r="E259" s="10">
        <v>0.73784208556669673</v>
      </c>
      <c r="G259" s="56">
        <f>'Używanie Internetu'!N118/'Używanie Internetu'!N$142</f>
        <v>6.3507132346010721E-3</v>
      </c>
      <c r="I259" s="56">
        <f t="shared" si="26"/>
        <v>3.8671349514066184E-3</v>
      </c>
      <c r="J259" s="10">
        <f t="shared" si="22"/>
        <v>4.1776392222984638E-3</v>
      </c>
      <c r="K259" s="10">
        <f t="shared" si="23"/>
        <v>8.2484851517796772E-3</v>
      </c>
      <c r="L259" s="10">
        <f t="shared" si="24"/>
        <v>4.6881476755358184E-3</v>
      </c>
      <c r="M259" s="10">
        <f t="shared" si="25"/>
        <v>3.4573977822540867E-3</v>
      </c>
    </row>
    <row r="260" spans="1:13" x14ac:dyDescent="0.3">
      <c r="A260" s="10">
        <v>0.68248577602812577</v>
      </c>
      <c r="B260" s="10">
        <v>0.75431469035915644</v>
      </c>
      <c r="C260" s="10">
        <v>1.1514543736580567</v>
      </c>
      <c r="D260" s="10">
        <v>0.89043599820405894</v>
      </c>
      <c r="E260" s="10">
        <v>0.40814516324207634</v>
      </c>
      <c r="G260" s="56">
        <f>'Używanie Internetu'!N119/'Używanie Internetu'!N$142</f>
        <v>6.5927179507210484E-3</v>
      </c>
      <c r="I260" s="56">
        <f t="shared" si="26"/>
        <v>3.0708012248905308E-3</v>
      </c>
      <c r="J260" s="10">
        <f t="shared" si="22"/>
        <v>3.7511948858369639E-3</v>
      </c>
      <c r="K260" s="10">
        <f t="shared" si="23"/>
        <v>8.7409364680054516E-3</v>
      </c>
      <c r="L260" s="10">
        <f t="shared" si="24"/>
        <v>5.2272095974768892E-3</v>
      </c>
      <c r="M260" s="10">
        <f t="shared" si="25"/>
        <v>1.098231268447446E-3</v>
      </c>
    </row>
    <row r="261" spans="1:13" x14ac:dyDescent="0.3">
      <c r="A261" s="10">
        <v>0.69810981628705238</v>
      </c>
      <c r="B261" s="10">
        <v>0.20918314094179524</v>
      </c>
      <c r="C261" s="10">
        <v>1.0979043910118904</v>
      </c>
      <c r="D261" s="10">
        <v>0.25230740401755669</v>
      </c>
      <c r="E261" s="10">
        <v>0.27794074872908797</v>
      </c>
      <c r="G261" s="56">
        <f>'Używanie Internetu'!N120/'Używanie Internetu'!N$142</f>
        <v>6.8763304952265646E-3</v>
      </c>
      <c r="I261" s="56">
        <f t="shared" si="26"/>
        <v>3.3512299713068837E-3</v>
      </c>
      <c r="J261" s="10">
        <f t="shared" si="22"/>
        <v>3.0089162613304381E-4</v>
      </c>
      <c r="K261" s="10">
        <f t="shared" si="23"/>
        <v>8.2886878771789851E-3</v>
      </c>
      <c r="L261" s="10">
        <f t="shared" si="24"/>
        <v>4.3774050261967341E-4</v>
      </c>
      <c r="M261" s="10">
        <f t="shared" si="25"/>
        <v>5.3120381831940774E-4</v>
      </c>
    </row>
    <row r="262" spans="1:13" x14ac:dyDescent="0.3">
      <c r="A262" s="10">
        <v>0.74355103050818072</v>
      </c>
      <c r="B262" s="10">
        <v>0.25064453102918943</v>
      </c>
      <c r="C262" s="10">
        <v>1.1320291721870694</v>
      </c>
      <c r="D262" s="10">
        <v>0.28461831335604887</v>
      </c>
      <c r="E262" s="10">
        <v>0.19637752858744956</v>
      </c>
      <c r="G262" s="56">
        <f>'Używanie Internetu'!N121/'Używanie Internetu'!N$142</f>
        <v>6.3388252836337746E-3</v>
      </c>
      <c r="I262" s="56">
        <f t="shared" si="26"/>
        <v>3.504534512461876E-3</v>
      </c>
      <c r="J262" s="10">
        <f t="shared" si="22"/>
        <v>3.9822199829543594E-4</v>
      </c>
      <c r="K262" s="10">
        <f t="shared" si="23"/>
        <v>8.123141508636321E-3</v>
      </c>
      <c r="L262" s="10">
        <f t="shared" si="24"/>
        <v>5.1349292351198764E-4</v>
      </c>
      <c r="M262" s="10">
        <f t="shared" si="25"/>
        <v>2.4445130595523957E-4</v>
      </c>
    </row>
    <row r="263" spans="1:13" x14ac:dyDescent="0.3">
      <c r="A263" s="10">
        <v>0.6152138220159219</v>
      </c>
      <c r="B263" s="10">
        <v>0.20993835726867199</v>
      </c>
      <c r="C263" s="10">
        <v>1.1302123055338933</v>
      </c>
      <c r="D263" s="10">
        <v>0.16943458349244817</v>
      </c>
      <c r="E263" s="10">
        <v>0.27279393811507124</v>
      </c>
      <c r="G263" s="56">
        <f>'Używanie Internetu'!N122/'Używanie Internetu'!N$142</f>
        <v>6.2224931920252247E-3</v>
      </c>
      <c r="I263" s="56">
        <f t="shared" si="26"/>
        <v>2.3551392944724304E-3</v>
      </c>
      <c r="J263" s="10">
        <f t="shared" si="22"/>
        <v>2.7425087339277479E-4</v>
      </c>
      <c r="K263" s="10">
        <f t="shared" si="23"/>
        <v>7.9484874549781981E-3</v>
      </c>
      <c r="L263" s="10">
        <f t="shared" si="24"/>
        <v>1.786358204292101E-4</v>
      </c>
      <c r="M263" s="10">
        <f t="shared" si="25"/>
        <v>4.6305636792769194E-4</v>
      </c>
    </row>
    <row r="264" spans="1:13" x14ac:dyDescent="0.3">
      <c r="A264" s="10">
        <v>0.58427949968352222</v>
      </c>
      <c r="B264" s="10">
        <v>0.26403690473573271</v>
      </c>
      <c r="C264" s="10">
        <v>1.0975553118514099</v>
      </c>
      <c r="D264" s="10">
        <v>0.13730609324631443</v>
      </c>
      <c r="E264" s="10">
        <v>0.25110380251248221</v>
      </c>
      <c r="G264" s="56">
        <f>'Używanie Internetu'!N123/'Używanie Internetu'!N$142</f>
        <v>6.1757905275108427E-3</v>
      </c>
      <c r="I264" s="56">
        <f t="shared" si="26"/>
        <v>2.1083070181935381E-3</v>
      </c>
      <c r="J264" s="10">
        <f t="shared" si="22"/>
        <v>4.305482446209376E-4</v>
      </c>
      <c r="K264" s="10">
        <f t="shared" si="23"/>
        <v>7.439528107697377E-3</v>
      </c>
      <c r="L264" s="10">
        <f t="shared" si="24"/>
        <v>1.1643195180894669E-4</v>
      </c>
      <c r="M264" s="10">
        <f t="shared" si="25"/>
        <v>3.8940285897942276E-4</v>
      </c>
    </row>
    <row r="265" spans="1:13" x14ac:dyDescent="0.3">
      <c r="A265" s="10">
        <v>0.60695585777054306</v>
      </c>
      <c r="B265" s="10">
        <v>0.20469925617685961</v>
      </c>
      <c r="C265" s="10">
        <v>1.1152138756273664</v>
      </c>
      <c r="D265" s="10">
        <v>0.19169447491807751</v>
      </c>
      <c r="E265" s="10">
        <v>0.16150139441094641</v>
      </c>
      <c r="G265" s="56">
        <f>'Używanie Internetu'!N124/'Używanie Internetu'!N$142</f>
        <v>6.2284371675088721E-3</v>
      </c>
      <c r="I265" s="56">
        <f t="shared" si="26"/>
        <v>2.2945276844252493E-3</v>
      </c>
      <c r="J265" s="10">
        <f t="shared" si="22"/>
        <v>2.6098263806462689E-4</v>
      </c>
      <c r="K265" s="10">
        <f t="shared" si="23"/>
        <v>7.7463196898042439E-3</v>
      </c>
      <c r="L265" s="10">
        <f t="shared" si="24"/>
        <v>2.2887495873017278E-4</v>
      </c>
      <c r="M265" s="10">
        <f t="shared" si="25"/>
        <v>1.6245446057968057E-4</v>
      </c>
    </row>
    <row r="266" spans="1:13" x14ac:dyDescent="0.3">
      <c r="A266" s="10">
        <v>0.99123875712235332</v>
      </c>
      <c r="B266" s="10">
        <v>0.54942527456590251</v>
      </c>
      <c r="C266" s="10">
        <v>1.1118190828434822</v>
      </c>
      <c r="D266" s="10">
        <v>0.43292472224260081</v>
      </c>
      <c r="E266" s="10">
        <v>0.34837923762358153</v>
      </c>
      <c r="G266" s="56">
        <f>'Używanie Internetu'!N125/'Używanie Internetu'!N$142</f>
        <v>6.7973605352295192E-3</v>
      </c>
      <c r="I266" s="56">
        <f t="shared" si="26"/>
        <v>6.6787756432356718E-3</v>
      </c>
      <c r="J266" s="10">
        <f t="shared" si="22"/>
        <v>2.0519065295557374E-3</v>
      </c>
      <c r="K266" s="10">
        <f t="shared" si="23"/>
        <v>8.4025006238323281E-3</v>
      </c>
      <c r="L266" s="10">
        <f t="shared" si="24"/>
        <v>1.2739872443188831E-3</v>
      </c>
      <c r="M266" s="10">
        <f t="shared" si="25"/>
        <v>8.2498268700259688E-4</v>
      </c>
    </row>
    <row r="267" spans="1:13" x14ac:dyDescent="0.3">
      <c r="A267" s="10">
        <v>0.68304014356332743</v>
      </c>
      <c r="B267" s="10">
        <v>0.26538897893760699</v>
      </c>
      <c r="C267" s="10">
        <v>1.1164227117750392</v>
      </c>
      <c r="D267" s="10">
        <v>0.21180720000404574</v>
      </c>
      <c r="E267" s="10">
        <v>0.16045658890609457</v>
      </c>
      <c r="G267" s="56">
        <f>'Używanie Internetu'!N126/'Używanie Internetu'!N$142</f>
        <v>6.2428725365405906E-3</v>
      </c>
      <c r="I267" s="56">
        <f t="shared" si="26"/>
        <v>2.9125737115882635E-3</v>
      </c>
      <c r="J267" s="10">
        <f t="shared" si="22"/>
        <v>4.3969369179522783E-4</v>
      </c>
      <c r="K267" s="10">
        <f t="shared" si="23"/>
        <v>7.7811142779310866E-3</v>
      </c>
      <c r="L267" s="10">
        <f t="shared" si="24"/>
        <v>2.8006955800221955E-4</v>
      </c>
      <c r="M267" s="10">
        <f t="shared" si="25"/>
        <v>1.6073097483803567E-4</v>
      </c>
    </row>
    <row r="268" spans="1:13" x14ac:dyDescent="0.3">
      <c r="A268" s="10">
        <v>0.66140450537171647</v>
      </c>
      <c r="B268" s="10">
        <v>0.21415036850817537</v>
      </c>
      <c r="C268" s="10">
        <v>1.2395392716203149</v>
      </c>
      <c r="D268" s="10">
        <v>0.11123606781837704</v>
      </c>
      <c r="E268" s="10">
        <v>0.19190100560297027</v>
      </c>
      <c r="G268" s="56">
        <f>'Używanie Internetu'!N127/'Używanie Internetu'!N$142</f>
        <v>6.9671884061909065E-3</v>
      </c>
      <c r="I268" s="56">
        <f t="shared" si="26"/>
        <v>3.0478378121346012E-3</v>
      </c>
      <c r="J268" s="10">
        <f t="shared" si="22"/>
        <v>3.1951791015392088E-4</v>
      </c>
      <c r="K268" s="10">
        <f t="shared" si="23"/>
        <v>1.0704789618353822E-2</v>
      </c>
      <c r="L268" s="10">
        <f t="shared" si="24"/>
        <v>8.6208246450991517E-5</v>
      </c>
      <c r="M268" s="10">
        <f t="shared" si="25"/>
        <v>2.5657365203924487E-4</v>
      </c>
    </row>
    <row r="269" spans="1:13" x14ac:dyDescent="0.3">
      <c r="A269" s="10">
        <v>1.0260290267621688</v>
      </c>
      <c r="B269" s="10">
        <v>1.1746243141847694</v>
      </c>
      <c r="C269" s="10">
        <v>1.0430199524000365</v>
      </c>
      <c r="D269" s="10">
        <v>0.90846030196899819</v>
      </c>
      <c r="E269" s="10">
        <v>1.1721838952176955</v>
      </c>
      <c r="G269" s="56">
        <f>'Używanie Internetu'!N128/'Używanie Internetu'!N$142</f>
        <v>7.0546497597360211E-3</v>
      </c>
      <c r="I269" s="56">
        <f t="shared" si="26"/>
        <v>7.42668069193463E-3</v>
      </c>
      <c r="J269" s="10">
        <f t="shared" si="22"/>
        <v>9.7335985403891653E-3</v>
      </c>
      <c r="K269" s="10">
        <f t="shared" si="23"/>
        <v>7.6746873087944574E-3</v>
      </c>
      <c r="L269" s="10">
        <f t="shared" si="24"/>
        <v>5.822203295057192E-3</v>
      </c>
      <c r="M269" s="10">
        <f t="shared" si="25"/>
        <v>9.6931951836797276E-3</v>
      </c>
    </row>
    <row r="270" spans="1:13" x14ac:dyDescent="0.3">
      <c r="A270" s="10">
        <v>1.0475434366773722</v>
      </c>
      <c r="B270" s="10">
        <v>1.2503267349613516</v>
      </c>
      <c r="C270" s="10">
        <v>1.0404138903102462</v>
      </c>
      <c r="D270" s="10">
        <v>0.88891825903823474</v>
      </c>
      <c r="E270" s="10">
        <v>0.90253642001691536</v>
      </c>
      <c r="G270" s="56">
        <f>'Używanie Internetu'!N129/'Używanie Internetu'!N$142</f>
        <v>7.4673314861721917E-3</v>
      </c>
      <c r="I270" s="56">
        <f t="shared" si="26"/>
        <v>8.1942556840768847E-3</v>
      </c>
      <c r="J270" s="10">
        <f t="shared" si="22"/>
        <v>1.1673805839985845E-2</v>
      </c>
      <c r="K270" s="10">
        <f t="shared" si="23"/>
        <v>8.0830955794191622E-3</v>
      </c>
      <c r="L270" s="10">
        <f t="shared" si="24"/>
        <v>5.9005036695440665E-3</v>
      </c>
      <c r="M270" s="10">
        <f t="shared" si="25"/>
        <v>6.0826790646258044E-3</v>
      </c>
    </row>
    <row r="271" spans="1:13" x14ac:dyDescent="0.3">
      <c r="A271" s="10">
        <v>1.1171116066492093</v>
      </c>
      <c r="B271" s="10">
        <v>1.2439243758025658</v>
      </c>
      <c r="C271" s="10">
        <v>0.93317029467854029</v>
      </c>
      <c r="D271" s="10">
        <v>1.0979161178910528</v>
      </c>
      <c r="E271" s="10">
        <v>1.5818206637643164</v>
      </c>
      <c r="G271" s="56">
        <f>'Używanie Internetu'!N130/'Używanie Internetu'!N$142</f>
        <v>7.7475474732584797E-3</v>
      </c>
      <c r="I271" s="56">
        <f t="shared" si="26"/>
        <v>9.6684615461006141E-3</v>
      </c>
      <c r="J271" s="10">
        <f t="shared" si="22"/>
        <v>1.1988150946560253E-2</v>
      </c>
      <c r="K271" s="10">
        <f t="shared" si="23"/>
        <v>6.7466170142849342E-3</v>
      </c>
      <c r="L271" s="10">
        <f t="shared" si="24"/>
        <v>9.3390471406194636E-3</v>
      </c>
      <c r="M271" s="10">
        <f t="shared" si="25"/>
        <v>1.9385577139413149E-2</v>
      </c>
    </row>
    <row r="272" spans="1:13" x14ac:dyDescent="0.3">
      <c r="A272" s="10">
        <v>0.97417238423054475</v>
      </c>
      <c r="B272" s="10">
        <v>0.93871548372571456</v>
      </c>
      <c r="C272" s="10">
        <v>0.99108012271281332</v>
      </c>
      <c r="D272" s="10">
        <v>0.9058496057360319</v>
      </c>
      <c r="E272" s="10">
        <v>1.407855129642708</v>
      </c>
      <c r="G272" s="56">
        <f>'Używanie Internetu'!N131/'Używanie Internetu'!N$142</f>
        <v>7.4902582487519787E-3</v>
      </c>
      <c r="I272" s="56">
        <f t="shared" si="26"/>
        <v>7.1083437192605006E-3</v>
      </c>
      <c r="J272" s="10">
        <f t="shared" ref="J272:J282" si="27">(B272^2)*$G272</f>
        <v>6.6003163931850246E-3</v>
      </c>
      <c r="K272" s="10">
        <f t="shared" ref="K272:K282" si="28">(C272^2)*$G272</f>
        <v>7.3572298363819557E-3</v>
      </c>
      <c r="L272" s="10">
        <f t="shared" ref="L272:L282" si="29">(D272^2)*$G272</f>
        <v>6.1462325860107267E-3</v>
      </c>
      <c r="M272" s="10">
        <f t="shared" ref="M272:M282" si="30">(E272^2)*$G272</f>
        <v>1.4846111798304444E-2</v>
      </c>
    </row>
    <row r="273" spans="1:13" x14ac:dyDescent="0.3">
      <c r="A273" s="10">
        <v>1.0028219268925369</v>
      </c>
      <c r="B273" s="10">
        <v>1.1313203621491399</v>
      </c>
      <c r="C273" s="10">
        <v>0.97159416671215837</v>
      </c>
      <c r="D273" s="10">
        <v>1.018275072984139</v>
      </c>
      <c r="E273" s="10">
        <v>1.383670148482018</v>
      </c>
      <c r="G273" s="56">
        <f>'Używanie Internetu'!N132/'Używanie Internetu'!N$142</f>
        <v>7.54545230681443E-3</v>
      </c>
      <c r="I273" s="56">
        <f t="shared" ref="I273:I282" si="31">(A273^2)*$G273</f>
        <v>7.5880978228607936E-3</v>
      </c>
      <c r="J273" s="10">
        <f t="shared" si="27"/>
        <v>9.6573169739328155E-3</v>
      </c>
      <c r="K273" s="10">
        <f t="shared" si="28"/>
        <v>7.1228709465066707E-3</v>
      </c>
      <c r="L273" s="10">
        <f t="shared" si="29"/>
        <v>7.8237597073033179E-3</v>
      </c>
      <c r="M273" s="10">
        <f t="shared" si="30"/>
        <v>1.4446093497974396E-2</v>
      </c>
    </row>
    <row r="274" spans="1:13" x14ac:dyDescent="0.3">
      <c r="A274" s="10">
        <v>0.9645497022327113</v>
      </c>
      <c r="B274" s="10">
        <v>1.1321773762891727</v>
      </c>
      <c r="C274" s="10">
        <v>0.95919478214120901</v>
      </c>
      <c r="D274" s="10">
        <v>0.97682994870491424</v>
      </c>
      <c r="E274" s="10">
        <v>1.4014279288883005</v>
      </c>
      <c r="G274" s="56">
        <f>'Używanie Internetu'!N133/'Używanie Internetu'!N$142</f>
        <v>7.3272234926290477E-3</v>
      </c>
      <c r="I274" s="56">
        <f t="shared" si="31"/>
        <v>6.8169272781587473E-3</v>
      </c>
      <c r="J274" s="10">
        <f t="shared" si="27"/>
        <v>9.3922227331647117E-3</v>
      </c>
      <c r="K274" s="10">
        <f t="shared" si="28"/>
        <v>6.7414459000750193E-3</v>
      </c>
      <c r="L274" s="10">
        <f t="shared" si="29"/>
        <v>6.9916128335685088E-3</v>
      </c>
      <c r="M274" s="10">
        <f t="shared" si="30"/>
        <v>1.4390668697091004E-2</v>
      </c>
    </row>
    <row r="275" spans="1:13" x14ac:dyDescent="0.3">
      <c r="A275" s="10">
        <v>1.1192284090979689</v>
      </c>
      <c r="B275" s="10">
        <v>1.4101284240863468</v>
      </c>
      <c r="C275" s="10">
        <v>1.0528361746677861</v>
      </c>
      <c r="D275" s="10">
        <v>1.4245487923316535</v>
      </c>
      <c r="E275" s="10">
        <v>1.5423349251630847</v>
      </c>
      <c r="G275" s="56">
        <f>'Używanie Internetu'!N134/'Używanie Internetu'!N$142</f>
        <v>8.0872032151812542E-3</v>
      </c>
      <c r="I275" s="56">
        <f t="shared" si="31"/>
        <v>1.0130614900031068E-2</v>
      </c>
      <c r="J275" s="10">
        <f t="shared" si="27"/>
        <v>1.6081097674030948E-2</v>
      </c>
      <c r="K275" s="10">
        <f t="shared" si="28"/>
        <v>8.9643737111575732E-3</v>
      </c>
      <c r="L275" s="10">
        <f t="shared" si="29"/>
        <v>1.6411679002185299E-2</v>
      </c>
      <c r="M275" s="10">
        <f t="shared" si="30"/>
        <v>1.9237814919550282E-2</v>
      </c>
    </row>
    <row r="276" spans="1:13" x14ac:dyDescent="0.3">
      <c r="A276" s="10">
        <v>1.1558932152869748</v>
      </c>
      <c r="B276" s="10">
        <v>1.4615578189652176</v>
      </c>
      <c r="C276" s="10">
        <v>1.1075584167853563</v>
      </c>
      <c r="D276" s="10">
        <v>1.4406588851546931</v>
      </c>
      <c r="E276" s="10">
        <v>1.5170227538217034</v>
      </c>
      <c r="G276" s="56">
        <f>'Używanie Internetu'!N135/'Używanie Internetu'!N$142</f>
        <v>8.2884492422704986E-3</v>
      </c>
      <c r="I276" s="56">
        <f t="shared" si="31"/>
        <v>1.1074106896926035E-2</v>
      </c>
      <c r="J276" s="10">
        <f t="shared" si="27"/>
        <v>1.7705381277223632E-2</v>
      </c>
      <c r="K276" s="10">
        <f t="shared" si="28"/>
        <v>1.0167321718000263E-2</v>
      </c>
      <c r="L276" s="10">
        <f t="shared" si="29"/>
        <v>1.7202660019177789E-2</v>
      </c>
      <c r="M276" s="10">
        <f t="shared" si="30"/>
        <v>1.9074689266467906E-2</v>
      </c>
    </row>
    <row r="277" spans="1:13" x14ac:dyDescent="0.3">
      <c r="A277" s="10">
        <v>1.0839364020823572</v>
      </c>
      <c r="B277" s="10">
        <v>1.3907465206334437</v>
      </c>
      <c r="C277" s="10">
        <v>1.0256844473024782</v>
      </c>
      <c r="D277" s="10">
        <v>1.4144364568396903</v>
      </c>
      <c r="E277" s="10">
        <v>1.3035166069989261</v>
      </c>
      <c r="G277" s="56">
        <f>'Używanie Internetu'!N136/'Używanie Internetu'!N$142</f>
        <v>8.1058842809870069E-3</v>
      </c>
      <c r="I277" s="56">
        <f t="shared" si="31"/>
        <v>9.5237503508268147E-3</v>
      </c>
      <c r="J277" s="10">
        <f t="shared" si="27"/>
        <v>1.5678205900081239E-2</v>
      </c>
      <c r="K277" s="10">
        <f t="shared" si="28"/>
        <v>8.5276219738524214E-3</v>
      </c>
      <c r="L277" s="10">
        <f t="shared" si="29"/>
        <v>1.6216879244498366E-2</v>
      </c>
      <c r="M277" s="10">
        <f t="shared" si="30"/>
        <v>1.3773158220913916E-2</v>
      </c>
    </row>
    <row r="278" spans="1:13" x14ac:dyDescent="0.3">
      <c r="A278" s="10">
        <v>1.1038496760145808</v>
      </c>
      <c r="B278" s="10">
        <v>1.429526930565022</v>
      </c>
      <c r="C278" s="10">
        <v>0.96454754872275084</v>
      </c>
      <c r="D278" s="10">
        <v>1.4545129466016489</v>
      </c>
      <c r="E278" s="10">
        <v>1.5918569764598998</v>
      </c>
      <c r="G278" s="56">
        <f>'Używanie Internetu'!N137/'Używanie Internetu'!N$142</f>
        <v>7.7908535803536344E-3</v>
      </c>
      <c r="I278" s="56">
        <f t="shared" si="31"/>
        <v>9.4930312694752397E-3</v>
      </c>
      <c r="J278" s="10">
        <f t="shared" si="27"/>
        <v>1.5920977371971224E-2</v>
      </c>
      <c r="K278" s="10">
        <f t="shared" si="28"/>
        <v>7.2482360056564102E-3</v>
      </c>
      <c r="L278" s="10">
        <f t="shared" si="29"/>
        <v>1.6482391474519343E-2</v>
      </c>
      <c r="M278" s="10">
        <f t="shared" si="30"/>
        <v>1.9742090234982076E-2</v>
      </c>
    </row>
    <row r="279" spans="1:13" x14ac:dyDescent="0.3">
      <c r="A279" s="10">
        <v>1.2152027456169257</v>
      </c>
      <c r="B279" s="10">
        <v>1.453435340074732</v>
      </c>
      <c r="C279" s="10">
        <v>1.2636578685398929</v>
      </c>
      <c r="D279" s="10">
        <v>1.4213015963502709</v>
      </c>
      <c r="E279" s="10">
        <v>1.2229028703106477</v>
      </c>
      <c r="G279" s="56">
        <f>'Używanie Internetu'!N138/'Używanie Internetu'!N$142</f>
        <v>8.2358026022724684E-3</v>
      </c>
      <c r="I279" s="56">
        <f t="shared" si="31"/>
        <v>1.2161955583175933E-2</v>
      </c>
      <c r="J279" s="10">
        <f t="shared" si="27"/>
        <v>1.739792123651698E-2</v>
      </c>
      <c r="K279" s="10">
        <f t="shared" si="28"/>
        <v>1.3151186624189007E-2</v>
      </c>
      <c r="L279" s="10">
        <f t="shared" si="29"/>
        <v>1.6637130241260997E-2</v>
      </c>
      <c r="M279" s="10">
        <f t="shared" si="30"/>
        <v>1.2316572212632809E-2</v>
      </c>
    </row>
    <row r="280" spans="1:13" x14ac:dyDescent="0.3">
      <c r="A280" s="10">
        <v>0.68112910814102612</v>
      </c>
      <c r="B280" s="10">
        <v>0.43713996197248667</v>
      </c>
      <c r="C280" s="10">
        <v>0.95841376706098902</v>
      </c>
      <c r="D280" s="10">
        <v>0.36748881017615553</v>
      </c>
      <c r="E280" s="10">
        <v>0.48780396028649414</v>
      </c>
      <c r="G280" s="56">
        <f>'Używanie Internetu'!N139/'Używanie Internetu'!N$142</f>
        <v>7.5352626345567466E-3</v>
      </c>
      <c r="I280" s="56">
        <f t="shared" si="31"/>
        <v>3.4958861006980152E-3</v>
      </c>
      <c r="J280" s="10">
        <f t="shared" si="27"/>
        <v>1.4399234819632166E-3</v>
      </c>
      <c r="K280" s="10">
        <f t="shared" si="28"/>
        <v>6.9215678546986079E-3</v>
      </c>
      <c r="L280" s="10">
        <f t="shared" si="29"/>
        <v>1.0176223412096568E-3</v>
      </c>
      <c r="M280" s="10">
        <f t="shared" si="30"/>
        <v>1.7930361167652537E-3</v>
      </c>
    </row>
    <row r="281" spans="1:13" x14ac:dyDescent="0.3">
      <c r="A281" s="10">
        <v>0.68943329609255288</v>
      </c>
      <c r="B281" s="10">
        <v>0.6189864268239933</v>
      </c>
      <c r="C281" s="10">
        <v>0.84556259536317846</v>
      </c>
      <c r="D281" s="10">
        <v>0.30638785107258754</v>
      </c>
      <c r="E281" s="10">
        <v>0.14085366829462265</v>
      </c>
      <c r="G281" s="56">
        <f>'Używanie Internetu'!N140/'Używanie Internetu'!N$142</f>
        <v>6.2785363894424821E-3</v>
      </c>
      <c r="I281" s="56">
        <f t="shared" si="31"/>
        <v>2.9843030532615382E-3</v>
      </c>
      <c r="J281" s="10">
        <f t="shared" si="27"/>
        <v>2.4055847807086784E-3</v>
      </c>
      <c r="K281" s="10">
        <f t="shared" si="28"/>
        <v>4.4890034782412817E-3</v>
      </c>
      <c r="L281" s="10">
        <f t="shared" si="29"/>
        <v>5.8938828172099206E-4</v>
      </c>
      <c r="M281" s="10">
        <f t="shared" si="30"/>
        <v>1.2456462920033105E-4</v>
      </c>
    </row>
    <row r="282" spans="1:13" x14ac:dyDescent="0.3">
      <c r="A282" s="10">
        <v>0.67983695040060965</v>
      </c>
      <c r="B282" s="10">
        <v>0.59666964157162627</v>
      </c>
      <c r="C282" s="10">
        <v>1.0285745432177884</v>
      </c>
      <c r="D282" s="10">
        <v>0.32748631251971233</v>
      </c>
      <c r="E282" s="10">
        <v>0.52803707759346286</v>
      </c>
      <c r="G282" s="56">
        <f>'Używanie Internetu'!N141/'Używanie Internetu'!N$142</f>
        <v>6.4848772526605678E-3</v>
      </c>
      <c r="I282" s="56">
        <f t="shared" si="31"/>
        <v>2.9971694090039497E-3</v>
      </c>
      <c r="J282" s="10">
        <f t="shared" si="27"/>
        <v>2.308711377855828E-3</v>
      </c>
      <c r="K282" s="10">
        <f t="shared" si="28"/>
        <v>6.860776994886097E-3</v>
      </c>
      <c r="L282" s="10">
        <f t="shared" si="29"/>
        <v>6.9548547817823391E-4</v>
      </c>
      <c r="M282" s="10">
        <f t="shared" si="30"/>
        <v>1.8081339374072022E-3</v>
      </c>
    </row>
    <row r="283" spans="1:13" x14ac:dyDescent="0.3">
      <c r="I283" s="98">
        <f>SUM(I144:I282)/139</f>
        <v>7.4836696746373044E-3</v>
      </c>
      <c r="J283" s="99">
        <f>SUM(J144:J282)/139</f>
        <v>7.9780161356359548E-3</v>
      </c>
      <c r="K283" s="99">
        <f>SUM(K144:K282)/139</f>
        <v>7.3042339880548144E-3</v>
      </c>
      <c r="L283" s="99">
        <f t="shared" ref="L283" si="32">SUM(L144:L282)/139</f>
        <v>8.0375258728012447E-3</v>
      </c>
      <c r="M283" s="99">
        <f t="shared" ref="M283" si="33">SUM(M144:M282)/139</f>
        <v>9.3231138113683294E-3</v>
      </c>
    </row>
    <row r="284" spans="1:13" x14ac:dyDescent="0.3">
      <c r="A284" s="226">
        <v>2021</v>
      </c>
      <c r="B284" s="224"/>
      <c r="C284" s="224"/>
      <c r="D284" s="224"/>
      <c r="E284" s="224"/>
      <c r="F284" s="224"/>
      <c r="G284" s="224"/>
      <c r="H284" s="224"/>
      <c r="I284" s="250"/>
      <c r="J284" s="250"/>
      <c r="K284" s="250"/>
      <c r="L284" s="250"/>
      <c r="M284" s="251"/>
    </row>
    <row r="285" spans="1:13" x14ac:dyDescent="0.3">
      <c r="A285" s="10">
        <v>1.0844507497586433</v>
      </c>
      <c r="B285" s="10">
        <v>1.1593996250813536</v>
      </c>
      <c r="C285" s="10">
        <v>0.91783435115267098</v>
      </c>
      <c r="D285" s="10">
        <v>1.1313907659950264</v>
      </c>
      <c r="E285" s="10">
        <v>1.256247882298803</v>
      </c>
      <c r="G285" s="56">
        <f>'Używanie Internetu'!T3/'Używanie Internetu'!T$142</f>
        <v>7.6379383331603842E-3</v>
      </c>
      <c r="I285" s="56">
        <f>(A285^2)*$G285</f>
        <v>8.9824708057797877E-3</v>
      </c>
      <c r="J285" s="10">
        <f t="shared" ref="J285:J348" si="34">(B285^2)*$G285</f>
        <v>1.0266973920471292E-2</v>
      </c>
      <c r="K285" s="10">
        <f t="shared" ref="K285:K348" si="35">(C285^2)*$G285</f>
        <v>6.4343512174657152E-3</v>
      </c>
      <c r="L285" s="10">
        <f t="shared" ref="L285:L348" si="36">(D285^2)*$G285</f>
        <v>9.7769052730296239E-3</v>
      </c>
      <c r="M285" s="10">
        <f t="shared" ref="M285:M348" si="37">(E285^2)*$G285</f>
        <v>1.2053879149655358E-2</v>
      </c>
    </row>
    <row r="286" spans="1:13" x14ac:dyDescent="0.3">
      <c r="A286" s="10">
        <v>1.1333745892451859</v>
      </c>
      <c r="B286" s="10">
        <v>1.1008852416835815</v>
      </c>
      <c r="C286" s="10">
        <v>0.88402166114425262</v>
      </c>
      <c r="D286" s="10">
        <v>1.1515290692647866</v>
      </c>
      <c r="E286" s="10">
        <v>1.2945734609780479</v>
      </c>
      <c r="G286" s="56">
        <f>'Używanie Internetu'!T4/'Używanie Internetu'!T$142</f>
        <v>7.7244148831907755E-3</v>
      </c>
      <c r="I286" s="56">
        <f t="shared" ref="I286:I349" si="38">(A286^2)*$G286</f>
        <v>9.9223041327459911E-3</v>
      </c>
      <c r="J286" s="10">
        <f t="shared" si="34"/>
        <v>9.3615916047994178E-3</v>
      </c>
      <c r="K286" s="10">
        <f t="shared" si="35"/>
        <v>6.0365861817508783E-3</v>
      </c>
      <c r="L286" s="10">
        <f t="shared" si="36"/>
        <v>1.0242722423498373E-2</v>
      </c>
      <c r="M286" s="10">
        <f t="shared" si="37"/>
        <v>1.2945504835111763E-2</v>
      </c>
    </row>
    <row r="287" spans="1:13" x14ac:dyDescent="0.3">
      <c r="A287" s="10">
        <v>1.1450620425359963</v>
      </c>
      <c r="B287" s="10">
        <v>1.1319032548798915</v>
      </c>
      <c r="C287" s="10">
        <v>0.94861413444860032</v>
      </c>
      <c r="D287" s="10">
        <v>1.1849833661263272</v>
      </c>
      <c r="E287" s="10">
        <v>1.2089152824566958</v>
      </c>
      <c r="G287" s="56">
        <f>'Używanie Internetu'!T5/'Używanie Internetu'!T$142</f>
        <v>7.5053409564471187E-3</v>
      </c>
      <c r="I287" s="56">
        <f t="shared" si="38"/>
        <v>9.8407559957011965E-3</v>
      </c>
      <c r="J287" s="10">
        <f t="shared" si="34"/>
        <v>9.6158801980472022E-3</v>
      </c>
      <c r="K287" s="10">
        <f t="shared" si="35"/>
        <v>6.7538219805086458E-3</v>
      </c>
      <c r="L287" s="10">
        <f t="shared" si="36"/>
        <v>1.0538891528986356E-2</v>
      </c>
      <c r="M287" s="10">
        <f t="shared" si="37"/>
        <v>1.0968876881700047E-2</v>
      </c>
    </row>
    <row r="288" spans="1:13" x14ac:dyDescent="0.3">
      <c r="A288" s="10">
        <v>1.1470427957120553</v>
      </c>
      <c r="B288" s="10">
        <v>1.0861368466401073</v>
      </c>
      <c r="C288" s="10">
        <v>0.9004380937807458</v>
      </c>
      <c r="D288" s="10">
        <v>1.2546027344017914</v>
      </c>
      <c r="E288" s="10">
        <v>1.0433505083405559</v>
      </c>
      <c r="G288" s="56">
        <f>'Używanie Internetu'!T6/'Używanie Internetu'!T$142</f>
        <v>7.7334743312891972E-3</v>
      </c>
      <c r="I288" s="56">
        <f t="shared" si="38"/>
        <v>1.0174987666862992E-2</v>
      </c>
      <c r="J288" s="10">
        <f t="shared" si="34"/>
        <v>9.1231274648034544E-3</v>
      </c>
      <c r="K288" s="10">
        <f t="shared" si="35"/>
        <v>6.2702140692148583E-3</v>
      </c>
      <c r="L288" s="10">
        <f t="shared" si="36"/>
        <v>1.2172705298436151E-2</v>
      </c>
      <c r="M288" s="10">
        <f t="shared" si="37"/>
        <v>8.4185076780961716E-3</v>
      </c>
    </row>
    <row r="289" spans="1:13" x14ac:dyDescent="0.3">
      <c r="A289" s="10">
        <v>1.2014430680193262</v>
      </c>
      <c r="B289" s="10">
        <v>1.1830136067105546</v>
      </c>
      <c r="C289" s="10">
        <v>0.998606450324662</v>
      </c>
      <c r="D289" s="10">
        <v>1.2482281406115754</v>
      </c>
      <c r="E289" s="10">
        <v>1.4070847853416837</v>
      </c>
      <c r="G289" s="56">
        <f>'Używanie Internetu'!T7/'Używanie Internetu'!T$142</f>
        <v>7.8232452260826486E-3</v>
      </c>
      <c r="I289" s="56">
        <f t="shared" si="38"/>
        <v>1.1292584157022787E-2</v>
      </c>
      <c r="J289" s="10">
        <f t="shared" si="34"/>
        <v>1.0948797497120194E-2</v>
      </c>
      <c r="K289" s="10">
        <f t="shared" si="35"/>
        <v>7.8014562569840764E-3</v>
      </c>
      <c r="L289" s="10">
        <f t="shared" si="36"/>
        <v>1.2189191000466136E-2</v>
      </c>
      <c r="M289" s="10">
        <f t="shared" si="37"/>
        <v>1.5489146161213179E-2</v>
      </c>
    </row>
    <row r="290" spans="1:13" x14ac:dyDescent="0.3">
      <c r="A290" s="10">
        <v>1.1074536582935897</v>
      </c>
      <c r="B290" s="10">
        <v>1.0754534793691424</v>
      </c>
      <c r="C290" s="10">
        <v>0.92054727875440701</v>
      </c>
      <c r="D290" s="10">
        <v>1.2274277831770717</v>
      </c>
      <c r="E290" s="10">
        <v>1.2253464823793969</v>
      </c>
      <c r="G290" s="56">
        <f>'Używanie Internetu'!T8/'Używanie Internetu'!T$142</f>
        <v>7.6857063322247898E-3</v>
      </c>
      <c r="I290" s="56">
        <f t="shared" si="38"/>
        <v>9.4261622401870734E-3</v>
      </c>
      <c r="J290" s="10">
        <f t="shared" si="34"/>
        <v>8.8892893755998618E-3</v>
      </c>
      <c r="K290" s="10">
        <f t="shared" si="35"/>
        <v>6.5129235933423357E-3</v>
      </c>
      <c r="L290" s="10">
        <f t="shared" si="36"/>
        <v>1.1579123475272322E-2</v>
      </c>
      <c r="M290" s="10">
        <f t="shared" si="37"/>
        <v>1.1539888243916642E-2</v>
      </c>
    </row>
    <row r="291" spans="1:13" x14ac:dyDescent="0.3">
      <c r="A291" s="10">
        <v>1.1352401809831403</v>
      </c>
      <c r="B291" s="10">
        <v>1.2253337791409711</v>
      </c>
      <c r="C291" s="10">
        <v>0.88971751604060423</v>
      </c>
      <c r="D291" s="10">
        <v>1.1591174336514682</v>
      </c>
      <c r="E291" s="10">
        <v>1.5552043106097844</v>
      </c>
      <c r="G291" s="56">
        <f>'Używanie Internetu'!T9/'Używanie Internetu'!T$142</f>
        <v>7.7903017784520254E-3</v>
      </c>
      <c r="I291" s="56">
        <f t="shared" si="38"/>
        <v>1.0039909314856802E-2</v>
      </c>
      <c r="J291" s="10">
        <f t="shared" si="34"/>
        <v>1.169669306277254E-2</v>
      </c>
      <c r="K291" s="10">
        <f t="shared" si="35"/>
        <v>6.166781529537568E-3</v>
      </c>
      <c r="L291" s="10">
        <f t="shared" si="36"/>
        <v>1.0466685078121679E-2</v>
      </c>
      <c r="M291" s="10">
        <f t="shared" si="37"/>
        <v>1.8842094787494688E-2</v>
      </c>
    </row>
    <row r="292" spans="1:13" x14ac:dyDescent="0.3">
      <c r="A292" s="10">
        <v>1.0391213980092364</v>
      </c>
      <c r="B292" s="10">
        <v>1.0767091499231278</v>
      </c>
      <c r="C292" s="10">
        <v>0.88097522497473779</v>
      </c>
      <c r="D292" s="10">
        <v>1.121677195258445</v>
      </c>
      <c r="E292" s="10">
        <v>1.4139984791458471</v>
      </c>
      <c r="G292" s="56">
        <f>'Używanie Internetu'!T10/'Używanie Internetu'!T$142</f>
        <v>6.8711795895575901E-3</v>
      </c>
      <c r="I292" s="56">
        <f t="shared" si="38"/>
        <v>7.4193161215160191E-3</v>
      </c>
      <c r="J292" s="10">
        <f t="shared" si="34"/>
        <v>7.9657763187720408E-3</v>
      </c>
      <c r="K292" s="10">
        <f t="shared" si="35"/>
        <v>5.3328416739405306E-3</v>
      </c>
      <c r="L292" s="10">
        <f t="shared" si="36"/>
        <v>8.6450414596725075E-3</v>
      </c>
      <c r="M292" s="10">
        <f t="shared" si="37"/>
        <v>1.3738179433883604E-2</v>
      </c>
    </row>
    <row r="293" spans="1:13" x14ac:dyDescent="0.3">
      <c r="A293" s="10">
        <v>1.0390379057286758</v>
      </c>
      <c r="B293" s="10">
        <v>1.0074314740022621</v>
      </c>
      <c r="C293" s="10">
        <v>0.98786079345043409</v>
      </c>
      <c r="D293" s="10">
        <v>1.1891322148887971</v>
      </c>
      <c r="E293" s="10">
        <v>1.0892297973027747</v>
      </c>
      <c r="G293" s="56">
        <f>'Używanie Internetu'!T11/'Używanie Internetu'!T$142</f>
        <v>7.3686256487800255E-3</v>
      </c>
      <c r="I293" s="56">
        <f t="shared" si="38"/>
        <v>7.9551665522570574E-3</v>
      </c>
      <c r="J293" s="10">
        <f t="shared" si="34"/>
        <v>7.4785520943207052E-3</v>
      </c>
      <c r="K293" s="10">
        <f t="shared" si="35"/>
        <v>7.1908129544549912E-3</v>
      </c>
      <c r="L293" s="10">
        <f t="shared" si="36"/>
        <v>1.0419497697153567E-2</v>
      </c>
      <c r="M293" s="10">
        <f t="shared" si="37"/>
        <v>8.7422962734121576E-3</v>
      </c>
    </row>
    <row r="294" spans="1:13" x14ac:dyDescent="0.3">
      <c r="A294" s="10">
        <v>1.0474382435872265</v>
      </c>
      <c r="B294" s="10">
        <v>1.0998665641712448</v>
      </c>
      <c r="C294" s="10">
        <v>0.99165333648231557</v>
      </c>
      <c r="D294" s="10">
        <v>1.1506949525018026</v>
      </c>
      <c r="E294" s="10">
        <v>1.5145474234246656</v>
      </c>
      <c r="G294" s="56">
        <f>'Używanie Internetu'!T12/'Używanie Internetu'!T$142</f>
        <v>7.3595662006816038E-3</v>
      </c>
      <c r="I294" s="56">
        <f t="shared" si="38"/>
        <v>8.0743778606999408E-3</v>
      </c>
      <c r="J294" s="10">
        <f t="shared" si="34"/>
        <v>8.9029147682691181E-3</v>
      </c>
      <c r="K294" s="10">
        <f t="shared" si="35"/>
        <v>7.2372232726219902E-3</v>
      </c>
      <c r="L294" s="10">
        <f t="shared" si="36"/>
        <v>9.7447933173396995E-3</v>
      </c>
      <c r="M294" s="10">
        <f t="shared" si="37"/>
        <v>1.6881769615567511E-2</v>
      </c>
    </row>
    <row r="295" spans="1:13" x14ac:dyDescent="0.3">
      <c r="A295" s="10">
        <v>1.1187787716039681</v>
      </c>
      <c r="B295" s="10">
        <v>1.0830691478608241</v>
      </c>
      <c r="C295" s="10">
        <v>1.0627601381834093</v>
      </c>
      <c r="D295" s="10">
        <v>1.1562279572528449</v>
      </c>
      <c r="E295" s="10">
        <v>1.4209416717004424</v>
      </c>
      <c r="G295" s="56">
        <f>'Używanie Internetu'!T13/'Używanie Internetu'!T$142</f>
        <v>6.9700099324494641E-3</v>
      </c>
      <c r="I295" s="56">
        <f t="shared" si="38"/>
        <v>8.7241240324567298E-3</v>
      </c>
      <c r="J295" s="10">
        <f t="shared" si="34"/>
        <v>8.1760919411127553E-3</v>
      </c>
      <c r="K295" s="10">
        <f t="shared" si="35"/>
        <v>7.8723412241375312E-3</v>
      </c>
      <c r="L295" s="10">
        <f t="shared" si="36"/>
        <v>9.3179490095826861E-3</v>
      </c>
      <c r="M295" s="10">
        <f t="shared" si="37"/>
        <v>1.407297443795542E-2</v>
      </c>
    </row>
    <row r="296" spans="1:13" x14ac:dyDescent="0.3">
      <c r="A296" s="10">
        <v>0.65852022473001381</v>
      </c>
      <c r="B296" s="10">
        <v>0.37851541873448352</v>
      </c>
      <c r="C296" s="10">
        <v>1.2044300185269294</v>
      </c>
      <c r="D296" s="10">
        <v>0.150871081673532</v>
      </c>
      <c r="E296" s="10">
        <v>0.27442917709598524</v>
      </c>
      <c r="G296" s="56">
        <f>'Używanie Internetu'!T14/'Używanie Internetu'!T$142</f>
        <v>5.5880323043447496E-3</v>
      </c>
      <c r="I296" s="56">
        <f t="shared" si="38"/>
        <v>2.4232439858260044E-3</v>
      </c>
      <c r="J296" s="10">
        <f t="shared" si="34"/>
        <v>8.0061930573409193E-4</v>
      </c>
      <c r="K296" s="10">
        <f t="shared" si="35"/>
        <v>8.1062883916784654E-3</v>
      </c>
      <c r="L296" s="10">
        <f t="shared" si="36"/>
        <v>1.2719525671267432E-4</v>
      </c>
      <c r="M296" s="10">
        <f t="shared" si="37"/>
        <v>4.2084238655851176E-4</v>
      </c>
    </row>
    <row r="297" spans="1:13" x14ac:dyDescent="0.3">
      <c r="A297" s="10">
        <v>0.47844213711188532</v>
      </c>
      <c r="B297" s="10">
        <v>0.4218136394939257</v>
      </c>
      <c r="C297" s="10">
        <v>1.173069892081384</v>
      </c>
      <c r="D297" s="10">
        <v>0.31731448112005828</v>
      </c>
      <c r="E297" s="10">
        <v>0.37553680431626441</v>
      </c>
      <c r="G297" s="56">
        <f>'Używanie Internetu'!T15/'Używanie Internetu'!T$142</f>
        <v>6.2765503598248094E-3</v>
      </c>
      <c r="I297" s="56">
        <f t="shared" si="38"/>
        <v>1.4367455510184285E-3</v>
      </c>
      <c r="J297" s="10">
        <f t="shared" si="34"/>
        <v>1.1167661845355003E-3</v>
      </c>
      <c r="K297" s="10">
        <f t="shared" si="35"/>
        <v>8.6371168367251703E-3</v>
      </c>
      <c r="L297" s="10">
        <f t="shared" si="36"/>
        <v>6.3197631492538842E-4</v>
      </c>
      <c r="M297" s="10">
        <f t="shared" si="37"/>
        <v>8.8516866248735152E-4</v>
      </c>
    </row>
    <row r="298" spans="1:13" x14ac:dyDescent="0.3">
      <c r="A298" s="10">
        <v>0.68249566025323061</v>
      </c>
      <c r="B298" s="10">
        <v>0.49508888833989867</v>
      </c>
      <c r="C298" s="10">
        <v>1.1791686847583145</v>
      </c>
      <c r="D298" s="10">
        <v>0.2352744191503526</v>
      </c>
      <c r="E298" s="10">
        <v>0.4509609662254348</v>
      </c>
      <c r="G298" s="56">
        <f>'Używanie Internetu'!T16/'Używanie Internetu'!T$142</f>
        <v>6.2658437393448571E-3</v>
      </c>
      <c r="I298" s="56">
        <f t="shared" si="38"/>
        <v>2.9186320581091663E-3</v>
      </c>
      <c r="J298" s="10">
        <f t="shared" si="34"/>
        <v>1.5358398025838375E-3</v>
      </c>
      <c r="K298" s="10">
        <f t="shared" si="35"/>
        <v>8.7122721691846074E-3</v>
      </c>
      <c r="L298" s="10">
        <f t="shared" si="36"/>
        <v>3.4683984209227513E-4</v>
      </c>
      <c r="M298" s="10">
        <f t="shared" si="37"/>
        <v>1.2742582812354977E-3</v>
      </c>
    </row>
    <row r="299" spans="1:13" x14ac:dyDescent="0.3">
      <c r="A299" s="10">
        <v>0.48243812027592514</v>
      </c>
      <c r="B299" s="10">
        <v>0.37514308270874053</v>
      </c>
      <c r="C299" s="10">
        <v>1.19435787501991</v>
      </c>
      <c r="D299" s="10">
        <v>0.2226981946290493</v>
      </c>
      <c r="E299" s="10">
        <v>0.31160168181613124</v>
      </c>
      <c r="G299" s="56">
        <f>'Używanie Internetu'!T17/'Używanie Internetu'!T$142</f>
        <v>5.912525263506406E-3</v>
      </c>
      <c r="I299" s="56">
        <f t="shared" si="38"/>
        <v>1.376119797125065E-3</v>
      </c>
      <c r="J299" s="10">
        <f t="shared" si="34"/>
        <v>8.3208347132336636E-4</v>
      </c>
      <c r="K299" s="10">
        <f t="shared" si="35"/>
        <v>8.4341625006983043E-3</v>
      </c>
      <c r="L299" s="10">
        <f t="shared" si="36"/>
        <v>2.9322865076137375E-4</v>
      </c>
      <c r="M299" s="10">
        <f t="shared" si="37"/>
        <v>5.7408023592968533E-4</v>
      </c>
    </row>
    <row r="300" spans="1:13" x14ac:dyDescent="0.3">
      <c r="A300" s="10">
        <v>0.65815459226911988</v>
      </c>
      <c r="B300" s="10">
        <v>0.67257656174190095</v>
      </c>
      <c r="C300" s="10">
        <v>1.0274980690858648</v>
      </c>
      <c r="D300" s="10">
        <v>0.45295676776625171</v>
      </c>
      <c r="E300" s="10">
        <v>0.38483836941886979</v>
      </c>
      <c r="G300" s="56">
        <f>'Używanie Internetu'!T18/'Używanie Internetu'!T$142</f>
        <v>6.4569157356024823E-3</v>
      </c>
      <c r="I300" s="56">
        <f t="shared" si="38"/>
        <v>2.7969258359214241E-3</v>
      </c>
      <c r="J300" s="10">
        <f t="shared" si="34"/>
        <v>2.9208454394011292E-3</v>
      </c>
      <c r="K300" s="10">
        <f t="shared" si="35"/>
        <v>6.8169035223837725E-3</v>
      </c>
      <c r="L300" s="10">
        <f t="shared" si="36"/>
        <v>1.324764326172714E-3</v>
      </c>
      <c r="M300" s="10">
        <f t="shared" si="37"/>
        <v>9.5627290461017256E-4</v>
      </c>
    </row>
    <row r="301" spans="1:13" x14ac:dyDescent="0.3">
      <c r="A301" s="10">
        <v>0.59921237979369324</v>
      </c>
      <c r="B301" s="10">
        <v>0.52875936663215817</v>
      </c>
      <c r="C301" s="10">
        <v>1.0000761113527832</v>
      </c>
      <c r="D301" s="10">
        <v>0.14934702544939524</v>
      </c>
      <c r="E301" s="10">
        <v>0.32488554010893939</v>
      </c>
      <c r="G301" s="56">
        <f>'Używanie Internetu'!T19/'Używanie Internetu'!T$142</f>
        <v>5.6926277505719844E-3</v>
      </c>
      <c r="I301" s="56">
        <f t="shared" si="38"/>
        <v>2.0439691672304314E-3</v>
      </c>
      <c r="J301" s="10">
        <f t="shared" si="34"/>
        <v>1.5915816852897456E-3</v>
      </c>
      <c r="K301" s="10">
        <f t="shared" si="35"/>
        <v>5.6934943307469987E-3</v>
      </c>
      <c r="L301" s="10">
        <f t="shared" si="36"/>
        <v>1.2697140927221749E-4</v>
      </c>
      <c r="M301" s="10">
        <f t="shared" si="37"/>
        <v>6.0086035532474504E-4</v>
      </c>
    </row>
    <row r="302" spans="1:13" x14ac:dyDescent="0.3">
      <c r="A302" s="10">
        <v>1.2257816805306987</v>
      </c>
      <c r="B302" s="10">
        <v>1.2627294781715837</v>
      </c>
      <c r="C302" s="10">
        <v>0.90215906489551589</v>
      </c>
      <c r="D302" s="10">
        <v>1.2398516866756497</v>
      </c>
      <c r="E302" s="10">
        <v>0.78071010141520647</v>
      </c>
      <c r="G302" s="56">
        <f>'Używanie Internetu'!T20/'Używanie Internetu'!T$142</f>
        <v>7.6297024712527282E-3</v>
      </c>
      <c r="I302" s="56">
        <f t="shared" si="38"/>
        <v>1.1463938708056563E-2</v>
      </c>
      <c r="J302" s="10">
        <f t="shared" si="34"/>
        <v>1.2165451753038462E-2</v>
      </c>
      <c r="K302" s="10">
        <f t="shared" si="35"/>
        <v>6.2097460090239356E-3</v>
      </c>
      <c r="L302" s="10">
        <f t="shared" si="36"/>
        <v>1.1728624353015013E-2</v>
      </c>
      <c r="M302" s="10">
        <f t="shared" si="37"/>
        <v>4.6503666962770121E-3</v>
      </c>
    </row>
    <row r="303" spans="1:13" x14ac:dyDescent="0.3">
      <c r="A303" s="10">
        <v>1.1133697825416249</v>
      </c>
      <c r="B303" s="10">
        <v>1.1384003473603101</v>
      </c>
      <c r="C303" s="10">
        <v>0.89941373112959755</v>
      </c>
      <c r="D303" s="10">
        <v>1.2216721604199756</v>
      </c>
      <c r="E303" s="10">
        <v>0.30122548742939143</v>
      </c>
      <c r="G303" s="56">
        <f>'Używanie Internetu'!T21/'Używanie Internetu'!T$142</f>
        <v>7.0589572410521516E-3</v>
      </c>
      <c r="I303" s="56">
        <f t="shared" si="38"/>
        <v>8.7502288491640851E-3</v>
      </c>
      <c r="J303" s="10">
        <f t="shared" si="34"/>
        <v>9.1480934081045965E-3</v>
      </c>
      <c r="K303" s="10">
        <f t="shared" si="35"/>
        <v>5.7103085870965492E-3</v>
      </c>
      <c r="L303" s="10">
        <f t="shared" si="36"/>
        <v>1.0535372745004544E-2</v>
      </c>
      <c r="M303" s="10">
        <f t="shared" si="37"/>
        <v>6.4050715099201415E-4</v>
      </c>
    </row>
    <row r="304" spans="1:13" x14ac:dyDescent="0.3">
      <c r="A304" s="10">
        <v>1.1332251983811303</v>
      </c>
      <c r="B304" s="10">
        <v>1.0749596967226571</v>
      </c>
      <c r="C304" s="10">
        <v>0.92531161341124124</v>
      </c>
      <c r="D304" s="10">
        <v>1.1272129333361018</v>
      </c>
      <c r="E304" s="10">
        <v>0.43253063662799185</v>
      </c>
      <c r="G304" s="56">
        <f>'Używanie Internetu'!T22/'Używanie Internetu'!T$142</f>
        <v>7.2796783401773389E-3</v>
      </c>
      <c r="I304" s="56">
        <f t="shared" si="38"/>
        <v>9.3485581944552695E-3</v>
      </c>
      <c r="J304" s="10">
        <f t="shared" si="34"/>
        <v>8.4119474946677229E-3</v>
      </c>
      <c r="K304" s="10">
        <f t="shared" si="35"/>
        <v>6.23287211068284E-3</v>
      </c>
      <c r="L304" s="10">
        <f t="shared" si="36"/>
        <v>9.2496247948790321E-3</v>
      </c>
      <c r="M304" s="10">
        <f t="shared" si="37"/>
        <v>1.3619022548021103E-3</v>
      </c>
    </row>
    <row r="305" spans="1:13" x14ac:dyDescent="0.3">
      <c r="A305" s="10">
        <v>1.1265349448164532</v>
      </c>
      <c r="B305" s="10">
        <v>0.90926130137150141</v>
      </c>
      <c r="C305" s="10">
        <v>1.0024452001745614</v>
      </c>
      <c r="D305" s="10">
        <v>1.1092675622831634</v>
      </c>
      <c r="E305" s="10">
        <v>0.40050887120391843</v>
      </c>
      <c r="G305" s="56">
        <f>'Używanie Internetu'!T23/'Używanie Internetu'!T$142</f>
        <v>6.9576561395879805E-3</v>
      </c>
      <c r="I305" s="56">
        <f t="shared" si="38"/>
        <v>8.8298290852994558E-3</v>
      </c>
      <c r="J305" s="10">
        <f t="shared" si="34"/>
        <v>5.7522847537092997E-3</v>
      </c>
      <c r="K305" s="10">
        <f t="shared" si="35"/>
        <v>6.9917234634552482E-3</v>
      </c>
      <c r="L305" s="10">
        <f t="shared" si="36"/>
        <v>8.5612186316195559E-3</v>
      </c>
      <c r="M305" s="10">
        <f t="shared" si="37"/>
        <v>1.1160592247034158E-3</v>
      </c>
    </row>
    <row r="306" spans="1:13" x14ac:dyDescent="0.3">
      <c r="A306" s="10">
        <v>1.1485250997296697</v>
      </c>
      <c r="B306" s="10">
        <v>1.2020372984479573</v>
      </c>
      <c r="C306" s="10">
        <v>0.96643376277931292</v>
      </c>
      <c r="D306" s="10">
        <v>1.2534788381623829</v>
      </c>
      <c r="E306" s="10">
        <v>0.68818155472550835</v>
      </c>
      <c r="G306" s="56">
        <f>'Używanie Internetu'!T24/'Używanie Internetu'!T$142</f>
        <v>7.0564864824798554E-3</v>
      </c>
      <c r="I306" s="56">
        <f t="shared" si="38"/>
        <v>9.3082812114846838E-3</v>
      </c>
      <c r="J306" s="10">
        <f t="shared" si="34"/>
        <v>1.0195872628818789E-2</v>
      </c>
      <c r="K306" s="10">
        <f t="shared" si="35"/>
        <v>6.5907175729007618E-3</v>
      </c>
      <c r="L306" s="10">
        <f t="shared" si="36"/>
        <v>1.1087216464865671E-2</v>
      </c>
      <c r="M306" s="10">
        <f t="shared" si="37"/>
        <v>3.3419086166894263E-3</v>
      </c>
    </row>
    <row r="307" spans="1:13" x14ac:dyDescent="0.3">
      <c r="A307" s="10">
        <v>1.2335919983973445</v>
      </c>
      <c r="B307" s="10">
        <v>1.1368955948590913</v>
      </c>
      <c r="C307" s="10">
        <v>0.95902480615235086</v>
      </c>
      <c r="D307" s="10">
        <v>1.2145450909633781</v>
      </c>
      <c r="E307" s="10">
        <v>0.42296254433326252</v>
      </c>
      <c r="G307" s="56">
        <f>'Używanie Internetu'!T25/'Używanie Internetu'!T$142</f>
        <v>7.2261452377775726E-3</v>
      </c>
      <c r="I307" s="56">
        <f t="shared" si="38"/>
        <v>1.0996380868427446E-2</v>
      </c>
      <c r="J307" s="10">
        <f t="shared" si="34"/>
        <v>9.3400210198420087E-3</v>
      </c>
      <c r="K307" s="10">
        <f t="shared" si="35"/>
        <v>6.646092289855951E-3</v>
      </c>
      <c r="L307" s="10">
        <f t="shared" si="36"/>
        <v>1.0659429758825103E-2</v>
      </c>
      <c r="M307" s="10">
        <f t="shared" si="37"/>
        <v>1.2927379729537592E-3</v>
      </c>
    </row>
    <row r="308" spans="1:13" x14ac:dyDescent="0.3">
      <c r="A308" s="10">
        <v>1.1681598546325964</v>
      </c>
      <c r="B308" s="10">
        <v>1.1270679646279045</v>
      </c>
      <c r="C308" s="10">
        <v>0.95726474441992004</v>
      </c>
      <c r="D308" s="10">
        <v>1.1741724790019652</v>
      </c>
      <c r="E308" s="10">
        <v>0.61574139107019155</v>
      </c>
      <c r="G308" s="56">
        <f>'Używanie Internetu'!T26/'Używanie Internetu'!T$142</f>
        <v>7.1660234458516834E-3</v>
      </c>
      <c r="I308" s="56">
        <f t="shared" si="38"/>
        <v>9.7787372920079586E-3</v>
      </c>
      <c r="J308" s="10">
        <f t="shared" si="34"/>
        <v>9.1028720057652161E-3</v>
      </c>
      <c r="K308" s="10">
        <f t="shared" si="35"/>
        <v>6.566627082398256E-3</v>
      </c>
      <c r="L308" s="10">
        <f t="shared" si="36"/>
        <v>9.8796604452038063E-3</v>
      </c>
      <c r="M308" s="10">
        <f t="shared" si="37"/>
        <v>2.7169079324124434E-3</v>
      </c>
    </row>
    <row r="309" spans="1:13" x14ac:dyDescent="0.3">
      <c r="A309" s="10">
        <v>1.1780447733016024</v>
      </c>
      <c r="B309" s="10">
        <v>1.1606712048920653</v>
      </c>
      <c r="C309" s="10">
        <v>1.0244645547188447</v>
      </c>
      <c r="D309" s="10">
        <v>1.1975585619410813</v>
      </c>
      <c r="E309" s="10">
        <v>0.44024597979158897</v>
      </c>
      <c r="G309" s="56">
        <f>'Używanie Internetu'!T27/'Używanie Internetu'!T$142</f>
        <v>7.2327339273036972E-3</v>
      </c>
      <c r="I309" s="56">
        <f t="shared" si="38"/>
        <v>1.0037512113113071E-2</v>
      </c>
      <c r="J309" s="10">
        <f t="shared" si="34"/>
        <v>9.7436328106786946E-3</v>
      </c>
      <c r="K309" s="10">
        <f t="shared" si="35"/>
        <v>7.5909540528451766E-3</v>
      </c>
      <c r="L309" s="10">
        <f t="shared" si="36"/>
        <v>1.0372800114381983E-2</v>
      </c>
      <c r="M309" s="10">
        <f t="shared" si="37"/>
        <v>1.4018233395681832E-3</v>
      </c>
    </row>
    <row r="310" spans="1:13" x14ac:dyDescent="0.3">
      <c r="A310" s="10">
        <v>1.2836400859020545</v>
      </c>
      <c r="B310" s="10">
        <v>1.406696375151959</v>
      </c>
      <c r="C310" s="10">
        <v>1.2094908392677401</v>
      </c>
      <c r="D310" s="10">
        <v>1.4057035351352389</v>
      </c>
      <c r="E310" s="10">
        <v>1.5191616092112561</v>
      </c>
      <c r="G310" s="56">
        <f>'Używanie Internetu'!T28/'Używanie Internetu'!T$142</f>
        <v>8.0242002566294629E-3</v>
      </c>
      <c r="I310" s="56">
        <f t="shared" si="38"/>
        <v>1.3221730495190874E-2</v>
      </c>
      <c r="J310" s="10">
        <f t="shared" si="34"/>
        <v>1.5878244874285456E-2</v>
      </c>
      <c r="K310" s="10">
        <f t="shared" si="35"/>
        <v>1.1738346505380307E-2</v>
      </c>
      <c r="L310" s="10">
        <f t="shared" si="36"/>
        <v>1.5855839195408446E-2</v>
      </c>
      <c r="M310" s="10">
        <f t="shared" si="37"/>
        <v>1.8518666569750097E-2</v>
      </c>
    </row>
    <row r="311" spans="1:13" x14ac:dyDescent="0.3">
      <c r="A311" s="10">
        <v>1.268957566774888</v>
      </c>
      <c r="B311" s="10">
        <v>1.3644381462859216</v>
      </c>
      <c r="C311" s="10">
        <v>1.1807744181621018</v>
      </c>
      <c r="D311" s="10">
        <v>1.3965492266433259</v>
      </c>
      <c r="E311" s="10">
        <v>1.2925649415118787</v>
      </c>
      <c r="G311" s="56">
        <f>'Używanie Internetu'!T29/'Używanie Internetu'!T$142</f>
        <v>7.9369001204083068E-3</v>
      </c>
      <c r="I311" s="56">
        <f t="shared" si="38"/>
        <v>1.2780419660463862E-2</v>
      </c>
      <c r="J311" s="10">
        <f t="shared" si="34"/>
        <v>1.4776059133671379E-2</v>
      </c>
      <c r="K311" s="10">
        <f t="shared" si="35"/>
        <v>1.1065850179467481E-2</v>
      </c>
      <c r="L311" s="10">
        <f t="shared" si="36"/>
        <v>1.5479731105595041E-2</v>
      </c>
      <c r="M311" s="10">
        <f t="shared" si="37"/>
        <v>1.3260370532895499E-2</v>
      </c>
    </row>
    <row r="312" spans="1:13" x14ac:dyDescent="0.3">
      <c r="A312" s="10">
        <v>1.2494957946093124</v>
      </c>
      <c r="B312" s="10">
        <v>1.3561051920453011</v>
      </c>
      <c r="C312" s="10">
        <v>1.1747893936678833</v>
      </c>
      <c r="D312" s="10">
        <v>1.4045514099261944</v>
      </c>
      <c r="E312" s="10">
        <v>1.5210867367784648</v>
      </c>
      <c r="G312" s="56">
        <f>'Używanie Internetu'!T30/'Używanie Internetu'!T$142</f>
        <v>7.9953747399526646E-3</v>
      </c>
      <c r="I312" s="56">
        <f t="shared" si="38"/>
        <v>1.2482696786173669E-2</v>
      </c>
      <c r="J312" s="10">
        <f t="shared" si="34"/>
        <v>1.4703664383430197E-2</v>
      </c>
      <c r="K312" s="10">
        <f t="shared" si="35"/>
        <v>1.1034657495094692E-2</v>
      </c>
      <c r="L312" s="10">
        <f t="shared" si="36"/>
        <v>1.5772992755426134E-2</v>
      </c>
      <c r="M312" s="10">
        <f t="shared" si="37"/>
        <v>1.8498937399772871E-2</v>
      </c>
    </row>
    <row r="313" spans="1:13" x14ac:dyDescent="0.3">
      <c r="A313" s="10">
        <v>1.2592761196490634</v>
      </c>
      <c r="B313" s="10">
        <v>1.3712634479854711</v>
      </c>
      <c r="C313" s="10">
        <v>1.1868284703861989</v>
      </c>
      <c r="D313" s="10">
        <v>1.3890011550683992</v>
      </c>
      <c r="E313" s="10">
        <v>1.5825064399144009</v>
      </c>
      <c r="G313" s="56">
        <f>'Używanie Internetu'!T31/'Używanie Internetu'!T$142</f>
        <v>8.043966325207836E-3</v>
      </c>
      <c r="I313" s="56">
        <f t="shared" si="38"/>
        <v>1.2755931522661173E-2</v>
      </c>
      <c r="J313" s="10">
        <f t="shared" si="34"/>
        <v>1.5125580220926223E-2</v>
      </c>
      <c r="K313" s="10">
        <f t="shared" si="35"/>
        <v>1.1330423831924728E-2</v>
      </c>
      <c r="L313" s="10">
        <f t="shared" si="36"/>
        <v>1.5519418965845409E-2</v>
      </c>
      <c r="M313" s="10">
        <f t="shared" si="37"/>
        <v>2.0144719098109859E-2</v>
      </c>
    </row>
    <row r="314" spans="1:13" x14ac:dyDescent="0.3">
      <c r="A314" s="10">
        <v>1.2430526494620562</v>
      </c>
      <c r="B314" s="10">
        <v>1.3666246006951672</v>
      </c>
      <c r="C314" s="10">
        <v>1.1751953550636687</v>
      </c>
      <c r="D314" s="10">
        <v>1.3873382528949463</v>
      </c>
      <c r="E314" s="10">
        <v>1.5880812136594515</v>
      </c>
      <c r="G314" s="56">
        <f>'Używanie Internetu'!T32/'Używanie Internetu'!T$142</f>
        <v>8.0134936361495081E-3</v>
      </c>
      <c r="I314" s="56">
        <f t="shared" si="38"/>
        <v>1.2382289209889319E-2</v>
      </c>
      <c r="J314" s="10">
        <f t="shared" si="34"/>
        <v>1.4966503956064518E-2</v>
      </c>
      <c r="K314" s="10">
        <f t="shared" si="35"/>
        <v>1.1067308827147508E-2</v>
      </c>
      <c r="L314" s="10">
        <f t="shared" si="36"/>
        <v>1.542363072529177E-2</v>
      </c>
      <c r="M314" s="10">
        <f t="shared" si="37"/>
        <v>2.0210046505987223E-2</v>
      </c>
    </row>
    <row r="315" spans="1:13" x14ac:dyDescent="0.3">
      <c r="A315" s="10">
        <v>1.0607207092565152</v>
      </c>
      <c r="B315" s="10">
        <v>1.3259015470564581</v>
      </c>
      <c r="C315" s="10">
        <v>1.0159021695412569</v>
      </c>
      <c r="D315" s="10">
        <v>1.3055812717968434</v>
      </c>
      <c r="E315" s="10">
        <v>1.1231655298565337</v>
      </c>
      <c r="G315" s="56">
        <f>'Używanie Internetu'!T33/'Używanie Internetu'!T$142</f>
        <v>7.3925096483122297E-3</v>
      </c>
      <c r="I315" s="56">
        <f t="shared" si="38"/>
        <v>8.317522722955252E-3</v>
      </c>
      <c r="J315" s="10">
        <f t="shared" si="34"/>
        <v>1.2996142202434776E-2</v>
      </c>
      <c r="K315" s="10">
        <f t="shared" si="35"/>
        <v>7.6294929422565713E-3</v>
      </c>
      <c r="L315" s="10">
        <f t="shared" si="36"/>
        <v>1.2600846561301643E-2</v>
      </c>
      <c r="M315" s="10">
        <f t="shared" si="37"/>
        <v>9.3256568904862541E-3</v>
      </c>
    </row>
    <row r="316" spans="1:13" x14ac:dyDescent="0.3">
      <c r="A316" s="10">
        <v>1.2191472824211038</v>
      </c>
      <c r="B316" s="10">
        <v>1.3500588410503545</v>
      </c>
      <c r="C316" s="10">
        <v>0.97648878149920371</v>
      </c>
      <c r="D316" s="10">
        <v>1.2216976348147743</v>
      </c>
      <c r="E316" s="10">
        <v>0.56136937645089879</v>
      </c>
      <c r="G316" s="56">
        <f>'Używanie Internetu'!T34/'Używanie Internetu'!T$142</f>
        <v>8.1889174947825868E-3</v>
      </c>
      <c r="I316" s="56">
        <f t="shared" si="38"/>
        <v>1.2171352638903786E-2</v>
      </c>
      <c r="J316" s="10">
        <f t="shared" si="34"/>
        <v>1.4925603142761481E-2</v>
      </c>
      <c r="K316" s="10">
        <f t="shared" si="35"/>
        <v>7.808381286256781E-3</v>
      </c>
      <c r="L316" s="10">
        <f t="shared" si="36"/>
        <v>1.2222328770499606E-2</v>
      </c>
      <c r="M316" s="10">
        <f t="shared" si="37"/>
        <v>2.580619238224076E-3</v>
      </c>
    </row>
    <row r="317" spans="1:13" x14ac:dyDescent="0.3">
      <c r="A317" s="10">
        <v>1.1536185292501075</v>
      </c>
      <c r="B317" s="10">
        <v>1.3582836044820525</v>
      </c>
      <c r="C317" s="10">
        <v>0.89036535480274681</v>
      </c>
      <c r="D317" s="10">
        <v>1.0707595260560003</v>
      </c>
      <c r="E317" s="10">
        <v>0.77195445051864042</v>
      </c>
      <c r="G317" s="56">
        <f>'Używanie Internetu'!T35/'Używanie Internetu'!T$142</f>
        <v>8.0151408085310395E-3</v>
      </c>
      <c r="I317" s="56">
        <f t="shared" si="38"/>
        <v>1.0666835616920414E-2</v>
      </c>
      <c r="J317" s="10">
        <f t="shared" si="34"/>
        <v>1.4787408599386844E-2</v>
      </c>
      <c r="K317" s="10">
        <f t="shared" si="35"/>
        <v>6.3540066032681279E-3</v>
      </c>
      <c r="L317" s="10">
        <f t="shared" si="36"/>
        <v>9.1895670311935556E-3</v>
      </c>
      <c r="M317" s="10">
        <f t="shared" si="37"/>
        <v>4.776332004238438E-3</v>
      </c>
    </row>
    <row r="318" spans="1:13" x14ac:dyDescent="0.3">
      <c r="A318" s="10">
        <v>1.2393982440808136</v>
      </c>
      <c r="B318" s="10">
        <v>1.3491556560597775</v>
      </c>
      <c r="C318" s="10">
        <v>0.98883342666157803</v>
      </c>
      <c r="D318" s="10">
        <v>1.1305226689709025</v>
      </c>
      <c r="E318" s="10">
        <v>0.66771384038799042</v>
      </c>
      <c r="G318" s="56">
        <f>'Używanie Internetu'!T36/'Używanie Internetu'!T$142</f>
        <v>8.0596144628323832E-3</v>
      </c>
      <c r="I318" s="56">
        <f t="shared" si="38"/>
        <v>1.238043831316033E-2</v>
      </c>
      <c r="J318" s="10">
        <f t="shared" si="34"/>
        <v>1.4670279370438678E-2</v>
      </c>
      <c r="K318" s="10">
        <f t="shared" si="35"/>
        <v>7.8806228832241816E-3</v>
      </c>
      <c r="L318" s="10">
        <f t="shared" si="36"/>
        <v>1.0300844182836725E-2</v>
      </c>
      <c r="M318" s="10">
        <f t="shared" si="37"/>
        <v>3.5933127989499396E-3</v>
      </c>
    </row>
    <row r="319" spans="1:13" x14ac:dyDescent="0.3">
      <c r="A319" s="10">
        <v>1.000967540867274</v>
      </c>
      <c r="B319" s="10">
        <v>1.0757408251578189</v>
      </c>
      <c r="C319" s="10">
        <v>0.95178318074306878</v>
      </c>
      <c r="D319" s="10">
        <v>1.1157354623975151</v>
      </c>
      <c r="E319" s="10">
        <v>0.88510615029683237</v>
      </c>
      <c r="G319" s="56">
        <f>'Używanie Internetu'!T37/'Używanie Internetu'!T$142</f>
        <v>7.1709649629962758E-3</v>
      </c>
      <c r="I319" s="56">
        <f t="shared" si="38"/>
        <v>7.1848480793089056E-3</v>
      </c>
      <c r="J319" s="10">
        <f t="shared" si="34"/>
        <v>8.2983720481337037E-3</v>
      </c>
      <c r="K319" s="10">
        <f t="shared" si="35"/>
        <v>6.496114221461455E-3</v>
      </c>
      <c r="L319" s="10">
        <f t="shared" si="36"/>
        <v>8.9268877593691297E-3</v>
      </c>
      <c r="M319" s="10">
        <f t="shared" si="37"/>
        <v>5.6178264380495023E-3</v>
      </c>
    </row>
    <row r="320" spans="1:13" x14ac:dyDescent="0.3">
      <c r="A320" s="10">
        <v>0.97207973162022021</v>
      </c>
      <c r="B320" s="10">
        <v>1.0715342781080026</v>
      </c>
      <c r="C320" s="10">
        <v>0.93921951202600007</v>
      </c>
      <c r="D320" s="10">
        <v>1.0298338814791828</v>
      </c>
      <c r="E320" s="10">
        <v>0.97425364666341829</v>
      </c>
      <c r="G320" s="56">
        <f>'Używanie Internetu'!T38/'Używanie Internetu'!T$142</f>
        <v>7.4402776473766353E-3</v>
      </c>
      <c r="I320" s="56">
        <f t="shared" si="38"/>
        <v>7.0306085542593995E-3</v>
      </c>
      <c r="J320" s="10">
        <f t="shared" si="34"/>
        <v>8.5428204669036993E-3</v>
      </c>
      <c r="K320" s="10">
        <f t="shared" si="35"/>
        <v>6.5633166127657639E-3</v>
      </c>
      <c r="L320" s="10">
        <f t="shared" si="36"/>
        <v>7.8908446675094966E-3</v>
      </c>
      <c r="M320" s="10">
        <f t="shared" si="37"/>
        <v>7.0620895848021838E-3</v>
      </c>
    </row>
    <row r="321" spans="1:13" x14ac:dyDescent="0.3">
      <c r="A321" s="10">
        <v>1.0320267575452153</v>
      </c>
      <c r="B321" s="10">
        <v>1.0854140412177347</v>
      </c>
      <c r="C321" s="10">
        <v>0.93755731093515648</v>
      </c>
      <c r="D321" s="10">
        <v>1.0028091857461845</v>
      </c>
      <c r="E321" s="10">
        <v>0.85713443243855125</v>
      </c>
      <c r="G321" s="56">
        <f>'Używanie Internetu'!T39/'Używanie Internetu'!T$142</f>
        <v>7.2393226168298236E-3</v>
      </c>
      <c r="I321" s="56">
        <f t="shared" si="38"/>
        <v>7.7104521460703169E-3</v>
      </c>
      <c r="J321" s="10">
        <f t="shared" si="34"/>
        <v>8.5288171187910128E-3</v>
      </c>
      <c r="K321" s="10">
        <f t="shared" si="35"/>
        <v>6.3634638406304617E-3</v>
      </c>
      <c r="L321" s="10">
        <f t="shared" si="36"/>
        <v>7.2800529499364858E-3</v>
      </c>
      <c r="M321" s="10">
        <f t="shared" si="37"/>
        <v>5.3185814518825958E-3</v>
      </c>
    </row>
    <row r="322" spans="1:13" x14ac:dyDescent="0.3">
      <c r="A322" s="10">
        <v>1.0157303689238124</v>
      </c>
      <c r="B322" s="10">
        <v>1.0645022834644615</v>
      </c>
      <c r="C322" s="10">
        <v>0.79656186404136964</v>
      </c>
      <c r="D322" s="10">
        <v>1.0825505287056085</v>
      </c>
      <c r="E322" s="10">
        <v>0.98273280124318385</v>
      </c>
      <c r="G322" s="56">
        <f>'Używanie Internetu'!T40/'Używanie Internetu'!T$142</f>
        <v>7.4411012335674001E-3</v>
      </c>
      <c r="I322" s="56">
        <f t="shared" si="38"/>
        <v>7.6770450283967047E-3</v>
      </c>
      <c r="J322" s="10">
        <f t="shared" si="34"/>
        <v>8.4319963090260242E-3</v>
      </c>
      <c r="K322" s="10">
        <f t="shared" si="35"/>
        <v>4.721459120738669E-3</v>
      </c>
      <c r="L322" s="10">
        <f t="shared" si="36"/>
        <v>8.7203429680227547E-3</v>
      </c>
      <c r="M322" s="10">
        <f t="shared" si="37"/>
        <v>7.1863458957453991E-3</v>
      </c>
    </row>
    <row r="323" spans="1:13" x14ac:dyDescent="0.3">
      <c r="A323" s="10">
        <v>0.99466253821455586</v>
      </c>
      <c r="B323" s="10">
        <v>1.0022055632117406</v>
      </c>
      <c r="C323" s="10">
        <v>0.88409424916255885</v>
      </c>
      <c r="D323" s="10">
        <v>1.0532080844970655</v>
      </c>
      <c r="E323" s="10">
        <v>0.74756550393873067</v>
      </c>
      <c r="G323" s="56">
        <f>'Używanie Internetu'!T41/'Używanie Internetu'!T$142</f>
        <v>7.5168711631178374E-3</v>
      </c>
      <c r="I323" s="56">
        <f t="shared" si="38"/>
        <v>7.4368432823307754E-3</v>
      </c>
      <c r="J323" s="10">
        <f t="shared" si="34"/>
        <v>7.5500655980154027E-3</v>
      </c>
      <c r="K323" s="10">
        <f t="shared" si="35"/>
        <v>5.8753566935970088E-3</v>
      </c>
      <c r="L323" s="10">
        <f t="shared" si="36"/>
        <v>8.3380688109923658E-3</v>
      </c>
      <c r="M323" s="10">
        <f t="shared" si="37"/>
        <v>4.2008348901688281E-3</v>
      </c>
    </row>
    <row r="324" spans="1:13" x14ac:dyDescent="0.3">
      <c r="A324" s="10">
        <v>0.96924868680099541</v>
      </c>
      <c r="B324" s="10">
        <v>1.0941623134063498</v>
      </c>
      <c r="C324" s="10">
        <v>0.92419315982097294</v>
      </c>
      <c r="D324" s="10">
        <v>0.975324239898269</v>
      </c>
      <c r="E324" s="10">
        <v>0.85347911468620397</v>
      </c>
      <c r="G324" s="56">
        <f>'Używanie Internetu'!T42/'Używanie Internetu'!T$142</f>
        <v>7.3826266140230414E-3</v>
      </c>
      <c r="I324" s="56">
        <f t="shared" si="38"/>
        <v>6.935557018668998E-3</v>
      </c>
      <c r="J324" s="10">
        <f t="shared" si="34"/>
        <v>8.8384153795314033E-3</v>
      </c>
      <c r="K324" s="10">
        <f t="shared" si="35"/>
        <v>6.305744993056442E-3</v>
      </c>
      <c r="L324" s="10">
        <f t="shared" si="36"/>
        <v>7.0227779982018129E-3</v>
      </c>
      <c r="M324" s="10">
        <f t="shared" si="37"/>
        <v>5.3777015976571628E-3</v>
      </c>
    </row>
    <row r="325" spans="1:13" x14ac:dyDescent="0.3">
      <c r="A325" s="10">
        <v>0.9930394295486904</v>
      </c>
      <c r="B325" s="10">
        <v>1.0848080476287911</v>
      </c>
      <c r="C325" s="10">
        <v>0.91946491917582529</v>
      </c>
      <c r="D325" s="10">
        <v>0.91876351419237479</v>
      </c>
      <c r="E325" s="10">
        <v>0.76221908457917709</v>
      </c>
      <c r="G325" s="56">
        <f>'Używanie Internetu'!T43/'Używanie Internetu'!T$142</f>
        <v>7.5819344721883225E-3</v>
      </c>
      <c r="I325" s="56">
        <f t="shared" si="38"/>
        <v>7.4767526353316915E-3</v>
      </c>
      <c r="J325" s="10">
        <f t="shared" si="34"/>
        <v>8.9224849348320551E-3</v>
      </c>
      <c r="K325" s="10">
        <f t="shared" si="35"/>
        <v>6.4098867242021011E-3</v>
      </c>
      <c r="L325" s="10">
        <f t="shared" si="36"/>
        <v>6.4001110132188834E-3</v>
      </c>
      <c r="M325" s="10">
        <f t="shared" si="37"/>
        <v>4.4049366170103455E-3</v>
      </c>
    </row>
    <row r="326" spans="1:13" x14ac:dyDescent="0.3">
      <c r="A326" s="10">
        <v>1.0474527867827463</v>
      </c>
      <c r="B326" s="10">
        <v>1.1753091757110059</v>
      </c>
      <c r="C326" s="10">
        <v>0.94862607183563918</v>
      </c>
      <c r="D326" s="10">
        <v>1.0931121997100079</v>
      </c>
      <c r="E326" s="10">
        <v>1.0905188693450447</v>
      </c>
      <c r="G326" s="56">
        <f>'Używanie Internetu'!T44/'Używanie Internetu'!T$142</f>
        <v>7.7310035727169001E-3</v>
      </c>
      <c r="I326" s="56">
        <f t="shared" si="38"/>
        <v>8.4821273195391286E-3</v>
      </c>
      <c r="J326" s="10">
        <f t="shared" si="34"/>
        <v>1.0679234607122967E-2</v>
      </c>
      <c r="K326" s="10">
        <f t="shared" si="35"/>
        <v>6.9570638152870829E-3</v>
      </c>
      <c r="L326" s="10">
        <f t="shared" si="36"/>
        <v>9.237731956627155E-3</v>
      </c>
      <c r="M326" s="10">
        <f t="shared" si="37"/>
        <v>9.1939522361849414E-3</v>
      </c>
    </row>
    <row r="327" spans="1:13" x14ac:dyDescent="0.3">
      <c r="A327" s="10">
        <v>1.0087780117417342</v>
      </c>
      <c r="B327" s="10">
        <v>1.0130899734709735</v>
      </c>
      <c r="C327" s="10">
        <v>0.88875417830711867</v>
      </c>
      <c r="D327" s="10">
        <v>0.97333001204214575</v>
      </c>
      <c r="E327" s="10">
        <v>0.71692918351788026</v>
      </c>
      <c r="G327" s="56">
        <f>'Używanie Internetu'!T45/'Używanie Internetu'!T$142</f>
        <v>7.4172172340351977E-3</v>
      </c>
      <c r="I327" s="56">
        <f t="shared" si="38"/>
        <v>7.5480055964529001E-3</v>
      </c>
      <c r="J327" s="10">
        <f t="shared" si="34"/>
        <v>7.6126705086079988E-3</v>
      </c>
      <c r="K327" s="10">
        <f t="shared" si="35"/>
        <v>5.8587411394990371E-3</v>
      </c>
      <c r="L327" s="10">
        <f t="shared" si="36"/>
        <v>7.0268588249333547E-3</v>
      </c>
      <c r="M327" s="10">
        <f t="shared" si="37"/>
        <v>3.8123566032189126E-3</v>
      </c>
    </row>
    <row r="328" spans="1:13" x14ac:dyDescent="0.3">
      <c r="A328" s="10">
        <v>0.94056978235886246</v>
      </c>
      <c r="B328" s="10">
        <v>0.95620817867128793</v>
      </c>
      <c r="C328" s="10">
        <v>0.9817312672524795</v>
      </c>
      <c r="D328" s="10">
        <v>0.94209544676741852</v>
      </c>
      <c r="E328" s="10">
        <v>0.79676539501755128</v>
      </c>
      <c r="G328" s="56">
        <f>'Używanie Internetu'!T46/'Używanie Internetu'!T$142</f>
        <v>7.4180408202259625E-3</v>
      </c>
      <c r="I328" s="56">
        <f t="shared" si="38"/>
        <v>6.5625294143707488E-3</v>
      </c>
      <c r="J328" s="10">
        <f t="shared" si="34"/>
        <v>6.7825675358692081E-3</v>
      </c>
      <c r="K328" s="10">
        <f t="shared" si="35"/>
        <v>7.1494801555903762E-3</v>
      </c>
      <c r="L328" s="10">
        <f t="shared" si="36"/>
        <v>6.5838363667617581E-3</v>
      </c>
      <c r="M328" s="10">
        <f t="shared" si="37"/>
        <v>4.7092326465778805E-3</v>
      </c>
    </row>
    <row r="329" spans="1:13" x14ac:dyDescent="0.3">
      <c r="A329" s="10">
        <v>0.94287788230794312</v>
      </c>
      <c r="B329" s="10">
        <v>1.0341711068677477</v>
      </c>
      <c r="C329" s="10">
        <v>0.9749576048430757</v>
      </c>
      <c r="D329" s="10">
        <v>0.91162613376588253</v>
      </c>
      <c r="E329" s="10">
        <v>0.84284726044690306</v>
      </c>
      <c r="G329" s="56">
        <f>'Używanie Internetu'!T47/'Używanie Internetu'!T$142</f>
        <v>7.3620369592539009E-3</v>
      </c>
      <c r="I329" s="56">
        <f t="shared" si="38"/>
        <v>6.5449885338287458E-3</v>
      </c>
      <c r="J329" s="10">
        <f t="shared" si="34"/>
        <v>7.8737712521849603E-3</v>
      </c>
      <c r="K329" s="10">
        <f t="shared" si="35"/>
        <v>6.99792777393416E-3</v>
      </c>
      <c r="L329" s="10">
        <f t="shared" si="36"/>
        <v>6.1183106890045644E-3</v>
      </c>
      <c r="M329" s="10">
        <f t="shared" si="37"/>
        <v>5.2299285112482408E-3</v>
      </c>
    </row>
    <row r="330" spans="1:13" x14ac:dyDescent="0.3">
      <c r="A330" s="10">
        <v>1.0357029133635149</v>
      </c>
      <c r="B330" s="10">
        <v>1.1082205889825161</v>
      </c>
      <c r="C330" s="10">
        <v>0.98023094861079518</v>
      </c>
      <c r="D330" s="10">
        <v>1.0942455048843431</v>
      </c>
      <c r="E330" s="10">
        <v>0.87393003339574205</v>
      </c>
      <c r="G330" s="56">
        <f>'Używanie Internetu'!T48/'Używanie Internetu'!T$142</f>
        <v>7.7013544698493379E-3</v>
      </c>
      <c r="I330" s="56">
        <f t="shared" si="38"/>
        <v>8.2610929540012229E-3</v>
      </c>
      <c r="J330" s="10">
        <f t="shared" si="34"/>
        <v>9.4584406246426139E-3</v>
      </c>
      <c r="K330" s="10">
        <f t="shared" si="35"/>
        <v>7.3998673331599199E-3</v>
      </c>
      <c r="L330" s="10">
        <f t="shared" si="36"/>
        <v>9.221395638120463E-3</v>
      </c>
      <c r="M330" s="10">
        <f t="shared" si="37"/>
        <v>5.8819379965507389E-3</v>
      </c>
    </row>
    <row r="331" spans="1:13" x14ac:dyDescent="0.3">
      <c r="A331" s="10">
        <v>0.97885399593074918</v>
      </c>
      <c r="B331" s="10">
        <v>1.1022442026926247</v>
      </c>
      <c r="C331" s="10">
        <v>0.95799052106114491</v>
      </c>
      <c r="D331" s="10">
        <v>0.99856207437617284</v>
      </c>
      <c r="E331" s="10">
        <v>0.95843848860801983</v>
      </c>
      <c r="G331" s="56">
        <f>'Używanie Internetu'!T49/'Używanie Internetu'!T$142</f>
        <v>7.6519392984034E-3</v>
      </c>
      <c r="I331" s="56">
        <f t="shared" si="38"/>
        <v>7.3317450106679888E-3</v>
      </c>
      <c r="J331" s="10">
        <f t="shared" si="34"/>
        <v>9.2966645957550977E-3</v>
      </c>
      <c r="K331" s="10">
        <f t="shared" si="35"/>
        <v>7.0225354471281998E-3</v>
      </c>
      <c r="L331" s="10">
        <f t="shared" si="36"/>
        <v>7.6299492806051255E-3</v>
      </c>
      <c r="M331" s="10">
        <f t="shared" si="37"/>
        <v>7.0291046217289986E-3</v>
      </c>
    </row>
    <row r="332" spans="1:13" x14ac:dyDescent="0.3">
      <c r="A332" s="10">
        <v>1.0071287899072423</v>
      </c>
      <c r="B332" s="10">
        <v>1.0934870552361116</v>
      </c>
      <c r="C332" s="10">
        <v>0.99968722537525789</v>
      </c>
      <c r="D332" s="10">
        <v>1.0462369819227206</v>
      </c>
      <c r="E332" s="10">
        <v>0.67284403540612558</v>
      </c>
      <c r="G332" s="56">
        <f>'Używanie Internetu'!T50/'Używanie Internetu'!T$142</f>
        <v>7.6552336431664628E-3</v>
      </c>
      <c r="I332" s="56">
        <f t="shared" si="38"/>
        <v>7.7647677840927201E-3</v>
      </c>
      <c r="J332" s="10">
        <f t="shared" si="34"/>
        <v>9.1534695808533767E-3</v>
      </c>
      <c r="K332" s="10">
        <f t="shared" si="35"/>
        <v>7.6504456664022889E-3</v>
      </c>
      <c r="L332" s="10">
        <f t="shared" si="36"/>
        <v>8.3795092486060718E-3</v>
      </c>
      <c r="M332" s="10">
        <f t="shared" si="37"/>
        <v>3.4656704544622483E-3</v>
      </c>
    </row>
    <row r="333" spans="1:13" x14ac:dyDescent="0.3">
      <c r="A333" s="10">
        <v>0.94534475755280623</v>
      </c>
      <c r="B333" s="10">
        <v>1.0670725366930607</v>
      </c>
      <c r="C333" s="10">
        <v>0.98014026671003818</v>
      </c>
      <c r="D333" s="10">
        <v>0.91992918771477439</v>
      </c>
      <c r="E333" s="10">
        <v>0.74512896549883301</v>
      </c>
      <c r="G333" s="56">
        <f>'Używanie Internetu'!T51/'Używanie Internetu'!T$142</f>
        <v>7.4938107497763999E-3</v>
      </c>
      <c r="I333" s="56">
        <f t="shared" si="38"/>
        <v>6.6970441409631961E-3</v>
      </c>
      <c r="J333" s="10">
        <f t="shared" si="34"/>
        <v>8.5327811378493584E-3</v>
      </c>
      <c r="K333" s="10">
        <f t="shared" si="35"/>
        <v>7.1991162105959662E-3</v>
      </c>
      <c r="L333" s="10">
        <f t="shared" si="36"/>
        <v>6.3417850530773558E-3</v>
      </c>
      <c r="M333" s="10">
        <f t="shared" si="37"/>
        <v>4.1606924361642979E-3</v>
      </c>
    </row>
    <row r="334" spans="1:13" x14ac:dyDescent="0.3">
      <c r="A334" s="10">
        <v>0.90526227686964689</v>
      </c>
      <c r="B334" s="10">
        <v>1.0165817674741091</v>
      </c>
      <c r="C334" s="10">
        <v>0.94940519953604596</v>
      </c>
      <c r="D334" s="10">
        <v>0.98603671916838542</v>
      </c>
      <c r="E334" s="10">
        <v>0.93508099925119004</v>
      </c>
      <c r="G334" s="56">
        <f>'Używanie Internetu'!T52/'Używanie Internetu'!T$142</f>
        <v>7.649468539831103E-3</v>
      </c>
      <c r="I334" s="56">
        <f t="shared" si="38"/>
        <v>6.2687378614158483E-3</v>
      </c>
      <c r="J334" s="10">
        <f t="shared" si="34"/>
        <v>7.9052552168055751E-3</v>
      </c>
      <c r="K334" s="10">
        <f t="shared" si="35"/>
        <v>6.8950032393552867E-3</v>
      </c>
      <c r="L334" s="10">
        <f t="shared" si="36"/>
        <v>7.4373366264106891E-3</v>
      </c>
      <c r="M334" s="10">
        <f t="shared" si="37"/>
        <v>6.6885153387094519E-3</v>
      </c>
    </row>
    <row r="335" spans="1:13" x14ac:dyDescent="0.3">
      <c r="A335" s="10">
        <v>0.82003894940646871</v>
      </c>
      <c r="B335" s="10">
        <v>1.0951045421756205</v>
      </c>
      <c r="C335" s="10">
        <v>0.99348646695313336</v>
      </c>
      <c r="D335" s="10">
        <v>0.95965627904765449</v>
      </c>
      <c r="E335" s="10">
        <v>0.4476213219612204</v>
      </c>
      <c r="G335" s="56">
        <f>'Używanie Internetu'!T53/'Używanie Internetu'!T$142</f>
        <v>7.7400630208153218E-3</v>
      </c>
      <c r="I335" s="56">
        <f t="shared" si="38"/>
        <v>5.2049127991498668E-3</v>
      </c>
      <c r="J335" s="10">
        <f t="shared" si="34"/>
        <v>9.282301215155277E-3</v>
      </c>
      <c r="K335" s="10">
        <f t="shared" si="35"/>
        <v>7.6395610890599335E-3</v>
      </c>
      <c r="L335" s="10">
        <f t="shared" si="36"/>
        <v>7.1281349845072868E-3</v>
      </c>
      <c r="M335" s="10">
        <f t="shared" si="37"/>
        <v>1.5508365497032383E-3</v>
      </c>
    </row>
    <row r="336" spans="1:13" x14ac:dyDescent="0.3">
      <c r="A336" s="10">
        <v>0.9370736989753905</v>
      </c>
      <c r="B336" s="10">
        <v>1.2350265744614395</v>
      </c>
      <c r="C336" s="10">
        <v>1.0134987532086339</v>
      </c>
      <c r="D336" s="10">
        <v>1.0476562502884834</v>
      </c>
      <c r="E336" s="10">
        <v>0.68819661505059249</v>
      </c>
      <c r="G336" s="56">
        <f>'Używanie Internetu'!T54/'Używanie Internetu'!T$142</f>
        <v>7.9228991551652909E-3</v>
      </c>
      <c r="I336" s="56">
        <f t="shared" si="38"/>
        <v>6.9571541378912844E-3</v>
      </c>
      <c r="J336" s="10">
        <f t="shared" si="34"/>
        <v>1.2084723920074026E-2</v>
      </c>
      <c r="K336" s="10">
        <f t="shared" si="35"/>
        <v>8.1382413576221169E-3</v>
      </c>
      <c r="L336" s="10">
        <f t="shared" si="36"/>
        <v>8.6960443258644136E-3</v>
      </c>
      <c r="M336" s="10">
        <f t="shared" si="37"/>
        <v>3.7524005634181471E-3</v>
      </c>
    </row>
    <row r="337" spans="1:13" x14ac:dyDescent="0.3">
      <c r="A337" s="10">
        <v>0.77343773283907769</v>
      </c>
      <c r="B337" s="10">
        <v>1.1089210782949657</v>
      </c>
      <c r="C337" s="10">
        <v>0.98208058210129545</v>
      </c>
      <c r="D337" s="10">
        <v>1.0419249141344202</v>
      </c>
      <c r="E337" s="10">
        <v>0.70126660548033237</v>
      </c>
      <c r="G337" s="56">
        <f>'Używanie Internetu'!T55/'Używanie Internetu'!T$142</f>
        <v>7.5778165412344941E-3</v>
      </c>
      <c r="I337" s="56">
        <f t="shared" si="38"/>
        <v>4.5330947654967672E-3</v>
      </c>
      <c r="J337" s="10">
        <f t="shared" si="34"/>
        <v>9.3184861485297275E-3</v>
      </c>
      <c r="K337" s="10">
        <f t="shared" si="35"/>
        <v>7.3086696973663386E-3</v>
      </c>
      <c r="L337" s="10">
        <f t="shared" si="36"/>
        <v>8.2265346730706051E-3</v>
      </c>
      <c r="M337" s="10">
        <f t="shared" si="37"/>
        <v>3.7265796077600921E-3</v>
      </c>
    </row>
    <row r="338" spans="1:13" x14ac:dyDescent="0.3">
      <c r="A338" s="10">
        <v>0.96309558328414502</v>
      </c>
      <c r="B338" s="10">
        <v>0.83621633196053413</v>
      </c>
      <c r="C338" s="10">
        <v>1.0151756026523449</v>
      </c>
      <c r="D338" s="10">
        <v>0.97169544836480615</v>
      </c>
      <c r="E338" s="10">
        <v>1.3170315010357319</v>
      </c>
      <c r="G338" s="56">
        <f>'Używanie Internetu'!T56/'Używanie Internetu'!T$142</f>
        <v>6.7814086947641369E-3</v>
      </c>
      <c r="I338" s="56">
        <f t="shared" si="38"/>
        <v>6.2901166744298879E-3</v>
      </c>
      <c r="J338" s="10">
        <f t="shared" si="34"/>
        <v>4.7419526117550674E-3</v>
      </c>
      <c r="K338" s="10">
        <f t="shared" si="35"/>
        <v>6.9887943733843508E-3</v>
      </c>
      <c r="L338" s="10">
        <f t="shared" si="36"/>
        <v>6.4029521392373855E-3</v>
      </c>
      <c r="M338" s="10">
        <f t="shared" si="37"/>
        <v>1.1762841471063342E-2</v>
      </c>
    </row>
    <row r="339" spans="1:13" x14ac:dyDescent="0.3">
      <c r="A339" s="10">
        <v>0.91263063445772963</v>
      </c>
      <c r="B339" s="10">
        <v>0.65394572674910134</v>
      </c>
      <c r="C339" s="10">
        <v>0.82576123366667908</v>
      </c>
      <c r="D339" s="10">
        <v>0.91197398164170262</v>
      </c>
      <c r="E339" s="10">
        <v>0.77297129609623327</v>
      </c>
      <c r="G339" s="56">
        <f>'Używanie Internetu'!T57/'Używanie Internetu'!T$142</f>
        <v>6.6957557309245122E-3</v>
      </c>
      <c r="I339" s="56">
        <f t="shared" si="38"/>
        <v>5.5768592930577794E-3</v>
      </c>
      <c r="J339" s="10">
        <f t="shared" si="34"/>
        <v>2.863406550167623E-3</v>
      </c>
      <c r="K339" s="10">
        <f t="shared" si="35"/>
        <v>4.5657127316271941E-3</v>
      </c>
      <c r="L339" s="10">
        <f t="shared" si="36"/>
        <v>5.5688368954640603E-3</v>
      </c>
      <c r="M339" s="10">
        <f t="shared" si="37"/>
        <v>4.0006110992290072E-3</v>
      </c>
    </row>
    <row r="340" spans="1:13" x14ac:dyDescent="0.3">
      <c r="A340" s="10">
        <v>0.93002961131398543</v>
      </c>
      <c r="B340" s="10">
        <v>0.67658949689568282</v>
      </c>
      <c r="C340" s="10">
        <v>0.80635662311006462</v>
      </c>
      <c r="D340" s="10">
        <v>0.90809032256156041</v>
      </c>
      <c r="E340" s="10">
        <v>0.7918744260128765</v>
      </c>
      <c r="G340" s="56">
        <f>'Używanie Internetu'!T58/'Używanie Internetu'!T$142</f>
        <v>7.0021297938893234E-3</v>
      </c>
      <c r="I340" s="56">
        <f t="shared" si="38"/>
        <v>6.0565277214853948E-3</v>
      </c>
      <c r="J340" s="10">
        <f t="shared" si="34"/>
        <v>3.2053883940446675E-3</v>
      </c>
      <c r="K340" s="10">
        <f t="shared" si="35"/>
        <v>4.5528618408565771E-3</v>
      </c>
      <c r="L340" s="10">
        <f t="shared" si="36"/>
        <v>5.7741525252573405E-3</v>
      </c>
      <c r="M340" s="10">
        <f t="shared" si="37"/>
        <v>4.3907912654447458E-3</v>
      </c>
    </row>
    <row r="341" spans="1:13" x14ac:dyDescent="0.3">
      <c r="A341" s="10">
        <v>0.90703704719618283</v>
      </c>
      <c r="B341" s="10">
        <v>0.60605316154626965</v>
      </c>
      <c r="C341" s="10">
        <v>0.82013924837716612</v>
      </c>
      <c r="D341" s="10">
        <v>0.85881959980998257</v>
      </c>
      <c r="E341" s="10">
        <v>0.72123301737026335</v>
      </c>
      <c r="G341" s="56">
        <f>'Używanie Internetu'!T59/'Używanie Internetu'!T$142</f>
        <v>7.0136600005600422E-3</v>
      </c>
      <c r="I341" s="56">
        <f t="shared" si="38"/>
        <v>5.7702517387254624E-3</v>
      </c>
      <c r="J341" s="10">
        <f t="shared" si="34"/>
        <v>2.5761203664842179E-3</v>
      </c>
      <c r="K341" s="10">
        <f t="shared" si="35"/>
        <v>4.7175868112400545E-3</v>
      </c>
      <c r="L341" s="10">
        <f t="shared" si="36"/>
        <v>5.173072956832064E-3</v>
      </c>
      <c r="M341" s="10">
        <f t="shared" si="37"/>
        <v>3.6483450764190364E-3</v>
      </c>
    </row>
    <row r="342" spans="1:13" x14ac:dyDescent="0.3">
      <c r="A342" s="10">
        <v>0.93922012511794417</v>
      </c>
      <c r="B342" s="10">
        <v>0.65373840810000305</v>
      </c>
      <c r="C342" s="10">
        <v>0.82760428642481498</v>
      </c>
      <c r="D342" s="10">
        <v>0.93948995289972714</v>
      </c>
      <c r="E342" s="10">
        <v>0.75378154057834745</v>
      </c>
      <c r="G342" s="56">
        <f>'Używanie Internetu'!T60/'Używanie Internetu'!T$142</f>
        <v>6.8991815200436209E-3</v>
      </c>
      <c r="I342" s="56">
        <f t="shared" si="38"/>
        <v>6.0860056502825338E-3</v>
      </c>
      <c r="J342" s="10">
        <f t="shared" si="34"/>
        <v>2.9485301559772459E-3</v>
      </c>
      <c r="K342" s="10">
        <f t="shared" si="35"/>
        <v>4.7254484983309296E-3</v>
      </c>
      <c r="L342" s="10">
        <f t="shared" si="36"/>
        <v>6.0895030397654423E-3</v>
      </c>
      <c r="M342" s="10">
        <f t="shared" si="37"/>
        <v>3.9200225659724829E-3</v>
      </c>
    </row>
    <row r="343" spans="1:13" x14ac:dyDescent="0.3">
      <c r="A343" s="10">
        <v>0.85815800016997967</v>
      </c>
      <c r="B343" s="10">
        <v>0.81270991562579231</v>
      </c>
      <c r="C343" s="10">
        <v>0.79408214087508466</v>
      </c>
      <c r="D343" s="10">
        <v>0.9435017526186219</v>
      </c>
      <c r="E343" s="10">
        <v>1.1041614802999535</v>
      </c>
      <c r="G343" s="56">
        <f>'Używanie Internetu'!T61/'Używanie Internetu'!T$142</f>
        <v>6.9024758648066837E-3</v>
      </c>
      <c r="I343" s="56">
        <f t="shared" si="38"/>
        <v>5.0832258713429486E-3</v>
      </c>
      <c r="J343" s="10">
        <f t="shared" si="34"/>
        <v>4.559067410284519E-3</v>
      </c>
      <c r="K343" s="10">
        <f t="shared" si="35"/>
        <v>4.3524696778246873E-3</v>
      </c>
      <c r="L343" s="10">
        <f t="shared" si="36"/>
        <v>6.1445533484925617E-3</v>
      </c>
      <c r="M343" s="10">
        <f t="shared" si="37"/>
        <v>8.4153092710601458E-3</v>
      </c>
    </row>
    <row r="344" spans="1:13" x14ac:dyDescent="0.3">
      <c r="A344" s="10">
        <v>0.92160805394110845</v>
      </c>
      <c r="B344" s="10">
        <v>0.69999429182934236</v>
      </c>
      <c r="C344" s="10">
        <v>0.81138235136006065</v>
      </c>
      <c r="D344" s="10">
        <v>0.96279579780139879</v>
      </c>
      <c r="E344" s="10">
        <v>0.685874379255075</v>
      </c>
      <c r="G344" s="56">
        <f>'Używanie Internetu'!T62/'Używanie Internetu'!T$142</f>
        <v>6.9560089672064482E-3</v>
      </c>
      <c r="I344" s="56">
        <f t="shared" si="38"/>
        <v>5.9081655501989671E-3</v>
      </c>
      <c r="J344" s="10">
        <f t="shared" si="34"/>
        <v>3.4083888056370159E-3</v>
      </c>
      <c r="K344" s="10">
        <f t="shared" si="35"/>
        <v>4.5794281260882596E-3</v>
      </c>
      <c r="L344" s="10">
        <f t="shared" si="36"/>
        <v>6.448051617307513E-3</v>
      </c>
      <c r="M344" s="10">
        <f t="shared" si="37"/>
        <v>3.2722712259946399E-3</v>
      </c>
    </row>
    <row r="345" spans="1:13" x14ac:dyDescent="0.3">
      <c r="A345" s="10">
        <v>0.92123921562949607</v>
      </c>
      <c r="B345" s="10">
        <v>0.64031349675035465</v>
      </c>
      <c r="C345" s="10">
        <v>0.82786021123785603</v>
      </c>
      <c r="D345" s="10">
        <v>0.94580259121434285</v>
      </c>
      <c r="E345" s="10">
        <v>0.83670553128718639</v>
      </c>
      <c r="G345" s="56">
        <f>'Używanie Internetu'!T63/'Używanie Internetu'!T$142</f>
        <v>6.7542303504688718E-3</v>
      </c>
      <c r="I345" s="56">
        <f t="shared" si="38"/>
        <v>5.732191644787556E-3</v>
      </c>
      <c r="J345" s="10">
        <f t="shared" si="34"/>
        <v>2.7692437248197478E-3</v>
      </c>
      <c r="K345" s="10">
        <f t="shared" si="35"/>
        <v>4.6290288545116978E-3</v>
      </c>
      <c r="L345" s="10">
        <f t="shared" si="36"/>
        <v>6.0419463839074782E-3</v>
      </c>
      <c r="M345" s="10">
        <f t="shared" si="37"/>
        <v>4.7284755535372102E-3</v>
      </c>
    </row>
    <row r="346" spans="1:13" x14ac:dyDescent="0.3">
      <c r="A346" s="10">
        <v>0.89329390675361842</v>
      </c>
      <c r="B346" s="10">
        <v>0.6956170016795592</v>
      </c>
      <c r="C346" s="10">
        <v>0.80269645922925903</v>
      </c>
      <c r="D346" s="10">
        <v>0.89825180362304102</v>
      </c>
      <c r="E346" s="10">
        <v>0.76716054172566561</v>
      </c>
      <c r="G346" s="56">
        <f>'Używanie Internetu'!T64/'Używanie Internetu'!T$142</f>
        <v>6.8019983495332774E-3</v>
      </c>
      <c r="I346" s="56">
        <f t="shared" si="38"/>
        <v>5.4278178571115152E-3</v>
      </c>
      <c r="J346" s="10">
        <f t="shared" si="34"/>
        <v>3.291371455967728E-3</v>
      </c>
      <c r="K346" s="10">
        <f t="shared" si="35"/>
        <v>4.3826744982624379E-3</v>
      </c>
      <c r="L346" s="10">
        <f t="shared" si="36"/>
        <v>5.488235239357861E-3</v>
      </c>
      <c r="M346" s="10">
        <f t="shared" si="37"/>
        <v>4.003216117345193E-3</v>
      </c>
    </row>
    <row r="347" spans="1:13" x14ac:dyDescent="0.3">
      <c r="A347" s="10">
        <v>0.92492302330547527</v>
      </c>
      <c r="B347" s="10">
        <v>0.64291887875422504</v>
      </c>
      <c r="C347" s="10">
        <v>0.83347440893315727</v>
      </c>
      <c r="D347" s="10">
        <v>0.91150118796751922</v>
      </c>
      <c r="E347" s="10">
        <v>0.80893541813416125</v>
      </c>
      <c r="G347" s="56">
        <f>'Używanie Internetu'!T65/'Używanie Internetu'!T$142</f>
        <v>6.8720031757483549E-3</v>
      </c>
      <c r="I347" s="56">
        <f t="shared" si="38"/>
        <v>5.8788791374040526E-3</v>
      </c>
      <c r="J347" s="10">
        <f t="shared" si="34"/>
        <v>2.8405059856525324E-3</v>
      </c>
      <c r="K347" s="10">
        <f t="shared" si="35"/>
        <v>4.7738403509885487E-3</v>
      </c>
      <c r="L347" s="10">
        <f t="shared" si="36"/>
        <v>5.7094967429791466E-3</v>
      </c>
      <c r="M347" s="10">
        <f t="shared" si="37"/>
        <v>4.4968774597472375E-3</v>
      </c>
    </row>
    <row r="348" spans="1:13" x14ac:dyDescent="0.3">
      <c r="A348" s="10">
        <v>0.92329219059621492</v>
      </c>
      <c r="B348" s="10">
        <v>0.66528515032698177</v>
      </c>
      <c r="C348" s="10">
        <v>0.89094618774493084</v>
      </c>
      <c r="D348" s="10">
        <v>0.90519626224817751</v>
      </c>
      <c r="E348" s="10">
        <v>0.7468735404972483</v>
      </c>
      <c r="G348" s="56">
        <f>'Używanie Internetu'!T66/'Używanie Internetu'!T$142</f>
        <v>6.9107117267143397E-3</v>
      </c>
      <c r="I348" s="56">
        <f t="shared" si="38"/>
        <v>5.891163846864938E-3</v>
      </c>
      <c r="J348" s="10">
        <f t="shared" si="34"/>
        <v>3.0587109422334897E-3</v>
      </c>
      <c r="K348" s="10">
        <f t="shared" si="35"/>
        <v>5.4856200644172745E-3</v>
      </c>
      <c r="L348" s="10">
        <f t="shared" si="36"/>
        <v>5.6625008625592037E-3</v>
      </c>
      <c r="M348" s="10">
        <f t="shared" si="37"/>
        <v>3.8549338062263652E-3</v>
      </c>
    </row>
    <row r="349" spans="1:13" x14ac:dyDescent="0.3">
      <c r="A349" s="10">
        <v>0.84035980577105629</v>
      </c>
      <c r="B349" s="10">
        <v>0.66902492468299646</v>
      </c>
      <c r="C349" s="10">
        <v>0.87150187154717695</v>
      </c>
      <c r="D349" s="10">
        <v>0.77300888546344104</v>
      </c>
      <c r="E349" s="10">
        <v>0.58152140126257801</v>
      </c>
      <c r="G349" s="56">
        <f>'Używanie Internetu'!T67/'Używanie Internetu'!T$142</f>
        <v>6.96506841530487E-3</v>
      </c>
      <c r="I349" s="56">
        <f t="shared" si="38"/>
        <v>4.9187633761817529E-3</v>
      </c>
      <c r="J349" s="10">
        <f t="shared" ref="J349:J412" si="39">(B349^2)*$G349</f>
        <v>3.1175252689888784E-3</v>
      </c>
      <c r="K349" s="10">
        <f t="shared" ref="K349:K412" si="40">(C349^2)*$G349</f>
        <v>5.2900775043330812E-3</v>
      </c>
      <c r="L349" s="10">
        <f t="shared" ref="L349:L412" si="41">(D349^2)*$G349</f>
        <v>4.1619260443113539E-3</v>
      </c>
      <c r="M349" s="10">
        <f t="shared" ref="M349:M412" si="42">(E349^2)*$G349</f>
        <v>2.3553572667883108E-3</v>
      </c>
    </row>
    <row r="350" spans="1:13" x14ac:dyDescent="0.3">
      <c r="A350" s="10">
        <v>0.91682793287910214</v>
      </c>
      <c r="B350" s="10">
        <v>0.5807219289542318</v>
      </c>
      <c r="C350" s="10">
        <v>0.86945381565876589</v>
      </c>
      <c r="D350" s="10">
        <v>0.81864751133924885</v>
      </c>
      <c r="E350" s="10">
        <v>0.65614296364196512</v>
      </c>
      <c r="G350" s="56">
        <f>'Używanie Internetu'!T68/'Używanie Internetu'!T$142</f>
        <v>6.6273980770909652E-3</v>
      </c>
      <c r="I350" s="56">
        <f t="shared" ref="I350:I413" si="43">(A350^2)*$G350</f>
        <v>5.5708149225654289E-3</v>
      </c>
      <c r="J350" s="10">
        <f t="shared" si="39"/>
        <v>2.2350101994632718E-3</v>
      </c>
      <c r="K350" s="10">
        <f t="shared" si="40"/>
        <v>5.0099811625859535E-3</v>
      </c>
      <c r="L350" s="10">
        <f t="shared" si="41"/>
        <v>4.4415744816127785E-3</v>
      </c>
      <c r="M350" s="10">
        <f t="shared" si="42"/>
        <v>2.8532512041369749E-3</v>
      </c>
    </row>
    <row r="351" spans="1:13" x14ac:dyDescent="0.3">
      <c r="A351" s="10">
        <v>0.96145686592090629</v>
      </c>
      <c r="B351" s="10">
        <v>0.68028042550550982</v>
      </c>
      <c r="C351" s="10">
        <v>0.8660373772165102</v>
      </c>
      <c r="D351" s="10">
        <v>0.85621773180996619</v>
      </c>
      <c r="E351" s="10">
        <v>0.68415710118910189</v>
      </c>
      <c r="G351" s="56">
        <f>'Używanie Internetu'!T69/'Używanie Internetu'!T$142</f>
        <v>6.9008286924251531E-3</v>
      </c>
      <c r="I351" s="56">
        <f t="shared" si="43"/>
        <v>6.3791212473844087E-3</v>
      </c>
      <c r="J351" s="10">
        <f t="shared" si="39"/>
        <v>3.193575559037294E-3</v>
      </c>
      <c r="K351" s="10">
        <f t="shared" si="40"/>
        <v>5.1757646337836569E-3</v>
      </c>
      <c r="L351" s="10">
        <f t="shared" si="41"/>
        <v>5.0590582711469503E-3</v>
      </c>
      <c r="M351" s="10">
        <f t="shared" si="42"/>
        <v>3.2300773666832502E-3</v>
      </c>
    </row>
    <row r="352" spans="1:13" x14ac:dyDescent="0.3">
      <c r="A352" s="10">
        <v>0.86414396455413589</v>
      </c>
      <c r="B352" s="10">
        <v>0.61081193881821483</v>
      </c>
      <c r="C352" s="10">
        <v>0.85939246934884006</v>
      </c>
      <c r="D352" s="10">
        <v>0.75038761461082615</v>
      </c>
      <c r="E352" s="10">
        <v>0.80976997991765642</v>
      </c>
      <c r="G352" s="56">
        <f>'Używanie Internetu'!T70/'Używanie Internetu'!T$142</f>
        <v>6.4791525627531533E-3</v>
      </c>
      <c r="I352" s="56">
        <f t="shared" si="43"/>
        <v>4.8382734294100159E-3</v>
      </c>
      <c r="J352" s="10">
        <f t="shared" si="39"/>
        <v>2.4173149640263755E-3</v>
      </c>
      <c r="K352" s="10">
        <f t="shared" si="40"/>
        <v>4.7852132187315649E-3</v>
      </c>
      <c r="L352" s="10">
        <f t="shared" si="41"/>
        <v>3.6482914113081279E-3</v>
      </c>
      <c r="M352" s="10">
        <f t="shared" si="42"/>
        <v>4.2485579961956486E-3</v>
      </c>
    </row>
    <row r="353" spans="1:13" x14ac:dyDescent="0.3">
      <c r="A353" s="10">
        <v>0.81285978484072063</v>
      </c>
      <c r="B353" s="10">
        <v>0.60575777089151994</v>
      </c>
      <c r="C353" s="10">
        <v>0.87189752841478829</v>
      </c>
      <c r="D353" s="10">
        <v>0.61877279306993016</v>
      </c>
      <c r="E353" s="10">
        <v>0.67974318440723669</v>
      </c>
      <c r="G353" s="56">
        <f>'Używanie Internetu'!T71/'Używanie Internetu'!T$142</f>
        <v>5.9742942278138275E-3</v>
      </c>
      <c r="I353" s="56">
        <f t="shared" si="43"/>
        <v>3.9474613204814298E-3</v>
      </c>
      <c r="J353" s="10">
        <f t="shared" si="39"/>
        <v>2.1922223222537039E-3</v>
      </c>
      <c r="K353" s="10">
        <f t="shared" si="40"/>
        <v>4.5416901360769433E-3</v>
      </c>
      <c r="L353" s="10">
        <f t="shared" si="41"/>
        <v>2.2874363965333651E-3</v>
      </c>
      <c r="M353" s="10">
        <f t="shared" si="42"/>
        <v>2.7604274079688976E-3</v>
      </c>
    </row>
    <row r="354" spans="1:13" x14ac:dyDescent="0.3">
      <c r="A354" s="10">
        <v>0.68029419470608576</v>
      </c>
      <c r="B354" s="10">
        <v>0.48068072373362136</v>
      </c>
      <c r="C354" s="10">
        <v>0.87731511869319656</v>
      </c>
      <c r="D354" s="10">
        <v>0.52104452585648242</v>
      </c>
      <c r="E354" s="10">
        <v>0.5322841859800691</v>
      </c>
      <c r="G354" s="56">
        <f>'Używanie Internetu'!T72/'Używanie Internetu'!T$142</f>
        <v>6.2221936712342791E-3</v>
      </c>
      <c r="I354" s="56">
        <f t="shared" si="43"/>
        <v>2.8796324216689719E-3</v>
      </c>
      <c r="J354" s="10">
        <f t="shared" si="39"/>
        <v>1.4376624762332672E-3</v>
      </c>
      <c r="K354" s="10">
        <f t="shared" si="40"/>
        <v>4.7891093336358001E-3</v>
      </c>
      <c r="L354" s="10">
        <f t="shared" si="41"/>
        <v>1.6892471691888383E-3</v>
      </c>
      <c r="M354" s="10">
        <f t="shared" si="42"/>
        <v>1.7629120729820351E-3</v>
      </c>
    </row>
    <row r="355" spans="1:13" x14ac:dyDescent="0.3">
      <c r="A355" s="10">
        <v>0.76952082760140317</v>
      </c>
      <c r="B355" s="10">
        <v>0.50784028756323618</v>
      </c>
      <c r="C355" s="10">
        <v>0.90138333147175409</v>
      </c>
      <c r="D355" s="10">
        <v>0.67637659555153118</v>
      </c>
      <c r="E355" s="10">
        <v>0.78819350643875885</v>
      </c>
      <c r="G355" s="56">
        <f>'Używanie Internetu'!T73/'Używanie Internetu'!T$142</f>
        <v>5.9224082977955925E-3</v>
      </c>
      <c r="I355" s="56">
        <f t="shared" si="43"/>
        <v>3.5070269435167299E-3</v>
      </c>
      <c r="J355" s="10">
        <f t="shared" si="39"/>
        <v>1.5273995096545595E-3</v>
      </c>
      <c r="K355" s="10">
        <f t="shared" si="40"/>
        <v>4.8119088311867038E-3</v>
      </c>
      <c r="L355" s="10">
        <f t="shared" si="41"/>
        <v>2.7094147309756089E-3</v>
      </c>
      <c r="M355" s="10">
        <f t="shared" si="42"/>
        <v>3.6792902538718419E-3</v>
      </c>
    </row>
    <row r="356" spans="1:13" x14ac:dyDescent="0.3">
      <c r="A356" s="10">
        <v>0.79606521705312139</v>
      </c>
      <c r="B356" s="10">
        <v>0.55017537211941836</v>
      </c>
      <c r="C356" s="10">
        <v>0.82197968182842907</v>
      </c>
      <c r="D356" s="10">
        <v>0.57524263434017131</v>
      </c>
      <c r="E356" s="10">
        <v>0.62554358885852057</v>
      </c>
      <c r="G356" s="56">
        <f>'Używanie Internetu'!T74/'Używanie Internetu'!T$142</f>
        <v>6.2081927059912632E-3</v>
      </c>
      <c r="I356" s="56">
        <f t="shared" si="43"/>
        <v>3.9342548250177658E-3</v>
      </c>
      <c r="J356" s="10">
        <f t="shared" si="39"/>
        <v>1.8791761028015526E-3</v>
      </c>
      <c r="K356" s="10">
        <f t="shared" si="40"/>
        <v>4.1945691101971634E-3</v>
      </c>
      <c r="L356" s="10">
        <f t="shared" si="41"/>
        <v>2.0543163477555063E-3</v>
      </c>
      <c r="M356" s="10">
        <f t="shared" si="42"/>
        <v>2.4292954907126994E-3</v>
      </c>
    </row>
    <row r="357" spans="1:13" x14ac:dyDescent="0.3">
      <c r="A357" s="10">
        <v>0.72331927792508477</v>
      </c>
      <c r="B357" s="10">
        <v>0.48645506593776239</v>
      </c>
      <c r="C357" s="10">
        <v>0.8282557278228071</v>
      </c>
      <c r="D357" s="10">
        <v>0.52507709519149914</v>
      </c>
      <c r="E357" s="10">
        <v>0.49997965393225158</v>
      </c>
      <c r="G357" s="56">
        <f>'Używanie Internetu'!T75/'Używanie Internetu'!T$142</f>
        <v>6.0278273302135921E-3</v>
      </c>
      <c r="I357" s="56">
        <f t="shared" si="43"/>
        <v>3.1537036694474453E-3</v>
      </c>
      <c r="J357" s="10">
        <f t="shared" si="39"/>
        <v>1.4264162056073849E-3</v>
      </c>
      <c r="K357" s="10">
        <f t="shared" si="40"/>
        <v>4.135135062669275E-3</v>
      </c>
      <c r="L357" s="10">
        <f t="shared" si="41"/>
        <v>1.661907896044993E-3</v>
      </c>
      <c r="M357" s="10">
        <f t="shared" si="42"/>
        <v>1.506834192465456E-3</v>
      </c>
    </row>
    <row r="358" spans="1:13" x14ac:dyDescent="0.3">
      <c r="A358" s="10">
        <v>0.72624623141058597</v>
      </c>
      <c r="B358" s="10">
        <v>0.54988021632956285</v>
      </c>
      <c r="C358" s="10">
        <v>0.85755004464786</v>
      </c>
      <c r="D358" s="10">
        <v>0.58641672938054523</v>
      </c>
      <c r="E358" s="10">
        <v>0.60025969664462464</v>
      </c>
      <c r="G358" s="56">
        <f>'Używanie Internetu'!T76/'Używanie Internetu'!T$142</f>
        <v>5.8960535396910931E-3</v>
      </c>
      <c r="I358" s="56">
        <f t="shared" si="43"/>
        <v>3.1097766772415184E-3</v>
      </c>
      <c r="J358" s="10">
        <f t="shared" si="39"/>
        <v>1.7827794043263989E-3</v>
      </c>
      <c r="K358" s="10">
        <f t="shared" si="40"/>
        <v>4.3359110708941695E-3</v>
      </c>
      <c r="L358" s="10">
        <f t="shared" si="41"/>
        <v>2.0275618980867384E-3</v>
      </c>
      <c r="M358" s="10">
        <f t="shared" si="42"/>
        <v>2.1244170943174258E-3</v>
      </c>
    </row>
    <row r="359" spans="1:13" x14ac:dyDescent="0.3">
      <c r="A359" s="10">
        <v>0.86314790138049369</v>
      </c>
      <c r="B359" s="10">
        <v>0.62239610932423739</v>
      </c>
      <c r="C359" s="10">
        <v>0.82366366617253528</v>
      </c>
      <c r="D359" s="10">
        <v>0.76103346046479892</v>
      </c>
      <c r="E359" s="10">
        <v>0.67586762344078344</v>
      </c>
      <c r="G359" s="56">
        <f>'Używanie Internetu'!T77/'Używanie Internetu'!T$142</f>
        <v>6.6545764213862312E-3</v>
      </c>
      <c r="I359" s="56">
        <f t="shared" si="43"/>
        <v>4.9578211378609252E-3</v>
      </c>
      <c r="J359" s="10">
        <f t="shared" si="39"/>
        <v>2.5778292974049971E-3</v>
      </c>
      <c r="K359" s="10">
        <f t="shared" si="40"/>
        <v>4.5146099467634534E-3</v>
      </c>
      <c r="L359" s="10">
        <f t="shared" si="41"/>
        <v>3.8541438556450886E-3</v>
      </c>
      <c r="M359" s="10">
        <f t="shared" si="42"/>
        <v>3.0397908411262564E-3</v>
      </c>
    </row>
    <row r="360" spans="1:13" x14ac:dyDescent="0.3">
      <c r="A360" s="10">
        <v>0.80678777760864717</v>
      </c>
      <c r="B360" s="10">
        <v>0.91750145270070571</v>
      </c>
      <c r="C360" s="10">
        <v>1.174733246056884</v>
      </c>
      <c r="D360" s="10">
        <v>1.0264253403886734</v>
      </c>
      <c r="E360" s="10">
        <v>0.11507788134078824</v>
      </c>
      <c r="G360" s="56">
        <f>'Używanie Internetu'!T78/'Używanie Internetu'!T$142</f>
        <v>7.4649852330996042E-3</v>
      </c>
      <c r="I360" s="56">
        <f t="shared" si="43"/>
        <v>4.8590075457350754E-3</v>
      </c>
      <c r="J360" s="10">
        <f t="shared" si="39"/>
        <v>6.284091124851102E-3</v>
      </c>
      <c r="K360" s="10">
        <f t="shared" si="40"/>
        <v>1.0301666180160422E-2</v>
      </c>
      <c r="L360" s="10">
        <f t="shared" si="41"/>
        <v>7.8647275735084701E-3</v>
      </c>
      <c r="M360" s="10">
        <f t="shared" si="42"/>
        <v>9.8858193090185586E-5</v>
      </c>
    </row>
    <row r="361" spans="1:13" x14ac:dyDescent="0.3">
      <c r="A361" s="10">
        <v>0.93219347564084587</v>
      </c>
      <c r="B361" s="10">
        <v>1.2526578204892993</v>
      </c>
      <c r="C361" s="10">
        <v>1.0522153124299123</v>
      </c>
      <c r="D361" s="10">
        <v>1.284649591226263</v>
      </c>
      <c r="E361" s="10">
        <v>0.64468034496612892</v>
      </c>
      <c r="G361" s="56">
        <f>'Używanie Internetu'!T79/'Używanie Internetu'!T$142</f>
        <v>7.3949804068845267E-3</v>
      </c>
      <c r="I361" s="56">
        <f t="shared" si="43"/>
        <v>6.4261246531052271E-3</v>
      </c>
      <c r="J361" s="10">
        <f t="shared" si="39"/>
        <v>1.1603845450079255E-2</v>
      </c>
      <c r="K361" s="10">
        <f t="shared" si="40"/>
        <v>8.1874047934938805E-3</v>
      </c>
      <c r="L361" s="10">
        <f t="shared" si="41"/>
        <v>1.2204117876698653E-2</v>
      </c>
      <c r="M361" s="10">
        <f t="shared" si="42"/>
        <v>3.0734481222893118E-3</v>
      </c>
    </row>
    <row r="362" spans="1:13" x14ac:dyDescent="0.3">
      <c r="A362" s="10">
        <v>1.060508886400219</v>
      </c>
      <c r="B362" s="10">
        <v>1.1128069962611076</v>
      </c>
      <c r="C362" s="10">
        <v>1.0572097242089034</v>
      </c>
      <c r="D362" s="10">
        <v>1.308636821995502</v>
      </c>
      <c r="E362" s="10">
        <v>0.9694818001581792</v>
      </c>
      <c r="G362" s="56">
        <f>'Używanie Internetu'!T80/'Używanie Internetu'!T$142</f>
        <v>7.1363743429841212E-3</v>
      </c>
      <c r="I362" s="56">
        <f t="shared" si="43"/>
        <v>8.0261310600128043E-3</v>
      </c>
      <c r="J362" s="10">
        <f t="shared" si="39"/>
        <v>8.8372536000502853E-3</v>
      </c>
      <c r="K362" s="10">
        <f t="shared" si="40"/>
        <v>7.9762713735725774E-3</v>
      </c>
      <c r="L362" s="10">
        <f t="shared" si="41"/>
        <v>1.2221257522028264E-2</v>
      </c>
      <c r="M362" s="10">
        <f t="shared" si="42"/>
        <v>6.7074422836239664E-3</v>
      </c>
    </row>
    <row r="363" spans="1:13" x14ac:dyDescent="0.3">
      <c r="A363" s="10">
        <v>0.90110070420914368</v>
      </c>
      <c r="B363" s="10">
        <v>1.0171050513220281</v>
      </c>
      <c r="C363" s="10">
        <v>1.0205245528310527</v>
      </c>
      <c r="D363" s="10">
        <v>1.1759213253952971</v>
      </c>
      <c r="E363" s="10">
        <v>0.68308810571849388</v>
      </c>
      <c r="G363" s="56">
        <f>'Używanie Internetu'!T81/'Używanie Internetu'!T$142</f>
        <v>7.0103656557969803E-3</v>
      </c>
      <c r="I363" s="56">
        <f t="shared" si="43"/>
        <v>5.6922940847753036E-3</v>
      </c>
      <c r="J363" s="10">
        <f t="shared" si="39"/>
        <v>7.2522420967316625E-3</v>
      </c>
      <c r="K363" s="10">
        <f t="shared" si="40"/>
        <v>7.3010880638220395E-3</v>
      </c>
      <c r="L363" s="10">
        <f t="shared" si="41"/>
        <v>9.6938702798030421E-3</v>
      </c>
      <c r="M363" s="10">
        <f t="shared" si="42"/>
        <v>3.2711022332377756E-3</v>
      </c>
    </row>
    <row r="364" spans="1:13" x14ac:dyDescent="0.3">
      <c r="A364" s="10">
        <v>1.1266050576149975</v>
      </c>
      <c r="B364" s="10">
        <v>1.1673482777208806</v>
      </c>
      <c r="C364" s="10">
        <v>0.86220384527062377</v>
      </c>
      <c r="D364" s="10">
        <v>1.0602317848691121</v>
      </c>
      <c r="E364" s="10">
        <v>1.0373511833526587</v>
      </c>
      <c r="G364" s="56">
        <f>'Używanie Internetu'!T82/'Używanie Internetu'!T$142</f>
        <v>8.0143172223402746E-3</v>
      </c>
      <c r="I364" s="56">
        <f t="shared" si="43"/>
        <v>1.0172083623083287E-2</v>
      </c>
      <c r="J364" s="10">
        <f t="shared" si="39"/>
        <v>1.0921126119522232E-2</v>
      </c>
      <c r="K364" s="10">
        <f t="shared" si="40"/>
        <v>5.9578071246377869E-3</v>
      </c>
      <c r="L364" s="10">
        <f t="shared" si="41"/>
        <v>9.0088253682175327E-3</v>
      </c>
      <c r="M364" s="10">
        <f t="shared" si="42"/>
        <v>8.6241865476719432E-3</v>
      </c>
    </row>
    <row r="365" spans="1:13" x14ac:dyDescent="0.3">
      <c r="A365" s="10">
        <v>1.1187656768233505</v>
      </c>
      <c r="B365" s="10">
        <v>1.3588159977301455</v>
      </c>
      <c r="C365" s="10">
        <v>1.1971163364908177</v>
      </c>
      <c r="D365" s="10">
        <v>1.1455759872691191</v>
      </c>
      <c r="E365" s="10">
        <v>1.2163697784408831</v>
      </c>
      <c r="G365" s="56">
        <f>'Używanie Internetu'!T83/'Używanie Internetu'!T$142</f>
        <v>7.8183037089380562E-3</v>
      </c>
      <c r="I365" s="56">
        <f t="shared" si="43"/>
        <v>9.7856753819246141E-3</v>
      </c>
      <c r="J365" s="10">
        <f t="shared" si="39"/>
        <v>1.4435566761231014E-2</v>
      </c>
      <c r="K365" s="10">
        <f t="shared" si="40"/>
        <v>1.1204313497032393E-2</v>
      </c>
      <c r="L365" s="10">
        <f t="shared" si="41"/>
        <v>1.0260306641213007E-2</v>
      </c>
      <c r="M365" s="10">
        <f t="shared" si="42"/>
        <v>1.1567613767746839E-2</v>
      </c>
    </row>
    <row r="366" spans="1:13" x14ac:dyDescent="0.3">
      <c r="A366" s="10">
        <v>0.93849287951178562</v>
      </c>
      <c r="B366" s="10">
        <v>1.2009776325049839</v>
      </c>
      <c r="C366" s="10">
        <v>1.1723224590593246</v>
      </c>
      <c r="D366" s="10">
        <v>0.84997586019152327</v>
      </c>
      <c r="E366" s="10">
        <v>1.3977322783280433</v>
      </c>
      <c r="G366" s="56">
        <f>'Używanie Internetu'!T84/'Używanie Internetu'!T$142</f>
        <v>7.4641616469088377E-3</v>
      </c>
      <c r="I366" s="56">
        <f t="shared" si="43"/>
        <v>6.5742013304188702E-3</v>
      </c>
      <c r="J366" s="10">
        <f t="shared" si="39"/>
        <v>1.0765913202451866E-2</v>
      </c>
      <c r="K366" s="10">
        <f t="shared" si="40"/>
        <v>1.0258295529787517E-2</v>
      </c>
      <c r="L366" s="10">
        <f t="shared" si="41"/>
        <v>5.3925504824058161E-3</v>
      </c>
      <c r="M366" s="10">
        <f t="shared" si="42"/>
        <v>1.4582400617689131E-2</v>
      </c>
    </row>
    <row r="367" spans="1:13" x14ac:dyDescent="0.3">
      <c r="A367" s="10">
        <v>1.066740111993977</v>
      </c>
      <c r="B367" s="10">
        <v>1.2302262129775197</v>
      </c>
      <c r="C367" s="10">
        <v>1.2241165650652401</v>
      </c>
      <c r="D367" s="10">
        <v>0.96231868448511193</v>
      </c>
      <c r="E367" s="10">
        <v>1.3787408137324426</v>
      </c>
      <c r="G367" s="56">
        <f>'Używanie Internetu'!T85/'Używanie Internetu'!T$142</f>
        <v>7.1009601367811983E-3</v>
      </c>
      <c r="I367" s="56">
        <f t="shared" si="43"/>
        <v>8.080427285148066E-3</v>
      </c>
      <c r="J367" s="10">
        <f t="shared" si="39"/>
        <v>1.0746994524474859E-2</v>
      </c>
      <c r="K367" s="10">
        <f t="shared" si="40"/>
        <v>1.0640514418428181E-2</v>
      </c>
      <c r="L367" s="10">
        <f t="shared" si="41"/>
        <v>6.57589562024272E-3</v>
      </c>
      <c r="M367" s="10">
        <f t="shared" si="42"/>
        <v>1.3498401392499507E-2</v>
      </c>
    </row>
    <row r="368" spans="1:13" x14ac:dyDescent="0.3">
      <c r="A368" s="10">
        <v>1.0870241375602878</v>
      </c>
      <c r="B368" s="10">
        <v>1.2101497187662045</v>
      </c>
      <c r="C368" s="10">
        <v>1.1762775611055809</v>
      </c>
      <c r="D368" s="10">
        <v>0.94277330404919513</v>
      </c>
      <c r="E368" s="10">
        <v>1.286616350459306</v>
      </c>
      <c r="G368" s="56">
        <f>'Używanie Internetu'!T86/'Używanie Internetu'!T$142</f>
        <v>7.11001958487962E-3</v>
      </c>
      <c r="I368" s="56">
        <f t="shared" si="43"/>
        <v>8.4013518337054255E-3</v>
      </c>
      <c r="J368" s="10">
        <f t="shared" si="39"/>
        <v>1.0412355931729431E-2</v>
      </c>
      <c r="K368" s="10">
        <f t="shared" si="40"/>
        <v>9.8376285826125703E-3</v>
      </c>
      <c r="L368" s="10">
        <f t="shared" si="41"/>
        <v>6.3195382925680509E-3</v>
      </c>
      <c r="M368" s="10">
        <f t="shared" si="42"/>
        <v>1.1769795832994194E-2</v>
      </c>
    </row>
    <row r="369" spans="1:13" x14ac:dyDescent="0.3">
      <c r="A369" s="10">
        <v>0.99575602164030952</v>
      </c>
      <c r="B369" s="10">
        <v>1.1301135145523964</v>
      </c>
      <c r="C369" s="10">
        <v>1.1811665535582034</v>
      </c>
      <c r="D369" s="10">
        <v>0.85297559445664417</v>
      </c>
      <c r="E369" s="10">
        <v>1.3782787362360436</v>
      </c>
      <c r="G369" s="56">
        <f>'Używanie Internetu'!T87/'Używanie Internetu'!T$142</f>
        <v>7.0853119991566519E-3</v>
      </c>
      <c r="I369" s="56">
        <f t="shared" si="43"/>
        <v>7.0252997936151957E-3</v>
      </c>
      <c r="J369" s="10">
        <f t="shared" si="39"/>
        <v>9.0490526694268873E-3</v>
      </c>
      <c r="K369" s="10">
        <f t="shared" si="40"/>
        <v>9.8851044040324364E-3</v>
      </c>
      <c r="L369" s="10">
        <f t="shared" si="41"/>
        <v>5.1550417795776507E-3</v>
      </c>
      <c r="M369" s="10">
        <f t="shared" si="42"/>
        <v>1.3459629056585272E-2</v>
      </c>
    </row>
    <row r="370" spans="1:13" x14ac:dyDescent="0.3">
      <c r="A370" s="10">
        <v>1.0244902063216506</v>
      </c>
      <c r="B370" s="10">
        <v>1.1176371339002071</v>
      </c>
      <c r="C370" s="10">
        <v>1.187379893963479</v>
      </c>
      <c r="D370" s="10">
        <v>0.81363882621784789</v>
      </c>
      <c r="E370" s="10">
        <v>1.4693828650538663</v>
      </c>
      <c r="G370" s="56">
        <f>'Używanie Internetu'!T88/'Używanie Internetu'!T$142</f>
        <v>6.9214183471942936E-3</v>
      </c>
      <c r="I370" s="56">
        <f t="shared" si="43"/>
        <v>7.2645835344224583E-3</v>
      </c>
      <c r="J370" s="10">
        <f t="shared" si="39"/>
        <v>8.6456319960457328E-3</v>
      </c>
      <c r="K370" s="10">
        <f t="shared" si="40"/>
        <v>9.7583070937089823E-3</v>
      </c>
      <c r="L370" s="10">
        <f t="shared" si="41"/>
        <v>4.582035282929069E-3</v>
      </c>
      <c r="M370" s="10">
        <f t="shared" si="42"/>
        <v>1.4943937482044421E-2</v>
      </c>
    </row>
    <row r="371" spans="1:13" x14ac:dyDescent="0.3">
      <c r="A371" s="10">
        <v>0.94895806939702088</v>
      </c>
      <c r="B371" s="10">
        <v>1.1118517738284355</v>
      </c>
      <c r="C371" s="10">
        <v>1.2091521531976186</v>
      </c>
      <c r="D371" s="10">
        <v>0.78944430923195619</v>
      </c>
      <c r="E371" s="10">
        <v>1.1188570884486599</v>
      </c>
      <c r="G371" s="56">
        <f>'Używanie Internetu'!T89/'Używanie Internetu'!T$142</f>
        <v>6.8530606933607458E-3</v>
      </c>
      <c r="I371" s="56">
        <f t="shared" si="43"/>
        <v>6.1713279296186606E-3</v>
      </c>
      <c r="J371" s="10">
        <f t="shared" si="39"/>
        <v>8.4718520868186827E-3</v>
      </c>
      <c r="K371" s="10">
        <f t="shared" si="40"/>
        <v>1.0019510051091553E-2</v>
      </c>
      <c r="L371" s="10">
        <f t="shared" si="41"/>
        <v>4.2709803664533049E-3</v>
      </c>
      <c r="M371" s="10">
        <f t="shared" si="42"/>
        <v>8.5789436149486305E-3</v>
      </c>
    </row>
    <row r="372" spans="1:13" x14ac:dyDescent="0.3">
      <c r="A372" s="10">
        <v>0.97617595562169879</v>
      </c>
      <c r="B372" s="10">
        <v>1.19375530549867</v>
      </c>
      <c r="C372" s="10">
        <v>1.2200393699526255</v>
      </c>
      <c r="D372" s="10">
        <v>0.89281522389561485</v>
      </c>
      <c r="E372" s="10">
        <v>1.3719572114367184</v>
      </c>
      <c r="G372" s="56">
        <f>'Używanie Internetu'!T90/'Używanie Internetu'!T$142</f>
        <v>6.9601268981602776E-3</v>
      </c>
      <c r="I372" s="56">
        <f t="shared" si="43"/>
        <v>6.6324406182151777E-3</v>
      </c>
      <c r="J372" s="10">
        <f t="shared" si="39"/>
        <v>9.9185408731100738E-3</v>
      </c>
      <c r="K372" s="10">
        <f t="shared" si="40"/>
        <v>1.0360121494483551E-2</v>
      </c>
      <c r="L372" s="10">
        <f t="shared" si="41"/>
        <v>5.5480495601153172E-3</v>
      </c>
      <c r="M372" s="10">
        <f t="shared" si="42"/>
        <v>1.3100814322659412E-2</v>
      </c>
    </row>
    <row r="373" spans="1:13" x14ac:dyDescent="0.3">
      <c r="A373" s="10">
        <v>1.0078646832899889</v>
      </c>
      <c r="B373" s="10">
        <v>1.060556097047068</v>
      </c>
      <c r="C373" s="10">
        <v>1.1789782228796315</v>
      </c>
      <c r="D373" s="10">
        <v>1.0404088511250795</v>
      </c>
      <c r="E373" s="10">
        <v>1.7596258990518736</v>
      </c>
      <c r="G373" s="56">
        <f>'Używanie Internetu'!T91/'Używanie Internetu'!T$142</f>
        <v>7.1495517220363704E-3</v>
      </c>
      <c r="I373" s="56">
        <f t="shared" si="43"/>
        <v>7.2624518649165972E-3</v>
      </c>
      <c r="J373" s="10">
        <f t="shared" si="39"/>
        <v>8.041667316388534E-3</v>
      </c>
      <c r="K373" s="10">
        <f t="shared" si="40"/>
        <v>9.937802895944781E-3</v>
      </c>
      <c r="L373" s="10">
        <f t="shared" si="41"/>
        <v>7.7390363903801556E-3</v>
      </c>
      <c r="M373" s="10">
        <f t="shared" si="42"/>
        <v>2.2137037632416305E-2</v>
      </c>
    </row>
    <row r="374" spans="1:13" x14ac:dyDescent="0.3">
      <c r="A374" s="10">
        <v>1.3018202433317356</v>
      </c>
      <c r="B374" s="10">
        <v>1.3910242945895028</v>
      </c>
      <c r="C374" s="10">
        <v>1.0578316254092746</v>
      </c>
      <c r="D374" s="10">
        <v>1.3862500558344486</v>
      </c>
      <c r="E374" s="10">
        <v>2.0261854623188071</v>
      </c>
      <c r="G374" s="56">
        <f>'Używanie Internetu'!T92/'Używanie Internetu'!T$142</f>
        <v>7.6140543336281818E-3</v>
      </c>
      <c r="I374" s="56">
        <f t="shared" si="43"/>
        <v>1.2903811573603105E-2</v>
      </c>
      <c r="J374" s="10">
        <f t="shared" si="39"/>
        <v>1.4732803682861577E-2</v>
      </c>
      <c r="K374" s="10">
        <f t="shared" si="40"/>
        <v>8.5201857908607324E-3</v>
      </c>
      <c r="L374" s="10">
        <f t="shared" si="41"/>
        <v>1.4631846112877317E-2</v>
      </c>
      <c r="M374" s="10">
        <f t="shared" si="42"/>
        <v>3.1258948258772581E-2</v>
      </c>
    </row>
    <row r="375" spans="1:13" x14ac:dyDescent="0.3">
      <c r="A375" s="10">
        <v>1.2770538398142446</v>
      </c>
      <c r="B375" s="10">
        <v>1.2766620575447154</v>
      </c>
      <c r="C375" s="10">
        <v>1.0548513349960584</v>
      </c>
      <c r="D375" s="10">
        <v>1.3309484684284054</v>
      </c>
      <c r="E375" s="10">
        <v>2.0040578852666338</v>
      </c>
      <c r="G375" s="56">
        <f>'Używanie Internetu'!T93/'Używanie Internetu'!T$142</f>
        <v>7.8734839837193513E-3</v>
      </c>
      <c r="I375" s="56">
        <f t="shared" si="43"/>
        <v>1.2840601344371014E-2</v>
      </c>
      <c r="J375" s="10">
        <f t="shared" si="39"/>
        <v>1.2832723918842477E-2</v>
      </c>
      <c r="K375" s="10">
        <f t="shared" si="40"/>
        <v>8.7609149056703615E-3</v>
      </c>
      <c r="L375" s="10">
        <f t="shared" si="41"/>
        <v>1.3947277119334299E-2</v>
      </c>
      <c r="M375" s="10">
        <f t="shared" si="42"/>
        <v>3.1621864361691059E-2</v>
      </c>
    </row>
    <row r="376" spans="1:13" x14ac:dyDescent="0.3">
      <c r="A376" s="10">
        <v>1.3257530273097211</v>
      </c>
      <c r="B376" s="10">
        <v>1.351086013121914</v>
      </c>
      <c r="C376" s="10">
        <v>1.1095895047966358</v>
      </c>
      <c r="D376" s="10">
        <v>1.4448704229742888</v>
      </c>
      <c r="E376" s="10">
        <v>2.2478434794657183</v>
      </c>
      <c r="G376" s="56">
        <f>'Używanie Internetu'!T94/'Używanie Internetu'!T$142</f>
        <v>7.7886546060704932E-3</v>
      </c>
      <c r="I376" s="56">
        <f t="shared" si="43"/>
        <v>1.3689503593844654E-2</v>
      </c>
      <c r="J376" s="10">
        <f t="shared" si="39"/>
        <v>1.4217670374675017E-2</v>
      </c>
      <c r="K376" s="10">
        <f t="shared" si="40"/>
        <v>9.5893048566855921E-3</v>
      </c>
      <c r="L376" s="10">
        <f t="shared" si="41"/>
        <v>1.625998898789581E-2</v>
      </c>
      <c r="M376" s="10">
        <f t="shared" si="42"/>
        <v>3.9354516393833666E-2</v>
      </c>
    </row>
    <row r="377" spans="1:13" x14ac:dyDescent="0.3">
      <c r="A377" s="10">
        <v>1.2886513133350228</v>
      </c>
      <c r="B377" s="10">
        <v>1.3287743905563505</v>
      </c>
      <c r="C377" s="10">
        <v>1.0317242448708595</v>
      </c>
      <c r="D377" s="10">
        <v>1.3733970389083916</v>
      </c>
      <c r="E377" s="10">
        <v>2.0739425762479495</v>
      </c>
      <c r="G377" s="56">
        <f>'Używanie Internetu'!T95/'Używanie Internetu'!T$142</f>
        <v>7.786183847498197E-3</v>
      </c>
      <c r="I377" s="56">
        <f t="shared" si="43"/>
        <v>1.2929909807743849E-2</v>
      </c>
      <c r="J377" s="10">
        <f t="shared" si="39"/>
        <v>1.3747608401204156E-2</v>
      </c>
      <c r="K377" s="10">
        <f t="shared" si="40"/>
        <v>8.2880416846730486E-3</v>
      </c>
      <c r="L377" s="10">
        <f t="shared" si="41"/>
        <v>1.4686451231314094E-2</v>
      </c>
      <c r="M377" s="10">
        <f t="shared" si="42"/>
        <v>3.3490228357153463E-2</v>
      </c>
    </row>
    <row r="378" spans="1:13" x14ac:dyDescent="0.3">
      <c r="A378" s="10">
        <v>1.2987175305883969</v>
      </c>
      <c r="B378" s="10">
        <v>1.3330008040244419</v>
      </c>
      <c r="C378" s="10">
        <v>1.0287334034762021</v>
      </c>
      <c r="D378" s="10">
        <v>1.3862845701660027</v>
      </c>
      <c r="E378" s="10">
        <v>1.9343604909685592</v>
      </c>
      <c r="G378" s="56">
        <f>'Używanie Internetu'!T96/'Używanie Internetu'!T$142</f>
        <v>7.7112375041385245E-3</v>
      </c>
      <c r="I378" s="56">
        <f t="shared" si="43"/>
        <v>1.3006291556696612E-2</v>
      </c>
      <c r="J378" s="10">
        <f t="shared" si="39"/>
        <v>1.3702029626758649E-2</v>
      </c>
      <c r="K378" s="10">
        <f t="shared" si="40"/>
        <v>8.160744164191663E-3</v>
      </c>
      <c r="L378" s="10">
        <f t="shared" si="41"/>
        <v>1.4819339868872249E-2</v>
      </c>
      <c r="M378" s="10">
        <f t="shared" si="42"/>
        <v>2.8853526856285405E-2</v>
      </c>
    </row>
    <row r="379" spans="1:13" x14ac:dyDescent="0.3">
      <c r="A379" s="10">
        <v>1.2713764970937464</v>
      </c>
      <c r="B379" s="10">
        <v>1.2947006933327434</v>
      </c>
      <c r="C379" s="10">
        <v>0.97156027309051007</v>
      </c>
      <c r="D379" s="10">
        <v>1.3909267407561596</v>
      </c>
      <c r="E379" s="10">
        <v>2.1312578350136269</v>
      </c>
      <c r="G379" s="56">
        <f>'Używanie Internetu'!T97/'Używanie Internetu'!T$142</f>
        <v>7.8183037089380562E-3</v>
      </c>
      <c r="I379" s="56">
        <f t="shared" si="43"/>
        <v>1.2637492021558967E-2</v>
      </c>
      <c r="J379" s="10">
        <f t="shared" si="39"/>
        <v>1.3105430695475314E-2</v>
      </c>
      <c r="K379" s="10">
        <f t="shared" si="40"/>
        <v>7.3799264494733849E-3</v>
      </c>
      <c r="L379" s="10">
        <f t="shared" si="41"/>
        <v>1.5125893913898354E-2</v>
      </c>
      <c r="M379" s="10">
        <f t="shared" si="42"/>
        <v>3.5512767886810521E-2</v>
      </c>
    </row>
    <row r="380" spans="1:13" x14ac:dyDescent="0.3">
      <c r="A380" s="10">
        <v>1.3384541622963502</v>
      </c>
      <c r="B380" s="10">
        <v>1.4013319997532032</v>
      </c>
      <c r="C380" s="10">
        <v>1.0581101530869836</v>
      </c>
      <c r="D380" s="10">
        <v>1.4205004709396307</v>
      </c>
      <c r="E380" s="10">
        <v>2.1861691798302143</v>
      </c>
      <c r="G380" s="56">
        <f>'Używanie Internetu'!T98/'Używanie Internetu'!T$142</f>
        <v>7.7680649513013527E-3</v>
      </c>
      <c r="I380" s="56">
        <f t="shared" si="43"/>
        <v>1.3916174099836262E-2</v>
      </c>
      <c r="J380" s="10">
        <f t="shared" si="39"/>
        <v>1.5254392856507214E-2</v>
      </c>
      <c r="K380" s="10">
        <f t="shared" si="40"/>
        <v>8.6971029615272033E-3</v>
      </c>
      <c r="L380" s="10">
        <f t="shared" si="41"/>
        <v>1.5674569155253722E-2</v>
      </c>
      <c r="M380" s="10">
        <f t="shared" si="42"/>
        <v>3.7126190008369531E-2</v>
      </c>
    </row>
    <row r="381" spans="1:13" x14ac:dyDescent="0.3">
      <c r="A381" s="10">
        <v>1.2818897020273932</v>
      </c>
      <c r="B381" s="10">
        <v>1.3709938979037111</v>
      </c>
      <c r="C381" s="10">
        <v>1.0732926105395064</v>
      </c>
      <c r="D381" s="10">
        <v>1.4018200321433598</v>
      </c>
      <c r="E381" s="10">
        <v>1.8121041086828675</v>
      </c>
      <c r="G381" s="56">
        <f>'Używanie Internetu'!T99/'Używanie Internetu'!T$142</f>
        <v>7.7828895027351342E-3</v>
      </c>
      <c r="I381" s="56">
        <f t="shared" si="43"/>
        <v>1.2789164749480452E-2</v>
      </c>
      <c r="J381" s="10">
        <f t="shared" si="39"/>
        <v>1.4628907985197732E-2</v>
      </c>
      <c r="K381" s="10">
        <f t="shared" si="40"/>
        <v>8.9655542595678504E-3</v>
      </c>
      <c r="L381" s="10">
        <f t="shared" si="41"/>
        <v>1.529415151169162E-2</v>
      </c>
      <c r="M381" s="10">
        <f t="shared" si="42"/>
        <v>2.5556840041167272E-2</v>
      </c>
    </row>
    <row r="382" spans="1:13" x14ac:dyDescent="0.3">
      <c r="A382" s="10">
        <v>1.2824986247091432</v>
      </c>
      <c r="B382" s="10">
        <v>1.3619837695674661</v>
      </c>
      <c r="C382" s="10">
        <v>1.0689986463478702</v>
      </c>
      <c r="D382" s="10">
        <v>1.3950234601737213</v>
      </c>
      <c r="E382" s="10">
        <v>1.8843265390827535</v>
      </c>
      <c r="G382" s="56">
        <f>'Używanie Internetu'!T100/'Używanie Internetu'!T$142</f>
        <v>7.7087667455662274E-3</v>
      </c>
      <c r="I382" s="56">
        <f t="shared" si="43"/>
        <v>1.2679400529306247E-2</v>
      </c>
      <c r="J382" s="10">
        <f t="shared" si="39"/>
        <v>1.4299760683123833E-2</v>
      </c>
      <c r="K382" s="10">
        <f t="shared" si="40"/>
        <v>8.8092556849386702E-3</v>
      </c>
      <c r="L382" s="10">
        <f t="shared" si="41"/>
        <v>1.5001957379012875E-2</v>
      </c>
      <c r="M382" s="10">
        <f t="shared" si="42"/>
        <v>2.7371414060547813E-2</v>
      </c>
    </row>
    <row r="383" spans="1:13" x14ac:dyDescent="0.3">
      <c r="A383" s="10">
        <v>1.2733176779923476</v>
      </c>
      <c r="B383" s="10">
        <v>1.3312607413016824</v>
      </c>
      <c r="C383" s="10">
        <v>0.98337035333580114</v>
      </c>
      <c r="D383" s="10">
        <v>1.3797698647029104</v>
      </c>
      <c r="E383" s="10">
        <v>2.2434878559047444</v>
      </c>
      <c r="G383" s="56">
        <f>'Używanie Internetu'!T101/'Używanie Internetu'!T$142</f>
        <v>8.1724457709672748E-3</v>
      </c>
      <c r="I383" s="56">
        <f t="shared" si="43"/>
        <v>1.3250296138433711E-2</v>
      </c>
      <c r="J383" s="10">
        <f t="shared" si="39"/>
        <v>1.4483659198295314E-2</v>
      </c>
      <c r="K383" s="10">
        <f t="shared" si="40"/>
        <v>7.9028960500869445E-3</v>
      </c>
      <c r="L383" s="10">
        <f t="shared" si="41"/>
        <v>1.5558415238731393E-2</v>
      </c>
      <c r="M383" s="10">
        <f t="shared" si="42"/>
        <v>4.1133862642650988E-2</v>
      </c>
    </row>
    <row r="384" spans="1:13" x14ac:dyDescent="0.3">
      <c r="A384" s="10">
        <v>1.300664656701253</v>
      </c>
      <c r="B384" s="10">
        <v>1.3315657181960867</v>
      </c>
      <c r="C384" s="10">
        <v>1.0744333274605542</v>
      </c>
      <c r="D384" s="10">
        <v>1.3681826507996093</v>
      </c>
      <c r="E384" s="10">
        <v>2.0857546220035323</v>
      </c>
      <c r="G384" s="56">
        <f>'Używanie Internetu'!T102/'Używanie Internetu'!T$142</f>
        <v>7.6791176426986652E-3</v>
      </c>
      <c r="I384" s="56">
        <f t="shared" si="43"/>
        <v>1.2990982548755678E-2</v>
      </c>
      <c r="J384" s="10">
        <f t="shared" si="39"/>
        <v>1.361559209235619E-2</v>
      </c>
      <c r="K384" s="10">
        <f t="shared" si="40"/>
        <v>8.8648269697898779E-3</v>
      </c>
      <c r="L384" s="10">
        <f t="shared" si="41"/>
        <v>1.4374722816886244E-2</v>
      </c>
      <c r="M384" s="10">
        <f t="shared" si="42"/>
        <v>3.3407021013045317E-2</v>
      </c>
    </row>
    <row r="385" spans="1:13" x14ac:dyDescent="0.3">
      <c r="A385" s="10">
        <v>1.2382764069732668</v>
      </c>
      <c r="B385" s="10">
        <v>1.3396305163818971</v>
      </c>
      <c r="C385" s="10">
        <v>1.0532729298332384</v>
      </c>
      <c r="D385" s="10">
        <v>1.3903829019717076</v>
      </c>
      <c r="E385" s="10">
        <v>1.8035746358061899</v>
      </c>
      <c r="G385" s="56">
        <f>'Używanie Internetu'!T103/'Używanie Internetu'!T$142</f>
        <v>7.5284013697885562E-3</v>
      </c>
      <c r="I385" s="56">
        <f t="shared" si="43"/>
        <v>1.1543512079101346E-2</v>
      </c>
      <c r="J385" s="10">
        <f t="shared" si="39"/>
        <v>1.351054378313832E-2</v>
      </c>
      <c r="K385" s="10">
        <f t="shared" si="40"/>
        <v>8.3518870067755616E-3</v>
      </c>
      <c r="L385" s="10">
        <f t="shared" si="41"/>
        <v>1.4553639128781574E-2</v>
      </c>
      <c r="M385" s="10">
        <f t="shared" si="42"/>
        <v>2.4488997291346161E-2</v>
      </c>
    </row>
    <row r="386" spans="1:13" x14ac:dyDescent="0.3">
      <c r="A386" s="10">
        <v>0.9208045021342105</v>
      </c>
      <c r="B386" s="10">
        <v>1.1692249931298353</v>
      </c>
      <c r="C386" s="10">
        <v>0.79927195151263508</v>
      </c>
      <c r="D386" s="10">
        <v>1.0063741366256584</v>
      </c>
      <c r="E386" s="10">
        <v>1.2475281604093134</v>
      </c>
      <c r="G386" s="56">
        <f>'Używanie Internetu'!T104/'Używanie Internetu'!T$142</f>
        <v>7.0795468958212921E-3</v>
      </c>
      <c r="I386" s="56">
        <f t="shared" si="43"/>
        <v>6.0026128141535181E-3</v>
      </c>
      <c r="J386" s="10">
        <f t="shared" si="39"/>
        <v>9.6783571258103294E-3</v>
      </c>
      <c r="K386" s="10">
        <f t="shared" si="40"/>
        <v>4.522666960418054E-3</v>
      </c>
      <c r="L386" s="10">
        <f t="shared" si="41"/>
        <v>7.1700865334287612E-3</v>
      </c>
      <c r="M386" s="10">
        <f t="shared" si="42"/>
        <v>1.1018086519935284E-2</v>
      </c>
    </row>
    <row r="387" spans="1:13" x14ac:dyDescent="0.3">
      <c r="A387" s="10">
        <v>0.98382672135185001</v>
      </c>
      <c r="B387" s="10">
        <v>1.1718830941246667</v>
      </c>
      <c r="C387" s="10">
        <v>0.83100231981373562</v>
      </c>
      <c r="D387" s="10">
        <v>1.1095487379396516</v>
      </c>
      <c r="E387" s="10">
        <v>1.3591152639633026</v>
      </c>
      <c r="G387" s="56">
        <f>'Używanie Internetu'!T105/'Używanie Internetu'!T$142</f>
        <v>7.5769929550437284E-3</v>
      </c>
      <c r="I387" s="56">
        <f t="shared" si="43"/>
        <v>7.3338852697842427E-3</v>
      </c>
      <c r="J387" s="10">
        <f t="shared" si="39"/>
        <v>1.0405560091249948E-2</v>
      </c>
      <c r="K387" s="10">
        <f t="shared" si="40"/>
        <v>5.2324050453956238E-3</v>
      </c>
      <c r="L387" s="10">
        <f t="shared" si="41"/>
        <v>9.328023917885132E-3</v>
      </c>
      <c r="M387" s="10">
        <f t="shared" si="42"/>
        <v>1.3996178203289038E-2</v>
      </c>
    </row>
    <row r="388" spans="1:13" x14ac:dyDescent="0.3">
      <c r="A388" s="10">
        <v>1.0069892959417432</v>
      </c>
      <c r="B388" s="10">
        <v>1.2638813317758308</v>
      </c>
      <c r="C388" s="10">
        <v>0.92437570700692484</v>
      </c>
      <c r="D388" s="10">
        <v>1.2280634019910102</v>
      </c>
      <c r="E388" s="10">
        <v>1.4828892812824166</v>
      </c>
      <c r="G388" s="56">
        <f>'Używanie Internetu'!T106/'Używanie Internetu'!T$142</f>
        <v>7.5621684036099469E-3</v>
      </c>
      <c r="I388" s="56">
        <f t="shared" si="43"/>
        <v>7.6682462833539576E-3</v>
      </c>
      <c r="J388" s="10">
        <f t="shared" si="39"/>
        <v>1.2079777716632586E-2</v>
      </c>
      <c r="K388" s="10">
        <f t="shared" si="40"/>
        <v>6.4616494214498098E-3</v>
      </c>
      <c r="L388" s="10">
        <f t="shared" si="41"/>
        <v>1.1404806533593241E-2</v>
      </c>
      <c r="M388" s="10">
        <f t="shared" si="42"/>
        <v>1.6628910525447366E-2</v>
      </c>
    </row>
    <row r="389" spans="1:13" x14ac:dyDescent="0.3">
      <c r="A389" s="10">
        <v>0.95352496362888994</v>
      </c>
      <c r="B389" s="10">
        <v>1.1615792133959981</v>
      </c>
      <c r="C389" s="10">
        <v>0.89622761988103872</v>
      </c>
      <c r="D389" s="10">
        <v>1.1155524820460345</v>
      </c>
      <c r="E389" s="10">
        <v>0.89460608719123713</v>
      </c>
      <c r="G389" s="56">
        <f>'Używanie Internetu'!T107/'Używanie Internetu'!T$142</f>
        <v>6.9757750357848239E-3</v>
      </c>
      <c r="I389" s="56">
        <f t="shared" si="43"/>
        <v>6.342443417612263E-3</v>
      </c>
      <c r="J389" s="10">
        <f t="shared" si="39"/>
        <v>9.4121779558725433E-3</v>
      </c>
      <c r="K389" s="10">
        <f t="shared" si="40"/>
        <v>5.6031095550993521E-3</v>
      </c>
      <c r="L389" s="10">
        <f t="shared" si="41"/>
        <v>8.6810544468598413E-3</v>
      </c>
      <c r="M389" s="10">
        <f t="shared" si="42"/>
        <v>5.5828526340753401E-3</v>
      </c>
    </row>
    <row r="390" spans="1:13" x14ac:dyDescent="0.3">
      <c r="A390" s="10">
        <v>0.95508634342021692</v>
      </c>
      <c r="B390" s="10">
        <v>1.1965753800392651</v>
      </c>
      <c r="C390" s="10">
        <v>0.89239750347397506</v>
      </c>
      <c r="D390" s="10">
        <v>1.1293503874113526</v>
      </c>
      <c r="E390" s="10">
        <v>1.3750298549052131</v>
      </c>
      <c r="G390" s="56">
        <f>'Używanie Internetu'!T108/'Używanie Internetu'!T$142</f>
        <v>6.9807165529294181E-3</v>
      </c>
      <c r="I390" s="56">
        <f t="shared" si="43"/>
        <v>6.3677392976086373E-3</v>
      </c>
      <c r="J390" s="10">
        <f t="shared" si="39"/>
        <v>9.9949385832210531E-3</v>
      </c>
      <c r="K390" s="10">
        <f t="shared" si="40"/>
        <v>5.5592563069859916E-3</v>
      </c>
      <c r="L390" s="10">
        <f t="shared" si="41"/>
        <v>8.9034313516213638E-3</v>
      </c>
      <c r="M390" s="10">
        <f t="shared" si="42"/>
        <v>1.319849036283947E-2</v>
      </c>
    </row>
    <row r="391" spans="1:13" x14ac:dyDescent="0.3">
      <c r="A391" s="10">
        <v>0.92594110284312681</v>
      </c>
      <c r="B391" s="10">
        <v>1.1639318503441805</v>
      </c>
      <c r="C391" s="10">
        <v>0.82551548756627058</v>
      </c>
      <c r="D391" s="10">
        <v>1.1623953221169334</v>
      </c>
      <c r="E391" s="10">
        <v>1.4954912082065202</v>
      </c>
      <c r="G391" s="56">
        <f>'Używanie Internetu'!T109/'Używanie Internetu'!T$142</f>
        <v>7.2895613744665263E-3</v>
      </c>
      <c r="I391" s="56">
        <f t="shared" si="43"/>
        <v>6.2498288270361113E-3</v>
      </c>
      <c r="J391" s="10">
        <f t="shared" si="39"/>
        <v>9.8754410754767798E-3</v>
      </c>
      <c r="K391" s="10">
        <f t="shared" si="40"/>
        <v>4.9676598166486681E-3</v>
      </c>
      <c r="L391" s="10">
        <f t="shared" si="41"/>
        <v>9.8493847762291201E-3</v>
      </c>
      <c r="M391" s="10">
        <f t="shared" si="42"/>
        <v>1.6303059940016046E-2</v>
      </c>
    </row>
    <row r="392" spans="1:13" x14ac:dyDescent="0.3">
      <c r="A392" s="10">
        <v>0.96211721165262176</v>
      </c>
      <c r="B392" s="10">
        <v>1.1526586296002643</v>
      </c>
      <c r="C392" s="10">
        <v>0.8367394761610033</v>
      </c>
      <c r="D392" s="10">
        <v>1.1492876970814856</v>
      </c>
      <c r="E392" s="10">
        <v>1.248340255382939</v>
      </c>
      <c r="G392" s="56">
        <f>'Używanie Internetu'!T110/'Używanie Internetu'!T$142</f>
        <v>7.4303946130874479E-3</v>
      </c>
      <c r="I392" s="56">
        <f t="shared" si="43"/>
        <v>6.8780898814703216E-3</v>
      </c>
      <c r="J392" s="10">
        <f t="shared" si="39"/>
        <v>9.8721851303887349E-3</v>
      </c>
      <c r="K392" s="10">
        <f t="shared" si="40"/>
        <v>5.2022641073041984E-3</v>
      </c>
      <c r="L392" s="10">
        <f t="shared" si="41"/>
        <v>9.8145274547401275E-3</v>
      </c>
      <c r="M392" s="10">
        <f t="shared" si="42"/>
        <v>1.1579180658190722E-2</v>
      </c>
    </row>
    <row r="393" spans="1:13" x14ac:dyDescent="0.3">
      <c r="A393" s="10">
        <v>0.88654860837576799</v>
      </c>
      <c r="B393" s="10">
        <v>1.118034677272701</v>
      </c>
      <c r="C393" s="10">
        <v>0.86469782359254743</v>
      </c>
      <c r="D393" s="10">
        <v>1.1003063989148374</v>
      </c>
      <c r="E393" s="10">
        <v>1.1724409724020926</v>
      </c>
      <c r="G393" s="56">
        <f>'Używanie Internetu'!T111/'Używanie Internetu'!T$142</f>
        <v>7.3694492349707921E-3</v>
      </c>
      <c r="I393" s="56">
        <f t="shared" si="43"/>
        <v>5.7921544821178238E-3</v>
      </c>
      <c r="J393" s="10">
        <f t="shared" si="39"/>
        <v>9.2118228896016317E-3</v>
      </c>
      <c r="K393" s="10">
        <f t="shared" si="40"/>
        <v>5.5101543352528357E-3</v>
      </c>
      <c r="L393" s="10">
        <f t="shared" si="41"/>
        <v>8.9220018469075239E-3</v>
      </c>
      <c r="M393" s="10">
        <f t="shared" si="42"/>
        <v>1.0130176343432638E-2</v>
      </c>
    </row>
    <row r="394" spans="1:13" x14ac:dyDescent="0.3">
      <c r="A394" s="10">
        <v>0.88419883059035542</v>
      </c>
      <c r="B394" s="10">
        <v>1.148651876164734</v>
      </c>
      <c r="C394" s="10">
        <v>0.84825401817190771</v>
      </c>
      <c r="D394" s="10">
        <v>1.1489417768550798</v>
      </c>
      <c r="E394" s="10">
        <v>0.94428185061647774</v>
      </c>
      <c r="G394" s="56">
        <f>'Używanie Internetu'!T112/'Używanie Internetu'!T$142</f>
        <v>7.4583965435734787E-3</v>
      </c>
      <c r="I394" s="56">
        <f t="shared" si="43"/>
        <v>5.8310308928737923E-3</v>
      </c>
      <c r="J394" s="10">
        <f t="shared" si="39"/>
        <v>9.8406168470958014E-3</v>
      </c>
      <c r="K394" s="10">
        <f t="shared" si="40"/>
        <v>5.3665764570857205E-3</v>
      </c>
      <c r="L394" s="10">
        <f t="shared" si="41"/>
        <v>9.8455846910118269E-3</v>
      </c>
      <c r="M394" s="10">
        <f t="shared" si="42"/>
        <v>6.6504151208643452E-3</v>
      </c>
    </row>
    <row r="395" spans="1:13" x14ac:dyDescent="0.3">
      <c r="A395" s="10">
        <v>0.81771204137893883</v>
      </c>
      <c r="B395" s="10">
        <v>0.82155902775524436</v>
      </c>
      <c r="C395" s="10">
        <v>1.1089174349583459</v>
      </c>
      <c r="D395" s="10">
        <v>0.94292852824716489</v>
      </c>
      <c r="E395" s="10">
        <v>0.47519700259595749</v>
      </c>
      <c r="G395" s="56">
        <f>'Używanie Internetu'!T113/'Używanie Internetu'!T$142</f>
        <v>6.2674909117263877E-3</v>
      </c>
      <c r="I395" s="56">
        <f t="shared" si="43"/>
        <v>4.1907764916452204E-3</v>
      </c>
      <c r="J395" s="10">
        <f t="shared" si="39"/>
        <v>4.2303008779556823E-3</v>
      </c>
      <c r="K395" s="10">
        <f t="shared" si="40"/>
        <v>7.7071202717426679E-3</v>
      </c>
      <c r="L395" s="10">
        <f t="shared" si="41"/>
        <v>5.5725152267907616E-3</v>
      </c>
      <c r="M395" s="10">
        <f t="shared" si="42"/>
        <v>1.4152758565804942E-3</v>
      </c>
    </row>
    <row r="396" spans="1:13" x14ac:dyDescent="0.3">
      <c r="A396" s="10">
        <v>0.88960144663364105</v>
      </c>
      <c r="B396" s="10">
        <v>0.82640936350400496</v>
      </c>
      <c r="C396" s="10">
        <v>1.1169534331749165</v>
      </c>
      <c r="D396" s="10">
        <v>0.93425736717014862</v>
      </c>
      <c r="E396" s="10">
        <v>0.42996384774240437</v>
      </c>
      <c r="G396" s="56">
        <f>'Używanie Internetu'!T114/'Używanie Internetu'!T$142</f>
        <v>6.7286991785551371E-3</v>
      </c>
      <c r="I396" s="56">
        <f t="shared" si="43"/>
        <v>5.3250301807905871E-3</v>
      </c>
      <c r="J396" s="10">
        <f t="shared" si="39"/>
        <v>4.5953814956914626E-3</v>
      </c>
      <c r="K396" s="10">
        <f t="shared" si="40"/>
        <v>8.3946239754749841E-3</v>
      </c>
      <c r="L396" s="10">
        <f t="shared" si="41"/>
        <v>5.8730564483278538E-3</v>
      </c>
      <c r="M396" s="10">
        <f t="shared" si="42"/>
        <v>1.2439272853164102E-3</v>
      </c>
    </row>
    <row r="397" spans="1:13" x14ac:dyDescent="0.3">
      <c r="A397" s="10">
        <v>0.91664797905134776</v>
      </c>
      <c r="B397" s="10">
        <v>0.90592926748486968</v>
      </c>
      <c r="C397" s="10">
        <v>1.1486484521643237</v>
      </c>
      <c r="D397" s="10">
        <v>0.92596432192373679</v>
      </c>
      <c r="E397" s="10">
        <v>0.53518004949866838</v>
      </c>
      <c r="G397" s="56">
        <f>'Używanie Internetu'!T115/'Używanie Internetu'!T$142</f>
        <v>6.4206779432087937E-3</v>
      </c>
      <c r="I397" s="56">
        <f t="shared" si="43"/>
        <v>5.3949330197294882E-3</v>
      </c>
      <c r="J397" s="10">
        <f t="shared" si="39"/>
        <v>5.2695007112469805E-3</v>
      </c>
      <c r="K397" s="10">
        <f t="shared" si="40"/>
        <v>8.4713992456588276E-3</v>
      </c>
      <c r="L397" s="10">
        <f t="shared" si="41"/>
        <v>5.50515299679003E-3</v>
      </c>
      <c r="M397" s="10">
        <f t="shared" si="42"/>
        <v>1.8389957150732523E-3</v>
      </c>
    </row>
    <row r="398" spans="1:13" x14ac:dyDescent="0.3">
      <c r="A398" s="10">
        <v>0.91930416681551352</v>
      </c>
      <c r="B398" s="10">
        <v>0.99775052245512819</v>
      </c>
      <c r="C398" s="10">
        <v>1.0773366022014288</v>
      </c>
      <c r="D398" s="10">
        <v>1.0097113803831683</v>
      </c>
      <c r="E398" s="10">
        <v>0.64601106046086065</v>
      </c>
      <c r="G398" s="56">
        <f>'Używanie Internetu'!T116/'Używanie Internetu'!T$142</f>
        <v>7.2039084106269016E-3</v>
      </c>
      <c r="I398" s="56">
        <f t="shared" si="43"/>
        <v>6.0881681646750953E-3</v>
      </c>
      <c r="J398" s="10">
        <f t="shared" si="39"/>
        <v>7.1715348030684245E-3</v>
      </c>
      <c r="K398" s="10">
        <f t="shared" si="40"/>
        <v>8.3612462250204043E-3</v>
      </c>
      <c r="L398" s="10">
        <f t="shared" si="41"/>
        <v>7.3445076074192825E-3</v>
      </c>
      <c r="M398" s="10">
        <f t="shared" si="42"/>
        <v>3.0064091878532068E-3</v>
      </c>
    </row>
    <row r="399" spans="1:13" x14ac:dyDescent="0.3">
      <c r="A399" s="10">
        <v>0.8807596581022018</v>
      </c>
      <c r="B399" s="10">
        <v>0.77497493483567359</v>
      </c>
      <c r="C399" s="10">
        <v>1.0317351889895165</v>
      </c>
      <c r="D399" s="10">
        <v>0.81537989652250631</v>
      </c>
      <c r="E399" s="10">
        <v>0.40804588123966262</v>
      </c>
      <c r="G399" s="56">
        <f>'Używanie Internetu'!T117/'Używanie Internetu'!T$142</f>
        <v>6.4898591832331064E-3</v>
      </c>
      <c r="I399" s="56">
        <f t="shared" si="43"/>
        <v>5.0344276271012773E-3</v>
      </c>
      <c r="J399" s="10">
        <f t="shared" si="39"/>
        <v>3.8977195384570507E-3</v>
      </c>
      <c r="K399" s="10">
        <f t="shared" si="40"/>
        <v>6.9083090800130167E-3</v>
      </c>
      <c r="L399" s="10">
        <f t="shared" si="41"/>
        <v>4.314746376752848E-3</v>
      </c>
      <c r="M399" s="10">
        <f t="shared" si="42"/>
        <v>1.0805709071716445E-3</v>
      </c>
    </row>
    <row r="400" spans="1:13" x14ac:dyDescent="0.3">
      <c r="A400" s="10">
        <v>0.79083782092710364</v>
      </c>
      <c r="B400" s="10">
        <v>0.73536060126745928</v>
      </c>
      <c r="C400" s="10">
        <v>1.1054979514081484</v>
      </c>
      <c r="D400" s="10">
        <v>0.84309102807311065</v>
      </c>
      <c r="E400" s="10">
        <v>0.53718155535996426</v>
      </c>
      <c r="G400" s="56">
        <f>'Używanie Internetu'!T118/'Używanie Internetu'!T$142</f>
        <v>6.4099713227288406E-3</v>
      </c>
      <c r="I400" s="56">
        <f t="shared" si="43"/>
        <v>4.0089528467791569E-3</v>
      </c>
      <c r="J400" s="10">
        <f t="shared" si="39"/>
        <v>3.4662254136922756E-3</v>
      </c>
      <c r="K400" s="10">
        <f t="shared" si="40"/>
        <v>7.8337908216077178E-3</v>
      </c>
      <c r="L400" s="10">
        <f t="shared" si="41"/>
        <v>4.5562235232918654E-3</v>
      </c>
      <c r="M400" s="10">
        <f t="shared" si="42"/>
        <v>1.8496871148867252E-3</v>
      </c>
    </row>
    <row r="401" spans="1:13" x14ac:dyDescent="0.3">
      <c r="A401" s="10">
        <v>0.67186137453200989</v>
      </c>
      <c r="B401" s="10">
        <v>0.77554382921868259</v>
      </c>
      <c r="C401" s="10">
        <v>1.204073538804016</v>
      </c>
      <c r="D401" s="10">
        <v>0.92360079063294453</v>
      </c>
      <c r="E401" s="10">
        <v>0.34368008879777345</v>
      </c>
      <c r="G401" s="56">
        <f>'Używanie Internetu'!T119/'Używanie Internetu'!T$142</f>
        <v>6.7550539366596366E-3</v>
      </c>
      <c r="I401" s="56">
        <f t="shared" si="43"/>
        <v>3.0492158548866824E-3</v>
      </c>
      <c r="J401" s="10">
        <f t="shared" si="39"/>
        <v>4.0629503418569014E-3</v>
      </c>
      <c r="K401" s="10">
        <f t="shared" si="40"/>
        <v>9.7934304986546858E-3</v>
      </c>
      <c r="L401" s="10">
        <f t="shared" si="41"/>
        <v>5.7623205402353812E-3</v>
      </c>
      <c r="M401" s="10">
        <f t="shared" si="42"/>
        <v>7.9787997399316198E-4</v>
      </c>
    </row>
    <row r="402" spans="1:13" x14ac:dyDescent="0.3">
      <c r="A402" s="10">
        <v>0.58342660391347145</v>
      </c>
      <c r="B402" s="10">
        <v>0.21537703559798971</v>
      </c>
      <c r="C402" s="10">
        <v>1.1521182193597472</v>
      </c>
      <c r="D402" s="10">
        <v>0.28394779781025931</v>
      </c>
      <c r="E402" s="10">
        <v>0.21867984536328133</v>
      </c>
      <c r="G402" s="56">
        <f>'Używanie Internetu'!T120/'Używanie Internetu'!T$142</f>
        <v>7.11001958487962E-3</v>
      </c>
      <c r="I402" s="56">
        <f t="shared" si="43"/>
        <v>2.4201554077456148E-3</v>
      </c>
      <c r="J402" s="10">
        <f t="shared" si="39"/>
        <v>3.2981438015082081E-4</v>
      </c>
      <c r="K402" s="10">
        <f t="shared" si="40"/>
        <v>9.4376721392234325E-3</v>
      </c>
      <c r="L402" s="10">
        <f t="shared" si="41"/>
        <v>5.7325494093340957E-4</v>
      </c>
      <c r="M402" s="10">
        <f t="shared" si="42"/>
        <v>3.4000735616732808E-4</v>
      </c>
    </row>
    <row r="403" spans="1:13" x14ac:dyDescent="0.3">
      <c r="A403" s="10">
        <v>0.70694511933822068</v>
      </c>
      <c r="B403" s="10">
        <v>0.29574451143934755</v>
      </c>
      <c r="C403" s="10">
        <v>1.0957519596693515</v>
      </c>
      <c r="D403" s="10">
        <v>0.37161318819699274</v>
      </c>
      <c r="E403" s="10">
        <v>0.39977516682316272</v>
      </c>
      <c r="G403" s="56">
        <f>'Używanie Internetu'!T121/'Używanie Internetu'!T$142</f>
        <v>6.8283531076377768E-3</v>
      </c>
      <c r="I403" s="56">
        <f t="shared" si="43"/>
        <v>3.4126156042899656E-3</v>
      </c>
      <c r="J403" s="10">
        <f t="shared" si="39"/>
        <v>5.9724064846007369E-4</v>
      </c>
      <c r="K403" s="10">
        <f t="shared" si="40"/>
        <v>8.1986148209898281E-3</v>
      </c>
      <c r="L403" s="10">
        <f t="shared" si="41"/>
        <v>9.4297072017116717E-4</v>
      </c>
      <c r="M403" s="10">
        <f t="shared" si="42"/>
        <v>1.0913086501375974E-3</v>
      </c>
    </row>
    <row r="404" spans="1:13" x14ac:dyDescent="0.3">
      <c r="A404" s="10">
        <v>0.54337434092569725</v>
      </c>
      <c r="B404" s="10">
        <v>0.21443141765076806</v>
      </c>
      <c r="C404" s="10">
        <v>1.1864326747022294</v>
      </c>
      <c r="D404" s="10">
        <v>0.25767387702968453</v>
      </c>
      <c r="E404" s="10">
        <v>0.20698203811057284</v>
      </c>
      <c r="G404" s="56">
        <f>'Używanie Internetu'!T122/'Używanie Internetu'!T$142</f>
        <v>6.7229340752197773E-3</v>
      </c>
      <c r="I404" s="56">
        <f t="shared" si="43"/>
        <v>1.9849844341673353E-3</v>
      </c>
      <c r="J404" s="10">
        <f t="shared" si="39"/>
        <v>3.0912610814715113E-4</v>
      </c>
      <c r="K404" s="10">
        <f t="shared" si="40"/>
        <v>9.4633532138307056E-3</v>
      </c>
      <c r="L404" s="10">
        <f t="shared" si="41"/>
        <v>4.4637476714199455E-4</v>
      </c>
      <c r="M404" s="10">
        <f t="shared" si="42"/>
        <v>2.8802101112633603E-4</v>
      </c>
    </row>
    <row r="405" spans="1:13" x14ac:dyDescent="0.3">
      <c r="A405" s="10">
        <v>0.53387965415098582</v>
      </c>
      <c r="B405" s="10">
        <v>0.23978652741129822</v>
      </c>
      <c r="C405" s="10">
        <v>1.0887893185858921</v>
      </c>
      <c r="D405" s="10">
        <v>0.1305855707558253</v>
      </c>
      <c r="E405" s="10">
        <v>0.17319935799333749</v>
      </c>
      <c r="G405" s="56">
        <f>'Używanie Internetu'!T123/'Używanie Internetu'!T$142</f>
        <v>6.4560921494117157E-3</v>
      </c>
      <c r="I405" s="56">
        <f t="shared" si="43"/>
        <v>1.8401637090264011E-3</v>
      </c>
      <c r="J405" s="10">
        <f t="shared" si="39"/>
        <v>3.7120966663582445E-4</v>
      </c>
      <c r="K405" s="10">
        <f t="shared" si="40"/>
        <v>7.6534530754445405E-3</v>
      </c>
      <c r="L405" s="10">
        <f t="shared" si="41"/>
        <v>1.1009310075207235E-4</v>
      </c>
      <c r="M405" s="10">
        <f t="shared" si="42"/>
        <v>1.9366996598534376E-4</v>
      </c>
    </row>
    <row r="406" spans="1:13" x14ac:dyDescent="0.3">
      <c r="A406" s="10">
        <v>0.55763243001927498</v>
      </c>
      <c r="B406" s="10">
        <v>0.1916062466444719</v>
      </c>
      <c r="C406" s="10">
        <v>1.1678364506650682</v>
      </c>
      <c r="D406" s="10">
        <v>0.22118848080270406</v>
      </c>
      <c r="E406" s="10">
        <v>0.1152282754537408</v>
      </c>
      <c r="G406" s="56">
        <f>'Używanie Internetu'!T124/'Używanie Internetu'!T$142</f>
        <v>6.5310384927713874E-3</v>
      </c>
      <c r="I406" s="56">
        <f t="shared" si="43"/>
        <v>2.0308520667755201E-3</v>
      </c>
      <c r="J406" s="10">
        <f t="shared" si="39"/>
        <v>2.3977371414536869E-4</v>
      </c>
      <c r="K406" s="10">
        <f t="shared" si="40"/>
        <v>8.9073044400608311E-3</v>
      </c>
      <c r="L406" s="10">
        <f t="shared" si="41"/>
        <v>3.1952677415757766E-4</v>
      </c>
      <c r="M406" s="10">
        <f t="shared" si="42"/>
        <v>8.6716225825572964E-5</v>
      </c>
    </row>
    <row r="407" spans="1:13" x14ac:dyDescent="0.3">
      <c r="A407" s="10">
        <v>0.93731802135652109</v>
      </c>
      <c r="B407" s="10">
        <v>0.47913730807328297</v>
      </c>
      <c r="C407" s="10">
        <v>1.0843379569058673</v>
      </c>
      <c r="D407" s="10">
        <v>0.47080495655096816</v>
      </c>
      <c r="E407" s="10">
        <v>0.38759408130646544</v>
      </c>
      <c r="G407" s="56">
        <f>'Używanie Internetu'!T125/'Używanie Internetu'!T$142</f>
        <v>6.923889105766589E-3</v>
      </c>
      <c r="I407" s="56">
        <f t="shared" si="43"/>
        <v>6.0830871387574995E-3</v>
      </c>
      <c r="J407" s="10">
        <f t="shared" si="39"/>
        <v>1.5895349470818664E-3</v>
      </c>
      <c r="K407" s="10">
        <f t="shared" si="40"/>
        <v>8.1410312961455785E-3</v>
      </c>
      <c r="L407" s="10">
        <f t="shared" si="41"/>
        <v>1.5347306139329758E-3</v>
      </c>
      <c r="M407" s="10">
        <f t="shared" si="42"/>
        <v>1.0401701264361218E-3</v>
      </c>
    </row>
    <row r="408" spans="1:13" x14ac:dyDescent="0.3">
      <c r="A408" s="10">
        <v>0.60456102232985398</v>
      </c>
      <c r="B408" s="10">
        <v>0.25628893916385681</v>
      </c>
      <c r="C408" s="10">
        <v>1.0670359298155634</v>
      </c>
      <c r="D408" s="10">
        <v>0.2123764187037217</v>
      </c>
      <c r="E408" s="10">
        <v>0.3779987895510451</v>
      </c>
      <c r="G408" s="56">
        <f>'Używanie Internetu'!T126/'Używanie Internetu'!T$142</f>
        <v>6.3671448408090291E-3</v>
      </c>
      <c r="I408" s="56">
        <f t="shared" si="43"/>
        <v>2.3271534256814994E-3</v>
      </c>
      <c r="J408" s="10">
        <f t="shared" si="39"/>
        <v>4.1821967121700537E-4</v>
      </c>
      <c r="K408" s="10">
        <f t="shared" si="40"/>
        <v>7.2494125667926304E-3</v>
      </c>
      <c r="L408" s="10">
        <f t="shared" si="41"/>
        <v>2.8718206595343014E-4</v>
      </c>
      <c r="M408" s="10">
        <f t="shared" si="42"/>
        <v>9.0975729687299979E-4</v>
      </c>
    </row>
    <row r="409" spans="1:13" x14ac:dyDescent="0.3">
      <c r="A409" s="10">
        <v>0.66034221744665822</v>
      </c>
      <c r="B409" s="10">
        <v>0.198567821269059</v>
      </c>
      <c r="C409" s="10">
        <v>1.2111249968556559</v>
      </c>
      <c r="D409" s="10">
        <v>0.19992940363670691</v>
      </c>
      <c r="E409" s="10">
        <v>0.26531295524964427</v>
      </c>
      <c r="G409" s="56">
        <f>'Używanie Internetu'!T127/'Używanie Internetu'!T$142</f>
        <v>6.9708335186402307E-3</v>
      </c>
      <c r="I409" s="56">
        <f t="shared" si="43"/>
        <v>3.039644811012516E-3</v>
      </c>
      <c r="J409" s="10">
        <f t="shared" si="39"/>
        <v>2.7485424707168239E-4</v>
      </c>
      <c r="K409" s="10">
        <f t="shared" si="40"/>
        <v>1.0224984218264262E-2</v>
      </c>
      <c r="L409" s="10">
        <f t="shared" si="41"/>
        <v>2.7863652928895849E-4</v>
      </c>
      <c r="M409" s="10">
        <f t="shared" si="42"/>
        <v>4.9068369281718308E-4</v>
      </c>
    </row>
    <row r="410" spans="1:13" x14ac:dyDescent="0.3">
      <c r="A410" s="10">
        <v>1.1099124284276072</v>
      </c>
      <c r="B410" s="10">
        <v>1.1344726783030306</v>
      </c>
      <c r="C410" s="10">
        <v>0.997778033213504</v>
      </c>
      <c r="D410" s="10">
        <v>0.89371175325167496</v>
      </c>
      <c r="E410" s="10">
        <v>0.86481440277471511</v>
      </c>
      <c r="G410" s="56">
        <f>'Używanie Internetu'!T128/'Używanie Internetu'!T$142</f>
        <v>6.904123037188215E-3</v>
      </c>
      <c r="I410" s="56">
        <f t="shared" si="43"/>
        <v>8.505227824164803E-3</v>
      </c>
      <c r="J410" s="10">
        <f t="shared" si="39"/>
        <v>8.8858014443000139E-3</v>
      </c>
      <c r="K410" s="10">
        <f t="shared" si="40"/>
        <v>6.8734756596283454E-3</v>
      </c>
      <c r="L410" s="10">
        <f t="shared" si="41"/>
        <v>5.5144659706517002E-3</v>
      </c>
      <c r="M410" s="10">
        <f t="shared" si="42"/>
        <v>5.163620899405654E-3</v>
      </c>
    </row>
    <row r="411" spans="1:13" x14ac:dyDescent="0.3">
      <c r="A411" s="10">
        <v>1.0919345367420901</v>
      </c>
      <c r="B411" s="10">
        <v>1.1581976882806941</v>
      </c>
      <c r="C411" s="10">
        <v>0.96968144962302127</v>
      </c>
      <c r="D411" s="10">
        <v>0.98298890757080493</v>
      </c>
      <c r="E411" s="10">
        <v>0.87782756537656192</v>
      </c>
      <c r="G411" s="56">
        <f>'Używanie Internetu'!T129/'Używanie Internetu'!T$142</f>
        <v>7.5539325417022908E-3</v>
      </c>
      <c r="I411" s="56">
        <f t="shared" si="43"/>
        <v>9.0067126477856724E-3</v>
      </c>
      <c r="J411" s="10">
        <f t="shared" si="39"/>
        <v>1.0133010430301192E-2</v>
      </c>
      <c r="K411" s="10">
        <f t="shared" si="40"/>
        <v>7.1028276573838929E-3</v>
      </c>
      <c r="L411" s="10">
        <f t="shared" si="41"/>
        <v>7.2991171887043923E-3</v>
      </c>
      <c r="M411" s="10">
        <f t="shared" si="42"/>
        <v>5.8209186635786239E-3</v>
      </c>
    </row>
    <row r="412" spans="1:13" x14ac:dyDescent="0.3">
      <c r="A412" s="10">
        <v>1.1809678170077043</v>
      </c>
      <c r="B412" s="10">
        <v>1.1869736496863608</v>
      </c>
      <c r="C412" s="10">
        <v>1.0281420104131977</v>
      </c>
      <c r="D412" s="10">
        <v>1.0917533982769212</v>
      </c>
      <c r="E412" s="10">
        <v>1.47876190461804</v>
      </c>
      <c r="G412" s="56">
        <f>'Używanie Internetu'!T130/'Używanie Internetu'!T$142</f>
        <v>7.7417101931968532E-3</v>
      </c>
      <c r="I412" s="56">
        <f t="shared" si="43"/>
        <v>1.0797246963186246E-2</v>
      </c>
      <c r="J412" s="10">
        <f t="shared" si="39"/>
        <v>1.0907345386902466E-2</v>
      </c>
      <c r="K412" s="10">
        <f t="shared" si="40"/>
        <v>8.1835759944548191E-3</v>
      </c>
      <c r="L412" s="10">
        <f t="shared" si="41"/>
        <v>9.2275416585564339E-3</v>
      </c>
      <c r="M412" s="10">
        <f t="shared" si="42"/>
        <v>1.6929082346401999E-2</v>
      </c>
    </row>
    <row r="413" spans="1:13" x14ac:dyDescent="0.3">
      <c r="A413" s="10">
        <v>1.1644533129518377</v>
      </c>
      <c r="B413" s="10">
        <v>0.87996363320768523</v>
      </c>
      <c r="C413" s="10">
        <v>1.0015656859137616</v>
      </c>
      <c r="D413" s="10">
        <v>0.90767982410432868</v>
      </c>
      <c r="E413" s="10">
        <v>1.1708158126703001</v>
      </c>
      <c r="G413" s="56">
        <f>'Używanie Internetu'!T131/'Używanie Internetu'!T$142</f>
        <v>7.1553168253717294E-3</v>
      </c>
      <c r="I413" s="56">
        <f t="shared" si="43"/>
        <v>9.7022627114522249E-3</v>
      </c>
      <c r="J413" s="10">
        <f t="shared" ref="J413:J423" si="44">(B413^2)*$G413</f>
        <v>5.54061937901024E-3</v>
      </c>
      <c r="K413" s="10">
        <f t="shared" ref="K413:K423" si="45">(C413^2)*$G413</f>
        <v>7.1777403232417417E-3</v>
      </c>
      <c r="L413" s="10">
        <f t="shared" ref="L413:L423" si="46">(D413^2)*$G413</f>
        <v>5.8951414813117895E-3</v>
      </c>
      <c r="M413" s="10">
        <f t="shared" ref="M413:M423" si="47">(E413^2)*$G413</f>
        <v>9.8085774760899042E-3</v>
      </c>
    </row>
    <row r="414" spans="1:13" x14ac:dyDescent="0.3">
      <c r="A414" s="10">
        <v>1.1653688928866883</v>
      </c>
      <c r="B414" s="10">
        <v>0.87293581167245049</v>
      </c>
      <c r="C414" s="10">
        <v>1.020059757088662</v>
      </c>
      <c r="D414" s="10">
        <v>0.9396389933354814</v>
      </c>
      <c r="E414" s="10">
        <v>1.3252239912818731</v>
      </c>
      <c r="G414" s="56">
        <f>'Używanie Internetu'!T132/'Używanie Internetu'!T$142</f>
        <v>7.1841423420485268E-3</v>
      </c>
      <c r="I414" s="56">
        <f t="shared" ref="I414:I423" si="48">(A414^2)*$G414</f>
        <v>9.7566734849051616E-3</v>
      </c>
      <c r="J414" s="10">
        <f t="shared" si="44"/>
        <v>5.4744381015119376E-3</v>
      </c>
      <c r="K414" s="10">
        <f t="shared" si="45"/>
        <v>7.4752574973202352E-3</v>
      </c>
      <c r="L414" s="10">
        <f t="shared" si="46"/>
        <v>6.3430332859763213E-3</v>
      </c>
      <c r="M414" s="10">
        <f t="shared" si="47"/>
        <v>1.2616924600621152E-2</v>
      </c>
    </row>
    <row r="415" spans="1:13" x14ac:dyDescent="0.3">
      <c r="A415" s="10">
        <v>1.1760664358320305</v>
      </c>
      <c r="B415" s="10">
        <v>0.93004603057284085</v>
      </c>
      <c r="C415" s="10">
        <v>0.98051551086470512</v>
      </c>
      <c r="D415" s="10">
        <v>0.96216727573394822</v>
      </c>
      <c r="E415" s="10">
        <v>1.4318026221160336</v>
      </c>
      <c r="G415" s="56">
        <f>'Używanie Internetu'!T133/'Używanie Internetu'!T$142</f>
        <v>6.9642448291141051E-3</v>
      </c>
      <c r="I415" s="56">
        <f t="shared" si="48"/>
        <v>9.632471700067197E-3</v>
      </c>
      <c r="J415" s="10">
        <f t="shared" si="44"/>
        <v>6.0239716242694577E-3</v>
      </c>
      <c r="K415" s="10">
        <f t="shared" si="45"/>
        <v>6.6954992666321536E-3</v>
      </c>
      <c r="L415" s="10">
        <f t="shared" si="46"/>
        <v>6.4472601486962166E-3</v>
      </c>
      <c r="M415" s="10">
        <f t="shared" si="47"/>
        <v>1.4277111040002613E-2</v>
      </c>
    </row>
    <row r="416" spans="1:13" x14ac:dyDescent="0.3">
      <c r="A416" s="10">
        <v>1.0857206306672875</v>
      </c>
      <c r="B416" s="10">
        <v>1.3693276733833515</v>
      </c>
      <c r="C416" s="10">
        <v>1.0691296898938156</v>
      </c>
      <c r="D416" s="10">
        <v>1.4063784977495202</v>
      </c>
      <c r="E416" s="10">
        <v>1.4118808102369436</v>
      </c>
      <c r="G416" s="56">
        <f>'Używanie Internetu'!T134/'Używanie Internetu'!T$142</f>
        <v>7.857012259904041E-3</v>
      </c>
      <c r="I416" s="56">
        <f t="shared" si="48"/>
        <v>9.2617618865326445E-3</v>
      </c>
      <c r="J416" s="10">
        <f t="shared" si="44"/>
        <v>1.4732355871157883E-2</v>
      </c>
      <c r="K416" s="10">
        <f t="shared" si="45"/>
        <v>8.9808658880241882E-3</v>
      </c>
      <c r="L416" s="10">
        <f t="shared" si="46"/>
        <v>1.5540388311840347E-2</v>
      </c>
      <c r="M416" s="10">
        <f t="shared" si="47"/>
        <v>1.5662226556115245E-2</v>
      </c>
    </row>
    <row r="417" spans="1:13" x14ac:dyDescent="0.3">
      <c r="A417" s="10">
        <v>1.1553417754489383</v>
      </c>
      <c r="B417" s="10">
        <v>1.3932931056244098</v>
      </c>
      <c r="C417" s="10">
        <v>1.1092702033735746</v>
      </c>
      <c r="D417" s="10">
        <v>1.4270764050225693</v>
      </c>
      <c r="E417" s="10">
        <v>1.5310240884227553</v>
      </c>
      <c r="G417" s="56">
        <f>'Używanie Internetu'!T135/'Używanie Internetu'!T$142</f>
        <v>8.0060813604326177E-3</v>
      </c>
      <c r="I417" s="56">
        <f t="shared" si="48"/>
        <v>1.068663443358342E-2</v>
      </c>
      <c r="J417" s="10">
        <f t="shared" si="44"/>
        <v>1.5541930961728586E-2</v>
      </c>
      <c r="K417" s="10">
        <f t="shared" si="45"/>
        <v>9.8513260674605446E-3</v>
      </c>
      <c r="L417" s="10">
        <f t="shared" si="46"/>
        <v>1.6304761502922073E-2</v>
      </c>
      <c r="M417" s="10">
        <f t="shared" si="47"/>
        <v>1.8766532994883903E-2</v>
      </c>
    </row>
    <row r="418" spans="1:13" x14ac:dyDescent="0.3">
      <c r="A418" s="10">
        <v>1.1083719605943523</v>
      </c>
      <c r="B418" s="10">
        <v>1.3379327841103175</v>
      </c>
      <c r="C418" s="10">
        <v>1.0423386194825659</v>
      </c>
      <c r="D418" s="10">
        <v>1.3857830847783059</v>
      </c>
      <c r="E418" s="10">
        <v>1.2049845074210732</v>
      </c>
      <c r="G418" s="56">
        <f>'Używanie Internetu'!T136/'Używanie Internetu'!T$142</f>
        <v>7.7507696412952749E-3</v>
      </c>
      <c r="I418" s="56">
        <f t="shared" si="48"/>
        <v>9.5217306189019444E-3</v>
      </c>
      <c r="J418" s="10">
        <f t="shared" si="44"/>
        <v>1.3874374751957517E-2</v>
      </c>
      <c r="K418" s="10">
        <f t="shared" si="45"/>
        <v>8.4209771239247156E-3</v>
      </c>
      <c r="L418" s="10">
        <f t="shared" si="46"/>
        <v>1.4884537390056031E-2</v>
      </c>
      <c r="M418" s="10">
        <f t="shared" si="47"/>
        <v>1.1254021898883021E-2</v>
      </c>
    </row>
    <row r="419" spans="1:13" x14ac:dyDescent="0.3">
      <c r="A419" s="10">
        <v>1.1031979355005568</v>
      </c>
      <c r="B419" s="10">
        <v>1.3315528335309537</v>
      </c>
      <c r="C419" s="10">
        <v>1.0269593270160584</v>
      </c>
      <c r="D419" s="10">
        <v>1.3953355712329818</v>
      </c>
      <c r="E419" s="10">
        <v>1.3286119723017484</v>
      </c>
      <c r="G419" s="56">
        <f>'Używanie Internetu'!T137/'Używanie Internetu'!T$142</f>
        <v>7.7375922622430248E-3</v>
      </c>
      <c r="I419" s="56">
        <f t="shared" si="48"/>
        <v>9.4170032742219457E-3</v>
      </c>
      <c r="J419" s="10">
        <f t="shared" si="44"/>
        <v>1.3719006022894146E-2</v>
      </c>
      <c r="K419" s="10">
        <f t="shared" si="45"/>
        <v>8.1604165456397454E-3</v>
      </c>
      <c r="L419" s="10">
        <f t="shared" si="46"/>
        <v>1.5064793125765023E-2</v>
      </c>
      <c r="M419" s="10">
        <f t="shared" si="47"/>
        <v>1.3658473480363717E-2</v>
      </c>
    </row>
    <row r="420" spans="1:13" x14ac:dyDescent="0.3">
      <c r="A420" s="10">
        <v>1.228302741874763</v>
      </c>
      <c r="B420" s="10">
        <v>1.3416050907996726</v>
      </c>
      <c r="C420" s="10">
        <v>1.2387059535539657</v>
      </c>
      <c r="D420" s="10">
        <v>1.4010029306078675</v>
      </c>
      <c r="E420" s="10">
        <v>1.6232840356625069</v>
      </c>
      <c r="G420" s="56">
        <f>'Używanie Internetu'!T138/'Używanie Internetu'!T$142</f>
        <v>8.0933814966537738E-3</v>
      </c>
      <c r="I420" s="56">
        <f t="shared" si="48"/>
        <v>1.221070824930697E-2</v>
      </c>
      <c r="J420" s="10">
        <f t="shared" si="44"/>
        <v>1.4567311507142038E-2</v>
      </c>
      <c r="K420" s="10">
        <f t="shared" si="45"/>
        <v>1.2418423377402924E-2</v>
      </c>
      <c r="L420" s="10">
        <f t="shared" si="46"/>
        <v>1.5885763754397056E-2</v>
      </c>
      <c r="M420" s="10">
        <f t="shared" si="47"/>
        <v>2.1326473495276738E-2</v>
      </c>
    </row>
    <row r="421" spans="1:13" x14ac:dyDescent="0.3">
      <c r="A421" s="10">
        <v>0.88044043282532514</v>
      </c>
      <c r="B421" s="10">
        <v>0.66358651568534743</v>
      </c>
      <c r="C421" s="10">
        <v>1.0661385769119061</v>
      </c>
      <c r="D421" s="10">
        <v>0.55425766933726017</v>
      </c>
      <c r="E421" s="10">
        <v>0.35968203650831776</v>
      </c>
      <c r="G421" s="56">
        <f>'Używanie Internetu'!T139/'Używanie Internetu'!T$142</f>
        <v>6.5137431827653096E-3</v>
      </c>
      <c r="I421" s="56">
        <f t="shared" si="48"/>
        <v>5.049293188987984E-3</v>
      </c>
      <c r="J421" s="10">
        <f t="shared" si="44"/>
        <v>2.8683076848741917E-3</v>
      </c>
      <c r="K421" s="10">
        <f t="shared" si="45"/>
        <v>7.4038557324947593E-3</v>
      </c>
      <c r="L421" s="10">
        <f t="shared" si="46"/>
        <v>2.0010320933647203E-3</v>
      </c>
      <c r="M421" s="10">
        <f t="shared" si="47"/>
        <v>8.426905596119682E-4</v>
      </c>
    </row>
    <row r="422" spans="1:13" x14ac:dyDescent="0.3">
      <c r="A422" s="10">
        <v>0.83556400885344884</v>
      </c>
      <c r="B422" s="10">
        <v>0.58925557411922691</v>
      </c>
      <c r="C422" s="10">
        <v>1.0510678392111537</v>
      </c>
      <c r="D422" s="10">
        <v>0.45132471568318738</v>
      </c>
      <c r="E422" s="10">
        <v>0.47855230841950169</v>
      </c>
      <c r="G422" s="56">
        <f>'Używanie Internetu'!T140/'Używanie Internetu'!T$142</f>
        <v>6.616691456611013E-3</v>
      </c>
      <c r="I422" s="56">
        <f t="shared" si="48"/>
        <v>4.6195570328234313E-3</v>
      </c>
      <c r="J422" s="10">
        <f t="shared" si="44"/>
        <v>2.2974617119063214E-3</v>
      </c>
      <c r="K422" s="10">
        <f t="shared" si="45"/>
        <v>7.3097475572279167E-3</v>
      </c>
      <c r="L422" s="10">
        <f t="shared" si="46"/>
        <v>1.3477803428569724E-3</v>
      </c>
      <c r="M422" s="10">
        <f t="shared" si="47"/>
        <v>1.5153038075653438E-3</v>
      </c>
    </row>
    <row r="423" spans="1:13" x14ac:dyDescent="0.3">
      <c r="A423" s="10">
        <v>0.65261046504931763</v>
      </c>
      <c r="B423" s="10">
        <v>0.44506316178971683</v>
      </c>
      <c r="C423" s="10">
        <v>0.98862683192150935</v>
      </c>
      <c r="D423" s="10">
        <v>0.26538060425480176</v>
      </c>
      <c r="E423" s="10">
        <v>0.32283326357649361</v>
      </c>
      <c r="G423" s="56">
        <f>'Używanie Internetu'!T141/'Używanie Internetu'!T$142</f>
        <v>6.7954096600071527E-3</v>
      </c>
      <c r="I423" s="56">
        <f t="shared" si="48"/>
        <v>2.8941678220981014E-3</v>
      </c>
      <c r="J423" s="10">
        <f t="shared" si="44"/>
        <v>1.3460430221426299E-3</v>
      </c>
      <c r="K423" s="10">
        <f t="shared" si="45"/>
        <v>6.6417179666751263E-3</v>
      </c>
      <c r="L423" s="10">
        <f t="shared" si="46"/>
        <v>4.7857939952407059E-4</v>
      </c>
      <c r="M423" s="10">
        <f t="shared" si="47"/>
        <v>7.0822653801058872E-4</v>
      </c>
    </row>
    <row r="424" spans="1:13" x14ac:dyDescent="0.3">
      <c r="I424" s="98">
        <f>SUM(I285:I423)/139</f>
        <v>7.4700347118767619E-3</v>
      </c>
      <c r="J424" s="99">
        <f>SUM(J285:J423)/139</f>
        <v>7.9257519477421573E-3</v>
      </c>
      <c r="K424" s="99">
        <f>SUM(K285:K423)/139</f>
        <v>7.2987829153713882E-3</v>
      </c>
      <c r="L424" s="99">
        <f t="shared" ref="L424" si="49">SUM(L285:L423)/139</f>
        <v>7.9383251582073999E-3</v>
      </c>
      <c r="M424" s="99">
        <f t="shared" ref="M424" si="50">SUM(M285:M423)/139</f>
        <v>9.0963259567885674E-3</v>
      </c>
    </row>
  </sheetData>
  <mergeCells count="4">
    <mergeCell ref="I1:M1"/>
    <mergeCell ref="A2:M2"/>
    <mergeCell ref="A143:M143"/>
    <mergeCell ref="A284:M28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0F024-856A-4B77-97C2-2463C4CEA235}">
  <dimension ref="A1:T424"/>
  <sheetViews>
    <sheetView workbookViewId="0">
      <pane ySplit="1" topLeftCell="A2" activePane="bottomLeft" state="frozen"/>
      <selection pane="bottomLeft" activeCell="A2" sqref="A2:M2"/>
    </sheetView>
  </sheetViews>
  <sheetFormatPr defaultRowHeight="14.4" x14ac:dyDescent="0.3"/>
  <cols>
    <col min="1" max="1" width="16.77734375" style="10" customWidth="1"/>
    <col min="2" max="2" width="11.6640625" style="10" customWidth="1"/>
    <col min="3" max="3" width="16.77734375" style="10" customWidth="1"/>
    <col min="4" max="4" width="12.77734375" style="10" customWidth="1"/>
    <col min="5" max="5" width="13.33203125" style="10" customWidth="1"/>
    <col min="6" max="9" width="8.88671875" style="56"/>
    <col min="10" max="13" width="8.88671875" style="10"/>
    <col min="14" max="14" width="8.88671875" style="56"/>
    <col min="15" max="15" width="8.88671875" style="10"/>
    <col min="16" max="16" width="18.33203125" style="10" customWidth="1"/>
    <col min="17" max="17" width="12.44140625" style="10" customWidth="1"/>
    <col min="18" max="18" width="18.33203125" style="10" customWidth="1"/>
    <col min="19" max="19" width="11.88671875" style="10" customWidth="1"/>
    <col min="20" max="20" width="12.44140625" style="10" customWidth="1"/>
  </cols>
  <sheetData>
    <row r="1" spans="1:20" ht="41.4" x14ac:dyDescent="0.3">
      <c r="A1" s="100" t="s">
        <v>143</v>
      </c>
      <c r="B1" s="100" t="s">
        <v>140</v>
      </c>
      <c r="C1" s="15" t="s">
        <v>209</v>
      </c>
      <c r="D1" s="100" t="s">
        <v>144</v>
      </c>
      <c r="E1" s="100" t="s">
        <v>142</v>
      </c>
      <c r="F1" s="101"/>
      <c r="G1" s="102" t="s">
        <v>180</v>
      </c>
      <c r="I1" s="252" t="s">
        <v>190</v>
      </c>
      <c r="J1" s="252"/>
      <c r="K1" s="252"/>
      <c r="L1" s="252"/>
      <c r="M1" s="252"/>
    </row>
    <row r="2" spans="1:20" ht="41.4" x14ac:dyDescent="0.3">
      <c r="A2" s="243">
        <v>2019</v>
      </c>
      <c r="B2" s="24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5"/>
      <c r="P2" s="40" t="s">
        <v>143</v>
      </c>
      <c r="Q2" s="41" t="s">
        <v>140</v>
      </c>
      <c r="R2" s="15" t="s">
        <v>209</v>
      </c>
      <c r="S2" s="42" t="s">
        <v>144</v>
      </c>
      <c r="T2" s="43" t="s">
        <v>142</v>
      </c>
    </row>
    <row r="3" spans="1:20" x14ac:dyDescent="0.3">
      <c r="A3" s="10">
        <v>1.0376283990917559</v>
      </c>
      <c r="B3" s="10">
        <v>1.0791988513342219</v>
      </c>
      <c r="C3" s="10">
        <v>1.1612120900993399</v>
      </c>
      <c r="D3" s="10">
        <v>1.0480317547513662</v>
      </c>
      <c r="E3" s="10">
        <v>1.3890424228710754</v>
      </c>
      <c r="G3" s="56">
        <f>'Używanie Internetu'!H3/'Używanie Internetu'!H$142</f>
        <v>7.6769830754448883E-3</v>
      </c>
      <c r="I3" s="56">
        <f>ABS(A3-1)*$G3</f>
        <v>2.8887258298349554E-4</v>
      </c>
      <c r="J3" s="10">
        <f t="shared" ref="J3:M3" si="0">ABS(B3-1)*$G3</f>
        <v>6.0800824128749719E-4</v>
      </c>
      <c r="K3" s="10">
        <f t="shared" si="0"/>
        <v>1.2376224872497289E-3</v>
      </c>
      <c r="L3" s="10">
        <f t="shared" si="0"/>
        <v>3.6873896831015815E-4</v>
      </c>
      <c r="M3" s="10">
        <f t="shared" si="0"/>
        <v>2.9866720960113188E-3</v>
      </c>
      <c r="O3" s="70">
        <v>2019</v>
      </c>
      <c r="P3" s="87">
        <f>I142</f>
        <v>9.6714782920272913E-2</v>
      </c>
      <c r="Q3" s="88">
        <f>J142</f>
        <v>0.13853367159718924</v>
      </c>
      <c r="R3" s="88">
        <f>K142</f>
        <v>6.0312205889876645E-2</v>
      </c>
      <c r="S3" s="88">
        <f>L142</f>
        <v>0.14353038000584722</v>
      </c>
      <c r="T3" s="89">
        <f>M142</f>
        <v>0.21954735569131356</v>
      </c>
    </row>
    <row r="4" spans="1:20" x14ac:dyDescent="0.3">
      <c r="A4" s="10">
        <v>1.1660399768024321</v>
      </c>
      <c r="B4" s="10">
        <v>1.0631671373761882</v>
      </c>
      <c r="C4" s="10">
        <v>1.1057032915388993</v>
      </c>
      <c r="D4" s="10">
        <v>1.2744330366080765</v>
      </c>
      <c r="E4" s="10">
        <v>1.4032258582531558</v>
      </c>
      <c r="G4" s="56">
        <f>'Używanie Internetu'!H4/'Używanie Internetu'!H$142</f>
        <v>7.9688007686565115E-3</v>
      </c>
      <c r="I4" s="56">
        <f t="shared" ref="I4:I67" si="1">ABS(A4-1)*$G4</f>
        <v>1.3231394947709303E-3</v>
      </c>
      <c r="J4" s="10">
        <f t="shared" ref="J4:J67" si="2">ABS(B4-1)*$G4</f>
        <v>5.0336633287719975E-4</v>
      </c>
      <c r="K4" s="10">
        <f t="shared" ref="K4:K67" si="3">ABS(C4-1)*$G4</f>
        <v>8.4232847086470448E-4</v>
      </c>
      <c r="L4" s="10">
        <f t="shared" ref="L4:L67" si="4">ABS(D4-1)*$G4</f>
        <v>2.1869021930671804E-3</v>
      </c>
      <c r="M4" s="10">
        <f t="shared" ref="M4:M67" si="5">ABS(E4-1)*$G4</f>
        <v>3.2132265291899297E-3</v>
      </c>
      <c r="O4" s="74">
        <v>2020</v>
      </c>
      <c r="P4" s="90">
        <f>I283</f>
        <v>8.3139511961986573E-2</v>
      </c>
      <c r="Q4" s="91">
        <f>J283</f>
        <v>0.13136751001666083</v>
      </c>
      <c r="R4" s="91">
        <f>K283</f>
        <v>5.2867499296846809E-2</v>
      </c>
      <c r="S4" s="91">
        <f>L283</f>
        <v>0.13194289776568324</v>
      </c>
      <c r="T4" s="92">
        <f>M283</f>
        <v>0.23699651690450696</v>
      </c>
    </row>
    <row r="5" spans="1:20" x14ac:dyDescent="0.3">
      <c r="A5" s="10">
        <v>1.1986737321591689</v>
      </c>
      <c r="B5" s="10">
        <v>1.0192206483410364</v>
      </c>
      <c r="C5" s="10">
        <v>1.1746347538999542</v>
      </c>
      <c r="D5" s="10">
        <v>1.2072045179287556</v>
      </c>
      <c r="E5" s="10">
        <v>1.5193971759456337</v>
      </c>
      <c r="G5" s="56">
        <f>'Używanie Internetu'!H5/'Używanie Internetu'!H$142</f>
        <v>7.9078239372391574E-3</v>
      </c>
      <c r="I5" s="56">
        <f t="shared" si="1"/>
        <v>1.5710768948689173E-3</v>
      </c>
      <c r="J5" s="10">
        <f t="shared" si="2"/>
        <v>1.5199350304050398E-4</v>
      </c>
      <c r="K5" s="10">
        <f t="shared" si="3"/>
        <v>1.3809808871639271E-3</v>
      </c>
      <c r="L5" s="10">
        <f t="shared" si="4"/>
        <v>1.6385368467811137E-3</v>
      </c>
      <c r="M5" s="10">
        <f t="shared" si="5"/>
        <v>4.1073014208773007E-3</v>
      </c>
      <c r="O5" s="78">
        <v>2021</v>
      </c>
      <c r="P5" s="93">
        <f>I424</f>
        <v>7.827362057550101E-2</v>
      </c>
      <c r="Q5" s="94">
        <f>J424</f>
        <v>0.13149122750732123</v>
      </c>
      <c r="R5" s="94">
        <f>K424</f>
        <v>4.9928871225242831E-2</v>
      </c>
      <c r="S5" s="94">
        <f>L424</f>
        <v>0.12118063292961954</v>
      </c>
      <c r="T5" s="95">
        <f>M424</f>
        <v>0.21574042635919266</v>
      </c>
    </row>
    <row r="6" spans="1:20" x14ac:dyDescent="0.3">
      <c r="A6" s="10">
        <v>1.2174596186208571</v>
      </c>
      <c r="B6" s="10">
        <v>1.0506997954674226</v>
      </c>
      <c r="C6" s="10">
        <v>1.1631259989613183</v>
      </c>
      <c r="D6" s="10">
        <v>1.2733745855235536</v>
      </c>
      <c r="E6" s="10">
        <v>1.5634501490100643</v>
      </c>
      <c r="G6" s="56">
        <f>'Używanie Internetu'!H6/'Używanie Internetu'!H$142</f>
        <v>7.7057292959702125E-3</v>
      </c>
      <c r="I6" s="56">
        <f t="shared" si="1"/>
        <v>1.6756849538972476E-3</v>
      </c>
      <c r="J6" s="10">
        <f t="shared" si="2"/>
        <v>3.9067889923301649E-4</v>
      </c>
      <c r="K6" s="10">
        <f t="shared" si="3"/>
        <v>1.2570047891306369E-3</v>
      </c>
      <c r="L6" s="10">
        <f t="shared" si="4"/>
        <v>2.1065505524425618E-3</v>
      </c>
      <c r="M6" s="10">
        <f t="shared" si="5"/>
        <v>4.3417943200456336E-3</v>
      </c>
    </row>
    <row r="7" spans="1:20" x14ac:dyDescent="0.3">
      <c r="A7" s="10">
        <v>1.2431472210321457</v>
      </c>
      <c r="B7" s="10">
        <v>1.1236416019959412</v>
      </c>
      <c r="C7" s="10">
        <v>1.1118148631494622</v>
      </c>
      <c r="D7" s="10">
        <v>1.2763279029993464</v>
      </c>
      <c r="E7" s="10">
        <v>1.6496104985196243</v>
      </c>
      <c r="G7" s="56">
        <f>'Używanie Internetu'!H7/'Używanie Internetu'!H$142</f>
        <v>8.1674110195587516E-3</v>
      </c>
      <c r="I7" s="56">
        <f t="shared" si="1"/>
        <v>1.9858832924330343E-3</v>
      </c>
      <c r="J7" s="10">
        <f t="shared" si="2"/>
        <v>1.0098317826175475E-3</v>
      </c>
      <c r="K7" s="10">
        <f t="shared" si="3"/>
        <v>9.1323794543737141E-4</v>
      </c>
      <c r="L7" s="10">
        <f t="shared" si="4"/>
        <v>2.2568835599684235E-3</v>
      </c>
      <c r="M7" s="10">
        <f t="shared" si="5"/>
        <v>5.3056359440302337E-3</v>
      </c>
    </row>
    <row r="8" spans="1:20" x14ac:dyDescent="0.3">
      <c r="A8" s="10">
        <v>1.1698426031517837</v>
      </c>
      <c r="B8" s="10">
        <v>1.0957283639714339</v>
      </c>
      <c r="C8" s="10">
        <v>1.1530458342598482</v>
      </c>
      <c r="D8" s="10">
        <v>1.3147466114511828</v>
      </c>
      <c r="E8" s="10">
        <v>1.2217089055101438</v>
      </c>
      <c r="G8" s="56">
        <f>'Używanie Internetu'!H8/'Używanie Internetu'!H$142</f>
        <v>7.7397021020455953E-3</v>
      </c>
      <c r="I8" s="56">
        <f t="shared" si="1"/>
        <v>1.314531152630756E-3</v>
      </c>
      <c r="J8" s="10">
        <f t="shared" si="2"/>
        <v>7.4090901985509293E-4</v>
      </c>
      <c r="K8" s="10">
        <f t="shared" si="3"/>
        <v>1.1845291651302688E-3</v>
      </c>
      <c r="L8" s="10">
        <f t="shared" si="4"/>
        <v>2.4360450102604474E-3</v>
      </c>
      <c r="M8" s="10">
        <f t="shared" si="5"/>
        <v>1.7159608820190881E-3</v>
      </c>
    </row>
    <row r="9" spans="1:20" x14ac:dyDescent="0.3">
      <c r="A9" s="10">
        <v>1.2611938055395935</v>
      </c>
      <c r="B9" s="10">
        <v>1.1384005321739108</v>
      </c>
      <c r="C9" s="10">
        <v>1.1820059171128074</v>
      </c>
      <c r="D9" s="10">
        <v>1.2122589648152557</v>
      </c>
      <c r="E9" s="10">
        <v>1.5664483526392192</v>
      </c>
      <c r="G9" s="56">
        <f>'Używanie Internetu'!H9/'Używanie Internetu'!H$142</f>
        <v>8.0071290626902783E-3</v>
      </c>
      <c r="I9" s="56">
        <f t="shared" si="1"/>
        <v>2.091412511330752E-3</v>
      </c>
      <c r="J9" s="10">
        <f t="shared" si="2"/>
        <v>1.1081909234615221E-3</v>
      </c>
      <c r="K9" s="10">
        <f t="shared" si="3"/>
        <v>1.4573448684955584E-3</v>
      </c>
      <c r="L9" s="10">
        <f t="shared" si="4"/>
        <v>1.6995849259887875E-3</v>
      </c>
      <c r="M9" s="10">
        <f t="shared" si="5"/>
        <v>4.5356250669305233E-3</v>
      </c>
    </row>
    <row r="10" spans="1:20" x14ac:dyDescent="0.3">
      <c r="A10" s="10">
        <v>1.0090229695626984</v>
      </c>
      <c r="B10" s="10">
        <v>1.0351526993614018</v>
      </c>
      <c r="C10" s="10">
        <v>1.2454787851660893</v>
      </c>
      <c r="D10" s="10">
        <v>1.1697561071489839</v>
      </c>
      <c r="E10" s="10">
        <v>1.3189635957185497</v>
      </c>
      <c r="G10" s="56">
        <f>'Używanie Internetu'!H10/'Używanie Internetu'!H$142</f>
        <v>7.1865551313310258E-3</v>
      </c>
      <c r="I10" s="56">
        <f t="shared" si="1"/>
        <v>6.4844068210654103E-5</v>
      </c>
      <c r="J10" s="10">
        <f t="shared" si="2"/>
        <v>2.526268119758186E-4</v>
      </c>
      <c r="K10" s="10">
        <f t="shared" si="3"/>
        <v>1.7641468231682658E-3</v>
      </c>
      <c r="L10" s="10">
        <f t="shared" si="4"/>
        <v>1.21996162290631E-3</v>
      </c>
      <c r="M10" s="10">
        <f t="shared" si="5"/>
        <v>2.2922494655189382E-3</v>
      </c>
    </row>
    <row r="11" spans="1:20" x14ac:dyDescent="0.3">
      <c r="A11" s="10">
        <v>0.98737963328607736</v>
      </c>
      <c r="B11" s="10">
        <v>1.0176441242922913</v>
      </c>
      <c r="C11" s="10">
        <v>1.284780963811923</v>
      </c>
      <c r="D11" s="10">
        <v>1.188909400429065</v>
      </c>
      <c r="E11" s="10">
        <v>1.2651929325966946</v>
      </c>
      <c r="G11" s="56">
        <f>'Używanie Internetu'!H11/'Używanie Internetu'!H$142</f>
        <v>7.6822096609949478E-3</v>
      </c>
      <c r="I11" s="56">
        <f t="shared" si="1"/>
        <v>9.6952303094995543E-5</v>
      </c>
      <c r="J11" s="10">
        <f t="shared" si="2"/>
        <v>1.3554586209803618E-4</v>
      </c>
      <c r="K11" s="10">
        <f t="shared" si="3"/>
        <v>2.1877470714634071E-3</v>
      </c>
      <c r="L11" s="10">
        <f t="shared" si="4"/>
        <v>1.4512416210289265E-3</v>
      </c>
      <c r="M11" s="10">
        <f t="shared" si="5"/>
        <v>2.0372677088219093E-3</v>
      </c>
    </row>
    <row r="12" spans="1:20" x14ac:dyDescent="0.3">
      <c r="A12" s="10">
        <v>1.1369945772688839</v>
      </c>
      <c r="B12" s="10">
        <v>1.0179501897110674</v>
      </c>
      <c r="C12" s="10">
        <v>1.1939048693975187</v>
      </c>
      <c r="D12" s="10">
        <v>1.1854226560100329</v>
      </c>
      <c r="E12" s="10">
        <v>1.1977333460096491</v>
      </c>
      <c r="G12" s="56">
        <f>'Używanie Internetu'!H12/'Używanie Internetu'!H$142</f>
        <v>7.6743697826698589E-3</v>
      </c>
      <c r="I12" s="56">
        <f t="shared" si="1"/>
        <v>1.0513470441819535E-3</v>
      </c>
      <c r="J12" s="10">
        <f t="shared" si="2"/>
        <v>1.3775639351180731E-4</v>
      </c>
      <c r="K12" s="10">
        <f t="shared" si="3"/>
        <v>1.4880976704168632E-3</v>
      </c>
      <c r="L12" s="10">
        <f t="shared" si="4"/>
        <v>1.4230020283057844E-3</v>
      </c>
      <c r="M12" s="10">
        <f t="shared" si="5"/>
        <v>1.5174788156426548E-3</v>
      </c>
    </row>
    <row r="13" spans="1:20" x14ac:dyDescent="0.3">
      <c r="A13" s="10">
        <v>1.2064249699828835</v>
      </c>
      <c r="B13" s="10">
        <v>1.0881696661736262</v>
      </c>
      <c r="C13" s="10">
        <v>1.2349245350658526</v>
      </c>
      <c r="D13" s="10">
        <v>1.3301947588723269</v>
      </c>
      <c r="E13" s="10">
        <v>1.3586454557009173</v>
      </c>
      <c r="G13" s="56">
        <f>'Używanie Internetu'!H13/'Używanie Internetu'!H$142</f>
        <v>7.4740173365842669E-3</v>
      </c>
      <c r="I13" s="56">
        <f t="shared" si="1"/>
        <v>1.5428238043559582E-3</v>
      </c>
      <c r="J13" s="10">
        <f t="shared" si="2"/>
        <v>6.5898161354252961E-4</v>
      </c>
      <c r="K13" s="10">
        <f t="shared" si="3"/>
        <v>1.7558300478711813E-3</v>
      </c>
      <c r="L13" s="10">
        <f t="shared" si="4"/>
        <v>2.4678813522610327E-3</v>
      </c>
      <c r="M13" s="10">
        <f t="shared" si="5"/>
        <v>2.6805223535958209E-3</v>
      </c>
    </row>
    <row r="14" spans="1:20" x14ac:dyDescent="0.3">
      <c r="A14" s="10">
        <v>0.62681917266131404</v>
      </c>
      <c r="B14" s="10">
        <v>0.68731392569029182</v>
      </c>
      <c r="C14" s="10">
        <v>1.0540383870402856</v>
      </c>
      <c r="D14" s="10">
        <v>0.20364775423378217</v>
      </c>
      <c r="E14" s="10">
        <v>0.56359967487841633</v>
      </c>
      <c r="G14" s="56">
        <f>'Używanie Internetu'!H14/'Używanie Internetu'!H$142</f>
        <v>5.4199692154111084E-3</v>
      </c>
      <c r="I14" s="56">
        <f t="shared" si="1"/>
        <v>2.0226285959573259E-3</v>
      </c>
      <c r="J14" s="10">
        <f t="shared" si="2"/>
        <v>1.6947488968463687E-3</v>
      </c>
      <c r="K14" s="10">
        <f t="shared" si="3"/>
        <v>2.9288639420881871E-4</v>
      </c>
      <c r="L14" s="10">
        <f t="shared" si="4"/>
        <v>4.3162046566764013E-3</v>
      </c>
      <c r="M14" s="10">
        <f t="shared" si="5"/>
        <v>2.3652763277543826E-3</v>
      </c>
    </row>
    <row r="15" spans="1:20" x14ac:dyDescent="0.3">
      <c r="A15" s="10">
        <v>0.32170652845563613</v>
      </c>
      <c r="B15" s="10">
        <v>0.32615970044259929</v>
      </c>
      <c r="C15" s="10">
        <v>1.1822233211045416</v>
      </c>
      <c r="D15" s="10">
        <v>0.14373753157556066</v>
      </c>
      <c r="E15" s="10">
        <v>0.35241842036048238</v>
      </c>
      <c r="G15" s="56">
        <f>'Używanie Internetu'!H15/'Używanie Internetu'!H$142</f>
        <v>6.0149288705261495E-3</v>
      </c>
      <c r="I15" s="56">
        <f t="shared" si="1"/>
        <v>4.0798869846816015E-3</v>
      </c>
      <c r="J15" s="10">
        <f t="shared" si="2"/>
        <v>4.0531014719317983E-3</v>
      </c>
      <c r="K15" s="10">
        <f t="shared" si="3"/>
        <v>1.0960603149948647E-3</v>
      </c>
      <c r="L15" s="10">
        <f t="shared" si="4"/>
        <v>5.1503578420741452E-3</v>
      </c>
      <c r="M15" s="10">
        <f t="shared" si="5"/>
        <v>3.895157139394664E-3</v>
      </c>
    </row>
    <row r="16" spans="1:20" x14ac:dyDescent="0.3">
      <c r="A16" s="10">
        <v>0.53690843774471397</v>
      </c>
      <c r="B16" s="10">
        <v>0.62205074495747326</v>
      </c>
      <c r="C16" s="10">
        <v>1.1408751439160865</v>
      </c>
      <c r="D16" s="10">
        <v>0.13348505033098876</v>
      </c>
      <c r="E16" s="10">
        <v>0.68737018158449092</v>
      </c>
      <c r="G16" s="56">
        <f>'Używanie Internetu'!H16/'Używanie Internetu'!H$142</f>
        <v>5.656036662755437E-3</v>
      </c>
      <c r="I16" s="56">
        <f t="shared" si="1"/>
        <v>2.6192628543285899E-3</v>
      </c>
      <c r="J16" s="10">
        <f t="shared" si="2"/>
        <v>2.1376948431816364E-3</v>
      </c>
      <c r="K16" s="10">
        <f t="shared" si="3"/>
        <v>7.9679497886033358E-4</v>
      </c>
      <c r="L16" s="10">
        <f t="shared" si="4"/>
        <v>4.9010403241536099E-3</v>
      </c>
      <c r="M16" s="10">
        <f t="shared" si="5"/>
        <v>1.7682457148286942E-3</v>
      </c>
    </row>
    <row r="17" spans="1:13" x14ac:dyDescent="0.3">
      <c r="A17" s="10">
        <v>0.52971198116594975</v>
      </c>
      <c r="B17" s="10">
        <v>0.54982552284908692</v>
      </c>
      <c r="C17" s="10">
        <v>1.1043988109341907</v>
      </c>
      <c r="D17" s="10">
        <v>0.18313346429876262</v>
      </c>
      <c r="E17" s="10">
        <v>0.35024773361076927</v>
      </c>
      <c r="G17" s="56">
        <f>'Używanie Internetu'!H17/'Używanie Internetu'!H$142</f>
        <v>5.5236298288206098E-3</v>
      </c>
      <c r="I17" s="56">
        <f t="shared" si="1"/>
        <v>2.5976969289687088E-3</v>
      </c>
      <c r="J17" s="10">
        <f t="shared" si="2"/>
        <v>2.4865971701645054E-3</v>
      </c>
      <c r="K17" s="10">
        <f t="shared" si="3"/>
        <v>5.7666038616949883E-4</v>
      </c>
      <c r="L17" s="10">
        <f t="shared" si="4"/>
        <v>4.5120683627647099E-3</v>
      </c>
      <c r="M17" s="10">
        <f t="shared" si="5"/>
        <v>3.5889909999713499E-3</v>
      </c>
    </row>
    <row r="18" spans="1:13" x14ac:dyDescent="0.3">
      <c r="A18" s="10">
        <v>0.50477581282807127</v>
      </c>
      <c r="B18" s="10">
        <v>0.83311061327476488</v>
      </c>
      <c r="C18" s="10">
        <v>1.0999866497707937</v>
      </c>
      <c r="D18" s="10">
        <v>0.30197471904137807</v>
      </c>
      <c r="E18" s="10">
        <v>0.58098569018170454</v>
      </c>
      <c r="G18" s="56">
        <f>'Używanie Internetu'!H18/'Używanie Internetu'!H$142</f>
        <v>6.4208603482473923E-3</v>
      </c>
      <c r="I18" s="56">
        <f t="shared" si="1"/>
        <v>3.179765346905282E-3</v>
      </c>
      <c r="J18" s="10">
        <f t="shared" si="2"/>
        <v>1.0715734457673869E-3</v>
      </c>
      <c r="K18" s="10">
        <f t="shared" si="3"/>
        <v>6.4200031486738877E-4</v>
      </c>
      <c r="L18" s="10">
        <f t="shared" si="4"/>
        <v>4.4819228485814613E-3</v>
      </c>
      <c r="M18" s="10">
        <f t="shared" si="5"/>
        <v>2.6904323672605414E-3</v>
      </c>
    </row>
    <row r="19" spans="1:13" x14ac:dyDescent="0.3">
      <c r="A19" s="10">
        <v>0.47834234202661463</v>
      </c>
      <c r="B19" s="10">
        <v>0.40475396170579875</v>
      </c>
      <c r="C19" s="10">
        <v>0.99758984668633688</v>
      </c>
      <c r="D19" s="10">
        <v>8.9824067452329306E-2</v>
      </c>
      <c r="E19" s="10">
        <v>0.41250806292327347</v>
      </c>
      <c r="G19" s="56">
        <f>'Używanie Internetu'!H19/'Używanie Internetu'!H$142</f>
        <v>5.3406993345685482E-3</v>
      </c>
      <c r="I19" s="56">
        <f t="shared" si="1"/>
        <v>2.7860167068110464E-3</v>
      </c>
      <c r="J19" s="10">
        <f t="shared" si="2"/>
        <v>3.1790301206224055E-3</v>
      </c>
      <c r="K19" s="10">
        <f t="shared" si="3"/>
        <v>1.2871904198488814E-5</v>
      </c>
      <c r="L19" s="10">
        <f t="shared" si="4"/>
        <v>4.8609759972976525E-3</v>
      </c>
      <c r="M19" s="10">
        <f t="shared" si="5"/>
        <v>3.1376177974100608E-3</v>
      </c>
    </row>
    <row r="20" spans="1:13" x14ac:dyDescent="0.3">
      <c r="A20" s="10">
        <v>1.2174664643795969</v>
      </c>
      <c r="B20" s="10">
        <v>1.1494101766156219</v>
      </c>
      <c r="C20" s="10">
        <v>0.94199427070200348</v>
      </c>
      <c r="D20" s="10">
        <v>1.2530704920410656</v>
      </c>
      <c r="E20" s="10">
        <v>1.1369411799860847</v>
      </c>
      <c r="G20" s="56">
        <f>'Używanie Internetu'!H20/'Używanie Internetu'!H$142</f>
        <v>8.2475519979929891E-3</v>
      </c>
      <c r="I20" s="56">
        <f t="shared" si="1"/>
        <v>1.7935659727904159E-3</v>
      </c>
      <c r="J20" s="10">
        <f t="shared" si="2"/>
        <v>1.2322682006666581E-3</v>
      </c>
      <c r="K20" s="10">
        <f t="shared" si="3"/>
        <v>4.7840526856673168E-4</v>
      </c>
      <c r="L20" s="10">
        <f t="shared" si="4"/>
        <v>2.0872120422663594E-3</v>
      </c>
      <c r="M20" s="10">
        <f t="shared" si="5"/>
        <v>1.1294295026017503E-3</v>
      </c>
    </row>
    <row r="21" spans="1:13" x14ac:dyDescent="0.3">
      <c r="A21" s="10">
        <v>1.1393053259374124</v>
      </c>
      <c r="B21" s="10">
        <v>1.0201536023888393</v>
      </c>
      <c r="C21" s="10">
        <v>0.97790301291388804</v>
      </c>
      <c r="D21" s="10">
        <v>1.1929699203670374</v>
      </c>
      <c r="E21" s="10">
        <v>0.77578550211089603</v>
      </c>
      <c r="G21" s="56">
        <f>'Używanie Internetu'!H21/'Używanie Internetu'!H$142</f>
        <v>7.7736749081209781E-3</v>
      </c>
      <c r="I21" s="56">
        <f t="shared" si="1"/>
        <v>1.0829143168072774E-3</v>
      </c>
      <c r="J21" s="10">
        <f t="shared" si="2"/>
        <v>1.5666755319836739E-4</v>
      </c>
      <c r="K21" s="10">
        <f t="shared" si="3"/>
        <v>1.7177479405638184E-4</v>
      </c>
      <c r="L21" s="10">
        <f t="shared" si="4"/>
        <v>1.500085427979342E-3</v>
      </c>
      <c r="M21" s="10">
        <f t="shared" si="5"/>
        <v>1.7429706162774715E-3</v>
      </c>
    </row>
    <row r="22" spans="1:13" x14ac:dyDescent="0.3">
      <c r="A22" s="10">
        <v>1.0928275457352297</v>
      </c>
      <c r="B22" s="10">
        <v>0.98674415022897355</v>
      </c>
      <c r="C22" s="10">
        <v>0.98574708651984266</v>
      </c>
      <c r="D22" s="10">
        <v>1.168088446985895</v>
      </c>
      <c r="E22" s="10">
        <v>0.8652411384979245</v>
      </c>
      <c r="G22" s="56">
        <f>'Używanie Internetu'!H22/'Używanie Internetu'!H$142</f>
        <v>7.5262831920848566E-3</v>
      </c>
      <c r="I22" s="56">
        <f t="shared" si="1"/>
        <v>6.9864639722954736E-4</v>
      </c>
      <c r="J22" s="10">
        <f t="shared" si="2"/>
        <v>9.9767279328478271E-5</v>
      </c>
      <c r="K22" s="10">
        <f t="shared" si="3"/>
        <v>1.0727146316394784E-4</v>
      </c>
      <c r="L22" s="10">
        <f t="shared" si="4"/>
        <v>1.2650812533335878E-3</v>
      </c>
      <c r="M22" s="10">
        <f t="shared" si="5"/>
        <v>1.0142333543075618E-3</v>
      </c>
    </row>
    <row r="23" spans="1:13" x14ac:dyDescent="0.3">
      <c r="A23" s="10">
        <v>1.0603451804339943</v>
      </c>
      <c r="B23" s="10">
        <v>0.980377601672202</v>
      </c>
      <c r="C23" s="10">
        <v>1.0591040722721519</v>
      </c>
      <c r="D23" s="10">
        <v>1.1609084270232375</v>
      </c>
      <c r="E23" s="10">
        <v>0.48796875776487203</v>
      </c>
      <c r="G23" s="56">
        <f>'Używanie Internetu'!H23/'Używanie Internetu'!H$142</f>
        <v>6.7152913342340458E-3</v>
      </c>
      <c r="I23" s="56">
        <f t="shared" si="1"/>
        <v>4.0523546723119172E-4</v>
      </c>
      <c r="J23" s="10">
        <f t="shared" si="2"/>
        <v>1.3177012144755052E-4</v>
      </c>
      <c r="K23" s="10">
        <f t="shared" si="3"/>
        <v>3.9690106434712416E-4</v>
      </c>
      <c r="L23" s="10">
        <f t="shared" si="4"/>
        <v>1.080546965594378E-3</v>
      </c>
      <c r="M23" s="10">
        <f t="shared" si="5"/>
        <v>3.4384389638386485E-3</v>
      </c>
    </row>
    <row r="24" spans="1:13" x14ac:dyDescent="0.3">
      <c r="A24" s="10">
        <v>1.1625001674749134</v>
      </c>
      <c r="B24" s="10">
        <v>0.98301571321140646</v>
      </c>
      <c r="C24" s="10">
        <v>0.94764193854833023</v>
      </c>
      <c r="D24" s="10">
        <v>1.2900130288851406</v>
      </c>
      <c r="E24" s="10">
        <v>0.71148237749223109</v>
      </c>
      <c r="G24" s="56">
        <f>'Używanie Internetu'!H24/'Używanie Internetu'!H$142</f>
        <v>7.2727937929069975E-3</v>
      </c>
      <c r="I24" s="56">
        <f t="shared" si="1"/>
        <v>1.1818302093578974E-3</v>
      </c>
      <c r="J24" s="10">
        <f t="shared" si="2"/>
        <v>1.2352321553303541E-4</v>
      </c>
      <c r="K24" s="10">
        <f t="shared" si="3"/>
        <v>3.8078938433434704E-4</v>
      </c>
      <c r="L24" s="10">
        <f t="shared" si="4"/>
        <v>2.1092049563380083E-3</v>
      </c>
      <c r="M24" s="10">
        <f t="shared" si="5"/>
        <v>2.0983291741187861E-3</v>
      </c>
    </row>
    <row r="25" spans="1:13" x14ac:dyDescent="0.3">
      <c r="A25" s="10">
        <v>1.2554297414681561</v>
      </c>
      <c r="B25" s="10">
        <v>1.0186653035508326</v>
      </c>
      <c r="C25" s="10">
        <v>0.87360508663342262</v>
      </c>
      <c r="D25" s="10">
        <v>1.2814261208672915</v>
      </c>
      <c r="E25" s="10">
        <v>0.66924304717340988</v>
      </c>
      <c r="G25" s="56">
        <f>'Używanie Internetu'!H25/'Używanie Internetu'!H$142</f>
        <v>7.1578089108057016E-3</v>
      </c>
      <c r="I25" s="56">
        <f t="shared" si="1"/>
        <v>1.8283172795655644E-3</v>
      </c>
      <c r="J25" s="10">
        <f t="shared" si="2"/>
        <v>1.3360267607904306E-4</v>
      </c>
      <c r="K25" s="10">
        <f t="shared" si="3"/>
        <v>9.0471063717580222E-4</v>
      </c>
      <c r="L25" s="10">
        <f t="shared" si="4"/>
        <v>2.0143943956773811E-3</v>
      </c>
      <c r="M25" s="10">
        <f t="shared" si="5"/>
        <v>2.3674950642531079E-3</v>
      </c>
    </row>
    <row r="26" spans="1:13" x14ac:dyDescent="0.3">
      <c r="A26" s="10">
        <v>1.1981839637438818</v>
      </c>
      <c r="B26" s="10">
        <v>1.0416909938788999</v>
      </c>
      <c r="C26" s="10">
        <v>0.94954213836525181</v>
      </c>
      <c r="D26" s="10">
        <v>1.2209506534284014</v>
      </c>
      <c r="E26" s="10">
        <v>0.65848290164121626</v>
      </c>
      <c r="G26" s="56">
        <f>'Używanie Internetu'!H26/'Używanie Internetu'!H$142</f>
        <v>7.0428240287044048E-3</v>
      </c>
      <c r="I26" s="56">
        <f t="shared" si="1"/>
        <v>1.3957747819592933E-3</v>
      </c>
      <c r="J26" s="10">
        <f t="shared" si="2"/>
        <v>2.9362233347088415E-4</v>
      </c>
      <c r="K26" s="10">
        <f t="shared" si="3"/>
        <v>3.553658403582467E-4</v>
      </c>
      <c r="L26" s="10">
        <f t="shared" si="4"/>
        <v>1.5561165711234844E-3</v>
      </c>
      <c r="M26" s="10">
        <f t="shared" si="5"/>
        <v>2.405244826534648E-3</v>
      </c>
    </row>
    <row r="27" spans="1:13" x14ac:dyDescent="0.3">
      <c r="A27" s="10">
        <v>1.082764057798334</v>
      </c>
      <c r="B27" s="10">
        <v>1.0136998678097284</v>
      </c>
      <c r="C27" s="10">
        <v>1.0037734629909749</v>
      </c>
      <c r="D27" s="10">
        <v>1.2368132744724287</v>
      </c>
      <c r="E27" s="10">
        <v>0.85993748551479365</v>
      </c>
      <c r="G27" s="56">
        <f>'Używanie Internetu'!H27/'Używanie Internetu'!H$142</f>
        <v>7.2928290375155573E-3</v>
      </c>
      <c r="I27" s="56">
        <f t="shared" si="1"/>
        <v>6.0358412397430576E-4</v>
      </c>
      <c r="J27" s="10">
        <f t="shared" si="2"/>
        <v>9.991079377291213E-5</v>
      </c>
      <c r="K27" s="10">
        <f t="shared" si="3"/>
        <v>2.7519220472572191E-5</v>
      </c>
      <c r="L27" s="10">
        <f t="shared" si="4"/>
        <v>1.7270387245416699E-3</v>
      </c>
      <c r="M27" s="10">
        <f t="shared" si="5"/>
        <v>1.0214519727051563E-3</v>
      </c>
    </row>
    <row r="28" spans="1:13" x14ac:dyDescent="0.3">
      <c r="A28" s="10">
        <v>1.3644220294670562</v>
      </c>
      <c r="B28" s="10">
        <v>1.5691526640408036</v>
      </c>
      <c r="C28" s="10">
        <v>1.1754405725868042</v>
      </c>
      <c r="D28" s="10">
        <v>1.4588820975643917</v>
      </c>
      <c r="E28" s="10">
        <v>1.6600673257785725</v>
      </c>
      <c r="G28" s="56">
        <f>'Używanie Internetu'!H28/'Używanie Internetu'!H$142</f>
        <v>8.394767490986315E-3</v>
      </c>
      <c r="I28" s="56">
        <f t="shared" si="1"/>
        <v>3.0592382059692999E-3</v>
      </c>
      <c r="J28" s="10">
        <f t="shared" si="2"/>
        <v>4.7779042814979937E-3</v>
      </c>
      <c r="K28" s="10">
        <f t="shared" si="3"/>
        <v>1.472782815351729E-3</v>
      </c>
      <c r="L28" s="10">
        <f t="shared" si="4"/>
        <v>3.852208514829166E-3</v>
      </c>
      <c r="M28" s="10">
        <f t="shared" si="5"/>
        <v>5.5411117283082336E-3</v>
      </c>
    </row>
    <row r="29" spans="1:13" x14ac:dyDescent="0.3">
      <c r="A29" s="10">
        <v>1.3449511272228967</v>
      </c>
      <c r="B29" s="10">
        <v>1.5700178732958356</v>
      </c>
      <c r="C29" s="10">
        <v>1.1263941111695683</v>
      </c>
      <c r="D29" s="10">
        <v>1.4661799051802999</v>
      </c>
      <c r="E29" s="10">
        <v>1.560719589406635</v>
      </c>
      <c r="G29" s="56">
        <f>'Używanie Internetu'!H29/'Używanie Internetu'!H$142</f>
        <v>8.214450289509281E-3</v>
      </c>
      <c r="I29" s="56">
        <f t="shared" si="1"/>
        <v>2.8335838868826764E-3</v>
      </c>
      <c r="J29" s="10">
        <f t="shared" si="2"/>
        <v>4.6823834843204414E-3</v>
      </c>
      <c r="K29" s="10">
        <f t="shared" si="3"/>
        <v>1.0382581430891289E-3</v>
      </c>
      <c r="L29" s="10">
        <f t="shared" si="4"/>
        <v>3.8294116570717239E-3</v>
      </c>
      <c r="M29" s="10">
        <f t="shared" si="5"/>
        <v>4.6060031935348583E-3</v>
      </c>
    </row>
    <row r="30" spans="1:13" x14ac:dyDescent="0.3">
      <c r="A30" s="10">
        <v>1.3281577318790427</v>
      </c>
      <c r="B30" s="10">
        <v>1.5089002762787866</v>
      </c>
      <c r="C30" s="10">
        <v>1.1536569186430918</v>
      </c>
      <c r="D30" s="10">
        <v>1.4256369299884804</v>
      </c>
      <c r="E30" s="10">
        <v>1.4174123651138706</v>
      </c>
      <c r="G30" s="56">
        <f>'Używanie Internetu'!H30/'Używanie Internetu'!H$142</f>
        <v>8.3102710245936962E-3</v>
      </c>
      <c r="I30" s="56">
        <f t="shared" si="1"/>
        <v>2.7270796907307958E-3</v>
      </c>
      <c r="J30" s="10">
        <f t="shared" si="2"/>
        <v>4.2290992203673277E-3</v>
      </c>
      <c r="K30" s="10">
        <f t="shared" si="3"/>
        <v>1.2769306387280369E-3</v>
      </c>
      <c r="L30" s="10">
        <f t="shared" si="4"/>
        <v>3.5371582462802838E-3</v>
      </c>
      <c r="M30" s="10">
        <f t="shared" si="5"/>
        <v>3.4688098831129233E-3</v>
      </c>
    </row>
    <row r="31" spans="1:13" x14ac:dyDescent="0.3">
      <c r="A31" s="10">
        <v>1.3563966976809687</v>
      </c>
      <c r="B31" s="10">
        <v>1.5513385701017863</v>
      </c>
      <c r="C31" s="10">
        <v>1.1911658790022204</v>
      </c>
      <c r="D31" s="10">
        <v>1.4749340766662362</v>
      </c>
      <c r="E31" s="10">
        <v>1.5380777495267655</v>
      </c>
      <c r="G31" s="56">
        <f>'Używanie Internetu'!H31/'Używanie Internetu'!H$142</f>
        <v>8.3233374884688419E-3</v>
      </c>
      <c r="I31" s="56">
        <f t="shared" si="1"/>
        <v>2.9664099945745032E-3</v>
      </c>
      <c r="J31" s="10">
        <f t="shared" si="2"/>
        <v>4.5889769893670048E-3</v>
      </c>
      <c r="K31" s="10">
        <f t="shared" si="3"/>
        <v>1.5911381272152795E-3</v>
      </c>
      <c r="L31" s="10">
        <f t="shared" si="4"/>
        <v>3.9530366048674192E-3</v>
      </c>
      <c r="M31" s="10">
        <f t="shared" si="5"/>
        <v>4.4786027043470745E-3</v>
      </c>
    </row>
    <row r="32" spans="1:13" x14ac:dyDescent="0.3">
      <c r="A32" s="10">
        <v>1.3565626746146806</v>
      </c>
      <c r="B32" s="10">
        <v>1.5595373572756175</v>
      </c>
      <c r="C32" s="10">
        <v>1.1866386909736386</v>
      </c>
      <c r="D32" s="10">
        <v>1.4799785357807203</v>
      </c>
      <c r="E32" s="10">
        <v>1.3935543544369662</v>
      </c>
      <c r="G32" s="56">
        <f>'Używanie Internetu'!H32/'Używanie Internetu'!H$142</f>
        <v>8.2100948015508997E-3</v>
      </c>
      <c r="I32" s="56">
        <f t="shared" si="1"/>
        <v>2.9274133612810743E-3</v>
      </c>
      <c r="J32" s="10">
        <f t="shared" si="2"/>
        <v>4.5938547482420756E-3</v>
      </c>
      <c r="K32" s="10">
        <f t="shared" si="3"/>
        <v>1.5323213465309351E-3</v>
      </c>
      <c r="L32" s="10">
        <f t="shared" si="4"/>
        <v>3.9406692814693035E-3</v>
      </c>
      <c r="M32" s="10">
        <f t="shared" si="5"/>
        <v>3.2311185594906563E-3</v>
      </c>
    </row>
    <row r="33" spans="1:13" x14ac:dyDescent="0.3">
      <c r="A33" s="10">
        <v>1.183026750053799</v>
      </c>
      <c r="B33" s="10">
        <v>1.4619419584776663</v>
      </c>
      <c r="C33" s="10">
        <v>1.0174752490555925</v>
      </c>
      <c r="D33" s="10">
        <v>1.4002678347620416</v>
      </c>
      <c r="E33" s="10">
        <v>1.093524626962292</v>
      </c>
      <c r="G33" s="56">
        <f>'Używanie Internetu'!H33/'Używanie Internetu'!H$142</f>
        <v>7.703116003195184E-3</v>
      </c>
      <c r="I33" s="56">
        <f t="shared" si="1"/>
        <v>1.4098762873522238E-3</v>
      </c>
      <c r="J33" s="10">
        <f t="shared" si="2"/>
        <v>3.5583924928966363E-3</v>
      </c>
      <c r="K33" s="10">
        <f t="shared" si="3"/>
        <v>1.3461387065995611E-4</v>
      </c>
      <c r="L33" s="10">
        <f t="shared" si="4"/>
        <v>3.0833095635197684E-3</v>
      </c>
      <c r="M33" s="10">
        <f t="shared" si="5"/>
        <v>7.2043105064609149E-4</v>
      </c>
    </row>
    <row r="34" spans="1:13" x14ac:dyDescent="0.3">
      <c r="A34" s="10">
        <v>1.0704504507324588</v>
      </c>
      <c r="B34" s="10">
        <v>1.0635183753207527</v>
      </c>
      <c r="C34" s="10">
        <v>0.92671332076196711</v>
      </c>
      <c r="D34" s="10">
        <v>1.1272177201752749</v>
      </c>
      <c r="E34" s="10">
        <v>1.6026111609394194</v>
      </c>
      <c r="G34" s="56">
        <f>'Używanie Internetu'!H34/'Używanie Internetu'!H$142</f>
        <v>7.1708753746808481E-3</v>
      </c>
      <c r="I34" s="56">
        <f t="shared" si="1"/>
        <v>5.0519140229255527E-4</v>
      </c>
      <c r="J34" s="10">
        <f t="shared" si="2"/>
        <v>4.5548235342732099E-4</v>
      </c>
      <c r="K34" s="10">
        <f t="shared" si="3"/>
        <v>5.2552964344014421E-4</v>
      </c>
      <c r="L34" s="10">
        <f t="shared" si="4"/>
        <v>9.1226241682791762E-4</v>
      </c>
      <c r="M34" s="10">
        <f t="shared" si="5"/>
        <v>4.32124953448832E-3</v>
      </c>
    </row>
    <row r="35" spans="1:13" x14ac:dyDescent="0.3">
      <c r="A35" s="10">
        <v>1.2008160864446631</v>
      </c>
      <c r="B35" s="10">
        <v>1.1238407853045214</v>
      </c>
      <c r="C35" s="10">
        <v>1.0288598775401023</v>
      </c>
      <c r="D35" s="10">
        <v>1.1648510494400672</v>
      </c>
      <c r="E35" s="10">
        <v>1.0545251774447268</v>
      </c>
      <c r="G35" s="56">
        <f>'Używanie Internetu'!H35/'Używanie Internetu'!H$142</f>
        <v>7.6412680741861526E-3</v>
      </c>
      <c r="I35" s="56">
        <f t="shared" si="1"/>
        <v>1.5344895501326107E-3</v>
      </c>
      <c r="J35" s="10">
        <f t="shared" si="2"/>
        <v>9.4630063902958073E-4</v>
      </c>
      <c r="K35" s="10">
        <f t="shared" si="3"/>
        <v>2.2052606087210594E-4</v>
      </c>
      <c r="L35" s="10">
        <f t="shared" si="4"/>
        <v>1.2596710610824687E-3</v>
      </c>
      <c r="M35" s="10">
        <f t="shared" si="5"/>
        <v>4.1664149764772618E-4</v>
      </c>
    </row>
    <row r="36" spans="1:13" x14ac:dyDescent="0.3">
      <c r="A36" s="10">
        <v>1.1556573910264551</v>
      </c>
      <c r="B36" s="10">
        <v>1.1322133026530885</v>
      </c>
      <c r="C36" s="10">
        <v>0.99494640566440062</v>
      </c>
      <c r="D36" s="10">
        <v>1.1893646739328076</v>
      </c>
      <c r="E36" s="10">
        <v>1.0449523529754858</v>
      </c>
      <c r="G36" s="56">
        <f>'Używanie Internetu'!H36/'Używanie Internetu'!H$142</f>
        <v>7.9017262540974215E-3</v>
      </c>
      <c r="I36" s="56">
        <f t="shared" si="1"/>
        <v>1.2299620933180491E-3</v>
      </c>
      <c r="J36" s="10">
        <f t="shared" si="2"/>
        <v>1.0447133247148378E-3</v>
      </c>
      <c r="K36" s="10">
        <f t="shared" si="3"/>
        <v>3.9932119039163607E-5</v>
      </c>
      <c r="L36" s="10">
        <f t="shared" si="4"/>
        <v>1.4963078156134638E-3</v>
      </c>
      <c r="M36" s="10">
        <f t="shared" si="5"/>
        <v>3.5520118768985072E-4</v>
      </c>
    </row>
    <row r="37" spans="1:13" x14ac:dyDescent="0.3">
      <c r="A37" s="10">
        <v>0.96156796677601841</v>
      </c>
      <c r="B37" s="10">
        <v>1.0727356726349291</v>
      </c>
      <c r="C37" s="10">
        <v>0.92060953608156382</v>
      </c>
      <c r="D37" s="10">
        <v>1.0433996111042463</v>
      </c>
      <c r="E37" s="10">
        <v>0.62931846986355477</v>
      </c>
      <c r="G37" s="56">
        <f>'Używanie Internetu'!H37/'Używanie Internetu'!H$142</f>
        <v>6.9426478056616092E-3</v>
      </c>
      <c r="I37" s="56">
        <f t="shared" si="1"/>
        <v>2.6682007112958982E-4</v>
      </c>
      <c r="J37" s="10">
        <f t="shared" si="2"/>
        <v>5.049781580122115E-4</v>
      </c>
      <c r="K37" s="10">
        <f t="shared" si="3"/>
        <v>5.5118003011378816E-4</v>
      </c>
      <c r="L37" s="10">
        <f t="shared" si="4"/>
        <v>3.0130821479946264E-4</v>
      </c>
      <c r="M37" s="10">
        <f t="shared" si="5"/>
        <v>2.573511311801079E-3</v>
      </c>
    </row>
    <row r="38" spans="1:13" x14ac:dyDescent="0.3">
      <c r="A38" s="10">
        <v>0.98636583392208566</v>
      </c>
      <c r="B38" s="10">
        <v>0.98062964943662756</v>
      </c>
      <c r="C38" s="10">
        <v>0.93788119513771517</v>
      </c>
      <c r="D38" s="10">
        <v>0.93021396080142138</v>
      </c>
      <c r="E38" s="10">
        <v>0.72852938010135238</v>
      </c>
      <c r="G38" s="56">
        <f>'Używanie Internetu'!H38/'Używanie Internetu'!H$142</f>
        <v>7.4139116027585892E-3</v>
      </c>
      <c r="I38" s="56">
        <f t="shared" si="1"/>
        <v>1.0108250207898672E-4</v>
      </c>
      <c r="J38" s="10">
        <f t="shared" si="2"/>
        <v>1.4361006679128831E-4</v>
      </c>
      <c r="K38" s="10">
        <f t="shared" si="3"/>
        <v>4.6054332811799013E-4</v>
      </c>
      <c r="L38" s="10">
        <f t="shared" si="4"/>
        <v>5.1738752572490774E-4</v>
      </c>
      <c r="M38" s="10">
        <f t="shared" si="5"/>
        <v>2.0126591786746506E-3</v>
      </c>
    </row>
    <row r="39" spans="1:13" x14ac:dyDescent="0.3">
      <c r="A39" s="10">
        <v>1.0321852322394351</v>
      </c>
      <c r="B39" s="10">
        <v>1.1057019977293727</v>
      </c>
      <c r="C39" s="10">
        <v>0.9170732929071187</v>
      </c>
      <c r="D39" s="10">
        <v>1.0450308561520643</v>
      </c>
      <c r="E39" s="10">
        <v>0.92290202879070393</v>
      </c>
      <c r="G39" s="56">
        <f>'Używanie Internetu'!H39/'Używanie Internetu'!H$142</f>
        <v>7.4522398967923542E-3</v>
      </c>
      <c r="I39" s="56">
        <f t="shared" si="1"/>
        <v>2.3985207178224612E-4</v>
      </c>
      <c r="J39" s="10">
        <f t="shared" si="2"/>
        <v>7.8771664464948618E-4</v>
      </c>
      <c r="K39" s="10">
        <f t="shared" si="3"/>
        <v>6.1798971510718353E-4</v>
      </c>
      <c r="L39" s="10">
        <f t="shared" si="4"/>
        <v>3.3558074280313067E-4</v>
      </c>
      <c r="M39" s="10">
        <f t="shared" si="5"/>
        <v>5.745525770076644E-4</v>
      </c>
    </row>
    <row r="40" spans="1:13" x14ac:dyDescent="0.3">
      <c r="A40" s="10">
        <v>1.0732365472803778</v>
      </c>
      <c r="B40" s="10">
        <v>0.99021818453631083</v>
      </c>
      <c r="C40" s="10">
        <v>0.7611669341164069</v>
      </c>
      <c r="D40" s="10">
        <v>1.0288275304256747</v>
      </c>
      <c r="E40" s="10">
        <v>0.75549811945455991</v>
      </c>
      <c r="G40" s="56">
        <f>'Używanie Internetu'!H40/'Używanie Internetu'!H$142</f>
        <v>7.6761119778532127E-3</v>
      </c>
      <c r="I40" s="56">
        <f t="shared" si="1"/>
        <v>5.6217193779552091E-4</v>
      </c>
      <c r="J40" s="10">
        <f t="shared" si="2"/>
        <v>7.5086310845974211E-5</v>
      </c>
      <c r="K40" s="10">
        <f t="shared" si="3"/>
        <v>1.8333093577364544E-3</v>
      </c>
      <c r="L40" s="10">
        <f t="shared" si="4"/>
        <v>2.2128335159244913E-4</v>
      </c>
      <c r="M40" s="10">
        <f t="shared" si="5"/>
        <v>1.8768238138624882E-3</v>
      </c>
    </row>
    <row r="41" spans="1:13" x14ac:dyDescent="0.3">
      <c r="A41" s="10">
        <v>1.0845172474194078</v>
      </c>
      <c r="B41" s="10">
        <v>1.045371496495439</v>
      </c>
      <c r="C41" s="10">
        <v>0.8085429770684025</v>
      </c>
      <c r="D41" s="10">
        <v>1.0286607783236354</v>
      </c>
      <c r="E41" s="10">
        <v>0.86529218854169476</v>
      </c>
      <c r="G41" s="56">
        <f>'Używanie Internetu'!H41/'Używanie Internetu'!H$142</f>
        <v>7.9644452806981302E-3</v>
      </c>
      <c r="I41" s="56">
        <f t="shared" si="1"/>
        <v>6.7313299234709871E-4</v>
      </c>
      <c r="J41" s="10">
        <f t="shared" si="2"/>
        <v>3.6135880114131116E-4</v>
      </c>
      <c r="K41" s="10">
        <f t="shared" si="3"/>
        <v>1.5248489827440754E-3</v>
      </c>
      <c r="L41" s="10">
        <f t="shared" si="4"/>
        <v>2.2826720066081364E-4</v>
      </c>
      <c r="M41" s="10">
        <f t="shared" si="5"/>
        <v>1.0728729932422726E-3</v>
      </c>
    </row>
    <row r="42" spans="1:13" x14ac:dyDescent="0.3">
      <c r="A42" s="10">
        <v>1.004204516476646</v>
      </c>
      <c r="B42" s="10">
        <v>1.154670699480808</v>
      </c>
      <c r="C42" s="10">
        <v>0.85172889659175899</v>
      </c>
      <c r="D42" s="10">
        <v>0.93294917478048489</v>
      </c>
      <c r="E42" s="10">
        <v>0.66524307749476419</v>
      </c>
      <c r="G42" s="56">
        <f>'Używanie Internetu'!H42/'Używanie Internetu'!H$142</f>
        <v>7.4165248955336185E-3</v>
      </c>
      <c r="I42" s="56">
        <f t="shared" si="1"/>
        <v>3.1182901122726291E-5</v>
      </c>
      <c r="J42" s="10">
        <f t="shared" si="2"/>
        <v>1.1471190933090114E-3</v>
      </c>
      <c r="K42" s="10">
        <f t="shared" si="3"/>
        <v>1.099656329715459E-3</v>
      </c>
      <c r="L42" s="10">
        <f t="shared" si="4"/>
        <v>4.9728411450660718E-4</v>
      </c>
      <c r="M42" s="10">
        <f t="shared" si="5"/>
        <v>2.4827330497122998E-3</v>
      </c>
    </row>
    <row r="43" spans="1:13" x14ac:dyDescent="0.3">
      <c r="A43" s="10">
        <v>1.0573984077837704</v>
      </c>
      <c r="B43" s="10">
        <v>1.0813163232240537</v>
      </c>
      <c r="C43" s="10">
        <v>0.93695558341474483</v>
      </c>
      <c r="D43" s="10">
        <v>0.96990895018789536</v>
      </c>
      <c r="E43" s="10">
        <v>0.83684373292233205</v>
      </c>
      <c r="G43" s="56">
        <f>'Używanie Internetu'!H43/'Używanie Internetu'!H$142</f>
        <v>7.7153113694786533E-3</v>
      </c>
      <c r="I43" s="56">
        <f t="shared" si="1"/>
        <v>4.4284658816409555E-4</v>
      </c>
      <c r="J43" s="10">
        <f t="shared" si="2"/>
        <v>6.2738075309474246E-4</v>
      </c>
      <c r="K43" s="10">
        <f t="shared" si="3"/>
        <v>4.8640730406236779E-4</v>
      </c>
      <c r="L43" s="10">
        <f t="shared" si="4"/>
        <v>2.3216181873487944E-4</v>
      </c>
      <c r="M43" s="10">
        <f t="shared" si="5"/>
        <v>1.2588014023860272E-3</v>
      </c>
    </row>
    <row r="44" spans="1:13" x14ac:dyDescent="0.3">
      <c r="A44" s="10">
        <v>1.1403346361593241</v>
      </c>
      <c r="B44" s="10">
        <v>1.176528971232129</v>
      </c>
      <c r="C44" s="10">
        <v>0.92450749934950116</v>
      </c>
      <c r="D44" s="10">
        <v>1.0364558609505095</v>
      </c>
      <c r="E44" s="10">
        <v>1.049773009560421</v>
      </c>
      <c r="G44" s="56">
        <f>'Używanie Internetu'!H44/'Używanie Internetu'!H$142</f>
        <v>7.9844805253066892E-3</v>
      </c>
      <c r="I44" s="56">
        <f t="shared" si="1"/>
        <v>1.120499169440123E-3</v>
      </c>
      <c r="J44" s="10">
        <f t="shared" si="2"/>
        <v>1.4094921329553586E-3</v>
      </c>
      <c r="K44" s="10">
        <f t="shared" si="3"/>
        <v>6.0276840125061059E-4</v>
      </c>
      <c r="L44" s="10">
        <f t="shared" si="4"/>
        <v>2.9108111179263136E-4</v>
      </c>
      <c r="M44" s="10">
        <f t="shared" si="5"/>
        <v>3.9741162552108487E-4</v>
      </c>
    </row>
    <row r="45" spans="1:13" x14ac:dyDescent="0.3">
      <c r="A45" s="10">
        <v>0.96432660177196838</v>
      </c>
      <c r="B45" s="10">
        <v>0.97964814290211699</v>
      </c>
      <c r="C45" s="10">
        <v>0.85255172485170783</v>
      </c>
      <c r="D45" s="10">
        <v>0.85524725825583736</v>
      </c>
      <c r="E45" s="10">
        <v>0.73475865407233232</v>
      </c>
      <c r="G45" s="56">
        <f>'Używanie Internetu'!H45/'Używanie Internetu'!H$142</f>
        <v>7.3825520894582356E-3</v>
      </c>
      <c r="I45" s="56">
        <f t="shared" si="1"/>
        <v>2.6336072062643052E-4</v>
      </c>
      <c r="J45" s="10">
        <f t="shared" si="2"/>
        <v>1.5024864514233164E-4</v>
      </c>
      <c r="K45" s="10">
        <f t="shared" si="3"/>
        <v>1.0885445717830373E-3</v>
      </c>
      <c r="L45" s="10">
        <f t="shared" si="4"/>
        <v>1.0686446560181763E-3</v>
      </c>
      <c r="M45" s="10">
        <f t="shared" si="5"/>
        <v>1.9581580525890175E-3</v>
      </c>
    </row>
    <row r="46" spans="1:13" x14ac:dyDescent="0.3">
      <c r="A46" s="10">
        <v>0.96285461611454115</v>
      </c>
      <c r="B46" s="10">
        <v>1.0428677447938257</v>
      </c>
      <c r="C46" s="10">
        <v>0.97831010267480634</v>
      </c>
      <c r="D46" s="10">
        <v>0.85259944403484622</v>
      </c>
      <c r="E46" s="10">
        <v>0.82164325246371539</v>
      </c>
      <c r="G46" s="56">
        <f>'Używanie Internetu'!H46/'Używanie Internetu'!H$142</f>
        <v>7.2440475723816742E-3</v>
      </c>
      <c r="I46" s="56">
        <f t="shared" si="1"/>
        <v>2.6908292796064352E-4</v>
      </c>
      <c r="J46" s="10">
        <f t="shared" si="2"/>
        <v>3.105359826071903E-4</v>
      </c>
      <c r="K46" s="10">
        <f t="shared" si="3"/>
        <v>1.5712264806377692E-4</v>
      </c>
      <c r="L46" s="10">
        <f t="shared" si="4"/>
        <v>1.0677766396070814E-3</v>
      </c>
      <c r="M46" s="10">
        <f t="shared" si="5"/>
        <v>1.2920247640081136E-3</v>
      </c>
    </row>
    <row r="47" spans="1:13" x14ac:dyDescent="0.3">
      <c r="A47" s="10">
        <v>0.95523754849051912</v>
      </c>
      <c r="B47" s="10">
        <v>1.0867164434080265</v>
      </c>
      <c r="C47" s="10">
        <v>0.99134026567894806</v>
      </c>
      <c r="D47" s="10">
        <v>0.77596508105839412</v>
      </c>
      <c r="E47" s="10">
        <v>0.55469965105718388</v>
      </c>
      <c r="G47" s="56">
        <f>'Używanie Internetu'!H47/'Używanie Internetu'!H$142</f>
        <v>7.3842942846415885E-3</v>
      </c>
      <c r="I47" s="56">
        <f t="shared" si="1"/>
        <v>3.3053911484800592E-4</v>
      </c>
      <c r="J47" s="10">
        <f t="shared" si="2"/>
        <v>6.4033973744233611E-4</v>
      </c>
      <c r="K47" s="10">
        <f t="shared" si="3"/>
        <v>6.3946026653458426E-5</v>
      </c>
      <c r="L47" s="10">
        <f t="shared" si="4"/>
        <v>1.6543397715006419E-3</v>
      </c>
      <c r="M47" s="10">
        <f t="shared" si="5"/>
        <v>3.288228821647342E-3</v>
      </c>
    </row>
    <row r="48" spans="1:13" x14ac:dyDescent="0.3">
      <c r="A48" s="10">
        <v>1.055705447051728</v>
      </c>
      <c r="B48" s="10">
        <v>0.99348594186766348</v>
      </c>
      <c r="C48" s="10">
        <v>0.91568269171233763</v>
      </c>
      <c r="D48" s="10">
        <v>1.0105460199211875</v>
      </c>
      <c r="E48" s="10">
        <v>0.94884963805335787</v>
      </c>
      <c r="G48" s="56">
        <f>'Używanie Internetu'!H48/'Używanie Internetu'!H$142</f>
        <v>7.9313435722144221E-3</v>
      </c>
      <c r="I48" s="56">
        <f t="shared" si="1"/>
        <v>4.418190394110535E-4</v>
      </c>
      <c r="J48" s="10">
        <f t="shared" si="2"/>
        <v>5.1665233096938338E-5</v>
      </c>
      <c r="K48" s="10">
        <f t="shared" si="3"/>
        <v>6.6874954111377277E-4</v>
      </c>
      <c r="L48" s="10">
        <f t="shared" si="4"/>
        <v>8.3644107314355984E-5</v>
      </c>
      <c r="M48" s="10">
        <f t="shared" si="5"/>
        <v>4.0569109444194126E-4</v>
      </c>
    </row>
    <row r="49" spans="1:13" x14ac:dyDescent="0.3">
      <c r="A49" s="10">
        <v>1.0179411075023936</v>
      </c>
      <c r="B49" s="10">
        <v>1.032485330850788</v>
      </c>
      <c r="C49" s="10">
        <v>0.89820648315693019</v>
      </c>
      <c r="D49" s="10">
        <v>0.93756073868017309</v>
      </c>
      <c r="E49" s="10">
        <v>0.921474368294385</v>
      </c>
      <c r="G49" s="56">
        <f>'Używanie Internetu'!H49/'Używanie Internetu'!H$142</f>
        <v>7.6194906343942399E-3</v>
      </c>
      <c r="I49" s="56">
        <f t="shared" si="1"/>
        <v>1.3670210058514855E-4</v>
      </c>
      <c r="J49" s="10">
        <f t="shared" si="2"/>
        <v>2.4752167417277723E-4</v>
      </c>
      <c r="K49" s="10">
        <f t="shared" si="3"/>
        <v>7.7561474822782268E-4</v>
      </c>
      <c r="L49" s="10">
        <f t="shared" si="4"/>
        <v>4.7575536684491568E-4</v>
      </c>
      <c r="M49" s="10">
        <f t="shared" si="5"/>
        <v>5.9832531534082488E-4</v>
      </c>
    </row>
    <row r="50" spans="1:13" x14ac:dyDescent="0.3">
      <c r="A50" s="10">
        <v>1.0902718079031426</v>
      </c>
      <c r="B50" s="10">
        <v>1.0355474418555584</v>
      </c>
      <c r="C50" s="10">
        <v>0.92288329381221523</v>
      </c>
      <c r="D50" s="10">
        <v>0.93459893245292769</v>
      </c>
      <c r="E50" s="10">
        <v>0.73133217995836397</v>
      </c>
      <c r="G50" s="56">
        <f>'Używanie Internetu'!H50/'Używanie Internetu'!H$142</f>
        <v>7.8538158865552148E-3</v>
      </c>
      <c r="I50" s="56">
        <f t="shared" si="1"/>
        <v>7.0897815901776193E-4</v>
      </c>
      <c r="J50" s="10">
        <f t="shared" si="2"/>
        <v>2.7918306357158204E-4</v>
      </c>
      <c r="K50" s="10">
        <f t="shared" si="3"/>
        <v>6.0566041217643485E-4</v>
      </c>
      <c r="L50" s="10">
        <f t="shared" si="4"/>
        <v>5.1364794329886718E-4</v>
      </c>
      <c r="M50" s="10">
        <f t="shared" si="5"/>
        <v>2.1100675932491588E-3</v>
      </c>
    </row>
    <row r="51" spans="1:13" x14ac:dyDescent="0.3">
      <c r="A51" s="10">
        <v>0.94642755647273735</v>
      </c>
      <c r="B51" s="10">
        <v>1.0693356963176299</v>
      </c>
      <c r="C51" s="10">
        <v>0.98214122267986448</v>
      </c>
      <c r="D51" s="10">
        <v>0.89680872453005256</v>
      </c>
      <c r="E51" s="10">
        <v>0.83954215326949022</v>
      </c>
      <c r="G51" s="56">
        <f>'Używanie Internetu'!H51/'Używanie Internetu'!H$142</f>
        <v>7.5306386800432388E-3</v>
      </c>
      <c r="I51" s="56">
        <f t="shared" si="1"/>
        <v>4.0343471541083614E-4</v>
      </c>
      <c r="J51" s="10">
        <f t="shared" si="2"/>
        <v>5.2214207659727547E-4</v>
      </c>
      <c r="K51" s="10">
        <f t="shared" si="3"/>
        <v>1.344879992652915E-4</v>
      </c>
      <c r="L51" s="10">
        <f t="shared" si="4"/>
        <v>7.7709621049698325E-4</v>
      </c>
      <c r="M51" s="10">
        <f t="shared" si="5"/>
        <v>1.2083500671052265E-3</v>
      </c>
    </row>
    <row r="52" spans="1:13" x14ac:dyDescent="0.3">
      <c r="A52" s="10">
        <v>0.89880214312703421</v>
      </c>
      <c r="B52" s="10">
        <v>1.1267677755084249</v>
      </c>
      <c r="C52" s="10">
        <v>0.90155188740262704</v>
      </c>
      <c r="D52" s="10">
        <v>0.8305764271518965</v>
      </c>
      <c r="E52" s="10">
        <v>0.71421867477202405</v>
      </c>
      <c r="G52" s="56">
        <f>'Używanie Internetu'!H52/'Używanie Internetu'!H$142</f>
        <v>7.6726275874865061E-3</v>
      </c>
      <c r="I52" s="56">
        <f t="shared" si="1"/>
        <v>7.7645346843802825E-4</v>
      </c>
      <c r="J52" s="10">
        <f t="shared" si="2"/>
        <v>9.7264193157023697E-4</v>
      </c>
      <c r="K52" s="10">
        <f t="shared" si="3"/>
        <v>7.5535570465058157E-4</v>
      </c>
      <c r="L52" s="10">
        <f t="shared" si="4"/>
        <v>1.2999239790048886E-3</v>
      </c>
      <c r="M52" s="10">
        <f t="shared" si="5"/>
        <v>2.1926936799326218E-3</v>
      </c>
    </row>
    <row r="53" spans="1:13" x14ac:dyDescent="0.3">
      <c r="A53" s="10">
        <v>1.0779859039335662</v>
      </c>
      <c r="B53" s="10">
        <v>1.3073926825019011</v>
      </c>
      <c r="C53" s="10">
        <v>1.2045971897564884</v>
      </c>
      <c r="D53" s="10">
        <v>1.3136175342494634</v>
      </c>
      <c r="E53" s="10">
        <v>0.91033244465396346</v>
      </c>
      <c r="G53" s="56">
        <f>'Używanie Internetu'!H53/'Używanie Internetu'!H$142</f>
        <v>7.6212328295775927E-3</v>
      </c>
      <c r="I53" s="56">
        <f t="shared" si="1"/>
        <v>5.9434873130277894E-4</v>
      </c>
      <c r="J53" s="10">
        <f t="shared" si="2"/>
        <v>2.3427112034554104E-3</v>
      </c>
      <c r="K53" s="10">
        <f t="shared" si="3"/>
        <v>1.5592828194114661E-3</v>
      </c>
      <c r="L53" s="10">
        <f t="shared" si="4"/>
        <v>2.3901522479531853E-3</v>
      </c>
      <c r="M53" s="10">
        <f t="shared" si="5"/>
        <v>6.8337731655117946E-4</v>
      </c>
    </row>
    <row r="54" spans="1:13" x14ac:dyDescent="0.3">
      <c r="A54" s="10">
        <v>0.55204749184907542</v>
      </c>
      <c r="B54" s="10">
        <v>0.92378958741668216</v>
      </c>
      <c r="C54" s="10">
        <v>0.93584434564954311</v>
      </c>
      <c r="D54" s="10">
        <v>0.72807718033130542</v>
      </c>
      <c r="E54" s="10">
        <v>0.78723417124820938</v>
      </c>
      <c r="G54" s="56">
        <f>'Używanie Internetu'!H54/'Używanie Internetu'!H$142</f>
        <v>7.4313335545921188E-3</v>
      </c>
      <c r="I54" s="56">
        <f t="shared" si="1"/>
        <v>3.3288845046856655E-3</v>
      </c>
      <c r="J54" s="10">
        <f t="shared" si="2"/>
        <v>5.6634499623971928E-4</v>
      </c>
      <c r="K54" s="10">
        <f t="shared" si="3"/>
        <v>4.7676206689136412E-4</v>
      </c>
      <c r="L54" s="10">
        <f t="shared" si="4"/>
        <v>2.0207491740632717E-3</v>
      </c>
      <c r="M54" s="10">
        <f t="shared" si="5"/>
        <v>1.5811338424737821E-3</v>
      </c>
    </row>
    <row r="55" spans="1:13" x14ac:dyDescent="0.3">
      <c r="A55" s="10">
        <v>0.85426178529340924</v>
      </c>
      <c r="B55" s="10">
        <v>1.098392965237236</v>
      </c>
      <c r="C55" s="10">
        <v>0.9640514084546058</v>
      </c>
      <c r="D55" s="10">
        <v>1.0178482254061936</v>
      </c>
      <c r="E55" s="10">
        <v>0.62162818627203686</v>
      </c>
      <c r="G55" s="56">
        <f>'Używanie Internetu'!H55/'Używanie Internetu'!H$142</f>
        <v>7.5646114861186216E-3</v>
      </c>
      <c r="I55" s="56">
        <f t="shared" si="1"/>
        <v>1.1024529729358984E-3</v>
      </c>
      <c r="J55" s="10">
        <f t="shared" si="2"/>
        <v>7.4430455498686538E-4</v>
      </c>
      <c r="K55" s="10">
        <f t="shared" si="3"/>
        <v>2.7193712851407577E-4</v>
      </c>
      <c r="L55" s="10">
        <f t="shared" si="4"/>
        <v>1.350148909145261E-4</v>
      </c>
      <c r="M55" s="10">
        <f t="shared" si="5"/>
        <v>2.8622357681500855E-3</v>
      </c>
    </row>
    <row r="56" spans="1:13" x14ac:dyDescent="0.3">
      <c r="A56" s="10">
        <v>0.92480122697263611</v>
      </c>
      <c r="B56" s="10">
        <v>0.67823654720256354</v>
      </c>
      <c r="C56" s="10">
        <v>0.9767716562118679</v>
      </c>
      <c r="D56" s="10">
        <v>0.92276638649721177</v>
      </c>
      <c r="E56" s="10">
        <v>1.2532923491221846</v>
      </c>
      <c r="G56" s="56">
        <f>'Używanie Internetu'!H56/'Używanie Internetu'!H$142</f>
        <v>7.1421291541555248E-3</v>
      </c>
      <c r="I56" s="56">
        <f t="shared" si="1"/>
        <v>5.3707934919545975E-4</v>
      </c>
      <c r="J56" s="10">
        <f t="shared" si="2"/>
        <v>2.2980761369663159E-3</v>
      </c>
      <c r="K56" s="10">
        <f t="shared" si="3"/>
        <v>1.6589983137196566E-4</v>
      </c>
      <c r="L56" s="10">
        <f t="shared" si="4"/>
        <v>5.5161244267904364E-4</v>
      </c>
      <c r="M56" s="10">
        <f t="shared" si="5"/>
        <v>1.8090466711900939E-3</v>
      </c>
    </row>
    <row r="57" spans="1:13" x14ac:dyDescent="0.3">
      <c r="A57" s="10">
        <v>0.84995609020547724</v>
      </c>
      <c r="B57" s="10">
        <v>0.50623092736690345</v>
      </c>
      <c r="C57" s="10">
        <v>0.76472004631839197</v>
      </c>
      <c r="D57" s="10">
        <v>0.82563798119091114</v>
      </c>
      <c r="E57" s="10">
        <v>0.5762397113010963</v>
      </c>
      <c r="G57" s="56">
        <f>'Używanie Internetu'!H57/'Używanie Internetu'!H$142</f>
        <v>6.6665098691001626E-3</v>
      </c>
      <c r="I57" s="56">
        <f t="shared" si="1"/>
        <v>1.0002692054435604E-3</v>
      </c>
      <c r="J57" s="10">
        <f t="shared" si="2"/>
        <v>3.2917163957649734E-3</v>
      </c>
      <c r="K57" s="10">
        <f t="shared" si="3"/>
        <v>1.5684961332198691E-3</v>
      </c>
      <c r="L57" s="10">
        <f t="shared" si="4"/>
        <v>1.162386119187019E-3</v>
      </c>
      <c r="M57" s="10">
        <f t="shared" si="5"/>
        <v>2.8250021467439755E-3</v>
      </c>
    </row>
    <row r="58" spans="1:13" x14ac:dyDescent="0.3">
      <c r="A58" s="10">
        <v>0.95752177349584244</v>
      </c>
      <c r="B58" s="10">
        <v>0.60906961835490625</v>
      </c>
      <c r="C58" s="10">
        <v>0.68908175653047443</v>
      </c>
      <c r="D58" s="10">
        <v>0.89641025079467596</v>
      </c>
      <c r="E58" s="10">
        <v>0.74641424006679069</v>
      </c>
      <c r="G58" s="56">
        <f>'Używanie Internetu'!H58/'Używanie Internetu'!H$142</f>
        <v>6.6037908424994556E-3</v>
      </c>
      <c r="I58" s="56">
        <f t="shared" si="1"/>
        <v>2.8051732319377332E-4</v>
      </c>
      <c r="J58" s="10">
        <f t="shared" si="2"/>
        <v>2.5816224743626876E-3</v>
      </c>
      <c r="K58" s="10">
        <f t="shared" si="3"/>
        <v>2.0532390489900691E-3</v>
      </c>
      <c r="L58" s="10">
        <f t="shared" si="4"/>
        <v>6.8408503717893416E-4</v>
      </c>
      <c r="M58" s="10">
        <f t="shared" si="5"/>
        <v>1.6746273192351929E-3</v>
      </c>
    </row>
    <row r="59" spans="1:13" x14ac:dyDescent="0.3">
      <c r="A59" s="10">
        <v>0.84382110446974989</v>
      </c>
      <c r="B59" s="10">
        <v>0.5204514490105695</v>
      </c>
      <c r="C59" s="10">
        <v>0.75154704829939023</v>
      </c>
      <c r="D59" s="10">
        <v>0.80901313634731731</v>
      </c>
      <c r="E59" s="10">
        <v>0.63092594462363438</v>
      </c>
      <c r="G59" s="56">
        <f>'Używanie Internetu'!H59/'Używanie Internetu'!H$142</f>
        <v>6.6168573063746022E-3</v>
      </c>
      <c r="I59" s="56">
        <f t="shared" si="1"/>
        <v>1.0334134659908511E-3</v>
      </c>
      <c r="J59" s="10">
        <f t="shared" si="2"/>
        <v>3.1731043333757666E-3</v>
      </c>
      <c r="K59" s="10">
        <f t="shared" si="3"/>
        <v>1.6439777287505159E-3</v>
      </c>
      <c r="L59" s="10">
        <f t="shared" si="4"/>
        <v>1.2637328241818233E-3</v>
      </c>
      <c r="M59" s="10">
        <f t="shared" si="5"/>
        <v>2.4421103599104096E-3</v>
      </c>
    </row>
    <row r="60" spans="1:13" x14ac:dyDescent="0.3">
      <c r="A60" s="10">
        <v>0.92060576485117895</v>
      </c>
      <c r="B60" s="10">
        <v>0.55520536136142284</v>
      </c>
      <c r="C60" s="10">
        <v>0.75864178402513704</v>
      </c>
      <c r="D60" s="10">
        <v>0.91398477995077088</v>
      </c>
      <c r="E60" s="10">
        <v>0.66415098051013388</v>
      </c>
      <c r="G60" s="56">
        <f>'Używanie Internetu'!H60/'Używanie Internetu'!H$142</f>
        <v>6.8642490224107254E-3</v>
      </c>
      <c r="I60" s="56">
        <f t="shared" si="1"/>
        <v>5.4498180100534207E-4</v>
      </c>
      <c r="J60" s="10">
        <f t="shared" si="2"/>
        <v>3.0531811634483849E-3</v>
      </c>
      <c r="K60" s="10">
        <f t="shared" si="3"/>
        <v>1.6567428980562497E-3</v>
      </c>
      <c r="L60" s="10">
        <f t="shared" si="4"/>
        <v>5.9042989013536446E-4</v>
      </c>
      <c r="M60" s="10">
        <f t="shared" si="5"/>
        <v>2.3053513037109142E-3</v>
      </c>
    </row>
    <row r="61" spans="1:13" x14ac:dyDescent="0.3">
      <c r="A61" s="10">
        <v>0.86873258293483546</v>
      </c>
      <c r="B61" s="10">
        <v>0.60923498571815693</v>
      </c>
      <c r="C61" s="10">
        <v>0.77847419550371377</v>
      </c>
      <c r="D61" s="10">
        <v>0.89384320317349686</v>
      </c>
      <c r="E61" s="10">
        <v>0.64518009942216681</v>
      </c>
      <c r="G61" s="56">
        <f>'Używanie Internetu'!H61/'Używanie Internetu'!H$142</f>
        <v>6.8006588982183411E-3</v>
      </c>
      <c r="I61" s="56">
        <f t="shared" si="1"/>
        <v>8.9270492791034928E-4</v>
      </c>
      <c r="J61" s="10">
        <f t="shared" si="2"/>
        <v>2.6574595714882331E-3</v>
      </c>
      <c r="K61" s="10">
        <f t="shared" si="3"/>
        <v>1.5065214335326456E-3</v>
      </c>
      <c r="L61" s="10">
        <f t="shared" si="4"/>
        <v>7.2193616494451514E-4</v>
      </c>
      <c r="M61" s="10">
        <f t="shared" si="5"/>
        <v>2.4130091141295884E-3</v>
      </c>
    </row>
    <row r="62" spans="1:13" x14ac:dyDescent="0.3">
      <c r="A62" s="10">
        <v>0.93490920049449988</v>
      </c>
      <c r="B62" s="10">
        <v>0.64675652576016229</v>
      </c>
      <c r="C62" s="10">
        <v>0.71998075664724315</v>
      </c>
      <c r="D62" s="10">
        <v>0.88304216760732257</v>
      </c>
      <c r="E62" s="10">
        <v>0.61486013212386581</v>
      </c>
      <c r="G62" s="56">
        <f>'Używanie Internetu'!H62/'Używanie Internetu'!H$142</f>
        <v>7.0306286624209338E-3</v>
      </c>
      <c r="I62" s="56">
        <f t="shared" si="1"/>
        <v>4.5762924066326349E-4</v>
      </c>
      <c r="J62" s="10">
        <f t="shared" si="2"/>
        <v>2.4835236948037537E-3</v>
      </c>
      <c r="K62" s="10">
        <f t="shared" si="3"/>
        <v>1.9687113183453147E-3</v>
      </c>
      <c r="L62" s="10">
        <f t="shared" si="4"/>
        <v>8.2228708871458147E-4</v>
      </c>
      <c r="M62" s="10">
        <f t="shared" si="5"/>
        <v>2.7077753941309604E-3</v>
      </c>
    </row>
    <row r="63" spans="1:13" x14ac:dyDescent="0.3">
      <c r="A63" s="10">
        <v>0.82375938616666389</v>
      </c>
      <c r="B63" s="10">
        <v>0.58208137493515755</v>
      </c>
      <c r="C63" s="10">
        <v>0.69773721101028729</v>
      </c>
      <c r="D63" s="10">
        <v>0.85362466325650788</v>
      </c>
      <c r="E63" s="10">
        <v>0.62665010720428471</v>
      </c>
      <c r="G63" s="56">
        <f>'Używanie Internetu'!H63/'Używanie Internetu'!H$142</f>
        <v>6.6029197449077783E-3</v>
      </c>
      <c r="I63" s="56">
        <f t="shared" si="1"/>
        <v>1.163702628934802E-3</v>
      </c>
      <c r="J63" s="10">
        <f t="shared" si="2"/>
        <v>2.7594831412053591E-3</v>
      </c>
      <c r="K63" s="10">
        <f t="shared" si="3"/>
        <v>1.9958169375710673E-3</v>
      </c>
      <c r="L63" s="10">
        <f t="shared" si="4"/>
        <v>9.6650460115112918E-4</v>
      </c>
      <c r="M63" s="10">
        <f t="shared" si="5"/>
        <v>2.4651993789000307E-3</v>
      </c>
    </row>
    <row r="64" spans="1:13" x14ac:dyDescent="0.3">
      <c r="A64" s="10">
        <v>0.87905852862868361</v>
      </c>
      <c r="B64" s="10">
        <v>0.54209026119764847</v>
      </c>
      <c r="C64" s="10">
        <v>0.75394758416336394</v>
      </c>
      <c r="D64" s="10">
        <v>0.85244311891766178</v>
      </c>
      <c r="E64" s="10">
        <v>0.51163732763260406</v>
      </c>
      <c r="G64" s="56">
        <f>'Używanie Internetu'!H64/'Używanie Internetu'!H$142</f>
        <v>6.9835893924704044E-3</v>
      </c>
      <c r="I64" s="56">
        <f t="shared" si="1"/>
        <v>8.446055765784882E-4</v>
      </c>
      <c r="J64" s="10">
        <f t="shared" si="2"/>
        <v>3.1978535946089958E-3</v>
      </c>
      <c r="K64" s="10">
        <f t="shared" si="3"/>
        <v>1.7183290412284486E-3</v>
      </c>
      <c r="L64" s="10">
        <f t="shared" si="4"/>
        <v>1.0304766695126341E-3</v>
      </c>
      <c r="M64" s="10">
        <f t="shared" si="5"/>
        <v>3.4105243784234456E-3</v>
      </c>
    </row>
    <row r="65" spans="1:13" x14ac:dyDescent="0.3">
      <c r="A65" s="10">
        <v>0.86489263043388931</v>
      </c>
      <c r="B65" s="10">
        <v>0.52684466364951466</v>
      </c>
      <c r="C65" s="10">
        <v>0.76675823125513942</v>
      </c>
      <c r="D65" s="10">
        <v>0.82302325779913188</v>
      </c>
      <c r="E65" s="10">
        <v>0.64232828865208236</v>
      </c>
      <c r="G65" s="56">
        <f>'Używanie Internetu'!H65/'Używanie Internetu'!H$142</f>
        <v>7.025402076870876E-3</v>
      </c>
      <c r="I65" s="56">
        <f t="shared" si="1"/>
        <v>9.4918359475031501E-4</v>
      </c>
      <c r="J65" s="10">
        <f t="shared" si="2"/>
        <v>3.3241064826792376E-3</v>
      </c>
      <c r="K65" s="10">
        <f t="shared" si="3"/>
        <v>1.6386172065531801E-3</v>
      </c>
      <c r="L65" s="10">
        <f t="shared" si="4"/>
        <v>1.2433327722158206E-3</v>
      </c>
      <c r="M65" s="10">
        <f t="shared" si="5"/>
        <v>2.5127875837416213E-3</v>
      </c>
    </row>
    <row r="66" spans="1:13" x14ac:dyDescent="0.3">
      <c r="A66" s="10">
        <v>0.87613682362592993</v>
      </c>
      <c r="B66" s="10">
        <v>0.55096866166340919</v>
      </c>
      <c r="C66" s="10">
        <v>0.84500462894880113</v>
      </c>
      <c r="D66" s="10">
        <v>0.76497449992422273</v>
      </c>
      <c r="E66" s="10">
        <v>0.64244012553700192</v>
      </c>
      <c r="G66" s="56">
        <f>'Używanie Internetu'!H66/'Używanie Internetu'!H$142</f>
        <v>6.9017062188528149E-3</v>
      </c>
      <c r="I66" s="56">
        <f t="shared" si="1"/>
        <v>8.5486725466778245E-4</v>
      </c>
      <c r="J66" s="10">
        <f t="shared" si="2"/>
        <v>3.0990823802574514E-3</v>
      </c>
      <c r="K66" s="10">
        <f t="shared" si="3"/>
        <v>1.0697325162774588E-3</v>
      </c>
      <c r="L66" s="10">
        <f t="shared" si="4"/>
        <v>1.6220769554619848E-3</v>
      </c>
      <c r="M66" s="10">
        <f t="shared" si="5"/>
        <v>2.4677732091935058E-3</v>
      </c>
    </row>
    <row r="67" spans="1:13" x14ac:dyDescent="0.3">
      <c r="A67" s="10">
        <v>0.78744233837833433</v>
      </c>
      <c r="B67" s="10">
        <v>0.52843948123309581</v>
      </c>
      <c r="C67" s="10">
        <v>0.85820094583426898</v>
      </c>
      <c r="D67" s="10">
        <v>0.74982399521217813</v>
      </c>
      <c r="E67" s="10">
        <v>0.62113672148727783</v>
      </c>
      <c r="G67" s="56">
        <f>'Używanie Internetu'!H67/'Używanie Internetu'!H$142</f>
        <v>6.4156337626973346E-3</v>
      </c>
      <c r="I67" s="56">
        <f t="shared" si="1"/>
        <v>1.3636921104199537E-3</v>
      </c>
      <c r="J67" s="10">
        <f t="shared" si="2"/>
        <v>3.0253595853560206E-3</v>
      </c>
      <c r="K67" s="10">
        <f t="shared" si="3"/>
        <v>9.0973079942421203E-4</v>
      </c>
      <c r="L67" s="10">
        <f t="shared" si="4"/>
        <v>1.6050376229334801E-3</v>
      </c>
      <c r="M67" s="10">
        <f t="shared" si="5"/>
        <v>2.4306480410724238E-3</v>
      </c>
    </row>
    <row r="68" spans="1:13" x14ac:dyDescent="0.3">
      <c r="A68" s="10">
        <v>0.78222003594486078</v>
      </c>
      <c r="B68" s="10">
        <v>0.49370592159870658</v>
      </c>
      <c r="C68" s="10">
        <v>0.81298948273896299</v>
      </c>
      <c r="D68" s="10">
        <v>0.75535389351658744</v>
      </c>
      <c r="E68" s="10">
        <v>0.58754854875093887</v>
      </c>
      <c r="G68" s="56">
        <f>'Używanie Internetu'!H68/'Używanie Internetu'!H$142</f>
        <v>6.5933376713993375E-3</v>
      </c>
      <c r="I68" s="56">
        <f t="shared" ref="I68:I131" si="6">ABS(A68-1)*$G68</f>
        <v>1.4358968410807431E-3</v>
      </c>
      <c r="J68" s="10">
        <f t="shared" ref="J68:J131" si="7">ABS(B68-1)*$G68</f>
        <v>3.338167819929658E-3</v>
      </c>
      <c r="K68" s="10">
        <f t="shared" ref="K68:K131" si="8">ABS(C68-1)*$G68</f>
        <v>1.2330234884050714E-3</v>
      </c>
      <c r="L68" s="10">
        <f t="shared" ref="L68:L131" si="9">ABS(D68-1)*$G68</f>
        <v>1.6130343900382577E-3</v>
      </c>
      <c r="M68" s="10">
        <f t="shared" ref="M68:M131" si="10">ABS(E68-1)*$G68</f>
        <v>2.719431691143762E-3</v>
      </c>
    </row>
    <row r="69" spans="1:13" x14ac:dyDescent="0.3">
      <c r="A69" s="10">
        <v>0.80686628854243114</v>
      </c>
      <c r="B69" s="10">
        <v>0.56452953779641246</v>
      </c>
      <c r="C69" s="10">
        <v>0.82245241908475986</v>
      </c>
      <c r="D69" s="10">
        <v>0.75941933887864987</v>
      </c>
      <c r="E69" s="10">
        <v>0.53125069856396945</v>
      </c>
      <c r="G69" s="56">
        <f>'Używanie Internetu'!H69/'Używanie Internetu'!H$142</f>
        <v>6.6037908424994556E-3</v>
      </c>
      <c r="I69" s="56">
        <f t="shared" si="6"/>
        <v>1.2754146351014253E-3</v>
      </c>
      <c r="J69" s="10">
        <f t="shared" si="7"/>
        <v>2.8757558504790568E-3</v>
      </c>
      <c r="K69" s="10">
        <f t="shared" si="8"/>
        <v>1.1724870889559939E-3</v>
      </c>
      <c r="L69" s="10">
        <f t="shared" si="9"/>
        <v>1.5887443667956368E-3</v>
      </c>
      <c r="M69" s="10">
        <f t="shared" si="10"/>
        <v>3.0955223442512753E-3</v>
      </c>
    </row>
    <row r="70" spans="1:13" x14ac:dyDescent="0.3">
      <c r="A70" s="10">
        <v>0.82161545725772289</v>
      </c>
      <c r="B70" s="10">
        <v>0.52481537737251693</v>
      </c>
      <c r="C70" s="10">
        <v>0.8477518205022162</v>
      </c>
      <c r="D70" s="10">
        <v>0.69169575004476458</v>
      </c>
      <c r="E70" s="10">
        <v>0.58183685219563508</v>
      </c>
      <c r="G70" s="56">
        <f>'Używanie Internetu'!H70/'Używanie Internetu'!H$142</f>
        <v>6.1569177779694177E-3</v>
      </c>
      <c r="I70" s="56">
        <f t="shared" si="6"/>
        <v>1.0982989625248714E-3</v>
      </c>
      <c r="J70" s="10">
        <f t="shared" si="7"/>
        <v>2.9256726508728394E-3</v>
      </c>
      <c r="K70" s="10">
        <f t="shared" si="8"/>
        <v>9.3737952301338402E-4</v>
      </c>
      <c r="L70" s="10">
        <f t="shared" si="9"/>
        <v>1.8982039175729161E-3</v>
      </c>
      <c r="M70" s="10">
        <f t="shared" si="10"/>
        <v>2.5745961188083475E-3</v>
      </c>
    </row>
    <row r="71" spans="1:13" x14ac:dyDescent="0.3">
      <c r="A71" s="10">
        <v>0.82760472193748769</v>
      </c>
      <c r="B71" s="10">
        <v>0.45964818531720836</v>
      </c>
      <c r="C71" s="10">
        <v>0.74396795707171681</v>
      </c>
      <c r="D71" s="10">
        <v>0.6552478914913874</v>
      </c>
      <c r="E71" s="10">
        <v>0.55554959954233218</v>
      </c>
      <c r="G71" s="56">
        <f>'Używanie Internetu'!H71/'Używanie Internetu'!H$142</f>
        <v>5.6734586145889658E-3</v>
      </c>
      <c r="I71" s="56">
        <f t="shared" si="6"/>
        <v>9.7807747543822063E-4</v>
      </c>
      <c r="J71" s="10">
        <f t="shared" si="7"/>
        <v>3.0656636579208651E-3</v>
      </c>
      <c r="K71" s="10">
        <f t="shared" si="8"/>
        <v>1.4525871995622801E-3</v>
      </c>
      <c r="L71" s="10">
        <f t="shared" si="9"/>
        <v>1.9559368199158979E-3</v>
      </c>
      <c r="M71" s="10">
        <f t="shared" si="10"/>
        <v>2.521570953234071E-3</v>
      </c>
    </row>
    <row r="72" spans="1:13" x14ac:dyDescent="0.3">
      <c r="A72" s="10">
        <v>0.55770509251525735</v>
      </c>
      <c r="B72" s="10">
        <v>0.42632261089233392</v>
      </c>
      <c r="C72" s="10">
        <v>0.87519186366450519</v>
      </c>
      <c r="D72" s="10">
        <v>0.5105583531361283</v>
      </c>
      <c r="E72" s="10">
        <v>0.4246676190205127</v>
      </c>
      <c r="G72" s="56">
        <f>'Używanie Internetu'!H72/'Używanie Internetu'!H$142</f>
        <v>5.7109158110310553E-3</v>
      </c>
      <c r="I72" s="56">
        <f t="shared" si="6"/>
        <v>2.5259089802931347E-3</v>
      </c>
      <c r="J72" s="10">
        <f t="shared" si="7"/>
        <v>3.2762232718859851E-3</v>
      </c>
      <c r="K72" s="10">
        <f t="shared" si="8"/>
        <v>7.1276875914369692E-4</v>
      </c>
      <c r="L72" s="10">
        <f t="shared" si="9"/>
        <v>2.7951600396519632E-3</v>
      </c>
      <c r="M72" s="10">
        <f t="shared" si="10"/>
        <v>3.2856747911338964E-3</v>
      </c>
    </row>
    <row r="73" spans="1:13" x14ac:dyDescent="0.3">
      <c r="A73" s="10">
        <v>0.69124694746136273</v>
      </c>
      <c r="B73" s="10">
        <v>0.44267928054336142</v>
      </c>
      <c r="C73" s="10">
        <v>0.81711126037340143</v>
      </c>
      <c r="D73" s="10">
        <v>0.58965569738503776</v>
      </c>
      <c r="E73" s="10">
        <v>0.60805329425627253</v>
      </c>
      <c r="G73" s="56">
        <f>'Używanie Internetu'!H73/'Używanie Internetu'!H$142</f>
        <v>5.5793800746879053E-3</v>
      </c>
      <c r="I73" s="56">
        <f t="shared" si="6"/>
        <v>1.7226506293331408E-3</v>
      </c>
      <c r="J73" s="10">
        <f t="shared" si="7"/>
        <v>3.1095041173470968E-3</v>
      </c>
      <c r="K73" s="10">
        <f t="shared" si="8"/>
        <v>1.0204057897574283E-3</v>
      </c>
      <c r="L73" s="10">
        <f t="shared" si="9"/>
        <v>2.2894668257716242E-3</v>
      </c>
      <c r="M73" s="10">
        <f t="shared" si="10"/>
        <v>2.1868196403661165E-3</v>
      </c>
    </row>
    <row r="74" spans="1:13" x14ac:dyDescent="0.3">
      <c r="A74" s="10">
        <v>0.74884829388692264</v>
      </c>
      <c r="B74" s="10">
        <v>0.4239943927503248</v>
      </c>
      <c r="C74" s="10">
        <v>0.81593295194224524</v>
      </c>
      <c r="D74" s="10">
        <v>0.47332924066698967</v>
      </c>
      <c r="E74" s="10">
        <v>0.42154243059077678</v>
      </c>
      <c r="G74" s="56">
        <f>'Używanie Internetu'!H74/'Używanie Internetu'!H$142</f>
        <v>5.7422753243314088E-3</v>
      </c>
      <c r="I74" s="56">
        <f t="shared" si="6"/>
        <v>1.442182244676858E-3</v>
      </c>
      <c r="J74" s="10">
        <f t="shared" si="7"/>
        <v>3.3075827851863386E-3</v>
      </c>
      <c r="K74" s="10">
        <f t="shared" si="8"/>
        <v>1.0569636680845687E-3</v>
      </c>
      <c r="L74" s="10">
        <f t="shared" si="9"/>
        <v>3.0242885053648311E-3</v>
      </c>
      <c r="M74" s="10">
        <f t="shared" si="10"/>
        <v>3.3216626269913056E-3</v>
      </c>
    </row>
    <row r="75" spans="1:13" x14ac:dyDescent="0.3">
      <c r="A75" s="10">
        <v>0.68704506260311826</v>
      </c>
      <c r="B75" s="10">
        <v>0.41941988586664697</v>
      </c>
      <c r="C75" s="10">
        <v>0.79235626374317036</v>
      </c>
      <c r="D75" s="10">
        <v>0.51711342285234418</v>
      </c>
      <c r="E75" s="10">
        <v>0.5417388390043445</v>
      </c>
      <c r="G75" s="56">
        <f>'Używanie Internetu'!H75/'Używanie Internetu'!H$142</f>
        <v>5.5532471469376113E-3</v>
      </c>
      <c r="I75" s="56">
        <f t="shared" si="6"/>
        <v>1.7379161132192722E-3</v>
      </c>
      <c r="J75" s="10">
        <f t="shared" si="7"/>
        <v>3.2241048623797559E-3</v>
      </c>
      <c r="K75" s="10">
        <f t="shared" si="8"/>
        <v>1.1530969859477049E-3</v>
      </c>
      <c r="L75" s="10">
        <f t="shared" si="9"/>
        <v>2.6815885068396882E-3</v>
      </c>
      <c r="M75" s="10">
        <f t="shared" si="10"/>
        <v>2.5448374848514414E-3</v>
      </c>
    </row>
    <row r="76" spans="1:13" x14ac:dyDescent="0.3">
      <c r="A76" s="10">
        <v>0.56697770714530027</v>
      </c>
      <c r="B76" s="10">
        <v>0.36013084066062723</v>
      </c>
      <c r="C76" s="10">
        <v>0.80641467103556208</v>
      </c>
      <c r="D76" s="10">
        <v>0.57064737046285385</v>
      </c>
      <c r="E76" s="10">
        <v>0.38077097515504016</v>
      </c>
      <c r="G76" s="56">
        <f>'Używanie Internetu'!H76/'Używanie Internetu'!H$142</f>
        <v>6.0532571645599146E-3</v>
      </c>
      <c r="I76" s="56">
        <f t="shared" si="6"/>
        <v>2.6211952966368728E-3</v>
      </c>
      <c r="J76" s="10">
        <f t="shared" si="7"/>
        <v>3.8732925731519881E-3</v>
      </c>
      <c r="K76" s="10">
        <f t="shared" si="8"/>
        <v>1.1718217795076717E-3</v>
      </c>
      <c r="L76" s="10">
        <f t="shared" si="9"/>
        <v>2.5989818808683689E-3</v>
      </c>
      <c r="M76" s="10">
        <f t="shared" si="10"/>
        <v>3.7483525311462029E-3</v>
      </c>
    </row>
    <row r="77" spans="1:13" x14ac:dyDescent="0.3">
      <c r="A77" s="10">
        <v>0.83949919009412577</v>
      </c>
      <c r="B77" s="10">
        <v>0.5683419612287427</v>
      </c>
      <c r="C77" s="10">
        <v>0.80434320210568788</v>
      </c>
      <c r="D77" s="10">
        <v>0.79658751330454913</v>
      </c>
      <c r="E77" s="10">
        <v>0.55045044976391355</v>
      </c>
      <c r="G77" s="56">
        <f>'Używanie Internetu'!H77/'Używanie Internetu'!H$142</f>
        <v>6.1212027767106811E-3</v>
      </c>
      <c r="I77" s="56">
        <f t="shared" si="6"/>
        <v>9.8245800326015047E-4</v>
      </c>
      <c r="J77" s="10">
        <f t="shared" si="7"/>
        <v>2.6422663855161072E-3</v>
      </c>
      <c r="K77" s="10">
        <f t="shared" si="8"/>
        <v>1.1976549345529839E-3</v>
      </c>
      <c r="L77" s="10">
        <f t="shared" si="9"/>
        <v>1.2451290783778183E-3</v>
      </c>
      <c r="M77" s="10">
        <f t="shared" si="10"/>
        <v>2.7517839551741701E-3</v>
      </c>
    </row>
    <row r="78" spans="1:13" x14ac:dyDescent="0.3">
      <c r="A78" s="10">
        <v>0.69264988280875828</v>
      </c>
      <c r="B78" s="10">
        <v>0.94970249345995794</v>
      </c>
      <c r="C78" s="10">
        <v>1.1586436622461889</v>
      </c>
      <c r="D78" s="10">
        <v>0.72735631579228732</v>
      </c>
      <c r="E78" s="10">
        <v>0.21190688594522167</v>
      </c>
      <c r="G78" s="56">
        <f>'Używanie Internetu'!H78/'Używanie Internetu'!H$142</f>
        <v>7.447884408833972E-3</v>
      </c>
      <c r="I78" s="56">
        <f t="shared" si="6"/>
        <v>2.2891081458819434E-3</v>
      </c>
      <c r="J78" s="10">
        <f t="shared" si="7"/>
        <v>3.7461001476280398E-4</v>
      </c>
      <c r="K78" s="10">
        <f t="shared" si="8"/>
        <v>1.1815596586037126E-3</v>
      </c>
      <c r="L78" s="10">
        <f t="shared" si="9"/>
        <v>2.0306186447776762E-3</v>
      </c>
      <c r="M78" s="10">
        <f t="shared" si="10"/>
        <v>5.8696264168779967E-3</v>
      </c>
    </row>
    <row r="79" spans="1:13" x14ac:dyDescent="0.3">
      <c r="A79" s="10">
        <v>0.85331988996114261</v>
      </c>
      <c r="B79" s="10">
        <v>1.3425299791266476</v>
      </c>
      <c r="C79" s="10">
        <v>1.0667980295364305</v>
      </c>
      <c r="D79" s="10">
        <v>1.3115717657294288</v>
      </c>
      <c r="E79" s="10">
        <v>0.56165658648014194</v>
      </c>
      <c r="G79" s="56">
        <f>'Używanie Internetu'!H79/'Używanie Internetu'!H$142</f>
        <v>7.2928290375155573E-3</v>
      </c>
      <c r="I79" s="56">
        <f t="shared" si="6"/>
        <v>1.0697129657173563E-3</v>
      </c>
      <c r="J79" s="10">
        <f t="shared" si="7"/>
        <v>2.4980125779944136E-3</v>
      </c>
      <c r="K79" s="10">
        <f t="shared" si="8"/>
        <v>4.8714660945210254E-4</v>
      </c>
      <c r="L79" s="10">
        <f t="shared" si="9"/>
        <v>2.2722396203815731E-3</v>
      </c>
      <c r="M79" s="10">
        <f t="shared" si="10"/>
        <v>3.1967635745213103E-3</v>
      </c>
    </row>
    <row r="80" spans="1:13" x14ac:dyDescent="0.3">
      <c r="A80" s="10">
        <v>1.0123178946930578</v>
      </c>
      <c r="B80" s="10">
        <v>1.2332371505398034</v>
      </c>
      <c r="C80" s="10">
        <v>1.1034843517250479</v>
      </c>
      <c r="D80" s="10">
        <v>1.3148699344613555</v>
      </c>
      <c r="E80" s="10">
        <v>0.72124108931915953</v>
      </c>
      <c r="G80" s="56">
        <f>'Używanie Internetu'!H80/'Używanie Internetu'!H$142</f>
        <v>7.1038008601217589E-3</v>
      </c>
      <c r="I80" s="56">
        <f t="shared" si="6"/>
        <v>8.7503870915433066E-5</v>
      </c>
      <c r="J80" s="10">
        <f t="shared" si="7"/>
        <v>1.6568702706170038E-3</v>
      </c>
      <c r="K80" s="10">
        <f t="shared" si="8"/>
        <v>7.3513222679353783E-4</v>
      </c>
      <c r="L80" s="10">
        <f t="shared" si="9"/>
        <v>2.236773311253059E-3</v>
      </c>
      <c r="M80" s="10">
        <f t="shared" si="10"/>
        <v>1.9802477894611593E-3</v>
      </c>
    </row>
    <row r="81" spans="1:13" x14ac:dyDescent="0.3">
      <c r="A81" s="10">
        <v>0.88082401008620093</v>
      </c>
      <c r="B81" s="10">
        <v>1.0382489638748726</v>
      </c>
      <c r="C81" s="10">
        <v>1.0088671986086881</v>
      </c>
      <c r="D81" s="10">
        <v>1.1950957687858967</v>
      </c>
      <c r="E81" s="10">
        <v>0.52907222744148086</v>
      </c>
      <c r="G81" s="56">
        <f>'Używanie Internetu'!H81/'Używanie Internetu'!H$142</f>
        <v>6.9983980515289047E-3</v>
      </c>
      <c r="I81" s="56">
        <f t="shared" si="6"/>
        <v>8.3404101560175989E-4</v>
      </c>
      <c r="J81" s="10">
        <f t="shared" si="7"/>
        <v>2.6768147425490816E-4</v>
      </c>
      <c r="K81" s="10">
        <f t="shared" si="8"/>
        <v>6.2056185465562752E-5</v>
      </c>
      <c r="L81" s="10">
        <f t="shared" si="9"/>
        <v>1.3653578481327535E-3</v>
      </c>
      <c r="M81" s="10">
        <f t="shared" si="10"/>
        <v>3.2957400058843877E-3</v>
      </c>
    </row>
    <row r="82" spans="1:13" x14ac:dyDescent="0.3">
      <c r="A82" s="10">
        <v>1.1942823657616866</v>
      </c>
      <c r="B82" s="10">
        <v>1.0493746010960738</v>
      </c>
      <c r="C82" s="10">
        <v>0.93252640735067671</v>
      </c>
      <c r="D82" s="10">
        <v>1.1696884501760481</v>
      </c>
      <c r="E82" s="10">
        <v>0.90322811821833959</v>
      </c>
      <c r="G82" s="56">
        <f>'Używanie Internetu'!H82/'Używanie Internetu'!H$142</f>
        <v>8.0654926013326023E-3</v>
      </c>
      <c r="I82" s="56">
        <f t="shared" si="6"/>
        <v>1.5669829836202774E-3</v>
      </c>
      <c r="J82" s="10">
        <f t="shared" si="7"/>
        <v>3.9823047983413208E-4</v>
      </c>
      <c r="K82" s="10">
        <f t="shared" si="8"/>
        <v>5.4420776229844681E-4</v>
      </c>
      <c r="L82" s="10">
        <f t="shared" si="9"/>
        <v>1.3686209394265115E-3</v>
      </c>
      <c r="M82" s="10">
        <f t="shared" si="10"/>
        <v>7.805128965270153E-4</v>
      </c>
    </row>
    <row r="83" spans="1:13" x14ac:dyDescent="0.3">
      <c r="A83" s="10">
        <v>1.0014524361831445</v>
      </c>
      <c r="B83" s="10">
        <v>1.275110701503881</v>
      </c>
      <c r="C83" s="10">
        <v>1.1714349306267229</v>
      </c>
      <c r="D83" s="10">
        <v>1.0903842876490391</v>
      </c>
      <c r="E83" s="10">
        <v>1.0734936586451369</v>
      </c>
      <c r="G83" s="56">
        <f>'Używanie Internetu'!H83/'Używanie Internetu'!H$142</f>
        <v>7.5062479474762968E-3</v>
      </c>
      <c r="I83" s="56">
        <f t="shared" si="6"/>
        <v>1.0902346118568717E-5</v>
      </c>
      <c r="J83" s="10">
        <f t="shared" si="7"/>
        <v>2.0650491384922704E-3</v>
      </c>
      <c r="K83" s="10">
        <f t="shared" si="8"/>
        <v>1.28683309614258E-3</v>
      </c>
      <c r="L83" s="10">
        <f t="shared" si="9"/>
        <v>6.7844687364970659E-4</v>
      </c>
      <c r="M83" s="10">
        <f t="shared" si="10"/>
        <v>5.5166162435758251E-4</v>
      </c>
    </row>
    <row r="84" spans="1:13" x14ac:dyDescent="0.3">
      <c r="A84" s="10">
        <v>0.95490651961053952</v>
      </c>
      <c r="B84" s="10">
        <v>1.0635984962304825</v>
      </c>
      <c r="C84" s="10">
        <v>1.1702787501583434</v>
      </c>
      <c r="D84" s="10">
        <v>0.90794658075061552</v>
      </c>
      <c r="E84" s="10">
        <v>0.58170079869701419</v>
      </c>
      <c r="G84" s="56">
        <f>'Używanie Internetu'!H84/'Używanie Internetu'!H$142</f>
        <v>7.2484030603400564E-3</v>
      </c>
      <c r="I84" s="56">
        <f t="shared" si="6"/>
        <v>3.268557212563497E-4</v>
      </c>
      <c r="J84" s="10">
        <f t="shared" si="7"/>
        <v>4.6098753471005509E-4</v>
      </c>
      <c r="K84" s="10">
        <f t="shared" si="8"/>
        <v>1.234249013758616E-3</v>
      </c>
      <c r="L84" s="10">
        <f t="shared" si="9"/>
        <v>6.6724028580200472E-4</v>
      </c>
      <c r="M84" s="10">
        <f t="shared" si="10"/>
        <v>3.0320012108623635E-3</v>
      </c>
    </row>
    <row r="85" spans="1:13" x14ac:dyDescent="0.3">
      <c r="A85" s="10">
        <v>1.0688962343336357</v>
      </c>
      <c r="B85" s="10">
        <v>1.1127721765031386</v>
      </c>
      <c r="C85" s="10">
        <v>1.1980672311149219</v>
      </c>
      <c r="D85" s="10">
        <v>1.0057221885537062</v>
      </c>
      <c r="E85" s="10">
        <v>1.1201154220384906</v>
      </c>
      <c r="G85" s="56">
        <f>'Używanie Internetu'!H85/'Używanie Internetu'!H$142</f>
        <v>7.4086850172085297E-3</v>
      </c>
      <c r="I85" s="56">
        <f t="shared" si="6"/>
        <v>5.1043049904969456E-4</v>
      </c>
      <c r="J85" s="10">
        <f t="shared" si="7"/>
        <v>8.3549353441679909E-4</v>
      </c>
      <c r="K85" s="10">
        <f t="shared" si="8"/>
        <v>1.4674177275611007E-3</v>
      </c>
      <c r="L85" s="10">
        <f t="shared" si="9"/>
        <v>4.2393892603485339E-5</v>
      </c>
      <c r="M85" s="10">
        <f t="shared" si="10"/>
        <v>8.898973275922443E-4</v>
      </c>
    </row>
    <row r="86" spans="1:13" x14ac:dyDescent="0.3">
      <c r="A86" s="10">
        <v>0.97601124190406685</v>
      </c>
      <c r="B86" s="10">
        <v>1.134413370927055</v>
      </c>
      <c r="C86" s="10">
        <v>1.1202238777931415</v>
      </c>
      <c r="D86" s="10">
        <v>0.95160179216618279</v>
      </c>
      <c r="E86" s="10">
        <v>0.80162728631659075</v>
      </c>
      <c r="G86" s="56">
        <f>'Używanie Internetu'!H86/'Używanie Internetu'!H$142</f>
        <v>6.6743497474252515E-3</v>
      </c>
      <c r="I86" s="56">
        <f t="shared" si="6"/>
        <v>1.6010936153863686E-4</v>
      </c>
      <c r="J86" s="10">
        <f t="shared" si="7"/>
        <v>8.9712184829756595E-4</v>
      </c>
      <c r="K86" s="10">
        <f t="shared" si="8"/>
        <v>8.0241620838313813E-4</v>
      </c>
      <c r="L86" s="10">
        <f t="shared" si="9"/>
        <v>3.230265662314727E-4</v>
      </c>
      <c r="M86" s="10">
        <f t="shared" si="10"/>
        <v>1.3240088714689244E-3</v>
      </c>
    </row>
    <row r="87" spans="1:13" x14ac:dyDescent="0.3">
      <c r="A87" s="10">
        <v>0.90777413642157068</v>
      </c>
      <c r="B87" s="10">
        <v>0.86409944985225418</v>
      </c>
      <c r="C87" s="10">
        <v>1.1701332317868192</v>
      </c>
      <c r="D87" s="10">
        <v>0.74429380487721553</v>
      </c>
      <c r="E87" s="10">
        <v>0.87740416615692851</v>
      </c>
      <c r="G87" s="56">
        <f>'Używanie Internetu'!H87/'Używanie Internetu'!H$142</f>
        <v>6.7361976764342812E-3</v>
      </c>
      <c r="I87" s="56">
        <f t="shared" si="6"/>
        <v>6.2125164794416064E-4</v>
      </c>
      <c r="J87" s="10">
        <f t="shared" si="7"/>
        <v>9.154529701313859E-4</v>
      </c>
      <c r="K87" s="10">
        <f t="shared" si="8"/>
        <v>1.1460510806466262E-3</v>
      </c>
      <c r="L87" s="10">
        <f t="shared" si="9"/>
        <v>1.7224874774359516E-3</v>
      </c>
      <c r="M87" s="10">
        <f t="shared" si="10"/>
        <v>8.2582977107422133E-4</v>
      </c>
    </row>
    <row r="88" spans="1:13" x14ac:dyDescent="0.3">
      <c r="A88" s="10">
        <v>0.91477043412643744</v>
      </c>
      <c r="B88" s="10">
        <v>0.98057170243264125</v>
      </c>
      <c r="C88" s="10">
        <v>1.2317069968128127</v>
      </c>
      <c r="D88" s="10">
        <v>0.70069263732779241</v>
      </c>
      <c r="E88" s="10">
        <v>0.8395970894876712</v>
      </c>
      <c r="G88" s="56">
        <f>'Używanie Internetu'!H88/'Używanie Internetu'!H$142</f>
        <v>6.5489116942238374E-3</v>
      </c>
      <c r="I88" s="56">
        <f t="shared" si="6"/>
        <v>5.5816090064299479E-4</v>
      </c>
      <c r="J88" s="10">
        <f t="shared" si="7"/>
        <v>1.2723420513773627E-4</v>
      </c>
      <c r="K88" s="10">
        <f t="shared" si="8"/>
        <v>1.5174286610609145E-3</v>
      </c>
      <c r="L88" s="10">
        <f t="shared" si="9"/>
        <v>1.9601374875713156E-3</v>
      </c>
      <c r="M88" s="10">
        <f t="shared" si="10"/>
        <v>1.0504644964417298E-3</v>
      </c>
    </row>
    <row r="89" spans="1:13" x14ac:dyDescent="0.3">
      <c r="A89" s="10">
        <v>0.80236250376924312</v>
      </c>
      <c r="B89" s="10">
        <v>0.96141833105527763</v>
      </c>
      <c r="C89" s="10">
        <v>1.2372208390676536</v>
      </c>
      <c r="D89" s="10">
        <v>0.81254034497370009</v>
      </c>
      <c r="E89" s="10">
        <v>0.97136660348842274</v>
      </c>
      <c r="G89" s="56">
        <f>'Używanie Internetu'!H89/'Używanie Internetu'!H$142</f>
        <v>6.6325370630247798E-3</v>
      </c>
      <c r="I89" s="56">
        <f t="shared" si="6"/>
        <v>1.3108380187939151E-3</v>
      </c>
      <c r="J89" s="10">
        <f t="shared" si="7"/>
        <v>2.5589434922922329E-4</v>
      </c>
      <c r="K89" s="10">
        <f t="shared" si="8"/>
        <v>1.5733760072380489E-3</v>
      </c>
      <c r="L89" s="10">
        <f t="shared" si="9"/>
        <v>1.2433331097837735E-3</v>
      </c>
      <c r="M89" s="10">
        <f t="shared" si="10"/>
        <v>1.8991206360332062E-4</v>
      </c>
    </row>
    <row r="90" spans="1:13" x14ac:dyDescent="0.3">
      <c r="A90" s="10">
        <v>0.90727608105461055</v>
      </c>
      <c r="B90" s="10">
        <v>0.9903572120120635</v>
      </c>
      <c r="C90" s="10">
        <v>1.2141583360795738</v>
      </c>
      <c r="D90" s="10">
        <v>0.80653151878416918</v>
      </c>
      <c r="E90" s="10">
        <v>0.66849410750797678</v>
      </c>
      <c r="G90" s="56">
        <f>'Używanie Internetu'!H90/'Używanie Internetu'!H$142</f>
        <v>6.6604121859584267E-3</v>
      </c>
      <c r="I90" s="56">
        <f t="shared" si="6"/>
        <v>6.1757951967369334E-4</v>
      </c>
      <c r="J90" s="10">
        <f t="shared" si="7"/>
        <v>6.4224942621465773E-5</v>
      </c>
      <c r="K90" s="10">
        <f t="shared" si="8"/>
        <v>1.4263827913489735E-3</v>
      </c>
      <c r="L90" s="10">
        <f t="shared" si="9"/>
        <v>1.2885798298887885E-3</v>
      </c>
      <c r="M90" s="10">
        <f t="shared" si="10"/>
        <v>2.2079658860708956E-3</v>
      </c>
    </row>
    <row r="91" spans="1:13" x14ac:dyDescent="0.3">
      <c r="A91" s="10">
        <v>1.0412462492095158</v>
      </c>
      <c r="B91" s="10">
        <v>0.94998981607484878</v>
      </c>
      <c r="C91" s="10">
        <v>1.1468848007960177</v>
      </c>
      <c r="D91" s="10">
        <v>0.97124235111916346</v>
      </c>
      <c r="E91" s="10">
        <v>1.8880306134548956</v>
      </c>
      <c r="G91" s="56">
        <f>'Używanie Internetu'!H91/'Używanie Internetu'!H$142</f>
        <v>7.4130405051669119E-3</v>
      </c>
      <c r="I91" s="56">
        <f t="shared" si="6"/>
        <v>3.0576011607634941E-4</v>
      </c>
      <c r="J91" s="10">
        <f t="shared" si="7"/>
        <v>3.7072751910799319E-4</v>
      </c>
      <c r="K91" s="10">
        <f t="shared" si="8"/>
        <v>1.0888629778942525E-3</v>
      </c>
      <c r="L91" s="10">
        <f t="shared" si="9"/>
        <v>2.1318161598700918E-4</v>
      </c>
      <c r="M91" s="10">
        <f t="shared" si="10"/>
        <v>6.5830069073693626E-3</v>
      </c>
    </row>
    <row r="92" spans="1:13" x14ac:dyDescent="0.3">
      <c r="A92" s="10">
        <v>1.3028835538581938</v>
      </c>
      <c r="B92" s="10">
        <v>1.4614666440481618</v>
      </c>
      <c r="C92" s="10">
        <v>1.0109496807782206</v>
      </c>
      <c r="D92" s="10">
        <v>1.4534757128520353</v>
      </c>
      <c r="E92" s="10">
        <v>2.058927391769128</v>
      </c>
      <c r="G92" s="56">
        <f>'Używanie Internetu'!H92/'Używanie Internetu'!H$142</f>
        <v>7.7980656406879201E-3</v>
      </c>
      <c r="I92" s="56">
        <f t="shared" si="6"/>
        <v>2.3619058344710301E-3</v>
      </c>
      <c r="J92" s="10">
        <f t="shared" si="7"/>
        <v>3.5985471812755338E-3</v>
      </c>
      <c r="K92" s="10">
        <f t="shared" si="8"/>
        <v>8.5386329453142717E-5</v>
      </c>
      <c r="L92" s="10">
        <f t="shared" si="9"/>
        <v>3.5362333752779174E-3</v>
      </c>
      <c r="M92" s="10">
        <f t="shared" si="10"/>
        <v>8.2575853097381132E-3</v>
      </c>
    </row>
    <row r="93" spans="1:13" x14ac:dyDescent="0.3">
      <c r="A93" s="10">
        <v>1.2433441582256393</v>
      </c>
      <c r="B93" s="10">
        <v>1.2969265932834435</v>
      </c>
      <c r="C93" s="10">
        <v>0.95999831009172309</v>
      </c>
      <c r="D93" s="10">
        <v>1.4042011474000164</v>
      </c>
      <c r="E93" s="10">
        <v>2.2024739620904468</v>
      </c>
      <c r="G93" s="56">
        <f>'Używanie Internetu'!H93/'Używanie Internetu'!H$142</f>
        <v>8.214450289509281E-3</v>
      </c>
      <c r="I93" s="56">
        <f t="shared" si="6"/>
        <v>1.9989384909869946E-3</v>
      </c>
      <c r="J93" s="10">
        <f t="shared" si="7"/>
        <v>2.4390887401601869E-3</v>
      </c>
      <c r="K93" s="10">
        <f t="shared" si="8"/>
        <v>3.2859189324790569E-4</v>
      </c>
      <c r="L93" s="10">
        <f t="shared" si="9"/>
        <v>3.3202902322800485E-3</v>
      </c>
      <c r="M93" s="10">
        <f t="shared" si="10"/>
        <v>9.8776625860212425E-3</v>
      </c>
    </row>
    <row r="94" spans="1:13" x14ac:dyDescent="0.3">
      <c r="A94" s="10">
        <v>1.3367305875448923</v>
      </c>
      <c r="B94" s="10">
        <v>1.364840109435101</v>
      </c>
      <c r="C94" s="10">
        <v>1.003939461371121</v>
      </c>
      <c r="D94" s="10">
        <v>1.4535880514417874</v>
      </c>
      <c r="E94" s="10">
        <v>1.9134844019773918</v>
      </c>
      <c r="G94" s="56">
        <f>'Używanie Internetu'!H94/'Używanie Internetu'!H$142</f>
        <v>8.3738611487860787E-3</v>
      </c>
      <c r="I94" s="56">
        <f t="shared" si="6"/>
        <v>2.8197351846500828E-3</v>
      </c>
      <c r="J94" s="10">
        <f t="shared" si="7"/>
        <v>3.0551204179174538E-3</v>
      </c>
      <c r="K94" s="10">
        <f t="shared" si="8"/>
        <v>3.2988502522773681E-5</v>
      </c>
      <c r="L94" s="10">
        <f t="shared" si="9"/>
        <v>3.7982833615219647E-3</v>
      </c>
      <c r="M94" s="10">
        <f t="shared" si="10"/>
        <v>7.6493915437405658E-3</v>
      </c>
    </row>
    <row r="95" spans="1:13" x14ac:dyDescent="0.3">
      <c r="A95" s="10">
        <v>1.281180306223773</v>
      </c>
      <c r="B95" s="10">
        <v>1.3975853094737076</v>
      </c>
      <c r="C95" s="10">
        <v>1.0402844616574523</v>
      </c>
      <c r="D95" s="10">
        <v>1.4656637148239473</v>
      </c>
      <c r="E95" s="10">
        <v>2.1547916090291834</v>
      </c>
      <c r="G95" s="56">
        <f>'Używanie Internetu'!H95/'Używanie Internetu'!H$142</f>
        <v>8.2501652907680176E-3</v>
      </c>
      <c r="I95" s="56">
        <f t="shared" si="6"/>
        <v>2.3197840028548944E-3</v>
      </c>
      <c r="J95" s="10">
        <f t="shared" si="7"/>
        <v>3.2801445203392435E-3</v>
      </c>
      <c r="K95" s="10">
        <f t="shared" si="8"/>
        <v>3.3235346732358762E-4</v>
      </c>
      <c r="L95" s="10">
        <f t="shared" si="9"/>
        <v>3.8418026172106264E-3</v>
      </c>
      <c r="M95" s="10">
        <f t="shared" si="10"/>
        <v>9.5272216508827199E-3</v>
      </c>
    </row>
    <row r="96" spans="1:13" x14ac:dyDescent="0.3">
      <c r="A96" s="10">
        <v>1.3343569446439953</v>
      </c>
      <c r="B96" s="10">
        <v>1.3878538845711845</v>
      </c>
      <c r="C96" s="10">
        <v>0.93305853832128538</v>
      </c>
      <c r="D96" s="10">
        <v>1.4696973463386294</v>
      </c>
      <c r="E96" s="10">
        <v>2.1318252468555832</v>
      </c>
      <c r="G96" s="56">
        <f>'Używanie Internetu'!H96/'Używanie Internetu'!H$142</f>
        <v>8.2066104111841922E-3</v>
      </c>
      <c r="I96" s="56">
        <f t="shared" si="6"/>
        <v>2.7439371829671489E-3</v>
      </c>
      <c r="J96" s="10">
        <f t="shared" si="7"/>
        <v>3.1829657271401149E-3</v>
      </c>
      <c r="K96" s="10">
        <f t="shared" si="8"/>
        <v>5.49362496352427E-4</v>
      </c>
      <c r="L96" s="10">
        <f t="shared" si="9"/>
        <v>3.8546231325681832E-3</v>
      </c>
      <c r="M96" s="10">
        <f t="shared" si="10"/>
        <v>9.288448854486148E-3</v>
      </c>
    </row>
    <row r="97" spans="1:13" x14ac:dyDescent="0.3">
      <c r="A97" s="10">
        <v>1.2532480216215163</v>
      </c>
      <c r="B97" s="10">
        <v>1.2292236639903782</v>
      </c>
      <c r="C97" s="10">
        <v>1.0096979300010149</v>
      </c>
      <c r="D97" s="10">
        <v>1.4591492788472535</v>
      </c>
      <c r="E97" s="10">
        <v>1.8066931606170229</v>
      </c>
      <c r="G97" s="56">
        <f>'Używanie Internetu'!H97/'Używanie Internetu'!H$142</f>
        <v>8.2283878509761058E-3</v>
      </c>
      <c r="I97" s="56">
        <f t="shared" si="6"/>
        <v>2.0838229443942186E-3</v>
      </c>
      <c r="J97" s="10">
        <f t="shared" si="7"/>
        <v>1.8861412119346569E-3</v>
      </c>
      <c r="K97" s="10">
        <f t="shared" si="8"/>
        <v>7.9798329399967952E-5</v>
      </c>
      <c r="L97" s="10">
        <f t="shared" si="9"/>
        <v>3.7780583478511814E-3</v>
      </c>
      <c r="M97" s="10">
        <f t="shared" si="10"/>
        <v>6.6377842022866274E-3</v>
      </c>
    </row>
    <row r="98" spans="1:13" x14ac:dyDescent="0.3">
      <c r="A98" s="10">
        <v>1.401162596914953</v>
      </c>
      <c r="B98" s="10">
        <v>1.4891656347560129</v>
      </c>
      <c r="C98" s="10">
        <v>0.98508092557009086</v>
      </c>
      <c r="D98" s="10">
        <v>1.4849000840264359</v>
      </c>
      <c r="E98" s="10">
        <v>2.2718094096009489</v>
      </c>
      <c r="G98" s="56">
        <f>'Używanie Internetu'!H98/'Używanie Internetu'!H$142</f>
        <v>8.5158500562293477E-3</v>
      </c>
      <c r="I98" s="56">
        <f t="shared" si="6"/>
        <v>3.416240523495314E-3</v>
      </c>
      <c r="J98" s="10">
        <f t="shared" si="7"/>
        <v>4.1656611982424574E-3</v>
      </c>
      <c r="K98" s="10">
        <f t="shared" si="8"/>
        <v>1.2704860082283158E-4</v>
      </c>
      <c r="L98" s="10">
        <f t="shared" si="9"/>
        <v>4.1293364078221397E-3</v>
      </c>
      <c r="M98" s="10">
        <f t="shared" si="10"/>
        <v>1.0830538232263254E-2</v>
      </c>
    </row>
    <row r="99" spans="1:13" x14ac:dyDescent="0.3">
      <c r="A99" s="10">
        <v>1.3168269857107189</v>
      </c>
      <c r="B99" s="10">
        <v>1.3849100509961452</v>
      </c>
      <c r="C99" s="10">
        <v>0.9744822723646599</v>
      </c>
      <c r="D99" s="10">
        <v>1.4568575315721484</v>
      </c>
      <c r="E99" s="10">
        <v>1.8385160790799933</v>
      </c>
      <c r="G99" s="56">
        <f>'Używanie Internetu'!H99/'Używanie Internetu'!H$142</f>
        <v>8.4862327381123454E-3</v>
      </c>
      <c r="I99" s="56">
        <f t="shared" si="6"/>
        <v>2.6886675384557549E-3</v>
      </c>
      <c r="J99" s="10">
        <f t="shared" si="7"/>
        <v>3.2664362759919794E-3</v>
      </c>
      <c r="K99" s="10">
        <f t="shared" si="8"/>
        <v>2.1654937566125733E-4</v>
      </c>
      <c r="L99" s="10">
        <f t="shared" si="9"/>
        <v>3.8769993410807599E-3</v>
      </c>
      <c r="M99" s="10">
        <f t="shared" si="10"/>
        <v>7.1158426017222387E-3</v>
      </c>
    </row>
    <row r="100" spans="1:13" x14ac:dyDescent="0.3">
      <c r="A100" s="10">
        <v>1.3273300812100519</v>
      </c>
      <c r="B100" s="10">
        <v>1.3962313058247156</v>
      </c>
      <c r="C100" s="10">
        <v>0.95102491373115294</v>
      </c>
      <c r="D100" s="10">
        <v>1.4781262205413026</v>
      </c>
      <c r="E100" s="10">
        <v>2.0466147986573664</v>
      </c>
      <c r="G100" s="56">
        <f>'Używanie Internetu'!H100/'Używanie Internetu'!H$142</f>
        <v>8.2249034606094E-3</v>
      </c>
      <c r="I100" s="56">
        <f t="shared" si="6"/>
        <v>2.6922583177061117E-3</v>
      </c>
      <c r="J100" s="10">
        <f t="shared" si="7"/>
        <v>3.2589642384794845E-3</v>
      </c>
      <c r="K100" s="10">
        <f t="shared" si="8"/>
        <v>4.0281535653628406E-4</v>
      </c>
      <c r="L100" s="10">
        <f t="shared" si="9"/>
        <v>3.9325420059382532E-3</v>
      </c>
      <c r="M100" s="10">
        <f t="shared" si="10"/>
        <v>8.6083056794019827E-3</v>
      </c>
    </row>
    <row r="101" spans="1:13" x14ac:dyDescent="0.3">
      <c r="A101" s="10">
        <v>1.2381471835940461</v>
      </c>
      <c r="B101" s="10">
        <v>1.3133061802410146</v>
      </c>
      <c r="C101" s="10">
        <v>0.90202072899022845</v>
      </c>
      <c r="D101" s="10">
        <v>1.4415230892899384</v>
      </c>
      <c r="E101" s="10">
        <v>1.682145300706281</v>
      </c>
      <c r="G101" s="56">
        <f>'Używanie Internetu'!H101/'Używanie Internetu'!H$142</f>
        <v>8.1195006520165432E-3</v>
      </c>
      <c r="I101" s="56">
        <f t="shared" si="6"/>
        <v>1.9336362124677605E-3</v>
      </c>
      <c r="J101" s="10">
        <f t="shared" si="7"/>
        <v>2.5438897347477311E-3</v>
      </c>
      <c r="K101" s="10">
        <f t="shared" si="8"/>
        <v>7.9554275484794565E-4</v>
      </c>
      <c r="L101" s="10">
        <f t="shared" si="9"/>
        <v>3.5849470113700137E-3</v>
      </c>
      <c r="M101" s="10">
        <f t="shared" si="10"/>
        <v>5.5386792138546696E-3</v>
      </c>
    </row>
    <row r="102" spans="1:13" x14ac:dyDescent="0.3">
      <c r="A102" s="10">
        <v>1.2796684082250167</v>
      </c>
      <c r="B102" s="10">
        <v>1.340151933163428</v>
      </c>
      <c r="C102" s="10">
        <v>0.96498261796985474</v>
      </c>
      <c r="D102" s="10">
        <v>1.4277081369445699</v>
      </c>
      <c r="E102" s="10">
        <v>2.0602799487104697</v>
      </c>
      <c r="G102" s="56">
        <f>'Używanie Internetu'!H102/'Używanie Internetu'!H$142</f>
        <v>8.3590524897275784E-3</v>
      </c>
      <c r="I102" s="56">
        <f t="shared" si="6"/>
        <v>2.3377629040714745E-3</v>
      </c>
      <c r="J102" s="10">
        <f t="shared" si="7"/>
        <v>2.8433478637954015E-3</v>
      </c>
      <c r="K102" s="10">
        <f t="shared" si="8"/>
        <v>2.9271213444282752E-4</v>
      </c>
      <c r="L102" s="10">
        <f t="shared" si="9"/>
        <v>3.5752347670032509E-3</v>
      </c>
      <c r="M102" s="10">
        <f t="shared" si="10"/>
        <v>8.8629357450764803E-3</v>
      </c>
    </row>
    <row r="103" spans="1:13" x14ac:dyDescent="0.3">
      <c r="A103" s="10">
        <v>1.2230257393193533</v>
      </c>
      <c r="B103" s="10">
        <v>1.2705681257531762</v>
      </c>
      <c r="C103" s="10">
        <v>0.97426430396874686</v>
      </c>
      <c r="D103" s="10">
        <v>1.4418272934898899</v>
      </c>
      <c r="E103" s="10">
        <v>1.9959055875093481</v>
      </c>
      <c r="G103" s="56">
        <f>'Używanie Internetu'!H103/'Używanie Internetu'!H$142</f>
        <v>8.3782166367444618E-3</v>
      </c>
      <c r="I103" s="56">
        <f t="shared" si="6"/>
        <v>1.8685579595876395E-3</v>
      </c>
      <c r="J103" s="10">
        <f t="shared" si="7"/>
        <v>2.2668783725580286E-3</v>
      </c>
      <c r="K103" s="10">
        <f t="shared" si="8"/>
        <v>2.1561923664724348E-4</v>
      </c>
      <c r="L103" s="10">
        <f t="shared" si="9"/>
        <v>3.7017247808847739E-3</v>
      </c>
      <c r="M103" s="10">
        <f t="shared" si="10"/>
        <v>8.3439127618975869E-3</v>
      </c>
    </row>
    <row r="104" spans="1:13" x14ac:dyDescent="0.3">
      <c r="A104" s="10">
        <v>1.0646641334567535</v>
      </c>
      <c r="B104" s="10">
        <v>1.2250373922582343</v>
      </c>
      <c r="C104" s="10">
        <v>0.83996310774699201</v>
      </c>
      <c r="D104" s="10">
        <v>1.0199369538820444</v>
      </c>
      <c r="E104" s="10">
        <v>0.70625877963164641</v>
      </c>
      <c r="G104" s="56">
        <f>'Używanie Internetu'!H104/'Używanie Internetu'!H$142</f>
        <v>6.8285340211519897E-3</v>
      </c>
      <c r="I104" s="56">
        <f t="shared" si="6"/>
        <v>4.4156123525775374E-4</v>
      </c>
      <c r="J104" s="10">
        <f t="shared" si="7"/>
        <v>1.5366754890666781E-3</v>
      </c>
      <c r="K104" s="10">
        <f t="shared" si="8"/>
        <v>1.0928173633891003E-3</v>
      </c>
      <c r="L104" s="10">
        <f t="shared" si="9"/>
        <v>1.3614016786167853E-4</v>
      </c>
      <c r="M104" s="10">
        <f t="shared" si="10"/>
        <v>2.0058219167000063E-3</v>
      </c>
    </row>
    <row r="105" spans="1:13" x14ac:dyDescent="0.3">
      <c r="A105" s="10">
        <v>1.1107028808019264</v>
      </c>
      <c r="B105" s="10">
        <v>1.3184997795804747</v>
      </c>
      <c r="C105" s="10">
        <v>0.88616614284853967</v>
      </c>
      <c r="D105" s="10">
        <v>1.0941020190668147</v>
      </c>
      <c r="E105" s="10">
        <v>0.77364471057714579</v>
      </c>
      <c r="G105" s="56">
        <f>'Używanie Internetu'!H105/'Używanie Internetu'!H$142</f>
        <v>7.6456235621445347E-3</v>
      </c>
      <c r="I105" s="56">
        <f t="shared" si="6"/>
        <v>8.4639255385648602E-4</v>
      </c>
      <c r="J105" s="10">
        <f t="shared" si="7"/>
        <v>2.4351294192983181E-3</v>
      </c>
      <c r="K105" s="10">
        <f t="shared" si="8"/>
        <v>8.7033082040700025E-4</v>
      </c>
      <c r="L105" s="10">
        <f t="shared" si="9"/>
        <v>7.1946861422261278E-4</v>
      </c>
      <c r="M105" s="10">
        <f t="shared" si="10"/>
        <v>1.7306273342274198E-3</v>
      </c>
    </row>
    <row r="106" spans="1:13" x14ac:dyDescent="0.3">
      <c r="A106" s="10">
        <v>1.0861752985424598</v>
      </c>
      <c r="B106" s="10">
        <v>1.2916302259803611</v>
      </c>
      <c r="C106" s="10">
        <v>0.91150389193365644</v>
      </c>
      <c r="D106" s="10">
        <v>1.0962463053901967</v>
      </c>
      <c r="E106" s="10">
        <v>0.4941819009845429</v>
      </c>
      <c r="G106" s="56">
        <f>'Używanie Internetu'!H106/'Używanie Internetu'!H$142</f>
        <v>7.6891784417283593E-3</v>
      </c>
      <c r="I106" s="56">
        <f t="shared" si="6"/>
        <v>6.6261724776218685E-4</v>
      </c>
      <c r="J106" s="10">
        <f t="shared" si="7"/>
        <v>2.2423968465645626E-3</v>
      </c>
      <c r="K106" s="10">
        <f t="shared" si="8"/>
        <v>6.8046236632059208E-4</v>
      </c>
      <c r="L106" s="10">
        <f t="shared" si="9"/>
        <v>7.4005501650230472E-4</v>
      </c>
      <c r="M106" s="10">
        <f t="shared" si="10"/>
        <v>3.8893256223856728E-3</v>
      </c>
    </row>
    <row r="107" spans="1:13" x14ac:dyDescent="0.3">
      <c r="A107" s="10">
        <v>1.0618745726192027</v>
      </c>
      <c r="B107" s="10">
        <v>1.2533121785837207</v>
      </c>
      <c r="C107" s="10">
        <v>0.86009262010885823</v>
      </c>
      <c r="D107" s="10">
        <v>1.1011937576491877</v>
      </c>
      <c r="E107" s="10">
        <v>0.7314780470716985</v>
      </c>
      <c r="G107" s="56">
        <f>'Używanie Internetu'!H107/'Używanie Internetu'!H$142</f>
        <v>7.2954423302905866E-3</v>
      </c>
      <c r="I107" s="56">
        <f t="shared" si="6"/>
        <v>4.5140237625477029E-4</v>
      </c>
      <c r="J107" s="10">
        <f t="shared" si="7"/>
        <v>1.8480243904178044E-3</v>
      </c>
      <c r="K107" s="10">
        <f t="shared" si="8"/>
        <v>1.0206862215778817E-3</v>
      </c>
      <c r="L107" s="10">
        <f t="shared" si="9"/>
        <v>7.3825322311505076E-4</v>
      </c>
      <c r="M107" s="10">
        <f t="shared" si="10"/>
        <v>1.9589864220054269E-3</v>
      </c>
    </row>
    <row r="108" spans="1:13" x14ac:dyDescent="0.3">
      <c r="A108" s="10">
        <v>1.1142260066109437</v>
      </c>
      <c r="B108" s="10">
        <v>1.3018983635791397</v>
      </c>
      <c r="C108" s="10">
        <v>0.85329688776806289</v>
      </c>
      <c r="D108" s="10">
        <v>1.1004411216199768</v>
      </c>
      <c r="E108" s="10">
        <v>0.73498104681991872</v>
      </c>
      <c r="G108" s="56">
        <f>'Używanie Internetu'!H108/'Używanie Internetu'!H$142</f>
        <v>7.2858602567821458E-3</v>
      </c>
      <c r="I108" s="56">
        <f t="shared" si="6"/>
        <v>8.3223472185760955E-4</v>
      </c>
      <c r="J108" s="10">
        <f t="shared" si="7"/>
        <v>2.1995892887888202E-3</v>
      </c>
      <c r="K108" s="10">
        <f t="shared" si="8"/>
        <v>1.0688583749569212E-3</v>
      </c>
      <c r="L108" s="10">
        <f t="shared" si="9"/>
        <v>7.3179997615761057E-4</v>
      </c>
      <c r="M108" s="10">
        <f t="shared" si="10"/>
        <v>1.9308910582687625E-3</v>
      </c>
    </row>
    <row r="109" spans="1:13" x14ac:dyDescent="0.3">
      <c r="A109" s="10">
        <v>1.1975338866487644</v>
      </c>
      <c r="B109" s="10">
        <v>1.3738997314940991</v>
      </c>
      <c r="C109" s="10">
        <v>0.92122085606454918</v>
      </c>
      <c r="D109" s="10">
        <v>1.2124075003283059</v>
      </c>
      <c r="E109" s="10">
        <v>1.0280392713889754</v>
      </c>
      <c r="G109" s="56">
        <f>'Używanie Internetu'!H109/'Używanie Internetu'!H$142</f>
        <v>7.383423187049913E-3</v>
      </c>
      <c r="I109" s="56">
        <f t="shared" si="6"/>
        <v>1.4584762789105761E-3</v>
      </c>
      <c r="J109" s="10">
        <f t="shared" si="7"/>
        <v>2.7606599471452675E-3</v>
      </c>
      <c r="K109" s="10">
        <f t="shared" si="8"/>
        <v>5.8165975798895014E-4</v>
      </c>
      <c r="L109" s="10">
        <f t="shared" si="9"/>
        <v>1.5682944630273259E-3</v>
      </c>
      <c r="M109" s="10">
        <f t="shared" si="10"/>
        <v>2.0702580652134648E-4</v>
      </c>
    </row>
    <row r="110" spans="1:13" x14ac:dyDescent="0.3">
      <c r="A110" s="10">
        <v>1.0108034223879501</v>
      </c>
      <c r="B110" s="10">
        <v>1.2057145140219832</v>
      </c>
      <c r="C110" s="10">
        <v>0.84859380937664475</v>
      </c>
      <c r="D110" s="10">
        <v>1.0476286006495019</v>
      </c>
      <c r="E110" s="10">
        <v>0.92157860385309975</v>
      </c>
      <c r="G110" s="56">
        <f>'Używanie Internetu'!H110/'Używanie Internetu'!H$142</f>
        <v>7.5332519728182681E-3</v>
      </c>
      <c r="I110" s="56">
        <f t="shared" si="6"/>
        <v>8.1384903017213894E-5</v>
      </c>
      <c r="J110" s="10">
        <f t="shared" si="7"/>
        <v>1.5496992685934559E-3</v>
      </c>
      <c r="K110" s="10">
        <f t="shared" si="8"/>
        <v>1.1405809842102896E-3</v>
      </c>
      <c r="L110" s="10">
        <f t="shared" si="9"/>
        <v>3.5879824980543379E-4</v>
      </c>
      <c r="M110" s="10">
        <f t="shared" si="10"/>
        <v>5.9076813723479924E-4</v>
      </c>
    </row>
    <row r="111" spans="1:13" x14ac:dyDescent="0.3">
      <c r="A111" s="10">
        <v>1.1292836200701524</v>
      </c>
      <c r="B111" s="10">
        <v>1.3885580278093972</v>
      </c>
      <c r="C111" s="10">
        <v>0.92668456951704958</v>
      </c>
      <c r="D111" s="10">
        <v>1.1705034542365167</v>
      </c>
      <c r="E111" s="10">
        <v>0.69004263251551534</v>
      </c>
      <c r="G111" s="56">
        <f>'Używanie Internetu'!H111/'Używanie Internetu'!H$142</f>
        <v>7.6865651489533299E-3</v>
      </c>
      <c r="I111" s="56">
        <f t="shared" si="6"/>
        <v>9.9374696836175645E-4</v>
      </c>
      <c r="J111" s="10">
        <f t="shared" si="7"/>
        <v>2.9866765949057511E-3</v>
      </c>
      <c r="K111" s="10">
        <f t="shared" si="8"/>
        <v>5.6354383283075727E-4</v>
      </c>
      <c r="L111" s="10">
        <f t="shared" si="9"/>
        <v>1.3105859091105683E-3</v>
      </c>
      <c r="M111" s="10">
        <f t="shared" si="10"/>
        <v>2.3825074985675599E-3</v>
      </c>
    </row>
    <row r="112" spans="1:13" x14ac:dyDescent="0.3">
      <c r="A112" s="10">
        <v>1.0928557667973988</v>
      </c>
      <c r="B112" s="10">
        <v>1.2227684472553373</v>
      </c>
      <c r="C112" s="10">
        <v>0.86707581008419965</v>
      </c>
      <c r="D112" s="10">
        <v>1.1087955217439394</v>
      </c>
      <c r="E112" s="10">
        <v>0.74185785939980231</v>
      </c>
      <c r="G112" s="56">
        <f>'Używanie Internetu'!H112/'Używanie Internetu'!H$142</f>
        <v>7.6238461223526221E-3</v>
      </c>
      <c r="I112" s="56">
        <f t="shared" si="6"/>
        <v>7.079180776364283E-4</v>
      </c>
      <c r="J112" s="10">
        <f t="shared" si="7"/>
        <v>1.6983523627901178E-3</v>
      </c>
      <c r="K112" s="10">
        <f t="shared" si="8"/>
        <v>1.0133935698564381E-3</v>
      </c>
      <c r="L112" s="10">
        <f t="shared" si="9"/>
        <v>8.2944031657686246E-4</v>
      </c>
      <c r="M112" s="10">
        <f t="shared" si="10"/>
        <v>1.9680359576306227E-3</v>
      </c>
    </row>
    <row r="113" spans="1:13" x14ac:dyDescent="0.3">
      <c r="A113" s="10">
        <v>0.77464461732709677</v>
      </c>
      <c r="B113" s="10">
        <v>0.856135021899329</v>
      </c>
      <c r="C113" s="10">
        <v>1.1664759799310656</v>
      </c>
      <c r="D113" s="10">
        <v>0.84106414402022422</v>
      </c>
      <c r="E113" s="10">
        <v>0.64541877109117918</v>
      </c>
      <c r="G113" s="56">
        <f>'Używanie Internetu'!H113/'Używanie Internetu'!H$142</f>
        <v>5.8372249618241466E-3</v>
      </c>
      <c r="I113" s="56">
        <f t="shared" si="6"/>
        <v>1.3154500650197035E-3</v>
      </c>
      <c r="J113" s="10">
        <f t="shared" si="7"/>
        <v>8.39772241301521E-4</v>
      </c>
      <c r="K113" s="10">
        <f t="shared" si="8"/>
        <v>9.7175774559775158E-4</v>
      </c>
      <c r="L113" s="10">
        <f t="shared" si="9"/>
        <v>9.2774434585403474E-4</v>
      </c>
      <c r="M113" s="10">
        <f t="shared" si="10"/>
        <v>2.0697704003808507E-3</v>
      </c>
    </row>
    <row r="114" spans="1:13" x14ac:dyDescent="0.3">
      <c r="A114" s="10">
        <v>0.81130904987810504</v>
      </c>
      <c r="B114" s="10">
        <v>0.91480511030475631</v>
      </c>
      <c r="C114" s="10">
        <v>1.1356166442247022</v>
      </c>
      <c r="D114" s="10">
        <v>0.81016970180944348</v>
      </c>
      <c r="E114" s="10">
        <v>0.61086153727049464</v>
      </c>
      <c r="G114" s="56">
        <f>'Używanie Internetu'!H114/'Używanie Internetu'!H$142</f>
        <v>6.4705129109729528E-3</v>
      </c>
      <c r="I114" s="56">
        <f t="shared" si="6"/>
        <v>1.2209272289474748E-3</v>
      </c>
      <c r="J114" s="10">
        <f t="shared" si="7"/>
        <v>5.5125463372199084E-4</v>
      </c>
      <c r="K114" s="10">
        <f t="shared" si="8"/>
        <v>8.7750924739876115E-4</v>
      </c>
      <c r="L114" s="10">
        <f t="shared" si="9"/>
        <v>1.2282993953358415E-3</v>
      </c>
      <c r="M114" s="10">
        <f t="shared" si="10"/>
        <v>2.5179254472474316E-3</v>
      </c>
    </row>
    <row r="115" spans="1:13" x14ac:dyDescent="0.3">
      <c r="A115" s="10">
        <v>0.78905514440705316</v>
      </c>
      <c r="B115" s="10">
        <v>0.87563903055421954</v>
      </c>
      <c r="C115" s="10">
        <v>1.1362920523368742</v>
      </c>
      <c r="D115" s="10">
        <v>0.88381934844392895</v>
      </c>
      <c r="E115" s="10">
        <v>0.64407026777354548</v>
      </c>
      <c r="G115" s="56">
        <f>'Używanie Internetu'!H115/'Używanie Internetu'!H$142</f>
        <v>6.2231211949368296E-3</v>
      </c>
      <c r="I115" s="56">
        <f t="shared" si="6"/>
        <v>1.3127354018033564E-3</v>
      </c>
      <c r="J115" s="10">
        <f t="shared" si="7"/>
        <v>7.7391338478092781E-4</v>
      </c>
      <c r="K115" s="10">
        <f t="shared" si="8"/>
        <v>8.4816195959904177E-4</v>
      </c>
      <c r="L115" s="10">
        <f t="shared" si="9"/>
        <v>7.2300627514015631E-4</v>
      </c>
      <c r="M115" s="10">
        <f t="shared" si="10"/>
        <v>2.2149938605266393E-3</v>
      </c>
    </row>
    <row r="116" spans="1:13" x14ac:dyDescent="0.3">
      <c r="A116" s="10">
        <v>0.86538120980727207</v>
      </c>
      <c r="B116" s="10">
        <v>1.0422025474841807</v>
      </c>
      <c r="C116" s="10">
        <v>1.1234255475822639</v>
      </c>
      <c r="D116" s="10">
        <v>0.98158360986162552</v>
      </c>
      <c r="E116" s="10">
        <v>0.79021891208333017</v>
      </c>
      <c r="G116" s="56">
        <f>'Używanie Internetu'!H116/'Używanie Internetu'!H$142</f>
        <v>7.1865551313310258E-3</v>
      </c>
      <c r="I116" s="56">
        <f t="shared" si="6"/>
        <v>9.6744535743312373E-4</v>
      </c>
      <c r="J116" s="10">
        <f t="shared" si="7"/>
        <v>3.0329093417768031E-4</v>
      </c>
      <c r="K116" s="10">
        <f t="shared" si="8"/>
        <v>8.8700450231466008E-4</v>
      </c>
      <c r="L116" s="10">
        <f t="shared" si="9"/>
        <v>1.3235040304952924E-4</v>
      </c>
      <c r="M116" s="10">
        <f t="shared" si="10"/>
        <v>1.5076033538237487E-3</v>
      </c>
    </row>
    <row r="117" spans="1:13" x14ac:dyDescent="0.3">
      <c r="A117" s="10">
        <v>0.88702539708915762</v>
      </c>
      <c r="B117" s="10">
        <v>0.8053945176175199</v>
      </c>
      <c r="C117" s="10">
        <v>1.1606286029482076</v>
      </c>
      <c r="D117" s="10">
        <v>0.72780232553605129</v>
      </c>
      <c r="E117" s="10">
        <v>0.54000507657525298</v>
      </c>
      <c r="G117" s="56">
        <f>'Używanie Internetu'!H117/'Używanie Internetu'!H$142</f>
        <v>5.8624867919827642E-3</v>
      </c>
      <c r="I117" s="56">
        <f t="shared" si="6"/>
        <v>6.6231211739431104E-4</v>
      </c>
      <c r="J117" s="10">
        <f t="shared" si="7"/>
        <v>1.1408720701147242E-3</v>
      </c>
      <c r="K117" s="10">
        <f t="shared" si="8"/>
        <v>9.4168306319851057E-4</v>
      </c>
      <c r="L117" s="10">
        <f t="shared" si="9"/>
        <v>1.5957552713533234E-3</v>
      </c>
      <c r="M117" s="10">
        <f t="shared" si="10"/>
        <v>2.6967141629567022E-3</v>
      </c>
    </row>
    <row r="118" spans="1:13" x14ac:dyDescent="0.3">
      <c r="A118" s="10">
        <v>0.81873732622275264</v>
      </c>
      <c r="B118" s="10">
        <v>0.70535925647511244</v>
      </c>
      <c r="C118" s="10">
        <v>1.1562168150810406</v>
      </c>
      <c r="D118" s="10">
        <v>0.74307348839032372</v>
      </c>
      <c r="E118" s="10">
        <v>0.57216990592879413</v>
      </c>
      <c r="G118" s="56">
        <f>'Używanie Internetu'!H118/'Używanie Internetu'!H$142</f>
        <v>6.5602359629156311E-3</v>
      </c>
      <c r="I118" s="56">
        <f t="shared" si="6"/>
        <v>1.1891259112477423E-3</v>
      </c>
      <c r="J118" s="10">
        <f t="shared" si="7"/>
        <v>1.9329128018121683E-3</v>
      </c>
      <c r="K118" s="10">
        <f t="shared" si="8"/>
        <v>1.0248191683067834E-3</v>
      </c>
      <c r="L118" s="10">
        <f t="shared" si="9"/>
        <v>1.6854985412882587E-3</v>
      </c>
      <c r="M118" s="10">
        <f t="shared" si="10"/>
        <v>2.8066663691435024E-3</v>
      </c>
    </row>
    <row r="119" spans="1:13" x14ac:dyDescent="0.3">
      <c r="A119" s="10">
        <v>0.75715881910866534</v>
      </c>
      <c r="B119" s="10">
        <v>0.69447171482896586</v>
      </c>
      <c r="C119" s="10">
        <v>1.1646798004073933</v>
      </c>
      <c r="D119" s="10">
        <v>0.87007827251296788</v>
      </c>
      <c r="E119" s="10">
        <v>0.43153319179340155</v>
      </c>
      <c r="G119" s="56">
        <f>'Używanie Internetu'!H119/'Używanie Internetu'!H$142</f>
        <v>6.4888059603981588E-3</v>
      </c>
      <c r="I119" s="56">
        <f t="shared" si="6"/>
        <v>1.5757493019978198E-3</v>
      </c>
      <c r="J119" s="10">
        <f t="shared" si="7"/>
        <v>1.9825137578880349E-3</v>
      </c>
      <c r="K119" s="10">
        <f t="shared" si="8"/>
        <v>1.0685752704406727E-3</v>
      </c>
      <c r="L119" s="10">
        <f t="shared" si="9"/>
        <v>8.4303687970307939E-4</v>
      </c>
      <c r="M119" s="10">
        <f t="shared" si="10"/>
        <v>3.6886708133794929E-3</v>
      </c>
    </row>
    <row r="120" spans="1:13" x14ac:dyDescent="0.3">
      <c r="A120" s="10">
        <v>0.5469575112198376</v>
      </c>
      <c r="B120" s="10">
        <v>0.22042659697556216</v>
      </c>
      <c r="C120" s="10">
        <v>1.1683888890429668</v>
      </c>
      <c r="D120" s="10">
        <v>0.25264555506549263</v>
      </c>
      <c r="E120" s="10">
        <v>0.29697875289336506</v>
      </c>
      <c r="G120" s="56">
        <f>'Używanie Internetu'!H120/'Używanie Internetu'!H$142</f>
        <v>6.9975269539372274E-3</v>
      </c>
      <c r="I120" s="56">
        <f t="shared" si="6"/>
        <v>3.1701770265179902E-3</v>
      </c>
      <c r="J120" s="10">
        <f t="shared" si="7"/>
        <v>5.4550859002360733E-3</v>
      </c>
      <c r="K120" s="10">
        <f t="shared" si="8"/>
        <v>1.1783057898217052E-3</v>
      </c>
      <c r="L120" s="10">
        <f t="shared" si="9"/>
        <v>5.2296328725740101E-3</v>
      </c>
      <c r="M120" s="10">
        <f t="shared" si="10"/>
        <v>4.9194101258192421E-3</v>
      </c>
    </row>
    <row r="121" spans="1:13" x14ac:dyDescent="0.3">
      <c r="A121" s="10">
        <v>0.59449114084583166</v>
      </c>
      <c r="B121" s="10">
        <v>0.30643292780854053</v>
      </c>
      <c r="C121" s="10">
        <v>1.1291526466873048</v>
      </c>
      <c r="D121" s="10">
        <v>0.26901763642653298</v>
      </c>
      <c r="E121" s="10">
        <v>0.30856277852909669</v>
      </c>
      <c r="G121" s="56">
        <f>'Używanie Internetu'!H121/'Używanie Internetu'!H$142</f>
        <v>6.0898432634103276E-3</v>
      </c>
      <c r="I121" s="56">
        <f t="shared" si="6"/>
        <v>2.4694853941732192E-3</v>
      </c>
      <c r="J121" s="10">
        <f t="shared" si="7"/>
        <v>4.2237147623083839E-3</v>
      </c>
      <c r="K121" s="10">
        <f t="shared" si="8"/>
        <v>7.8651937538029701E-4</v>
      </c>
      <c r="L121" s="10">
        <f t="shared" si="9"/>
        <v>4.4515680224796366E-3</v>
      </c>
      <c r="M121" s="10">
        <f t="shared" si="10"/>
        <v>4.2107443052457347E-3</v>
      </c>
    </row>
    <row r="122" spans="1:13" x14ac:dyDescent="0.3">
      <c r="A122" s="10">
        <v>0.39748929168160485</v>
      </c>
      <c r="B122" s="10">
        <v>0.20593152280051044</v>
      </c>
      <c r="C122" s="10">
        <v>1.1951832808322065</v>
      </c>
      <c r="D122" s="10">
        <v>0.14281287426211647</v>
      </c>
      <c r="E122" s="10">
        <v>0.12944009828967809</v>
      </c>
      <c r="G122" s="56">
        <f>'Używanie Internetu'!H122/'Używanie Internetu'!H$142</f>
        <v>6.0070889922010607E-3</v>
      </c>
      <c r="I122" s="56">
        <f t="shared" si="6"/>
        <v>3.6193354436226954E-3</v>
      </c>
      <c r="J122" s="10">
        <f t="shared" si="7"/>
        <v>4.7700400084389125E-3</v>
      </c>
      <c r="K122" s="10">
        <f t="shared" si="8"/>
        <v>1.1724833377488358E-3</v>
      </c>
      <c r="L122" s="10">
        <f t="shared" si="9"/>
        <v>5.1491993472765072E-3</v>
      </c>
      <c r="M122" s="10">
        <f t="shared" si="10"/>
        <v>5.2295308026157122E-3</v>
      </c>
    </row>
    <row r="123" spans="1:13" x14ac:dyDescent="0.3">
      <c r="A123" s="10">
        <v>0.4453033602475624</v>
      </c>
      <c r="B123" s="10">
        <v>0.23304379006970183</v>
      </c>
      <c r="C123" s="10">
        <v>1.1236522935607849</v>
      </c>
      <c r="D123" s="10">
        <v>9.9796076497092268E-2</v>
      </c>
      <c r="E123" s="10">
        <v>0.17282664213913199</v>
      </c>
      <c r="G123" s="56">
        <f>'Używanie Internetu'!H123/'Używanie Internetu'!H$142</f>
        <v>5.7309510556396151E-3</v>
      </c>
      <c r="I123" s="56">
        <f t="shared" si="6"/>
        <v>3.178939293148979E-3</v>
      </c>
      <c r="J123" s="10">
        <f t="shared" si="7"/>
        <v>4.3953885009294005E-3</v>
      </c>
      <c r="K123" s="10">
        <f t="shared" si="8"/>
        <v>7.0864524231443972E-4</v>
      </c>
      <c r="L123" s="10">
        <f t="shared" si="9"/>
        <v>5.159024625689913E-3</v>
      </c>
      <c r="M123" s="10">
        <f t="shared" si="10"/>
        <v>4.7404900284297065E-3</v>
      </c>
    </row>
    <row r="124" spans="1:13" x14ac:dyDescent="0.3">
      <c r="A124" s="10">
        <v>0.45494827235206869</v>
      </c>
      <c r="B124" s="10">
        <v>0.18692194696224315</v>
      </c>
      <c r="C124" s="10">
        <v>1.1992827151900143</v>
      </c>
      <c r="D124" s="10">
        <v>0.10765409661831006</v>
      </c>
      <c r="E124" s="10">
        <v>9.6899763716097737E-2</v>
      </c>
      <c r="G124" s="56">
        <f>'Używanie Internetu'!H124/'Używanie Internetu'!H$142</f>
        <v>5.9705028933506495E-3</v>
      </c>
      <c r="I124" s="56">
        <f t="shared" si="6"/>
        <v>3.254232916947744E-3</v>
      </c>
      <c r="J124" s="10">
        <f t="shared" si="7"/>
        <v>4.8544848681818398E-3</v>
      </c>
      <c r="K124" s="10">
        <f t="shared" si="8"/>
        <v>1.1898180276367536E-3</v>
      </c>
      <c r="L124" s="10">
        <f t="shared" si="9"/>
        <v>5.3277537980099786E-3</v>
      </c>
      <c r="M124" s="10">
        <f t="shared" si="10"/>
        <v>5.3919625737186934E-3</v>
      </c>
    </row>
    <row r="125" spans="1:13" x14ac:dyDescent="0.3">
      <c r="A125" s="10">
        <v>0.64231596789854695</v>
      </c>
      <c r="B125" s="10">
        <v>0.44594774731096376</v>
      </c>
      <c r="C125" s="10">
        <v>1.1419554369017457</v>
      </c>
      <c r="D125" s="10">
        <v>0.29177406113748039</v>
      </c>
      <c r="E125" s="10">
        <v>0.26523488169865467</v>
      </c>
      <c r="G125" s="56">
        <f>'Używanie Internetu'!H125/'Używanie Internetu'!H$142</f>
        <v>6.5262631568402483E-3</v>
      </c>
      <c r="I125" s="56">
        <f t="shared" si="6"/>
        <v>2.3343401204937776E-3</v>
      </c>
      <c r="J125" s="10">
        <f t="shared" si="7"/>
        <v>3.6158908036888005E-3</v>
      </c>
      <c r="K125" s="10">
        <f t="shared" si="8"/>
        <v>9.2643853776502372E-4</v>
      </c>
      <c r="L125" s="10">
        <f t="shared" si="9"/>
        <v>4.6220688515170557E-3</v>
      </c>
      <c r="M125" s="10">
        <f t="shared" si="10"/>
        <v>4.7952705205014361E-3</v>
      </c>
    </row>
    <row r="126" spans="1:13" x14ac:dyDescent="0.3">
      <c r="A126" s="10">
        <v>0.48818898351436141</v>
      </c>
      <c r="B126" s="10">
        <v>0.29308761603136435</v>
      </c>
      <c r="C126" s="10">
        <v>1.1133679512640873</v>
      </c>
      <c r="D126" s="10">
        <v>0.1259925801753316</v>
      </c>
      <c r="E126" s="10">
        <v>0.13857213541479449</v>
      </c>
      <c r="G126" s="56">
        <f>'Używanie Internetu'!H126/'Używanie Internetu'!H$142</f>
        <v>6.0454172862348275E-3</v>
      </c>
      <c r="I126" s="56">
        <f t="shared" si="6"/>
        <v>3.0941111663476983E-3</v>
      </c>
      <c r="J126" s="10">
        <f t="shared" si="7"/>
        <v>4.2735803458974616E-3</v>
      </c>
      <c r="K126" s="10">
        <f t="shared" si="8"/>
        <v>6.8535657227694071E-4</v>
      </c>
      <c r="L126" s="10">
        <f t="shared" si="9"/>
        <v>5.2837395641055504E-3</v>
      </c>
      <c r="M126" s="10">
        <f t="shared" si="10"/>
        <v>5.2076909034077558E-3</v>
      </c>
    </row>
    <row r="127" spans="1:13" x14ac:dyDescent="0.3">
      <c r="A127" s="10">
        <v>0.45832085233831349</v>
      </c>
      <c r="B127" s="10">
        <v>0.2437303634670093</v>
      </c>
      <c r="C127" s="10">
        <v>1.1968626772874309</v>
      </c>
      <c r="D127" s="10">
        <v>0.12166394829587841</v>
      </c>
      <c r="E127" s="10">
        <v>6.4991231027165544E-2</v>
      </c>
      <c r="G127" s="56">
        <f>'Używanie Internetu'!H127/'Używanie Internetu'!H$142</f>
        <v>6.6229549895163381E-3</v>
      </c>
      <c r="I127" s="56">
        <f t="shared" si="6"/>
        <v>3.5875166137229234E-3</v>
      </c>
      <c r="J127" s="10">
        <f t="shared" si="7"/>
        <v>5.0087397626958786E-3</v>
      </c>
      <c r="K127" s="10">
        <f t="shared" si="8"/>
        <v>1.3038126507903351E-3</v>
      </c>
      <c r="L127" s="10">
        <f t="shared" si="9"/>
        <v>5.8171801361058921E-3</v>
      </c>
      <c r="M127" s="10">
        <f t="shared" si="10"/>
        <v>6.1925209917101627E-3</v>
      </c>
    </row>
    <row r="128" spans="1:13" x14ac:dyDescent="0.3">
      <c r="A128" s="10">
        <v>0.9772301932104025</v>
      </c>
      <c r="B128" s="10">
        <v>0.98458175848583018</v>
      </c>
      <c r="C128" s="10">
        <v>0.90883223292857629</v>
      </c>
      <c r="D128" s="10">
        <v>0.85583970104696838</v>
      </c>
      <c r="E128" s="10">
        <v>1.0221665187450997</v>
      </c>
      <c r="G128" s="56">
        <f>'Używanie Internetu'!H128/'Używanie Internetu'!H$142</f>
        <v>6.7466508475343993E-3</v>
      </c>
      <c r="I128" s="56">
        <f t="shared" si="6"/>
        <v>1.536199362752325E-4</v>
      </c>
      <c r="J128" s="10">
        <f t="shared" si="7"/>
        <v>1.0402149217906386E-4</v>
      </c>
      <c r="K128" s="10">
        <f t="shared" si="8"/>
        <v>6.1507709298023951E-4</v>
      </c>
      <c r="L128" s="10">
        <f t="shared" si="9"/>
        <v>9.7259920311228317E-4</v>
      </c>
      <c r="M128" s="10">
        <f t="shared" si="10"/>
        <v>1.4954976247851385E-4</v>
      </c>
    </row>
    <row r="129" spans="1:13" x14ac:dyDescent="0.3">
      <c r="A129" s="10">
        <v>1.1309621740332823</v>
      </c>
      <c r="B129" s="10">
        <v>1.1342048228976516</v>
      </c>
      <c r="C129" s="10">
        <v>0.86786326742559305</v>
      </c>
      <c r="D129" s="10">
        <v>0.93114037403322691</v>
      </c>
      <c r="E129" s="10">
        <v>1.3660031472887737</v>
      </c>
      <c r="G129" s="56">
        <f>'Używanie Internetu'!H129/'Używanie Internetu'!H$142</f>
        <v>7.3964896509250595E-3</v>
      </c>
      <c r="I129" s="56">
        <f t="shared" si="6"/>
        <v>9.6866036489981879E-4</v>
      </c>
      <c r="J129" s="10">
        <f t="shared" si="7"/>
        <v>9.9264458366671022E-4</v>
      </c>
      <c r="K129" s="10">
        <f t="shared" si="8"/>
        <v>9.7734797499365324E-4</v>
      </c>
      <c r="L129" s="10">
        <f t="shared" si="9"/>
        <v>5.0931951082980765E-4</v>
      </c>
      <c r="M129" s="10">
        <f t="shared" si="10"/>
        <v>2.7071384911274148E-3</v>
      </c>
    </row>
    <row r="130" spans="1:13" x14ac:dyDescent="0.3">
      <c r="A130" s="10">
        <v>1.0694738885680422</v>
      </c>
      <c r="B130" s="10">
        <v>1.3443172202597273</v>
      </c>
      <c r="C130" s="10">
        <v>0.90968202965709721</v>
      </c>
      <c r="D130" s="10">
        <v>1.0651928135481221</v>
      </c>
      <c r="E130" s="10">
        <v>1.4560804494405621</v>
      </c>
      <c r="G130" s="56">
        <f>'Używanie Internetu'!H130/'Używanie Internetu'!H$142</f>
        <v>7.008851222629022E-3</v>
      </c>
      <c r="I130" s="56">
        <f t="shared" si="6"/>
        <v>4.8693214883091469E-4</v>
      </c>
      <c r="J130" s="10">
        <f t="shared" si="7"/>
        <v>2.413268170189616E-3</v>
      </c>
      <c r="K130" s="10">
        <f t="shared" si="8"/>
        <v>6.330252168632259E-4</v>
      </c>
      <c r="L130" s="10">
        <f t="shared" si="9"/>
        <v>4.5692673094338158E-4</v>
      </c>
      <c r="M130" s="10">
        <f t="shared" si="10"/>
        <v>3.1966000156786779E-3</v>
      </c>
    </row>
    <row r="131" spans="1:13" x14ac:dyDescent="0.3">
      <c r="A131" s="10">
        <v>1.2121334380631006</v>
      </c>
      <c r="B131" s="10">
        <v>1.0876346223972011</v>
      </c>
      <c r="C131" s="10">
        <v>1.0219325400938386</v>
      </c>
      <c r="D131" s="10">
        <v>1.0086198325061073</v>
      </c>
      <c r="E131" s="10">
        <v>1.6604169699579785</v>
      </c>
      <c r="G131" s="56">
        <f>'Używanie Internetu'!H131/'Używanie Internetu'!H$142</f>
        <v>7.3198330628575286E-3</v>
      </c>
      <c r="I131" s="56">
        <f t="shared" si="6"/>
        <v>1.5527813536719234E-3</v>
      </c>
      <c r="J131" s="10">
        <f t="shared" si="7"/>
        <v>6.4147080647406754E-4</v>
      </c>
      <c r="K131" s="10">
        <f t="shared" si="8"/>
        <v>1.6054253213132819E-4</v>
      </c>
      <c r="L131" s="10">
        <f t="shared" si="9"/>
        <v>6.3095734974498408E-5</v>
      </c>
      <c r="M131" s="10">
        <f t="shared" si="10"/>
        <v>4.8341419719705979E-3</v>
      </c>
    </row>
    <row r="132" spans="1:13" x14ac:dyDescent="0.3">
      <c r="A132" s="10">
        <v>1.0973623856687702</v>
      </c>
      <c r="B132" s="10">
        <v>1.1554371121639704</v>
      </c>
      <c r="C132" s="10">
        <v>0.9245857410310262</v>
      </c>
      <c r="D132" s="10">
        <v>1.0615820957535367</v>
      </c>
      <c r="E132" s="10">
        <v>1.4514744992652957</v>
      </c>
      <c r="G132" s="56">
        <f>'Używanie Internetu'!H132/'Używanie Internetu'!H$142</f>
        <v>6.9609408550868153E-3</v>
      </c>
      <c r="I132" s="56">
        <f t="shared" ref="I132:I141" si="11">ABS(A132-1)*$G132</f>
        <v>6.7773380815046151E-4</v>
      </c>
      <c r="J132" s="10">
        <f t="shared" ref="J132:J141" si="12">ABS(B132-1)*$G132</f>
        <v>1.0819885444588932E-3</v>
      </c>
      <c r="K132" s="10">
        <f t="shared" ref="K132:K141" si="13">ABS(C132-1)*$G132</f>
        <v>5.2495419631322707E-4</v>
      </c>
      <c r="L132" s="10">
        <f t="shared" ref="L132:L141" si="14">ABS(D132-1)*$G132</f>
        <v>4.2866932627266173E-4</v>
      </c>
      <c r="M132" s="10">
        <f t="shared" ref="M132:M141" si="15">ABS(E132-1)*$G132</f>
        <v>3.142687286965659E-3</v>
      </c>
    </row>
    <row r="133" spans="1:13" x14ac:dyDescent="0.3">
      <c r="A133" s="10">
        <v>1.0676302654608987</v>
      </c>
      <c r="B133" s="10">
        <v>1.1834908153095827</v>
      </c>
      <c r="C133" s="10">
        <v>1.0661270497850743</v>
      </c>
      <c r="D133" s="10">
        <v>0.99845795560375206</v>
      </c>
      <c r="E133" s="10">
        <v>1.107134495830858</v>
      </c>
      <c r="G133" s="56">
        <f>'Używanie Internetu'!H133/'Używanie Internetu'!H$142</f>
        <v>7.1360314710137897E-3</v>
      </c>
      <c r="I133" s="56">
        <f t="shared" si="11"/>
        <v>4.826117027219899E-4</v>
      </c>
      <c r="J133" s="10">
        <f t="shared" si="12"/>
        <v>1.3093962326911608E-3</v>
      </c>
      <c r="K133" s="10">
        <f t="shared" si="13"/>
        <v>4.718847083515861E-4</v>
      </c>
      <c r="L133" s="10">
        <f t="shared" si="14"/>
        <v>1.1004077341325784E-5</v>
      </c>
      <c r="M133" s="10">
        <f t="shared" si="15"/>
        <v>7.6451513388019828E-4</v>
      </c>
    </row>
    <row r="134" spans="1:13" x14ac:dyDescent="0.3">
      <c r="A134" s="10">
        <v>1.2153395983356656</v>
      </c>
      <c r="B134" s="10">
        <v>1.4739860831037723</v>
      </c>
      <c r="C134" s="10">
        <v>0.97063205983820189</v>
      </c>
      <c r="D134" s="10">
        <v>1.4957189007005438</v>
      </c>
      <c r="E134" s="10">
        <v>1.8604626180299135</v>
      </c>
      <c r="G134" s="56">
        <f>'Używanie Internetu'!H134/'Używanie Internetu'!H$142</f>
        <v>7.9905782084484251E-3</v>
      </c>
      <c r="I134" s="56">
        <f t="shared" si="11"/>
        <v>1.7206879018770065E-3</v>
      </c>
      <c r="J134" s="10">
        <f t="shared" si="12"/>
        <v>3.7874228667568273E-3</v>
      </c>
      <c r="K134" s="10">
        <f t="shared" si="13"/>
        <v>2.346668226838813E-4</v>
      </c>
      <c r="L134" s="10">
        <f t="shared" si="14"/>
        <v>3.9610806454537743E-3</v>
      </c>
      <c r="M134" s="10">
        <f t="shared" si="15"/>
        <v>6.8755938448143081E-3</v>
      </c>
    </row>
    <row r="135" spans="1:13" x14ac:dyDescent="0.3">
      <c r="A135" s="10">
        <v>1.2317297208849589</v>
      </c>
      <c r="B135" s="10">
        <v>1.5544343263646463</v>
      </c>
      <c r="C135" s="10">
        <v>1.0704197555708506</v>
      </c>
      <c r="D135" s="10">
        <v>1.4990784355749704</v>
      </c>
      <c r="E135" s="10">
        <v>1.9239381981167105</v>
      </c>
      <c r="G135" s="56">
        <f>'Używanie Internetu'!H135/'Używanie Internetu'!H$142</f>
        <v>8.3764744415611089E-3</v>
      </c>
      <c r="I135" s="56">
        <f t="shared" si="11"/>
        <v>1.9410780843429479E-3</v>
      </c>
      <c r="J135" s="10">
        <f t="shared" si="12"/>
        <v>4.64420496431761E-3</v>
      </c>
      <c r="K135" s="10">
        <f t="shared" si="13"/>
        <v>5.8986928272021023E-4</v>
      </c>
      <c r="L135" s="10">
        <f t="shared" si="14"/>
        <v>4.1805177599280423E-3</v>
      </c>
      <c r="M135" s="10">
        <f t="shared" si="15"/>
        <v>7.7393447021066502E-3</v>
      </c>
    </row>
    <row r="136" spans="1:13" x14ac:dyDescent="0.3">
      <c r="A136" s="10">
        <v>1.1651346213956633</v>
      </c>
      <c r="B136" s="10">
        <v>1.4941354596619676</v>
      </c>
      <c r="C136" s="10">
        <v>0.93661856287339418</v>
      </c>
      <c r="D136" s="10">
        <v>1.4857176021075085</v>
      </c>
      <c r="E136" s="10">
        <v>1.589751843688425</v>
      </c>
      <c r="G136" s="56">
        <f>'Używanie Internetu'!H136/'Używanie Internetu'!H$142</f>
        <v>8.1343093110750452E-3</v>
      </c>
      <c r="I136" s="56">
        <f t="shared" si="11"/>
        <v>1.3432560883995959E-3</v>
      </c>
      <c r="J136" s="10">
        <f t="shared" si="12"/>
        <v>4.0194506704606904E-3</v>
      </c>
      <c r="K136" s="10">
        <f t="shared" si="13"/>
        <v>5.1556421416826725E-4</v>
      </c>
      <c r="L136" s="10">
        <f t="shared" si="14"/>
        <v>3.9509772133761506E-3</v>
      </c>
      <c r="M136" s="10">
        <f t="shared" si="15"/>
        <v>4.7972239133384307E-3</v>
      </c>
    </row>
    <row r="137" spans="1:13" x14ac:dyDescent="0.3">
      <c r="A137" s="10">
        <v>1.1716001756662495</v>
      </c>
      <c r="B137" s="10">
        <v>1.4987409968400458</v>
      </c>
      <c r="C137" s="10">
        <v>0.92732965674960266</v>
      </c>
      <c r="D137" s="10">
        <v>1.4731772290944172</v>
      </c>
      <c r="E137" s="10">
        <v>1.7681668407157154</v>
      </c>
      <c r="G137" s="56">
        <f>'Używanie Internetu'!H137/'Używanie Internetu'!H$142</f>
        <v>7.9731562566148946E-3</v>
      </c>
      <c r="I137" s="56">
        <f t="shared" si="11"/>
        <v>1.3681950142495724E-3</v>
      </c>
      <c r="J137" s="10">
        <f t="shared" si="12"/>
        <v>3.9765398993855602E-3</v>
      </c>
      <c r="K137" s="10">
        <f t="shared" si="13"/>
        <v>5.7941200195725756E-4</v>
      </c>
      <c r="L137" s="10">
        <f t="shared" si="14"/>
        <v>3.7727159846418518E-3</v>
      </c>
      <c r="M137" s="10">
        <f t="shared" si="15"/>
        <v>6.1247142521766032E-3</v>
      </c>
    </row>
    <row r="138" spans="1:13" x14ac:dyDescent="0.3">
      <c r="A138" s="10">
        <v>1.2296222250316531</v>
      </c>
      <c r="B138" s="10">
        <v>1.4640173504175304</v>
      </c>
      <c r="C138" s="10">
        <v>1.2116654447734365</v>
      </c>
      <c r="D138" s="10">
        <v>1.5113162033977405</v>
      </c>
      <c r="E138" s="10">
        <v>1.6309301022076956</v>
      </c>
      <c r="G138" s="56">
        <f>'Używanie Internetu'!H138/'Używanie Internetu'!H$142</f>
        <v>8.3006889510852545E-3</v>
      </c>
      <c r="I138" s="56">
        <f t="shared" si="11"/>
        <v>1.9060226662438546E-3</v>
      </c>
      <c r="J138" s="10">
        <f t="shared" si="12"/>
        <v>3.8516636937226496E-3</v>
      </c>
      <c r="K138" s="10">
        <f t="shared" si="13"/>
        <v>1.7569690187574107E-3</v>
      </c>
      <c r="L138" s="10">
        <f t="shared" si="14"/>
        <v>4.2442767600544854E-3</v>
      </c>
      <c r="M138" s="10">
        <f t="shared" si="15"/>
        <v>5.2371545283025093E-3</v>
      </c>
    </row>
    <row r="139" spans="1:13" x14ac:dyDescent="0.3">
      <c r="A139" s="10">
        <v>0.79500618905186149</v>
      </c>
      <c r="B139" s="10">
        <v>0.59596736137097084</v>
      </c>
      <c r="C139" s="10">
        <v>0.95132234284001149</v>
      </c>
      <c r="D139" s="10">
        <v>0.53647229334463176</v>
      </c>
      <c r="E139" s="10">
        <v>0.8334688692384935</v>
      </c>
      <c r="G139" s="56">
        <f>'Używanie Internetu'!H139/'Używanie Internetu'!H$142</f>
        <v>7.4078139196168541E-3</v>
      </c>
      <c r="I139" s="56">
        <f t="shared" si="11"/>
        <v>1.5185560061769263E-3</v>
      </c>
      <c r="J139" s="10">
        <f t="shared" si="12"/>
        <v>2.9929986044156484E-3</v>
      </c>
      <c r="K139" s="10">
        <f t="shared" si="13"/>
        <v>3.6059502628409991E-4</v>
      </c>
      <c r="L139" s="10">
        <f t="shared" si="14"/>
        <v>3.4337269974897148E-3</v>
      </c>
      <c r="M139" s="10">
        <f t="shared" si="15"/>
        <v>1.2336316285046223E-3</v>
      </c>
    </row>
    <row r="140" spans="1:13" x14ac:dyDescent="0.3">
      <c r="A140" s="10">
        <v>0.73889507423270051</v>
      </c>
      <c r="B140" s="10">
        <v>0.52556623937768721</v>
      </c>
      <c r="C140" s="10">
        <v>1.014959680928637</v>
      </c>
      <c r="D140" s="10">
        <v>0.4092320790496668</v>
      </c>
      <c r="E140" s="10">
        <v>0.99945898671874922</v>
      </c>
      <c r="G140" s="56">
        <f>'Używanie Internetu'!H140/'Używanie Internetu'!H$142</f>
        <v>6.6220838919246617E-3</v>
      </c>
      <c r="I140" s="56">
        <f t="shared" si="11"/>
        <v>1.7290587230258186E-3</v>
      </c>
      <c r="J140" s="10">
        <f t="shared" si="12"/>
        <v>3.1417401640022585E-3</v>
      </c>
      <c r="K140" s="10">
        <f t="shared" si="13"/>
        <v>9.9064262105859476E-5</v>
      </c>
      <c r="L140" s="10">
        <f t="shared" si="14"/>
        <v>3.912114733191023E-3</v>
      </c>
      <c r="M140" s="10">
        <f t="shared" si="15"/>
        <v>3.5826353350880937E-6</v>
      </c>
    </row>
    <row r="141" spans="1:13" x14ac:dyDescent="0.3">
      <c r="A141" s="10">
        <v>0.59474294403259631</v>
      </c>
      <c r="B141" s="10">
        <v>0.4060305215376287</v>
      </c>
      <c r="C141" s="10">
        <v>0.96716319742298074</v>
      </c>
      <c r="D141" s="10">
        <v>0.25923502025399237</v>
      </c>
      <c r="E141" s="10">
        <v>0.69859510042013828</v>
      </c>
      <c r="G141" s="56">
        <f>'Używanie Internetu'!H141/'Używanie Internetu'!H$142</f>
        <v>6.4330557145308633E-3</v>
      </c>
      <c r="I141" s="56">
        <f t="shared" si="11"/>
        <v>2.6070412197450603E-3</v>
      </c>
      <c r="J141" s="10">
        <f t="shared" si="12"/>
        <v>3.8210387476792741E-3</v>
      </c>
      <c r="K141" s="10">
        <f t="shared" si="13"/>
        <v>2.1124098046501556E-4</v>
      </c>
      <c r="L141" s="10">
        <f t="shared" si="14"/>
        <v>4.7653823860793936E-3</v>
      </c>
      <c r="M141" s="10">
        <f t="shared" si="15"/>
        <v>1.9389545116298304E-3</v>
      </c>
    </row>
    <row r="142" spans="1:13" x14ac:dyDescent="0.3">
      <c r="I142" s="98">
        <f>SUM(I3:I141)/2</f>
        <v>9.6714782920272913E-2</v>
      </c>
      <c r="J142" s="99">
        <f t="shared" ref="J142:M142" si="16">SUM(J3:J141)/2</f>
        <v>0.13853367159718924</v>
      </c>
      <c r="K142" s="99">
        <f t="shared" si="16"/>
        <v>6.0312205889876645E-2</v>
      </c>
      <c r="L142" s="99">
        <f t="shared" si="16"/>
        <v>0.14353038000584722</v>
      </c>
      <c r="M142" s="103">
        <f t="shared" si="16"/>
        <v>0.21954735569131356</v>
      </c>
    </row>
    <row r="143" spans="1:13" x14ac:dyDescent="0.3">
      <c r="A143" s="226">
        <v>2020</v>
      </c>
      <c r="B143" s="224"/>
      <c r="C143" s="224"/>
      <c r="D143" s="224"/>
      <c r="E143" s="224"/>
      <c r="F143" s="224"/>
      <c r="G143" s="224"/>
      <c r="H143" s="224"/>
      <c r="I143" s="250"/>
      <c r="J143" s="250"/>
      <c r="K143" s="250"/>
      <c r="L143" s="250"/>
      <c r="M143" s="251"/>
    </row>
    <row r="144" spans="1:13" x14ac:dyDescent="0.3">
      <c r="A144" s="10">
        <v>1.0726337728810607</v>
      </c>
      <c r="B144" s="10">
        <v>1.0636464294054848</v>
      </c>
      <c r="C144" s="10">
        <v>1.207086261616741</v>
      </c>
      <c r="D144" s="10">
        <v>1.1873198109703382</v>
      </c>
      <c r="E144" s="10">
        <v>1.3758122066641307</v>
      </c>
      <c r="G144" s="56">
        <f>'Używanie Internetu'!N3/'Używanie Internetu'!N$142</f>
        <v>7.5276203803634851E-3</v>
      </c>
      <c r="I144" s="56">
        <f>ABS(A144-1)*$G144</f>
        <v>5.4675946904216477E-4</v>
      </c>
      <c r="J144" s="10">
        <f t="shared" ref="J144:J207" si="17">ABS(B144-1)*$G144</f>
        <v>4.791061591300933E-4</v>
      </c>
      <c r="K144" s="10">
        <f t="shared" ref="K144:K207" si="18">ABS(C144-1)*$G144</f>
        <v>1.5588667634394643E-3</v>
      </c>
      <c r="L144" s="10">
        <f t="shared" ref="L144:L207" si="19">ABS(D144-1)*$G144</f>
        <v>1.4100724267061535E-3</v>
      </c>
      <c r="M144" s="10">
        <f t="shared" ref="M144:M207" si="20">ABS(E144-1)*$G144</f>
        <v>2.8289716260742844E-3</v>
      </c>
    </row>
    <row r="145" spans="1:13" x14ac:dyDescent="0.3">
      <c r="A145" s="10">
        <v>1.1908218474941727</v>
      </c>
      <c r="B145" s="10">
        <v>1.1365783369582563</v>
      </c>
      <c r="C145" s="10">
        <v>1.1826922245005114</v>
      </c>
      <c r="D145" s="10">
        <v>1.2431703859419188</v>
      </c>
      <c r="E145" s="10">
        <v>1.402141171421009</v>
      </c>
      <c r="G145" s="56">
        <f>'Używanie Internetu'!N4/'Używanie Internetu'!N$142</f>
        <v>7.6762197674546985E-3</v>
      </c>
      <c r="I145" s="56">
        <f t="shared" ref="I145:I208" si="21">ABS(A145-1)*$G145</f>
        <v>1.4647904377969947E-3</v>
      </c>
      <c r="J145" s="10">
        <f t="shared" si="17"/>
        <v>1.0484053299650554E-3</v>
      </c>
      <c r="K145" s="10">
        <f t="shared" si="18"/>
        <v>1.4023856650710969E-3</v>
      </c>
      <c r="L145" s="10">
        <f t="shared" si="19"/>
        <v>1.8666293234269448E-3</v>
      </c>
      <c r="M145" s="10">
        <f t="shared" si="20"/>
        <v>3.0869240093693378E-3</v>
      </c>
    </row>
    <row r="146" spans="1:13" x14ac:dyDescent="0.3">
      <c r="A146" s="10">
        <v>1.1847292197302974</v>
      </c>
      <c r="B146" s="10">
        <v>0.9886869332123055</v>
      </c>
      <c r="C146" s="10">
        <v>1.1074010785566388</v>
      </c>
      <c r="D146" s="10">
        <v>1.266952390401773</v>
      </c>
      <c r="E146" s="10">
        <v>1.7297490914733766</v>
      </c>
      <c r="G146" s="56">
        <f>'Używanie Internetu'!N5/'Używanie Internetu'!N$142</f>
        <v>7.6592369803585598E-3</v>
      </c>
      <c r="I146" s="56">
        <f t="shared" si="21"/>
        <v>1.4148848711110762E-3</v>
      </c>
      <c r="J146" s="10">
        <f t="shared" si="17"/>
        <v>8.6649459501575966E-5</v>
      </c>
      <c r="K146" s="10">
        <f t="shared" si="18"/>
        <v>8.226103126114029E-4</v>
      </c>
      <c r="L146" s="10">
        <f t="shared" si="19"/>
        <v>2.044651620560375E-3</v>
      </c>
      <c r="M146" s="10">
        <f t="shared" si="20"/>
        <v>5.5893212277959474E-3</v>
      </c>
    </row>
    <row r="147" spans="1:13" x14ac:dyDescent="0.3">
      <c r="A147" s="10">
        <v>1.2183357107068356</v>
      </c>
      <c r="B147" s="10">
        <v>1.072035775540928</v>
      </c>
      <c r="C147" s="10">
        <v>1.1338507730490068</v>
      </c>
      <c r="D147" s="10">
        <v>1.2442305442024841</v>
      </c>
      <c r="E147" s="10">
        <v>1.438972231230651</v>
      </c>
      <c r="G147" s="56">
        <f>'Używanie Internetu'!N6/'Używanie Internetu'!N$142</f>
        <v>7.9224701803487091E-3</v>
      </c>
      <c r="I147" s="56">
        <f t="shared" si="21"/>
        <v>1.729758157380147E-3</v>
      </c>
      <c r="J147" s="10">
        <f t="shared" si="17"/>
        <v>5.7070128364129498E-4</v>
      </c>
      <c r="K147" s="10">
        <f t="shared" si="18"/>
        <v>1.0604287580973793E-3</v>
      </c>
      <c r="L147" s="10">
        <f t="shared" si="19"/>
        <v>1.9349092035745178E-3</v>
      </c>
      <c r="M147" s="10">
        <f t="shared" si="20"/>
        <v>3.4777444119259708E-3</v>
      </c>
    </row>
    <row r="148" spans="1:13" x14ac:dyDescent="0.3">
      <c r="A148" s="10">
        <v>1.1755347532171472</v>
      </c>
      <c r="B148" s="10">
        <v>1.0375120481586069</v>
      </c>
      <c r="C148" s="10">
        <v>1.1829958604301325</v>
      </c>
      <c r="D148" s="10">
        <v>1.2641166877269132</v>
      </c>
      <c r="E148" s="10">
        <v>1.6390573685262122</v>
      </c>
      <c r="G148" s="56">
        <f>'Używanie Internetu'!N7/'Używanie Internetu'!N$142</f>
        <v>8.0625781738918531E-3</v>
      </c>
      <c r="I148" s="56">
        <f t="shared" si="21"/>
        <v>1.4152626700480635E-3</v>
      </c>
      <c r="J148" s="10">
        <f t="shared" si="17"/>
        <v>3.0244382074156385E-4</v>
      </c>
      <c r="K148" s="10">
        <f t="shared" si="18"/>
        <v>1.475418430216546E-3</v>
      </c>
      <c r="L148" s="10">
        <f t="shared" si="19"/>
        <v>2.129461441827621E-3</v>
      </c>
      <c r="M148" s="10">
        <f t="shared" si="20"/>
        <v>5.1524499913442011E-3</v>
      </c>
    </row>
    <row r="149" spans="1:13" x14ac:dyDescent="0.3">
      <c r="A149" s="10">
        <v>1.1164098271802161</v>
      </c>
      <c r="B149" s="10">
        <v>0.97940051884838075</v>
      </c>
      <c r="C149" s="10">
        <v>1.1444942654792227</v>
      </c>
      <c r="D149" s="10">
        <v>1.2398940648634871</v>
      </c>
      <c r="E149" s="10">
        <v>1.4958904108381936</v>
      </c>
      <c r="G149" s="56">
        <f>'Używanie Internetu'!N8/'Używanie Internetu'!N$142</f>
        <v>7.5930041106836181E-3</v>
      </c>
      <c r="I149" s="56">
        <f t="shared" si="21"/>
        <v>8.8390029630335031E-4</v>
      </c>
      <c r="J149" s="10">
        <f t="shared" si="17"/>
        <v>1.5641194506219467E-4</v>
      </c>
      <c r="K149" s="10">
        <f t="shared" si="18"/>
        <v>1.0971455517539482E-3</v>
      </c>
      <c r="L149" s="10">
        <f t="shared" si="19"/>
        <v>1.82151662063706E-3</v>
      </c>
      <c r="M149" s="10">
        <f t="shared" si="20"/>
        <v>3.7652979279429923E-3</v>
      </c>
    </row>
    <row r="150" spans="1:13" x14ac:dyDescent="0.3">
      <c r="A150" s="10">
        <v>1.1832348268185229</v>
      </c>
      <c r="B150" s="10">
        <v>1.1883611824147435</v>
      </c>
      <c r="C150" s="10">
        <v>1.1845857968842057</v>
      </c>
      <c r="D150" s="10">
        <v>1.234728063577136</v>
      </c>
      <c r="E150" s="10">
        <v>1.7589535575735922</v>
      </c>
      <c r="G150" s="56">
        <f>'Używanie Internetu'!N9/'Używanie Internetu'!N$142</f>
        <v>8.1373024371148642E-3</v>
      </c>
      <c r="I150" s="56">
        <f t="shared" si="21"/>
        <v>1.4910372028346863E-3</v>
      </c>
      <c r="J150" s="10">
        <f t="shared" si="17"/>
        <v>1.5327519087213301E-3</v>
      </c>
      <c r="K150" s="10">
        <f t="shared" si="18"/>
        <v>1.5020304548426365E-3</v>
      </c>
      <c r="L150" s="10">
        <f t="shared" si="19"/>
        <v>1.910053243805482E-3</v>
      </c>
      <c r="M150" s="10">
        <f t="shared" si="20"/>
        <v>6.1758346337005884E-3</v>
      </c>
    </row>
    <row r="151" spans="1:13" x14ac:dyDescent="0.3">
      <c r="A151" s="10">
        <v>1.090907744000553</v>
      </c>
      <c r="B151" s="10">
        <v>0.92810350562409072</v>
      </c>
      <c r="C151" s="10">
        <v>1.1495741593592843</v>
      </c>
      <c r="D151" s="10">
        <v>1.2207746383871165</v>
      </c>
      <c r="E151" s="10">
        <v>1.4478449427044027</v>
      </c>
      <c r="G151" s="56">
        <f>'Używanie Internetu'!N10/'Używanie Internetu'!N$142</f>
        <v>7.4223271003674238E-3</v>
      </c>
      <c r="I151" s="56">
        <f t="shared" si="21"/>
        <v>6.7474701192856877E-4</v>
      </c>
      <c r="J151" s="10">
        <f t="shared" si="17"/>
        <v>5.3363929862772555E-4</v>
      </c>
      <c r="K151" s="10">
        <f t="shared" si="18"/>
        <v>1.1101883365270916E-3</v>
      </c>
      <c r="L151" s="10">
        <f t="shared" si="19"/>
        <v>1.6386615815745132E-3</v>
      </c>
      <c r="M151" s="10">
        <f t="shared" si="20"/>
        <v>3.3240516549973842E-3</v>
      </c>
    </row>
    <row r="152" spans="1:13" x14ac:dyDescent="0.3">
      <c r="A152" s="10">
        <v>0.98184805473820436</v>
      </c>
      <c r="B152" s="10">
        <v>1.0186302773639206</v>
      </c>
      <c r="C152" s="10">
        <v>1.1503102199312938</v>
      </c>
      <c r="D152" s="10">
        <v>1.2600166258079364</v>
      </c>
      <c r="E152" s="10">
        <v>1.2588241537120359</v>
      </c>
      <c r="G152" s="56">
        <f>'Używanie Internetu'!N11/'Używanie Internetu'!N$142</f>
        <v>7.5046936177836964E-3</v>
      </c>
      <c r="I152" s="56">
        <f t="shared" si="21"/>
        <v>1.3622478775655677E-4</v>
      </c>
      <c r="J152" s="10">
        <f t="shared" si="17"/>
        <v>1.3981452363055532E-4</v>
      </c>
      <c r="K152" s="10">
        <f t="shared" si="18"/>
        <v>1.1280321482060442E-3</v>
      </c>
      <c r="L152" s="10">
        <f t="shared" si="19"/>
        <v>1.9513451122184717E-3</v>
      </c>
      <c r="M152" s="10">
        <f t="shared" si="20"/>
        <v>1.9423959744909825E-3</v>
      </c>
    </row>
    <row r="153" spans="1:13" x14ac:dyDescent="0.3">
      <c r="A153" s="10">
        <v>1.086912811616598</v>
      </c>
      <c r="B153" s="10">
        <v>0.94182724342086221</v>
      </c>
      <c r="C153" s="10">
        <v>1.1589030423526465</v>
      </c>
      <c r="D153" s="10">
        <v>1.1959933383297396</v>
      </c>
      <c r="E153" s="10">
        <v>1.6642848507617318</v>
      </c>
      <c r="G153" s="56">
        <f>'Używanie Internetu'!N12/'Używanie Internetu'!N$142</f>
        <v>7.2100422616656898E-3</v>
      </c>
      <c r="I153" s="56">
        <f t="shared" si="21"/>
        <v>6.266450448358605E-4</v>
      </c>
      <c r="J153" s="10">
        <f t="shared" si="17"/>
        <v>4.1942803341317426E-4</v>
      </c>
      <c r="K153" s="10">
        <f t="shared" si="18"/>
        <v>1.1456976508698344E-3</v>
      </c>
      <c r="L153" s="10">
        <f t="shared" si="19"/>
        <v>1.4131202523623646E-3</v>
      </c>
      <c r="M153" s="10">
        <f t="shared" si="20"/>
        <v>4.7895218477763723E-3</v>
      </c>
    </row>
    <row r="154" spans="1:13" x14ac:dyDescent="0.3">
      <c r="A154" s="10">
        <v>1.0843037472907875</v>
      </c>
      <c r="B154" s="10">
        <v>1.0274370072378938</v>
      </c>
      <c r="C154" s="10">
        <v>1.1520519198286403</v>
      </c>
      <c r="D154" s="10">
        <v>1.201692936981875</v>
      </c>
      <c r="E154" s="10">
        <v>1.2885643331838088</v>
      </c>
      <c r="G154" s="56">
        <f>'Używanie Internetu'!N13/'Używanie Internetu'!N$142</f>
        <v>7.1590939003772745E-3</v>
      </c>
      <c r="I154" s="56">
        <f t="shared" si="21"/>
        <v>6.0353844300842392E-4</v>
      </c>
      <c r="J154" s="10">
        <f t="shared" si="17"/>
        <v>1.9642411116141243E-4</v>
      </c>
      <c r="K154" s="10">
        <f t="shared" si="18"/>
        <v>1.0885539717858733E-3</v>
      </c>
      <c r="L154" s="10">
        <f t="shared" si="19"/>
        <v>1.4439386748961191E-3</v>
      </c>
      <c r="M154" s="10">
        <f t="shared" si="20"/>
        <v>2.0658591575626411E-3</v>
      </c>
    </row>
    <row r="155" spans="1:13" x14ac:dyDescent="0.3">
      <c r="A155" s="10">
        <v>0.63353635667647779</v>
      </c>
      <c r="B155" s="10">
        <v>0.43160945495001207</v>
      </c>
      <c r="C155" s="10">
        <v>1.0591306652741526</v>
      </c>
      <c r="D155" s="10">
        <v>0.18161597448118633</v>
      </c>
      <c r="E155" s="10">
        <v>0.4570416562823692</v>
      </c>
      <c r="G155" s="56">
        <f>'Używanie Internetu'!N14/'Używanie Internetu'!N$142</f>
        <v>5.1262542849694701E-3</v>
      </c>
      <c r="I155" s="56">
        <f t="shared" si="21"/>
        <v>1.8785858218727293E-3</v>
      </c>
      <c r="J155" s="10">
        <f t="shared" si="17"/>
        <v>2.9137144670986336E-3</v>
      </c>
      <c r="K155" s="10">
        <f t="shared" si="18"/>
        <v>3.0311882623472003E-4</v>
      </c>
      <c r="L155" s="10">
        <f t="shared" si="19"/>
        <v>4.1952446175663833E-3</v>
      </c>
      <c r="M155" s="10">
        <f t="shared" si="20"/>
        <v>2.7833425360424316E-3</v>
      </c>
    </row>
    <row r="156" spans="1:13" x14ac:dyDescent="0.3">
      <c r="A156" s="10">
        <v>0.53565547933313551</v>
      </c>
      <c r="B156" s="10">
        <v>0.4144688581761366</v>
      </c>
      <c r="C156" s="10">
        <v>1.1758751039392477</v>
      </c>
      <c r="D156" s="10">
        <v>0.29223269103132316</v>
      </c>
      <c r="E156" s="10">
        <v>0.59178510251288574</v>
      </c>
      <c r="G156" s="56">
        <f>'Używanie Internetu'!N15/'Używanie Internetu'!N$142</f>
        <v>5.4676083056018586E-3</v>
      </c>
      <c r="I156" s="56">
        <f t="shared" si="21"/>
        <v>2.5388539578588623E-3</v>
      </c>
      <c r="J156" s="10">
        <f t="shared" si="17"/>
        <v>3.2014549342246948E-3</v>
      </c>
      <c r="K156" s="10">
        <f t="shared" si="18"/>
        <v>9.6161617904682065E-4</v>
      </c>
      <c r="L156" s="10">
        <f t="shared" si="19"/>
        <v>3.8697944169506148E-3</v>
      </c>
      <c r="M156" s="10">
        <f t="shared" si="20"/>
        <v>2.2319591639709574E-3</v>
      </c>
    </row>
    <row r="157" spans="1:13" x14ac:dyDescent="0.3">
      <c r="A157" s="10">
        <v>0.69977928332757522</v>
      </c>
      <c r="B157" s="10">
        <v>0.60006760464738484</v>
      </c>
      <c r="C157" s="10">
        <v>1.1451282271778886</v>
      </c>
      <c r="D157" s="10">
        <v>0.11805743507695257</v>
      </c>
      <c r="E157" s="10">
        <v>0.70836402389178443</v>
      </c>
      <c r="G157" s="56">
        <f>'Używanie Internetu'!N16/'Używanie Internetu'!N$142</f>
        <v>5.733388923656429E-3</v>
      </c>
      <c r="I157" s="56">
        <f t="shared" si="21"/>
        <v>1.7212821316218753E-3</v>
      </c>
      <c r="J157" s="10">
        <f t="shared" si="17"/>
        <v>2.2929679657260676E-3</v>
      </c>
      <c r="K157" s="10">
        <f t="shared" si="18"/>
        <v>8.3207657021160065E-4</v>
      </c>
      <c r="L157" s="10">
        <f t="shared" si="19"/>
        <v>5.0565197330309413E-3</v>
      </c>
      <c r="M157" s="10">
        <f t="shared" si="20"/>
        <v>1.6720624751585741E-3</v>
      </c>
    </row>
    <row r="158" spans="1:13" x14ac:dyDescent="0.3">
      <c r="A158" s="10">
        <v>0.57904822895397556</v>
      </c>
      <c r="B158" s="10">
        <v>0.5534718062405598</v>
      </c>
      <c r="C158" s="10">
        <v>1.0373283442008245</v>
      </c>
      <c r="D158" s="10">
        <v>0.17218584252993355</v>
      </c>
      <c r="E158" s="10">
        <v>0.22897636248235798</v>
      </c>
      <c r="G158" s="56">
        <f>'Używanie Internetu'!N17/'Używanie Internetu'!N$142</f>
        <v>5.3631641649606052E-3</v>
      </c>
      <c r="I158" s="56">
        <f t="shared" si="21"/>
        <v>2.2576334536507396E-3</v>
      </c>
      <c r="J158" s="10">
        <f t="shared" si="17"/>
        <v>2.3948040074152155E-3</v>
      </c>
      <c r="K158" s="10">
        <f t="shared" si="18"/>
        <v>2.0019803795517718E-4</v>
      </c>
      <c r="L158" s="10">
        <f t="shared" si="19"/>
        <v>4.439703224590516E-3</v>
      </c>
      <c r="M158" s="10">
        <f t="shared" si="20"/>
        <v>4.1351263430721933E-3</v>
      </c>
    </row>
    <row r="159" spans="1:13" x14ac:dyDescent="0.3">
      <c r="A159" s="10">
        <v>0.68872697890986323</v>
      </c>
      <c r="B159" s="10">
        <v>0.78827124813006411</v>
      </c>
      <c r="C159" s="10">
        <v>0.99019047309408947</v>
      </c>
      <c r="D159" s="10">
        <v>0.44912295979925426</v>
      </c>
      <c r="E159" s="10">
        <v>0.53801161396861585</v>
      </c>
      <c r="G159" s="56">
        <f>'Używanie Internetu'!N18/'Używanie Internetu'!N$142</f>
        <v>6.793114838455485E-3</v>
      </c>
      <c r="I159" s="56">
        <f t="shared" si="21"/>
        <v>2.114513378378275E-3</v>
      </c>
      <c r="J159" s="10">
        <f t="shared" si="17"/>
        <v>1.438297726055321E-3</v>
      </c>
      <c r="K159" s="10">
        <f t="shared" si="18"/>
        <v>6.6637242782769114E-5</v>
      </c>
      <c r="L159" s="10">
        <f t="shared" si="19"/>
        <v>3.7421709959521241E-3</v>
      </c>
      <c r="M159" s="10">
        <f t="shared" si="20"/>
        <v>3.1383401603438965E-3</v>
      </c>
    </row>
    <row r="160" spans="1:13" x14ac:dyDescent="0.3">
      <c r="A160" s="10">
        <v>0.55448356193136861</v>
      </c>
      <c r="B160" s="10">
        <v>0.46340329000308905</v>
      </c>
      <c r="C160" s="10">
        <v>1.0271430913560509</v>
      </c>
      <c r="D160" s="10">
        <v>0.13593052788779095</v>
      </c>
      <c r="E160" s="10">
        <v>0.40226719165793035</v>
      </c>
      <c r="G160" s="56">
        <f>'Używanie Internetu'!N19/'Używanie Internetu'!N$142</f>
        <v>5.5533713804373592E-3</v>
      </c>
      <c r="I160" s="56">
        <f t="shared" si="21"/>
        <v>2.4741182366847308E-3</v>
      </c>
      <c r="J160" s="10">
        <f t="shared" si="17"/>
        <v>2.9799208121336902E-3</v>
      </c>
      <c r="K160" s="10">
        <f t="shared" si="18"/>
        <v>1.5073566671328954E-4</v>
      </c>
      <c r="L160" s="10">
        <f t="shared" si="19"/>
        <v>4.7984986771375587E-3</v>
      </c>
      <c r="M160" s="10">
        <f t="shared" si="20"/>
        <v>3.3194322709952989E-3</v>
      </c>
    </row>
    <row r="161" spans="1:13" x14ac:dyDescent="0.3">
      <c r="A161" s="10">
        <v>1.3061250660577051</v>
      </c>
      <c r="B161" s="10">
        <v>1.2471117329167576</v>
      </c>
      <c r="C161" s="10">
        <v>0.99959353208926938</v>
      </c>
      <c r="D161" s="10">
        <v>1.2271656991999971</v>
      </c>
      <c r="E161" s="10">
        <v>0.79892582950545543</v>
      </c>
      <c r="G161" s="56">
        <f>'Używanie Internetu'!N20/'Używanie Internetu'!N$142</f>
        <v>8.0685221493755014E-3</v>
      </c>
      <c r="I161" s="56">
        <f t="shared" si="21"/>
        <v>2.4699768759656317E-3</v>
      </c>
      <c r="J161" s="10">
        <f t="shared" si="17"/>
        <v>1.9938264904094216E-3</v>
      </c>
      <c r="K161" s="10">
        <f t="shared" si="18"/>
        <v>3.2795953407404198E-6</v>
      </c>
      <c r="L161" s="10">
        <f t="shared" si="19"/>
        <v>1.832891475573549E-3</v>
      </c>
      <c r="M161" s="10">
        <f t="shared" si="20"/>
        <v>1.6223713983025388E-3</v>
      </c>
    </row>
    <row r="162" spans="1:13" x14ac:dyDescent="0.3">
      <c r="A162" s="10">
        <v>1.1605717193845617</v>
      </c>
      <c r="B162" s="10">
        <v>0.97418692677341234</v>
      </c>
      <c r="C162" s="10">
        <v>0.84420627326880482</v>
      </c>
      <c r="D162" s="10">
        <v>1.2023108682104637</v>
      </c>
      <c r="E162" s="10">
        <v>0.78105428196880478</v>
      </c>
      <c r="G162" s="56">
        <f>'Używanie Internetu'!N21/'Używanie Internetu'!N$142</f>
        <v>7.120882629410962E-3</v>
      </c>
      <c r="I162" s="56">
        <f t="shared" si="21"/>
        <v>1.1434123673401771E-3</v>
      </c>
      <c r="J162" s="10">
        <f t="shared" si="17"/>
        <v>1.8381186475092121E-4</v>
      </c>
      <c r="K162" s="10">
        <f t="shared" si="18"/>
        <v>1.109388842451366E-3</v>
      </c>
      <c r="L162" s="10">
        <f t="shared" si="19"/>
        <v>1.4406319471809417E-3</v>
      </c>
      <c r="M162" s="10">
        <f t="shared" si="20"/>
        <v>1.5590867603122486E-3</v>
      </c>
    </row>
    <row r="163" spans="1:13" x14ac:dyDescent="0.3">
      <c r="A163" s="10">
        <v>1.1446687577766506</v>
      </c>
      <c r="B163" s="10">
        <v>0.79705810986775361</v>
      </c>
      <c r="C163" s="10">
        <v>0.85757944223894822</v>
      </c>
      <c r="D163" s="10">
        <v>1.1546463515228023</v>
      </c>
      <c r="E163" s="10">
        <v>0.55595250801498486</v>
      </c>
      <c r="G163" s="56">
        <f>'Używanie Internetu'!N22/'Używanie Internetu'!N$142</f>
        <v>7.2448569752127743E-3</v>
      </c>
      <c r="I163" s="56">
        <f t="shared" si="21"/>
        <v>1.048104458873534E-3</v>
      </c>
      <c r="J163" s="10">
        <f t="shared" si="17"/>
        <v>1.4702849682874698E-3</v>
      </c>
      <c r="K163" s="10">
        <f t="shared" si="18"/>
        <v>1.0318165713088499E-3</v>
      </c>
      <c r="L163" s="10">
        <f t="shared" si="19"/>
        <v>1.1203906985211805E-3</v>
      </c>
      <c r="M163" s="10">
        <f t="shared" si="20"/>
        <v>3.2170605696333755E-3</v>
      </c>
    </row>
    <row r="164" spans="1:13" x14ac:dyDescent="0.3">
      <c r="A164" s="10">
        <v>1.1079300826048473</v>
      </c>
      <c r="B164" s="10">
        <v>0.85507823106398306</v>
      </c>
      <c r="C164" s="10">
        <v>0.91163509551193911</v>
      </c>
      <c r="D164" s="10">
        <v>1.233586554721535</v>
      </c>
      <c r="E164" s="10">
        <v>0.36225029996060737</v>
      </c>
      <c r="G164" s="56">
        <f>'Używanie Internetu'!N23/'Używanie Internetu'!N$142</f>
        <v>6.9536021765139958E-3</v>
      </c>
      <c r="I164" s="56">
        <f t="shared" si="21"/>
        <v>7.5050285731240131E-4</v>
      </c>
      <c r="J164" s="10">
        <f t="shared" si="17"/>
        <v>1.0077283278977457E-3</v>
      </c>
      <c r="K164" s="10">
        <f t="shared" si="18"/>
        <v>6.1445439217563155E-4</v>
      </c>
      <c r="L164" s="10">
        <f t="shared" si="19"/>
        <v>1.6242679753160714E-3</v>
      </c>
      <c r="M164" s="10">
        <f t="shared" si="20"/>
        <v>4.434657702265068E-3</v>
      </c>
    </row>
    <row r="165" spans="1:13" x14ac:dyDescent="0.3">
      <c r="A165" s="10">
        <v>1.1542062401722586</v>
      </c>
      <c r="B165" s="10">
        <v>1.048637192467363</v>
      </c>
      <c r="C165" s="10">
        <v>0.94964510093625676</v>
      </c>
      <c r="D165" s="10">
        <v>1.2522464404074847</v>
      </c>
      <c r="E165" s="10">
        <v>0.76361445634772263</v>
      </c>
      <c r="G165" s="56">
        <f>'Używanie Internetu'!N24/'Używanie Internetu'!N$142</f>
        <v>7.1353179984426805E-3</v>
      </c>
      <c r="I165" s="56">
        <f t="shared" si="21"/>
        <v>1.1003105609732914E-3</v>
      </c>
      <c r="J165" s="10">
        <f t="shared" si="17"/>
        <v>3.4704183480609581E-4</v>
      </c>
      <c r="K165" s="10">
        <f t="shared" si="18"/>
        <v>3.5929821759929164E-4</v>
      </c>
      <c r="L165" s="10">
        <f t="shared" si="19"/>
        <v>1.7998585662826244E-3</v>
      </c>
      <c r="M165" s="10">
        <f t="shared" si="20"/>
        <v>1.6866860241937526E-3</v>
      </c>
    </row>
    <row r="166" spans="1:13" x14ac:dyDescent="0.3">
      <c r="A166" s="10">
        <v>1.1630506141295973</v>
      </c>
      <c r="B166" s="10">
        <v>0.96724545831538367</v>
      </c>
      <c r="C166" s="10">
        <v>0.87957234224838798</v>
      </c>
      <c r="D166" s="10">
        <v>1.159212724614068</v>
      </c>
      <c r="E166" s="10">
        <v>0.60810574696056052</v>
      </c>
      <c r="G166" s="56">
        <f>'Używanie Internetu'!N25/'Używanie Internetu'!N$142</f>
        <v>7.3747752964982358E-3</v>
      </c>
      <c r="I166" s="56">
        <f t="shared" si="21"/>
        <v>1.2024616411618204E-3</v>
      </c>
      <c r="J166" s="10">
        <f t="shared" si="17"/>
        <v>2.4155738486383025E-4</v>
      </c>
      <c r="K166" s="10">
        <f t="shared" si="18"/>
        <v>8.8812691540173254E-4</v>
      </c>
      <c r="L166" s="10">
        <f t="shared" si="19"/>
        <v>1.1741580683720051E-3</v>
      </c>
      <c r="M166" s="10">
        <f t="shared" si="20"/>
        <v>2.8901320561548868E-3</v>
      </c>
    </row>
    <row r="167" spans="1:13" x14ac:dyDescent="0.3">
      <c r="A167" s="10">
        <v>1.1246295563680067</v>
      </c>
      <c r="B167" s="10">
        <v>1.139779719008569</v>
      </c>
      <c r="C167" s="10">
        <v>0.89469311146859176</v>
      </c>
      <c r="D167" s="10">
        <v>1.1619550478288738</v>
      </c>
      <c r="E167" s="10">
        <v>0.49764521650448462</v>
      </c>
      <c r="G167" s="56">
        <f>'Używanie Internetu'!N26/'Używanie Internetu'!N$142</f>
        <v>7.3357148861771171E-3</v>
      </c>
      <c r="I167" s="56">
        <f t="shared" si="21"/>
        <v>9.1424689190643658E-4</v>
      </c>
      <c r="J167" s="10">
        <f t="shared" si="17"/>
        <v>1.0253841655168141E-3</v>
      </c>
      <c r="K167" s="10">
        <f t="shared" si="18"/>
        <v>7.7250130981684577E-4</v>
      </c>
      <c r="L167" s="10">
        <f t="shared" si="19"/>
        <v>1.1880560552497968E-3</v>
      </c>
      <c r="M167" s="10">
        <f t="shared" si="20"/>
        <v>3.6851314634303344E-3</v>
      </c>
    </row>
    <row r="168" spans="1:13" x14ac:dyDescent="0.3">
      <c r="A168" s="10">
        <v>1.205834496178378</v>
      </c>
      <c r="B168" s="10">
        <v>1.097756188766559</v>
      </c>
      <c r="C168" s="10">
        <v>0.94740969484823645</v>
      </c>
      <c r="D168" s="10">
        <v>1.2228162198236388</v>
      </c>
      <c r="E168" s="10">
        <v>0.49138666810853454</v>
      </c>
      <c r="G168" s="56">
        <f>'Używanie Internetu'!N27/'Używanie Internetu'!N$142</f>
        <v>7.2329690242454786E-3</v>
      </c>
      <c r="I168" s="56">
        <f t="shared" si="21"/>
        <v>1.4887945349793825E-3</v>
      </c>
      <c r="J168" s="10">
        <f t="shared" si="17"/>
        <v>7.0706748527681507E-4</v>
      </c>
      <c r="K168" s="10">
        <f t="shared" si="18"/>
        <v>3.8038404813832318E-4</v>
      </c>
      <c r="L168" s="10">
        <f t="shared" si="19"/>
        <v>1.6116228160838505E-3</v>
      </c>
      <c r="M168" s="10">
        <f t="shared" si="20"/>
        <v>3.6787844748892543E-3</v>
      </c>
    </row>
    <row r="169" spans="1:13" x14ac:dyDescent="0.3">
      <c r="A169" s="10">
        <v>1.3078083926347253</v>
      </c>
      <c r="B169" s="10">
        <v>1.4550208491421359</v>
      </c>
      <c r="C169" s="10">
        <v>1.1765780882143795</v>
      </c>
      <c r="D169" s="10">
        <v>1.4548559923231013</v>
      </c>
      <c r="E169" s="10">
        <v>1.5099198356432038</v>
      </c>
      <c r="G169" s="56">
        <f>'Używanie Internetu'!N28/'Używanie Internetu'!N$142</f>
        <v>8.2663716190455178E-3</v>
      </c>
      <c r="I169" s="56">
        <f t="shared" si="21"/>
        <v>2.5444585609797122E-3</v>
      </c>
      <c r="J169" s="10">
        <f t="shared" si="17"/>
        <v>3.7613714334225443E-3</v>
      </c>
      <c r="K169" s="10">
        <f t="shared" si="18"/>
        <v>1.4596600969606624E-3</v>
      </c>
      <c r="L169" s="10">
        <f t="shared" si="19"/>
        <v>3.7600086656924699E-3</v>
      </c>
      <c r="M169" s="10">
        <f t="shared" si="20"/>
        <v>4.2151868573493349E-3</v>
      </c>
    </row>
    <row r="170" spans="1:13" x14ac:dyDescent="0.3">
      <c r="A170" s="10">
        <v>1.2961146577255411</v>
      </c>
      <c r="B170" s="10">
        <v>1.4296132704078037</v>
      </c>
      <c r="C170" s="10">
        <v>1.1465141647604815</v>
      </c>
      <c r="D170" s="10">
        <v>1.4420598412200734</v>
      </c>
      <c r="E170" s="10">
        <v>1.5249794547252733</v>
      </c>
      <c r="G170" s="56">
        <f>'Używanie Internetu'!N29/'Używanie Internetu'!N$142</f>
        <v>8.1050351416322008E-3</v>
      </c>
      <c r="I170" s="56">
        <f t="shared" si="21"/>
        <v>2.4000197068179017E-3</v>
      </c>
      <c r="J170" s="10">
        <f t="shared" si="17"/>
        <v>3.4820306539667866E-3</v>
      </c>
      <c r="K170" s="10">
        <f t="shared" si="18"/>
        <v>1.1875024541305929E-3</v>
      </c>
      <c r="L170" s="10">
        <f t="shared" si="19"/>
        <v>3.5829105477930456E-3</v>
      </c>
      <c r="M170" s="10">
        <f t="shared" si="20"/>
        <v>4.2549769291832509E-3</v>
      </c>
    </row>
    <row r="171" spans="1:13" x14ac:dyDescent="0.3">
      <c r="A171" s="10">
        <v>1.2893009056980296</v>
      </c>
      <c r="B171" s="10">
        <v>1.4630491358555304</v>
      </c>
      <c r="C171" s="10">
        <v>1.1566652620824034</v>
      </c>
      <c r="D171" s="10">
        <v>1.4387651418381453</v>
      </c>
      <c r="E171" s="10">
        <v>1.8086388972877061</v>
      </c>
      <c r="G171" s="56">
        <f>'Używanie Internetu'!N30/'Używanie Internetu'!N$142</f>
        <v>8.2451431351753448E-3</v>
      </c>
      <c r="I171" s="56">
        <f t="shared" si="21"/>
        <v>2.3853273766161185E-3</v>
      </c>
      <c r="J171" s="10">
        <f t="shared" si="17"/>
        <v>3.8179064037481025E-3</v>
      </c>
      <c r="K171" s="10">
        <f t="shared" si="18"/>
        <v>1.2917275101791746E-3</v>
      </c>
      <c r="L171" s="10">
        <f t="shared" si="19"/>
        <v>3.61768139718102E-3</v>
      </c>
      <c r="M171" s="10">
        <f t="shared" si="20"/>
        <v>6.6673434528074903E-3</v>
      </c>
    </row>
    <row r="172" spans="1:13" x14ac:dyDescent="0.3">
      <c r="A172" s="10">
        <v>1.304263767854634</v>
      </c>
      <c r="B172" s="10">
        <v>1.4382496724394771</v>
      </c>
      <c r="C172" s="10">
        <v>1.1793835480340018</v>
      </c>
      <c r="D172" s="10">
        <v>1.4520375100057497</v>
      </c>
      <c r="E172" s="10">
        <v>1.5744348168293918</v>
      </c>
      <c r="G172" s="56">
        <f>'Używanie Internetu'!N31/'Używanie Internetu'!N$142</f>
        <v>8.201837028080191E-3</v>
      </c>
      <c r="I172" s="56">
        <f t="shared" si="21"/>
        <v>2.495521837493333E-3</v>
      </c>
      <c r="J172" s="10">
        <f t="shared" si="17"/>
        <v>3.594452390958118E-3</v>
      </c>
      <c r="K172" s="10">
        <f t="shared" si="18"/>
        <v>1.4712746264936775E-3</v>
      </c>
      <c r="L172" s="10">
        <f t="shared" si="19"/>
        <v>3.7075379876463275E-3</v>
      </c>
      <c r="M172" s="10">
        <f t="shared" si="20"/>
        <v>4.7114207508897679E-3</v>
      </c>
    </row>
    <row r="173" spans="1:13" x14ac:dyDescent="0.3">
      <c r="A173" s="10">
        <v>1.2861940382040333</v>
      </c>
      <c r="B173" s="10">
        <v>1.4060160683415486</v>
      </c>
      <c r="C173" s="10">
        <v>1.1473191177606878</v>
      </c>
      <c r="D173" s="10">
        <v>1.4184395951975555</v>
      </c>
      <c r="E173" s="10">
        <v>1.5907268328176112</v>
      </c>
      <c r="G173" s="56">
        <f>'Używanie Internetu'!N32/'Używanie Internetu'!N$142</f>
        <v>8.1415481338888984E-3</v>
      </c>
      <c r="I173" s="56">
        <f t="shared" si="21"/>
        <v>2.3300625376701757E-3</v>
      </c>
      <c r="J173" s="10">
        <f t="shared" si="17"/>
        <v>3.3055993635350421E-3</v>
      </c>
      <c r="K173" s="10">
        <f t="shared" si="18"/>
        <v>1.199405688290687E-3</v>
      </c>
      <c r="L173" s="10">
        <f t="shared" si="19"/>
        <v>3.4067461054258837E-3</v>
      </c>
      <c r="M173" s="10">
        <f t="shared" si="20"/>
        <v>4.8094309433643215E-3</v>
      </c>
    </row>
    <row r="174" spans="1:13" x14ac:dyDescent="0.3">
      <c r="A174" s="10">
        <v>1.0944456695720324</v>
      </c>
      <c r="B174" s="10">
        <v>1.4058448074792824</v>
      </c>
      <c r="C174" s="10">
        <v>0.98300395282319097</v>
      </c>
      <c r="D174" s="10">
        <v>1.3450182771747288</v>
      </c>
      <c r="E174" s="10">
        <v>1.1622763690055375</v>
      </c>
      <c r="G174" s="56">
        <f>'Używanie Internetu'!N33/'Używanie Internetu'!N$142</f>
        <v>7.4681806255269987E-3</v>
      </c>
      <c r="I174" s="56">
        <f t="shared" si="21"/>
        <v>7.0533731966277693E-4</v>
      </c>
      <c r="J174" s="10">
        <f t="shared" si="17"/>
        <v>3.0309223281875116E-3</v>
      </c>
      <c r="K174" s="10">
        <f t="shared" si="18"/>
        <v>1.2692955023638802E-4</v>
      </c>
      <c r="L174" s="10">
        <f t="shared" si="19"/>
        <v>2.5766588130490134E-3</v>
      </c>
      <c r="M174" s="10">
        <f t="shared" si="20"/>
        <v>1.2119092349880255E-3</v>
      </c>
    </row>
    <row r="175" spans="1:13" x14ac:dyDescent="0.3">
      <c r="A175" s="10">
        <v>1.1367901148128059</v>
      </c>
      <c r="B175" s="10">
        <v>1.0988096174905597</v>
      </c>
      <c r="C175" s="10">
        <v>0.8582602132576671</v>
      </c>
      <c r="D175" s="10">
        <v>1.0864032022260259</v>
      </c>
      <c r="E175" s="10">
        <v>0.41319521904911605</v>
      </c>
      <c r="G175" s="56">
        <f>'Używanie Internetu'!N34/'Używanie Internetu'!N$142</f>
        <v>5.5992249055969332E-3</v>
      </c>
      <c r="I175" s="56">
        <f t="shared" si="21"/>
        <v>7.6591861769932678E-4</v>
      </c>
      <c r="J175" s="10">
        <f t="shared" si="17"/>
        <v>5.5325727116564834E-4</v>
      </c>
      <c r="K175" s="10">
        <f t="shared" si="18"/>
        <v>7.9363294404166836E-4</v>
      </c>
      <c r="L175" s="10">
        <f t="shared" si="19"/>
        <v>4.8379096182729278E-4</v>
      </c>
      <c r="M175" s="10">
        <f t="shared" si="20"/>
        <v>3.2856519442235423E-3</v>
      </c>
    </row>
    <row r="176" spans="1:13" x14ac:dyDescent="0.3">
      <c r="A176" s="10">
        <v>1.1349867710181829</v>
      </c>
      <c r="B176" s="10">
        <v>1.0877721097310955</v>
      </c>
      <c r="C176" s="10">
        <v>0.94740256891975216</v>
      </c>
      <c r="D176" s="10">
        <v>1.1123650588342713</v>
      </c>
      <c r="E176" s="10">
        <v>0.3800439877312225</v>
      </c>
      <c r="G176" s="56">
        <f>'Używanie Internetu'!N35/'Używanie Internetu'!N$142</f>
        <v>8.0506902229245565E-3</v>
      </c>
      <c r="I176" s="56">
        <f t="shared" si="21"/>
        <v>1.0867366776602409E-3</v>
      </c>
      <c r="J176" s="10">
        <f t="shared" si="17"/>
        <v>7.0662606565759191E-4</v>
      </c>
      <c r="K176" s="10">
        <f t="shared" si="18"/>
        <v>4.2344562414869946E-4</v>
      </c>
      <c r="L176" s="10">
        <f t="shared" si="19"/>
        <v>9.0461628055541041E-4</v>
      </c>
      <c r="M176" s="10">
        <f t="shared" si="20"/>
        <v>4.9910738066155438E-3</v>
      </c>
    </row>
    <row r="177" spans="1:13" x14ac:dyDescent="0.3">
      <c r="A177" s="10">
        <v>1.2081895928630817</v>
      </c>
      <c r="B177" s="10">
        <v>1.0311256761787708</v>
      </c>
      <c r="C177" s="10">
        <v>0.87982459874419794</v>
      </c>
      <c r="D177" s="10">
        <v>1.1865008561727086</v>
      </c>
      <c r="E177" s="10">
        <v>0.39176919205741417</v>
      </c>
      <c r="G177" s="56">
        <f>'Używanie Internetu'!N36/'Używanie Internetu'!N$142</f>
        <v>8.2697681764647459E-3</v>
      </c>
      <c r="I177" s="56">
        <f t="shared" si="21"/>
        <v>1.721679669730265E-3</v>
      </c>
      <c r="J177" s="10">
        <f t="shared" si="17"/>
        <v>2.5740212633414578E-4</v>
      </c>
      <c r="K177" s="10">
        <f t="shared" si="18"/>
        <v>9.9382270889911335E-4</v>
      </c>
      <c r="L177" s="10">
        <f t="shared" si="19"/>
        <v>1.5423188452604944E-3</v>
      </c>
      <c r="M177" s="10">
        <f t="shared" si="20"/>
        <v>5.0299277794690362E-3</v>
      </c>
    </row>
    <row r="178" spans="1:13" x14ac:dyDescent="0.3">
      <c r="A178" s="10">
        <v>0.93214651908484913</v>
      </c>
      <c r="B178" s="10">
        <v>1.0677064027451419</v>
      </c>
      <c r="C178" s="10">
        <v>0.87902476356533987</v>
      </c>
      <c r="D178" s="10">
        <v>1.0315256821484637</v>
      </c>
      <c r="E178" s="10">
        <v>0.61469546417817389</v>
      </c>
      <c r="G178" s="56">
        <f>'Używanie Internetu'!N37/'Używanie Internetu'!N$142</f>
        <v>7.0911627519927196E-3</v>
      </c>
      <c r="I178" s="56">
        <f t="shared" si="21"/>
        <v>4.811600764585667E-4</v>
      </c>
      <c r="J178" s="10">
        <f t="shared" si="17"/>
        <v>4.801171212177682E-4</v>
      </c>
      <c r="K178" s="10">
        <f t="shared" si="18"/>
        <v>8.578550905189744E-4</v>
      </c>
      <c r="L178" s="10">
        <f t="shared" si="19"/>
        <v>2.2355374298234791E-4</v>
      </c>
      <c r="M178" s="10">
        <f t="shared" si="20"/>
        <v>2.732257172593578E-3</v>
      </c>
    </row>
    <row r="179" spans="1:13" x14ac:dyDescent="0.3">
      <c r="A179" s="10">
        <v>0.9571403204480009</v>
      </c>
      <c r="B179" s="10">
        <v>1.0264730127268613</v>
      </c>
      <c r="C179" s="10">
        <v>0.93717067345949889</v>
      </c>
      <c r="D179" s="10">
        <v>0.97033660198286942</v>
      </c>
      <c r="E179" s="10">
        <v>0.75409375046569493</v>
      </c>
      <c r="G179" s="56">
        <f>'Używanie Internetu'!N38/'Używanie Internetu'!N$142</f>
        <v>7.5811161597163215E-3</v>
      </c>
      <c r="I179" s="56">
        <f t="shared" si="21"/>
        <v>3.2492420925192355E-4</v>
      </c>
      <c r="J179" s="10">
        <f t="shared" si="17"/>
        <v>2.0069498457998412E-4</v>
      </c>
      <c r="K179" s="10">
        <f t="shared" si="18"/>
        <v>4.7631642274028653E-4</v>
      </c>
      <c r="L179" s="10">
        <f t="shared" si="19"/>
        <v>2.2488166605976574E-4</v>
      </c>
      <c r="M179" s="10">
        <f t="shared" si="20"/>
        <v>1.8642438421197544E-3</v>
      </c>
    </row>
    <row r="180" spans="1:13" x14ac:dyDescent="0.3">
      <c r="A180" s="10">
        <v>0.93512583804430494</v>
      </c>
      <c r="B180" s="10">
        <v>0.96871204235201702</v>
      </c>
      <c r="C180" s="10">
        <v>0.89060811428919573</v>
      </c>
      <c r="D180" s="10">
        <v>0.95017669867787058</v>
      </c>
      <c r="E180" s="10">
        <v>0.61865032586030488</v>
      </c>
      <c r="G180" s="56">
        <f>'Używanie Internetu'!N39/'Używanie Internetu'!N$142</f>
        <v>7.5539437003624985E-3</v>
      </c>
      <c r="I180" s="56">
        <f t="shared" si="21"/>
        <v>4.900557670215192E-4</v>
      </c>
      <c r="J180" s="10">
        <f t="shared" si="17"/>
        <v>2.3634747057218967E-4</v>
      </c>
      <c r="K180" s="10">
        <f t="shared" si="18"/>
        <v>8.2634014593590437E-4</v>
      </c>
      <c r="L180" s="10">
        <f t="shared" si="19"/>
        <v>3.7636241315356207E-4</v>
      </c>
      <c r="M180" s="10">
        <f t="shared" si="20"/>
        <v>2.8806939686028417E-3</v>
      </c>
    </row>
    <row r="181" spans="1:13" x14ac:dyDescent="0.3">
      <c r="A181" s="10">
        <v>0.98168190306036318</v>
      </c>
      <c r="B181" s="10">
        <v>0.95926101853164314</v>
      </c>
      <c r="C181" s="10">
        <v>0.80249883052772142</v>
      </c>
      <c r="D181" s="10">
        <v>1.0670613297577805</v>
      </c>
      <c r="E181" s="10">
        <v>0.69271812163328905</v>
      </c>
      <c r="G181" s="56">
        <f>'Używanie Internetu'!N40/'Używanie Internetu'!N$142</f>
        <v>7.7687759571286536E-3</v>
      </c>
      <c r="I181" s="56">
        <f t="shared" si="21"/>
        <v>1.423091910850025E-4</v>
      </c>
      <c r="J181" s="10">
        <f t="shared" si="17"/>
        <v>3.1649201974928053E-4</v>
      </c>
      <c r="K181" s="10">
        <f t="shared" si="18"/>
        <v>1.5343423369010294E-3</v>
      </c>
      <c r="L181" s="10">
        <f t="shared" si="19"/>
        <v>5.2098444627532111E-4</v>
      </c>
      <c r="M181" s="10">
        <f t="shared" si="20"/>
        <v>2.3872040687166352E-3</v>
      </c>
    </row>
    <row r="182" spans="1:13" x14ac:dyDescent="0.3">
      <c r="A182" s="10">
        <v>1.0225162873311302</v>
      </c>
      <c r="B182" s="10">
        <v>1.0844309439093067</v>
      </c>
      <c r="C182" s="10">
        <v>0.87747686940251324</v>
      </c>
      <c r="D182" s="10">
        <v>0.99563583963245017</v>
      </c>
      <c r="E182" s="10">
        <v>0.74971450792041516</v>
      </c>
      <c r="G182" s="56">
        <f>'Używanie Internetu'!N41/'Używanie Internetu'!N$142</f>
        <v>7.8825606306727834E-3</v>
      </c>
      <c r="I182" s="56">
        <f t="shared" si="21"/>
        <v>1.7748600006528328E-4</v>
      </c>
      <c r="J182" s="10">
        <f t="shared" si="17"/>
        <v>6.6553203447004318E-4</v>
      </c>
      <c r="K182" s="10">
        <f t="shared" si="18"/>
        <v>9.6579600559452907E-4</v>
      </c>
      <c r="L182" s="10">
        <f t="shared" si="19"/>
        <v>3.4400758699190749E-5</v>
      </c>
      <c r="M182" s="10">
        <f t="shared" si="20"/>
        <v>1.9728905662951004E-3</v>
      </c>
    </row>
    <row r="183" spans="1:13" x14ac:dyDescent="0.3">
      <c r="A183" s="10">
        <v>0.93145243722923621</v>
      </c>
      <c r="B183" s="10">
        <v>1.0473085531999795</v>
      </c>
      <c r="C183" s="10">
        <v>0.88380337863139113</v>
      </c>
      <c r="D183" s="10">
        <v>0.93547954598920924</v>
      </c>
      <c r="E183" s="10">
        <v>0.63173637362992496</v>
      </c>
      <c r="G183" s="56">
        <f>'Używanie Internetu'!N42/'Używanie Internetu'!N$142</f>
        <v>7.6363102177787728E-3</v>
      </c>
      <c r="I183" s="56">
        <f t="shared" si="21"/>
        <v>5.2345045399021539E-4</v>
      </c>
      <c r="J183" s="10">
        <f t="shared" si="17"/>
        <v>3.6126278818933416E-4</v>
      </c>
      <c r="K183" s="10">
        <f t="shared" si="18"/>
        <v>8.8731344702847915E-4</v>
      </c>
      <c r="L183" s="10">
        <f t="shared" si="19"/>
        <v>4.926982022183269E-4</v>
      </c>
      <c r="M183" s="10">
        <f t="shared" si="20"/>
        <v>2.8121752928860684E-3</v>
      </c>
    </row>
    <row r="184" spans="1:13" x14ac:dyDescent="0.3">
      <c r="A184" s="10">
        <v>0.94348489866393903</v>
      </c>
      <c r="B184" s="10">
        <v>0.99887086114139612</v>
      </c>
      <c r="C184" s="10">
        <v>0.98943250363266599</v>
      </c>
      <c r="D184" s="10">
        <v>1.0014490669682345</v>
      </c>
      <c r="E184" s="10">
        <v>0.72792517515935107</v>
      </c>
      <c r="G184" s="56">
        <f>'Używanie Internetu'!N43/'Używanie Internetu'!N$142</f>
        <v>7.7212241532594664E-3</v>
      </c>
      <c r="I184" s="56">
        <f t="shared" si="21"/>
        <v>4.363657654599003E-4</v>
      </c>
      <c r="J184" s="10">
        <f t="shared" si="17"/>
        <v>8.7183342274361362E-6</v>
      </c>
      <c r="K184" s="10">
        <f t="shared" si="18"/>
        <v>8.1594008190941E-5</v>
      </c>
      <c r="L184" s="10">
        <f t="shared" si="19"/>
        <v>1.1188570874823053E-5</v>
      </c>
      <c r="M184" s="10">
        <f t="shared" si="20"/>
        <v>2.1007507090534572E-3</v>
      </c>
    </row>
    <row r="185" spans="1:13" x14ac:dyDescent="0.3">
      <c r="A185" s="10">
        <v>1.0611010585676164</v>
      </c>
      <c r="B185" s="10">
        <v>1.1655977853881494</v>
      </c>
      <c r="C185" s="10">
        <v>0.94426843783935743</v>
      </c>
      <c r="D185" s="10">
        <v>1.0447279393226487</v>
      </c>
      <c r="E185" s="10">
        <v>0.94223891910712054</v>
      </c>
      <c r="G185" s="56">
        <f>'Używanie Internetu'!N44/'Używanie Internetu'!N$142</f>
        <v>8.0022892797005606E-3</v>
      </c>
      <c r="I185" s="56">
        <f t="shared" si="21"/>
        <v>4.8894834595399268E-4</v>
      </c>
      <c r="J185" s="10">
        <f t="shared" si="17"/>
        <v>1.3251613827537422E-3</v>
      </c>
      <c r="K185" s="10">
        <f t="shared" si="18"/>
        <v>4.4598008241907543E-4</v>
      </c>
      <c r="L185" s="10">
        <f t="shared" si="19"/>
        <v>3.5792590934472911E-4</v>
      </c>
      <c r="M185" s="10">
        <f t="shared" si="20"/>
        <v>4.6222087841300618E-4</v>
      </c>
    </row>
    <row r="186" spans="1:13" x14ac:dyDescent="0.3">
      <c r="A186" s="10">
        <v>0.96076166980017541</v>
      </c>
      <c r="B186" s="10">
        <v>1.0722380045810438</v>
      </c>
      <c r="C186" s="10">
        <v>0.91875107960081104</v>
      </c>
      <c r="D186" s="10">
        <v>0.96901819629645025</v>
      </c>
      <c r="E186" s="10">
        <v>0.78229353426891191</v>
      </c>
      <c r="G186" s="56">
        <f>'Używanie Internetu'!N45/'Używanie Internetu'!N$142</f>
        <v>7.49535308488082E-3</v>
      </c>
      <c r="I186" s="56">
        <f t="shared" si="21"/>
        <v>2.9410513930882746E-4</v>
      </c>
      <c r="J186" s="10">
        <f t="shared" si="17"/>
        <v>5.4144935048216136E-4</v>
      </c>
      <c r="K186" s="10">
        <f t="shared" si="18"/>
        <v>6.0898934615729716E-4</v>
      </c>
      <c r="L186" s="10">
        <f t="shared" si="19"/>
        <v>2.3221955796457361E-4</v>
      </c>
      <c r="M186" s="10">
        <f t="shared" si="20"/>
        <v>1.6317868295160117E-3</v>
      </c>
    </row>
    <row r="187" spans="1:13" x14ac:dyDescent="0.3">
      <c r="A187" s="10">
        <v>0.9385397958349232</v>
      </c>
      <c r="B187" s="10">
        <v>0.96919290413390802</v>
      </c>
      <c r="C187" s="10">
        <v>0.90469808235834359</v>
      </c>
      <c r="D187" s="10">
        <v>0.90738931860957917</v>
      </c>
      <c r="E187" s="10">
        <v>0.63713533749077655</v>
      </c>
      <c r="G187" s="56">
        <f>'Używanie Internetu'!N46/'Używanie Internetu'!N$142</f>
        <v>7.6702757919710493E-3</v>
      </c>
      <c r="I187" s="56">
        <f t="shared" si="21"/>
        <v>4.7141671617698686E-4</v>
      </c>
      <c r="J187" s="10">
        <f t="shared" si="17"/>
        <v>2.3629892164261671E-4</v>
      </c>
      <c r="K187" s="10">
        <f t="shared" si="18"/>
        <v>7.3099199181521585E-4</v>
      </c>
      <c r="L187" s="10">
        <f t="shared" si="19"/>
        <v>7.1034946754688867E-4</v>
      </c>
      <c r="M187" s="10">
        <f t="shared" si="20"/>
        <v>2.7832720366062413E-3</v>
      </c>
    </row>
    <row r="188" spans="1:13" x14ac:dyDescent="0.3">
      <c r="A188" s="10">
        <v>0.96787278071806004</v>
      </c>
      <c r="B188" s="10">
        <v>1.0681578394982376</v>
      </c>
      <c r="C188" s="10">
        <v>0.96404958304667143</v>
      </c>
      <c r="D188" s="10">
        <v>0.93070457736504764</v>
      </c>
      <c r="E188" s="10">
        <v>0.71558891713175021</v>
      </c>
      <c r="G188" s="56">
        <f>'Używanie Internetu'!N47/'Używanie Internetu'!N$142</f>
        <v>7.4970513635904349E-3</v>
      </c>
      <c r="I188" s="56">
        <f t="shared" si="21"/>
        <v>2.4085941312603686E-4</v>
      </c>
      <c r="J188" s="10">
        <f t="shared" si="17"/>
        <v>5.1098282354964037E-4</v>
      </c>
      <c r="K188" s="10">
        <f t="shared" si="18"/>
        <v>2.6952212244159664E-4</v>
      </c>
      <c r="L188" s="10">
        <f t="shared" si="19"/>
        <v>5.1951134275594511E-4</v>
      </c>
      <c r="M188" s="10">
        <f t="shared" si="20"/>
        <v>2.1322444966376444E-3</v>
      </c>
    </row>
    <row r="189" spans="1:13" x14ac:dyDescent="0.3">
      <c r="A189" s="10">
        <v>1.0365674380195988</v>
      </c>
      <c r="B189" s="10">
        <v>1.1423561839821788</v>
      </c>
      <c r="C189" s="10">
        <v>0.99308873419030474</v>
      </c>
      <c r="D189" s="10">
        <v>1.108235980731141</v>
      </c>
      <c r="E189" s="10">
        <v>0.87623014683161204</v>
      </c>
      <c r="G189" s="56">
        <f>'Używanie Internetu'!N48/'Używanie Internetu'!N$142</f>
        <v>7.9785133777659674E-3</v>
      </c>
      <c r="I189" s="56">
        <f t="shared" si="21"/>
        <v>2.9175379342999712E-4</v>
      </c>
      <c r="J189" s="10">
        <f t="shared" si="17"/>
        <v>1.1357907183095265E-3</v>
      </c>
      <c r="K189" s="10">
        <f t="shared" si="18"/>
        <v>5.5141626719950133E-5</v>
      </c>
      <c r="L189" s="10">
        <f t="shared" si="19"/>
        <v>8.6356222021902835E-4</v>
      </c>
      <c r="M189" s="10">
        <f t="shared" si="20"/>
        <v>9.8749942926811278E-4</v>
      </c>
    </row>
    <row r="190" spans="1:13" x14ac:dyDescent="0.3">
      <c r="A190" s="10">
        <v>0.94767615561338647</v>
      </c>
      <c r="B190" s="10">
        <v>1.0688834081019432</v>
      </c>
      <c r="C190" s="10">
        <v>0.96090322797119321</v>
      </c>
      <c r="D190" s="10">
        <v>0.9918743537634479</v>
      </c>
      <c r="E190" s="10">
        <v>0.75766153168895078</v>
      </c>
      <c r="G190" s="56">
        <f>'Używanie Internetu'!N49/'Używanie Internetu'!N$142</f>
        <v>7.7500948913229008E-3</v>
      </c>
      <c r="I190" s="56">
        <f t="shared" si="21"/>
        <v>4.0551475907506793E-4</v>
      </c>
      <c r="J190" s="10">
        <f t="shared" si="17"/>
        <v>5.3385294922778017E-4</v>
      </c>
      <c r="K190" s="10">
        <f t="shared" si="18"/>
        <v>3.0300369316767163E-4</v>
      </c>
      <c r="L190" s="10">
        <f t="shared" si="19"/>
        <v>6.2974529386599563E-5</v>
      </c>
      <c r="M190" s="10">
        <f t="shared" si="20"/>
        <v>1.8781461252284793E-3</v>
      </c>
    </row>
    <row r="191" spans="1:13" x14ac:dyDescent="0.3">
      <c r="A191" s="10">
        <v>1.0393108613038204</v>
      </c>
      <c r="B191" s="10">
        <v>0.95625860534440843</v>
      </c>
      <c r="C191" s="10">
        <v>0.96862211477325055</v>
      </c>
      <c r="D191" s="10">
        <v>1.0428614036635584</v>
      </c>
      <c r="E191" s="10">
        <v>0.62910953691125959</v>
      </c>
      <c r="G191" s="56">
        <f>'Używanie Internetu'!N50/'Używanie Internetu'!N$142</f>
        <v>7.9080348113169906E-3</v>
      </c>
      <c r="I191" s="56">
        <f t="shared" si="21"/>
        <v>3.1087165965346607E-4</v>
      </c>
      <c r="J191" s="10">
        <f t="shared" si="17"/>
        <v>3.4590847163197308E-4</v>
      </c>
      <c r="K191" s="10">
        <f t="shared" si="18"/>
        <v>2.4813740867864377E-4</v>
      </c>
      <c r="L191" s="10">
        <f t="shared" si="19"/>
        <v>3.3894947223332938E-4</v>
      </c>
      <c r="M191" s="10">
        <f t="shared" si="20"/>
        <v>2.9330146932912385E-3</v>
      </c>
    </row>
    <row r="192" spans="1:13" x14ac:dyDescent="0.3">
      <c r="A192" s="10">
        <v>0.89704953054468473</v>
      </c>
      <c r="B192" s="10">
        <v>0.99326003247464023</v>
      </c>
      <c r="C192" s="10">
        <v>0.94514160521946544</v>
      </c>
      <c r="D192" s="10">
        <v>0.94047709969614635</v>
      </c>
      <c r="E192" s="10">
        <v>0.69092631874356181</v>
      </c>
      <c r="G192" s="56">
        <f>'Używanie Internetu'!N51/'Używanie Internetu'!N$142</f>
        <v>7.7161293171306242E-3</v>
      </c>
      <c r="I192" s="56">
        <f t="shared" si="21"/>
        <v>7.9437913557651898E-4</v>
      </c>
      <c r="J192" s="10">
        <f t="shared" si="17"/>
        <v>5.2006461018936856E-5</v>
      </c>
      <c r="K192" s="10">
        <f t="shared" si="18"/>
        <v>4.2329446825680833E-4</v>
      </c>
      <c r="L192" s="10">
        <f t="shared" si="19"/>
        <v>4.5928639607520854E-4</v>
      </c>
      <c r="M192" s="10">
        <f t="shared" si="20"/>
        <v>2.3848524930962884E-3</v>
      </c>
    </row>
    <row r="193" spans="1:13" x14ac:dyDescent="0.3">
      <c r="A193" s="10">
        <v>0.89472508805661777</v>
      </c>
      <c r="B193" s="10">
        <v>0.92411735127414507</v>
      </c>
      <c r="C193" s="10">
        <v>0.91918575890300158</v>
      </c>
      <c r="D193" s="10">
        <v>0.95850737505393624</v>
      </c>
      <c r="E193" s="10">
        <v>0.64321725571166022</v>
      </c>
      <c r="G193" s="56">
        <f>'Używanie Internetu'!N52/'Używanie Internetu'!N$142</f>
        <v>7.6694266526162423E-3</v>
      </c>
      <c r="I193" s="56">
        <f t="shared" si="21"/>
        <v>8.0739821551040365E-4</v>
      </c>
      <c r="J193" s="10">
        <f t="shared" si="17"/>
        <v>5.8197640860918772E-4</v>
      </c>
      <c r="K193" s="10">
        <f t="shared" si="18"/>
        <v>6.1979889458027451E-4</v>
      </c>
      <c r="L193" s="10">
        <f t="shared" si="19"/>
        <v>3.1822464364835096E-4</v>
      </c>
      <c r="M193" s="10">
        <f t="shared" si="20"/>
        <v>2.7363190882385585E-3</v>
      </c>
    </row>
    <row r="194" spans="1:13" x14ac:dyDescent="0.3">
      <c r="A194" s="10">
        <v>0.85152444581298237</v>
      </c>
      <c r="B194" s="10">
        <v>1.0442296056545846</v>
      </c>
      <c r="C194" s="10">
        <v>0.87334879839993562</v>
      </c>
      <c r="D194" s="10">
        <v>0.8359257422210401</v>
      </c>
      <c r="E194" s="10">
        <v>0.17441483054958368</v>
      </c>
      <c r="G194" s="56">
        <f>'Używanie Internetu'!N53/'Używanie Internetu'!N$142</f>
        <v>7.8579355893833823E-3</v>
      </c>
      <c r="I194" s="56">
        <f t="shared" si="21"/>
        <v>1.1667113413995867E-3</v>
      </c>
      <c r="J194" s="10">
        <f t="shared" si="17"/>
        <v>3.475533923775525E-4</v>
      </c>
      <c r="K194" s="10">
        <f t="shared" si="18"/>
        <v>9.9521698449131545E-4</v>
      </c>
      <c r="L194" s="10">
        <f t="shared" si="19"/>
        <v>1.2892849495029523E-3</v>
      </c>
      <c r="M194" s="10">
        <f t="shared" si="20"/>
        <v>6.4873950850915371E-3</v>
      </c>
    </row>
    <row r="195" spans="1:13" x14ac:dyDescent="0.3">
      <c r="A195" s="10">
        <v>0.85278925922515603</v>
      </c>
      <c r="B195" s="10">
        <v>1.1668963725615138</v>
      </c>
      <c r="C195" s="10">
        <v>1.1520645564216851</v>
      </c>
      <c r="D195" s="10">
        <v>1.166438097515512</v>
      </c>
      <c r="E195" s="10">
        <v>0.77234488702976523</v>
      </c>
      <c r="G195" s="56">
        <f>'Używanie Internetu'!N54/'Używanie Internetu'!N$142</f>
        <v>7.6515947261652966E-3</v>
      </c>
      <c r="I195" s="56">
        <f t="shared" si="21"/>
        <v>1.1263969277476827E-3</v>
      </c>
      <c r="J195" s="10">
        <f t="shared" si="17"/>
        <v>1.2770234041077975E-3</v>
      </c>
      <c r="K195" s="10">
        <f t="shared" si="18"/>
        <v>1.1635363579528312E-3</v>
      </c>
      <c r="L195" s="10">
        <f t="shared" si="19"/>
        <v>1.2735168691826767E-3</v>
      </c>
      <c r="M195" s="10">
        <f t="shared" si="20"/>
        <v>1.7419246617876132E-3</v>
      </c>
    </row>
    <row r="196" spans="1:13" x14ac:dyDescent="0.3">
      <c r="A196" s="10">
        <v>0.79167620965252372</v>
      </c>
      <c r="B196" s="10">
        <v>1.0896470572776229</v>
      </c>
      <c r="C196" s="10">
        <v>0.91641101326509888</v>
      </c>
      <c r="D196" s="10">
        <v>0.98440957872440149</v>
      </c>
      <c r="E196" s="10">
        <v>0.54373289229083166</v>
      </c>
      <c r="G196" s="56">
        <f>'Używanie Internetu'!N55/'Używanie Internetu'!N$142</f>
        <v>7.6312153816499306E-3</v>
      </c>
      <c r="I196" s="56">
        <f t="shared" si="21"/>
        <v>1.5897637132632762E-3</v>
      </c>
      <c r="J196" s="10">
        <f t="shared" si="17"/>
        <v>6.8411600241664817E-4</v>
      </c>
      <c r="K196" s="10">
        <f t="shared" si="18"/>
        <v>6.3788556130790937E-4</v>
      </c>
      <c r="L196" s="10">
        <f t="shared" si="19"/>
        <v>1.1897386264474967E-4</v>
      </c>
      <c r="M196" s="10">
        <f t="shared" si="20"/>
        <v>3.4818725704911309E-3</v>
      </c>
    </row>
    <row r="197" spans="1:13" x14ac:dyDescent="0.3">
      <c r="A197" s="10">
        <v>1.0327721441802715</v>
      </c>
      <c r="B197" s="10">
        <v>0.79164054391679783</v>
      </c>
      <c r="C197" s="10">
        <v>0.90745049950495627</v>
      </c>
      <c r="D197" s="10">
        <v>0.92323277715207297</v>
      </c>
      <c r="E197" s="10">
        <v>1.2437524966421947</v>
      </c>
      <c r="G197" s="56">
        <f>'Używanie Internetu'!N56/'Używanie Internetu'!N$142</f>
        <v>6.6419680332998506E-3</v>
      </c>
      <c r="I197" s="56">
        <f t="shared" si="21"/>
        <v>2.1767153402805719E-4</v>
      </c>
      <c r="J197" s="10">
        <f t="shared" si="17"/>
        <v>1.3839168467403729E-3</v>
      </c>
      <c r="K197" s="10">
        <f t="shared" si="18"/>
        <v>6.1471082378594915E-4</v>
      </c>
      <c r="L197" s="10">
        <f t="shared" si="19"/>
        <v>5.0988544016113721E-4</v>
      </c>
      <c r="M197" s="10">
        <f t="shared" si="20"/>
        <v>1.6189962907344861E-3</v>
      </c>
    </row>
    <row r="198" spans="1:13" x14ac:dyDescent="0.3">
      <c r="A198" s="10">
        <v>0.84217508041610112</v>
      </c>
      <c r="B198" s="10">
        <v>0.63681290835537285</v>
      </c>
      <c r="C198" s="10">
        <v>0.82366895705625465</v>
      </c>
      <c r="D198" s="10">
        <v>0.8246509184491202</v>
      </c>
      <c r="E198" s="10">
        <v>0.63512099079326856</v>
      </c>
      <c r="G198" s="56">
        <f>'Używanie Internetu'!N57/'Używanie Internetu'!N$142</f>
        <v>6.7311276655545784E-3</v>
      </c>
      <c r="I198" s="56">
        <f t="shared" si="21"/>
        <v>1.0623396825251083E-3</v>
      </c>
      <c r="J198" s="10">
        <f t="shared" si="17"/>
        <v>2.4446586803414556E-3</v>
      </c>
      <c r="K198" s="10">
        <f t="shared" si="18"/>
        <v>1.1869067614547369E-3</v>
      </c>
      <c r="L198" s="10">
        <f t="shared" si="19"/>
        <v>1.1802970539567129E-3</v>
      </c>
      <c r="M198" s="10">
        <f t="shared" si="20"/>
        <v>2.4560471934515736E-3</v>
      </c>
    </row>
    <row r="199" spans="1:13" x14ac:dyDescent="0.3">
      <c r="A199" s="10">
        <v>0.93479588250384571</v>
      </c>
      <c r="B199" s="10">
        <v>0.71790982448868068</v>
      </c>
      <c r="C199" s="10">
        <v>0.86648655363663729</v>
      </c>
      <c r="D199" s="10">
        <v>1.042772062136829</v>
      </c>
      <c r="E199" s="10">
        <v>0.7701970337276226</v>
      </c>
      <c r="G199" s="56">
        <f>'Używanie Internetu'!N58/'Używanie Internetu'!N$142</f>
        <v>6.5791317210441378E-3</v>
      </c>
      <c r="I199" s="56">
        <f t="shared" si="21"/>
        <v>4.2898647776163778E-4</v>
      </c>
      <c r="J199" s="10">
        <f t="shared" si="17"/>
        <v>1.8559084219014292E-3</v>
      </c>
      <c r="K199" s="10">
        <f t="shared" si="18"/>
        <v>8.7840255015512471E-4</v>
      </c>
      <c r="L199" s="10">
        <f t="shared" si="19"/>
        <v>2.8140303077888292E-4</v>
      </c>
      <c r="M199" s="10">
        <f t="shared" si="20"/>
        <v>1.5119039849926343E-3</v>
      </c>
    </row>
    <row r="200" spans="1:13" x14ac:dyDescent="0.3">
      <c r="A200" s="10">
        <v>0.88488566229773669</v>
      </c>
      <c r="B200" s="10">
        <v>0.64480858248268302</v>
      </c>
      <c r="C200" s="10">
        <v>0.86792120070144363</v>
      </c>
      <c r="D200" s="10">
        <v>0.85084803408258225</v>
      </c>
      <c r="E200" s="10">
        <v>0.63834656849620808</v>
      </c>
      <c r="G200" s="56">
        <f>'Używanie Internetu'!N59/'Używanie Internetu'!N$142</f>
        <v>6.769338936520891E-3</v>
      </c>
      <c r="I200" s="56">
        <f t="shared" si="21"/>
        <v>7.7924796835974585E-4</v>
      </c>
      <c r="J200" s="10">
        <f t="shared" si="17"/>
        <v>2.4044110925180223E-3</v>
      </c>
      <c r="K200" s="10">
        <f t="shared" si="18"/>
        <v>8.9408615878064574E-4</v>
      </c>
      <c r="L200" s="10">
        <f t="shared" si="19"/>
        <v>1.0096602103434129E-3</v>
      </c>
      <c r="M200" s="10">
        <f t="shared" si="20"/>
        <v>2.4481546554050099E-3</v>
      </c>
    </row>
    <row r="201" spans="1:13" x14ac:dyDescent="0.3">
      <c r="A201" s="10">
        <v>0.87923951047040294</v>
      </c>
      <c r="B201" s="10">
        <v>0.62074889124694121</v>
      </c>
      <c r="C201" s="10">
        <v>0.80866664469320493</v>
      </c>
      <c r="D201" s="10">
        <v>0.88589424090852364</v>
      </c>
      <c r="E201" s="10">
        <v>0.63900992429425407</v>
      </c>
      <c r="G201" s="56">
        <f>'Używanie Internetu'!N60/'Używanie Internetu'!N$142</f>
        <v>6.7557527068439803E-3</v>
      </c>
      <c r="I201" s="56">
        <f t="shared" si="21"/>
        <v>8.1582800401937944E-4</v>
      </c>
      <c r="J201" s="10">
        <f t="shared" si="17"/>
        <v>2.5621267045320578E-3</v>
      </c>
      <c r="K201" s="10">
        <f t="shared" si="18"/>
        <v>1.2926008330234218E-3</v>
      </c>
      <c r="L201" s="10">
        <f t="shared" si="19"/>
        <v>7.7087029084872845E-4</v>
      </c>
      <c r="M201" s="10">
        <f t="shared" si="20"/>
        <v>2.4387596810929064E-3</v>
      </c>
    </row>
    <row r="202" spans="1:13" x14ac:dyDescent="0.3">
      <c r="A202" s="10">
        <v>0.79649021898347694</v>
      </c>
      <c r="B202" s="10">
        <v>0.69552213093645121</v>
      </c>
      <c r="C202" s="10">
        <v>0.79513197839430849</v>
      </c>
      <c r="D202" s="10">
        <v>0.83878410966316985</v>
      </c>
      <c r="E202" s="10">
        <v>0.98137034819963376</v>
      </c>
      <c r="G202" s="56">
        <f>'Używanie Internetu'!N61/'Używanie Internetu'!N$142</f>
        <v>7.217684515858953E-3</v>
      </c>
      <c r="I202" s="56">
        <f t="shared" si="21"/>
        <v>1.4688693952688047E-3</v>
      </c>
      <c r="J202" s="10">
        <f t="shared" si="17"/>
        <v>2.197625200961706E-3</v>
      </c>
      <c r="K202" s="10">
        <f t="shared" si="18"/>
        <v>1.478672747338057E-3</v>
      </c>
      <c r="L202" s="10">
        <f t="shared" si="19"/>
        <v>1.163605435394554E-3</v>
      </c>
      <c r="M202" s="10">
        <f t="shared" si="20"/>
        <v>1.344629493353473E-4</v>
      </c>
    </row>
    <row r="203" spans="1:13" x14ac:dyDescent="0.3">
      <c r="A203" s="10">
        <v>0.9518536980921497</v>
      </c>
      <c r="B203" s="10">
        <v>0.77579352919401101</v>
      </c>
      <c r="C203" s="10">
        <v>0.74196955312272139</v>
      </c>
      <c r="D203" s="10">
        <v>0.96192242617499812</v>
      </c>
      <c r="E203" s="10">
        <v>0.83760495919495381</v>
      </c>
      <c r="G203" s="56">
        <f>'Używanie Internetu'!N62/'Używanie Internetu'!N$142</f>
        <v>6.8652916836140741E-3</v>
      </c>
      <c r="I203" s="56">
        <f t="shared" si="21"/>
        <v>3.3053840608473708E-4</v>
      </c>
      <c r="J203" s="10">
        <f t="shared" si="17"/>
        <v>1.539242819436818E-3</v>
      </c>
      <c r="K203" s="10">
        <f t="shared" si="18"/>
        <v>1.7714542810658039E-3</v>
      </c>
      <c r="L203" s="10">
        <f t="shared" si="19"/>
        <v>2.6141365091298632E-4</v>
      </c>
      <c r="M203" s="10">
        <f t="shared" si="20"/>
        <v>1.1148893230990518E-3</v>
      </c>
    </row>
    <row r="204" spans="1:13" x14ac:dyDescent="0.3">
      <c r="A204" s="10">
        <v>0.87080347993195284</v>
      </c>
      <c r="B204" s="10">
        <v>0.65819039887244835</v>
      </c>
      <c r="C204" s="10">
        <v>0.816217762297618</v>
      </c>
      <c r="D204" s="10">
        <v>0.87592218575350012</v>
      </c>
      <c r="E204" s="10">
        <v>0.67944379023942048</v>
      </c>
      <c r="G204" s="56">
        <f>'Używanie Internetu'!N63/'Używanie Internetu'!N$142</f>
        <v>6.7608475429728216E-3</v>
      </c>
      <c r="I204" s="56">
        <f t="shared" si="21"/>
        <v>8.7347797526269547E-4</v>
      </c>
      <c r="J204" s="10">
        <f t="shared" si="17"/>
        <v>2.3109226019477278E-3</v>
      </c>
      <c r="K204" s="10">
        <f t="shared" si="18"/>
        <v>1.2425236902121964E-3</v>
      </c>
      <c r="L204" s="10">
        <f t="shared" si="19"/>
        <v>8.3887118558588687E-4</v>
      </c>
      <c r="M204" s="10">
        <f t="shared" si="20"/>
        <v>2.1672316631444945E-3</v>
      </c>
    </row>
    <row r="205" spans="1:13" x14ac:dyDescent="0.3">
      <c r="A205" s="10">
        <v>0.8871650512657222</v>
      </c>
      <c r="B205" s="10">
        <v>0.68443033347339699</v>
      </c>
      <c r="C205" s="10">
        <v>0.77815518949862494</v>
      </c>
      <c r="D205" s="10">
        <v>0.86912820823332071</v>
      </c>
      <c r="E205" s="10">
        <v>0.71563664124017168</v>
      </c>
      <c r="G205" s="56">
        <f>'Używanie Internetu'!N64/'Używanie Internetu'!N$142</f>
        <v>6.8933132823227041E-3</v>
      </c>
      <c r="I205" s="56">
        <f t="shared" si="21"/>
        <v>7.7780665082019854E-4</v>
      </c>
      <c r="J205" s="10">
        <f t="shared" si="17"/>
        <v>2.1753205737659789E-3</v>
      </c>
      <c r="K205" s="10">
        <f t="shared" si="18"/>
        <v>1.5292457788434919E-3</v>
      </c>
      <c r="L205" s="10">
        <f t="shared" si="19"/>
        <v>9.0214026046662142E-4</v>
      </c>
      <c r="M205" s="10">
        <f t="shared" si="20"/>
        <v>1.9602057179450207E-3</v>
      </c>
    </row>
    <row r="206" spans="1:13" x14ac:dyDescent="0.3">
      <c r="A206" s="10">
        <v>0.87428405720020452</v>
      </c>
      <c r="B206" s="10">
        <v>0.62842171075352649</v>
      </c>
      <c r="C206" s="10">
        <v>0.82464279156559284</v>
      </c>
      <c r="D206" s="10">
        <v>0.86860478143213682</v>
      </c>
      <c r="E206" s="10">
        <v>0.83288980634493293</v>
      </c>
      <c r="G206" s="56">
        <f>'Używanie Internetu'!N65/'Używanie Internetu'!N$142</f>
        <v>7.0249298823177788E-3</v>
      </c>
      <c r="I206" s="56">
        <f t="shared" si="21"/>
        <v>8.8314568325803587E-4</v>
      </c>
      <c r="J206" s="10">
        <f t="shared" si="17"/>
        <v>2.6103114277480706E-3</v>
      </c>
      <c r="K206" s="10">
        <f t="shared" si="18"/>
        <v>1.231872093610694E-3</v>
      </c>
      <c r="L206" s="10">
        <f t="shared" si="19"/>
        <v>9.230421973110579E-4</v>
      </c>
      <c r="M206" s="10">
        <f t="shared" si="20"/>
        <v>1.1739373930473916E-3</v>
      </c>
    </row>
    <row r="207" spans="1:13" x14ac:dyDescent="0.3">
      <c r="A207" s="10">
        <v>0.83195108970595533</v>
      </c>
      <c r="B207" s="10">
        <v>0.56553457922619554</v>
      </c>
      <c r="C207" s="10">
        <v>0.90011371961752562</v>
      </c>
      <c r="D207" s="10">
        <v>0.80338922934074875</v>
      </c>
      <c r="E207" s="10">
        <v>0.6382042889965196</v>
      </c>
      <c r="G207" s="56">
        <f>'Używanie Internetu'!N66/'Używanie Internetu'!N$142</f>
        <v>6.9875677507062741E-3</v>
      </c>
      <c r="I207" s="56">
        <f t="shared" si="21"/>
        <v>1.1742531461119983E-3</v>
      </c>
      <c r="J207" s="10">
        <f t="shared" si="17"/>
        <v>3.0358565629960677E-3</v>
      </c>
      <c r="K207" s="10">
        <f t="shared" si="18"/>
        <v>6.9796215153858279E-4</v>
      </c>
      <c r="L207" s="10">
        <f t="shared" si="19"/>
        <v>1.3738310805000915E-3</v>
      </c>
      <c r="M207" s="10">
        <f t="shared" si="20"/>
        <v>2.5280720425517669E-3</v>
      </c>
    </row>
    <row r="208" spans="1:13" x14ac:dyDescent="0.3">
      <c r="A208" s="10">
        <v>0.81477416565923855</v>
      </c>
      <c r="B208" s="10">
        <v>0.5270208783802679</v>
      </c>
      <c r="C208" s="10">
        <v>0.83162183145615998</v>
      </c>
      <c r="D208" s="10">
        <v>0.72667390918458341</v>
      </c>
      <c r="E208" s="10">
        <v>0.6467153504344495</v>
      </c>
      <c r="G208" s="56">
        <f>'Używanie Internetu'!N67/'Używanie Internetu'!N$142</f>
        <v>6.7141448784584397E-3</v>
      </c>
      <c r="I208" s="56">
        <f t="shared" si="21"/>
        <v>1.2436330869972148E-3</v>
      </c>
      <c r="J208" s="10">
        <f t="shared" ref="J208:J271" si="22">ABS(B208-1)*$G208</f>
        <v>3.1756503470408959E-3</v>
      </c>
      <c r="K208" s="10">
        <f t="shared" ref="K208:K271" si="23">ABS(C208-1)*$G208</f>
        <v>1.1305154179728355E-3</v>
      </c>
      <c r="L208" s="10">
        <f t="shared" ref="L208:L271" si="24">ABS(D208-1)*$G208</f>
        <v>1.8351509727973956E-3</v>
      </c>
      <c r="M208" s="10">
        <f t="shared" ref="M208:M271" si="25">ABS(E208-1)*$G208</f>
        <v>2.3720043205185254E-3</v>
      </c>
    </row>
    <row r="209" spans="1:13" x14ac:dyDescent="0.3">
      <c r="A209" s="10">
        <v>0.79953768671213732</v>
      </c>
      <c r="B209" s="10">
        <v>0.56595746578414252</v>
      </c>
      <c r="C209" s="10">
        <v>0.86954797532594408</v>
      </c>
      <c r="D209" s="10">
        <v>0.72183092578655916</v>
      </c>
      <c r="E209" s="10">
        <v>0.74044751014742061</v>
      </c>
      <c r="G209" s="56">
        <f>'Używanie Internetu'!N68/'Używanie Internetu'!N$142</f>
        <v>6.4925195068538293E-3</v>
      </c>
      <c r="I209" s="56">
        <f t="shared" ref="I209:I272" si="26">ABS(A209-1)*$G209</f>
        <v>1.3015054794104921E-3</v>
      </c>
      <c r="J209" s="10">
        <f t="shared" si="22"/>
        <v>2.8180296202007255E-3</v>
      </c>
      <c r="K209" s="10">
        <f t="shared" si="23"/>
        <v>8.4696231490488509E-4</v>
      </c>
      <c r="L209" s="10">
        <f t="shared" si="24"/>
        <v>1.8060181405342352E-3</v>
      </c>
      <c r="M209" s="10">
        <f t="shared" si="25"/>
        <v>1.6851496034203522E-3</v>
      </c>
    </row>
    <row r="210" spans="1:13" x14ac:dyDescent="0.3">
      <c r="A210" s="10">
        <v>0.83830694172357023</v>
      </c>
      <c r="B210" s="10">
        <v>0.68093445045509871</v>
      </c>
      <c r="C210" s="10">
        <v>0.82292122578185101</v>
      </c>
      <c r="D210" s="10">
        <v>0.79824512413986914</v>
      </c>
      <c r="E210" s="10">
        <v>0.62584789988669864</v>
      </c>
      <c r="G210" s="56">
        <f>'Używanie Internetu'!N69/'Używanie Internetu'!N$142</f>
        <v>6.8576494294208127E-3</v>
      </c>
      <c r="I210" s="56">
        <f t="shared" si="26"/>
        <v>1.1088343088306648E-3</v>
      </c>
      <c r="J210" s="10">
        <f t="shared" si="22"/>
        <v>2.1880396837844302E-3</v>
      </c>
      <c r="K210" s="10">
        <f t="shared" si="23"/>
        <v>1.2143441549796264E-3</v>
      </c>
      <c r="L210" s="10">
        <f t="shared" si="24"/>
        <v>1.3835642093250932E-3</v>
      </c>
      <c r="M210" s="10">
        <f t="shared" si="25"/>
        <v>2.5658039358585796E-3</v>
      </c>
    </row>
    <row r="211" spans="1:13" x14ac:dyDescent="0.3">
      <c r="A211" s="10">
        <v>0.77490718339761566</v>
      </c>
      <c r="B211" s="10">
        <v>0.55367034075116472</v>
      </c>
      <c r="C211" s="10">
        <v>0.82288392825750367</v>
      </c>
      <c r="D211" s="10">
        <v>0.63737060033904314</v>
      </c>
      <c r="E211" s="10">
        <v>0.67843047179943994</v>
      </c>
      <c r="G211" s="56">
        <f>'Używanie Internetu'!N70/'Używanie Internetu'!N$142</f>
        <v>6.1902258965425613E-3</v>
      </c>
      <c r="I211" s="56">
        <f t="shared" si="26"/>
        <v>1.3933753824577849E-3</v>
      </c>
      <c r="J211" s="10">
        <f t="shared" si="22"/>
        <v>2.7628814150771571E-3</v>
      </c>
      <c r="K211" s="10">
        <f t="shared" si="23"/>
        <v>1.096388493994291E-3</v>
      </c>
      <c r="L211" s="10">
        <f t="shared" si="24"/>
        <v>2.2447579006289373E-3</v>
      </c>
      <c r="M211" s="10">
        <f t="shared" si="25"/>
        <v>1.9905880210060803E-3</v>
      </c>
    </row>
    <row r="212" spans="1:13" x14ac:dyDescent="0.3">
      <c r="A212" s="10">
        <v>0.79526811005352893</v>
      </c>
      <c r="B212" s="10">
        <v>0.52564425632274303</v>
      </c>
      <c r="C212" s="10">
        <v>0.82413199646614388</v>
      </c>
      <c r="D212" s="10">
        <v>0.62132040047467707</v>
      </c>
      <c r="E212" s="10">
        <v>0.85403034577153725</v>
      </c>
      <c r="G212" s="56">
        <f>'Używanie Internetu'!N71/'Używanie Internetu'!N$142</f>
        <v>5.9431263442937419E-3</v>
      </c>
      <c r="I212" s="56">
        <f t="shared" si="26"/>
        <v>1.2167474886579193E-3</v>
      </c>
      <c r="J212" s="10">
        <f t="shared" si="22"/>
        <v>2.8191561168153553E-3</v>
      </c>
      <c r="K212" s="10">
        <f t="shared" si="23"/>
        <v>1.0452057649204052E-3</v>
      </c>
      <c r="L212" s="10">
        <f t="shared" si="24"/>
        <v>2.2505407039855505E-3</v>
      </c>
      <c r="M212" s="10">
        <f t="shared" si="25"/>
        <v>8.675160975126254E-4</v>
      </c>
    </row>
    <row r="213" spans="1:13" x14ac:dyDescent="0.3">
      <c r="A213" s="10">
        <v>0.61164504070991932</v>
      </c>
      <c r="B213" s="10">
        <v>0.48707623184387944</v>
      </c>
      <c r="C213" s="10">
        <v>0.90430791147842837</v>
      </c>
      <c r="D213" s="10">
        <v>0.55356204865564362</v>
      </c>
      <c r="E213" s="10">
        <v>0.55877958868126965</v>
      </c>
      <c r="G213" s="56">
        <f>'Używanie Internetu'!N72/'Używanie Internetu'!N$142</f>
        <v>5.8955745404245547E-3</v>
      </c>
      <c r="I213" s="56">
        <f t="shared" si="26"/>
        <v>2.2895756106382139E-3</v>
      </c>
      <c r="J213" s="10">
        <f t="shared" si="22"/>
        <v>3.0239803087198508E-3</v>
      </c>
      <c r="K213" s="10">
        <f t="shared" si="23"/>
        <v>5.6415984080783043E-4</v>
      </c>
      <c r="L213" s="10">
        <f t="shared" si="24"/>
        <v>2.6320082198250834E-3</v>
      </c>
      <c r="M213" s="10">
        <f t="shared" si="25"/>
        <v>2.6012478236863566E-3</v>
      </c>
    </row>
    <row r="214" spans="1:13" x14ac:dyDescent="0.3">
      <c r="A214" s="10">
        <v>0.7525063569474123</v>
      </c>
      <c r="B214" s="10">
        <v>0.53595925445266468</v>
      </c>
      <c r="C214" s="10">
        <v>0.91865119998230804</v>
      </c>
      <c r="D214" s="10">
        <v>0.63137560562936357</v>
      </c>
      <c r="E214" s="10">
        <v>0.67570708687203485</v>
      </c>
      <c r="G214" s="56">
        <f>'Używanie Internetu'!N73/'Używanie Internetu'!N$142</f>
        <v>5.7189535546247113E-3</v>
      </c>
      <c r="I214" s="56">
        <f t="shared" si="26"/>
        <v>1.415404649682616E-3</v>
      </c>
      <c r="J214" s="10">
        <f t="shared" si="22"/>
        <v>2.6538274712386346E-3</v>
      </c>
      <c r="K214" s="10">
        <f t="shared" si="23"/>
        <v>4.6523000902563421E-4</v>
      </c>
      <c r="L214" s="10">
        <f t="shared" si="24"/>
        <v>2.1081457905073328E-3</v>
      </c>
      <c r="M214" s="10">
        <f t="shared" si="25"/>
        <v>1.8546161082727791E-3</v>
      </c>
    </row>
    <row r="215" spans="1:13" x14ac:dyDescent="0.3">
      <c r="A215" s="10">
        <v>0.78819900248085784</v>
      </c>
      <c r="B215" s="10">
        <v>0.50134752219770706</v>
      </c>
      <c r="C215" s="10">
        <v>0.80230235594734067</v>
      </c>
      <c r="D215" s="10">
        <v>0.61574476047582827</v>
      </c>
      <c r="E215" s="10">
        <v>0.63331695866836302</v>
      </c>
      <c r="G215" s="56">
        <f>'Używanie Internetu'!N74/'Używanie Internetu'!N$142</f>
        <v>5.6781948655939786E-3</v>
      </c>
      <c r="I215" s="56">
        <f t="shared" si="26"/>
        <v>1.202647336640876E-3</v>
      </c>
      <c r="J215" s="10">
        <f t="shared" si="22"/>
        <v>2.8314459391726951E-3</v>
      </c>
      <c r="K215" s="10">
        <f t="shared" si="23"/>
        <v>1.1225657473998361E-3</v>
      </c>
      <c r="L215" s="10">
        <f t="shared" si="24"/>
        <v>2.1818761281437362E-3</v>
      </c>
      <c r="M215" s="10">
        <f t="shared" si="25"/>
        <v>2.0820977625896856E-3</v>
      </c>
    </row>
    <row r="216" spans="1:13" x14ac:dyDescent="0.3">
      <c r="A216" s="10">
        <v>0.66717184261724372</v>
      </c>
      <c r="B216" s="10">
        <v>0.40477975199897592</v>
      </c>
      <c r="C216" s="10">
        <v>0.80887193473872376</v>
      </c>
      <c r="D216" s="10">
        <v>0.48475146910245825</v>
      </c>
      <c r="E216" s="10">
        <v>0.44507541629256525</v>
      </c>
      <c r="G216" s="56">
        <f>'Używanie Internetu'!N75/'Używanie Internetu'!N$142</f>
        <v>5.6501732668853503E-3</v>
      </c>
      <c r="I216" s="56">
        <f t="shared" si="26"/>
        <v>1.8805367573107596E-3</v>
      </c>
      <c r="J216" s="10">
        <f t="shared" si="22"/>
        <v>3.3630975331642543E-3</v>
      </c>
      <c r="K216" s="10">
        <f t="shared" si="23"/>
        <v>1.0799066848907815E-3</v>
      </c>
      <c r="L216" s="10">
        <f t="shared" si="24"/>
        <v>2.9112434750792407E-3</v>
      </c>
      <c r="M216" s="10">
        <f t="shared" si="25"/>
        <v>3.13542004800123E-3</v>
      </c>
    </row>
    <row r="217" spans="1:13" x14ac:dyDescent="0.3">
      <c r="A217" s="10">
        <v>0.67601742030083345</v>
      </c>
      <c r="B217" s="10">
        <v>0.45870916504571047</v>
      </c>
      <c r="C217" s="10">
        <v>0.84394130806628775</v>
      </c>
      <c r="D217" s="10">
        <v>0.56199496754028289</v>
      </c>
      <c r="E217" s="10">
        <v>0.56187848307267196</v>
      </c>
      <c r="G217" s="56">
        <f>'Używanie Internetu'!N76/'Używanie Internetu'!N$142</f>
        <v>5.8183028591371226E-3</v>
      </c>
      <c r="I217" s="56">
        <f t="shared" si="26"/>
        <v>1.8850287697742814E-3</v>
      </c>
      <c r="J217" s="10">
        <f t="shared" si="22"/>
        <v>3.1493940126392631E-3</v>
      </c>
      <c r="K217" s="10">
        <f t="shared" si="23"/>
        <v>9.0799673347111739E-4</v>
      </c>
      <c r="L217" s="10">
        <f t="shared" si="24"/>
        <v>2.5484459326768202E-3</v>
      </c>
      <c r="M217" s="10">
        <f t="shared" si="25"/>
        <v>2.5491236745877658E-3</v>
      </c>
    </row>
    <row r="218" spans="1:13" x14ac:dyDescent="0.3">
      <c r="A218" s="10">
        <v>0.83941343099719345</v>
      </c>
      <c r="B218" s="10">
        <v>0.61909962159330645</v>
      </c>
      <c r="C218" s="10">
        <v>0.84941497077428352</v>
      </c>
      <c r="D218" s="10">
        <v>0.73323410356580132</v>
      </c>
      <c r="E218" s="10">
        <v>0.62482133851107147</v>
      </c>
      <c r="G218" s="56">
        <f>'Używanie Internetu'!N77/'Używanie Internetu'!N$142</f>
        <v>6.2182474952511895E-3</v>
      </c>
      <c r="I218" s="56">
        <f t="shared" si="26"/>
        <v>9.9856703047268417E-4</v>
      </c>
      <c r="J218" s="10">
        <f t="shared" si="22"/>
        <v>2.3685328239676524E-3</v>
      </c>
      <c r="K218" s="10">
        <f t="shared" si="23"/>
        <v>9.3637498080513873E-4</v>
      </c>
      <c r="L218" s="10">
        <f t="shared" si="24"/>
        <v>1.6588163673203942E-3</v>
      </c>
      <c r="M218" s="10">
        <f t="shared" si="25"/>
        <v>2.3329537720752237E-3</v>
      </c>
    </row>
    <row r="219" spans="1:13" x14ac:dyDescent="0.3">
      <c r="A219" s="10">
        <v>0.73331225525221577</v>
      </c>
      <c r="B219" s="10">
        <v>0.90744483508406715</v>
      </c>
      <c r="C219" s="10">
        <v>1.1452350550499495</v>
      </c>
      <c r="D219" s="10">
        <v>0.85310672047367575</v>
      </c>
      <c r="E219" s="10">
        <v>0.13250335694922066</v>
      </c>
      <c r="G219" s="56">
        <f>'Używanie Internetu'!N78/'Używanie Internetu'!N$142</f>
        <v>7.686409439712381E-3</v>
      </c>
      <c r="I219" s="56">
        <f t="shared" si="26"/>
        <v>2.0498711986849747E-3</v>
      </c>
      <c r="J219" s="10">
        <f t="shared" si="22"/>
        <v>7.1141689330396247E-4</v>
      </c>
      <c r="K219" s="10">
        <f t="shared" si="23"/>
        <v>1.1163360981130792E-3</v>
      </c>
      <c r="L219" s="10">
        <f t="shared" si="24"/>
        <v>1.1290818903814481E-3</v>
      </c>
      <c r="M219" s="10">
        <f t="shared" si="25"/>
        <v>6.667934386064312E-3</v>
      </c>
    </row>
    <row r="220" spans="1:13" x14ac:dyDescent="0.3">
      <c r="A220" s="10">
        <v>0.91023711522170936</v>
      </c>
      <c r="B220" s="10">
        <v>1.3522580319583601</v>
      </c>
      <c r="C220" s="10">
        <v>1.0239564638892917</v>
      </c>
      <c r="D220" s="10">
        <v>1.3029178913885451</v>
      </c>
      <c r="E220" s="10">
        <v>0.69368292515214491</v>
      </c>
      <c r="G220" s="56">
        <f>'Używanie Internetu'!N79/'Używanie Internetu'!N$142</f>
        <v>7.377322714562656E-3</v>
      </c>
      <c r="I220" s="56">
        <f t="shared" si="26"/>
        <v>6.6220976879955405E-4</v>
      </c>
      <c r="J220" s="10">
        <f t="shared" si="22"/>
        <v>2.5987211805535483E-3</v>
      </c>
      <c r="K220" s="10">
        <f t="shared" si="23"/>
        <v>1.7673456521107193E-4</v>
      </c>
      <c r="L220" s="10">
        <f t="shared" si="24"/>
        <v>2.2347230407881373E-3</v>
      </c>
      <c r="M220" s="10">
        <f t="shared" si="25"/>
        <v>2.2597999141334706E-3</v>
      </c>
    </row>
    <row r="221" spans="1:13" x14ac:dyDescent="0.3">
      <c r="A221" s="10">
        <v>1.0146375643388206</v>
      </c>
      <c r="B221" s="10">
        <v>1.1737519269703438</v>
      </c>
      <c r="C221" s="10">
        <v>1.0001969073321759</v>
      </c>
      <c r="D221" s="10">
        <v>1.3298999637995357</v>
      </c>
      <c r="E221" s="10">
        <v>0.92734140052201575</v>
      </c>
      <c r="G221" s="56">
        <f>'Używanie Internetu'!N80/'Używanie Internetu'!N$142</f>
        <v>7.31278812359733E-3</v>
      </c>
      <c r="I221" s="56">
        <f t="shared" si="26"/>
        <v>1.070414066553189E-4</v>
      </c>
      <c r="J221" s="10">
        <f t="shared" si="22"/>
        <v>1.2706110280008807E-3</v>
      </c>
      <c r="K221" s="10">
        <f t="shared" si="23"/>
        <v>1.4399416001853155E-6</v>
      </c>
      <c r="L221" s="10">
        <f t="shared" si="24"/>
        <v>2.4124885372484336E-3</v>
      </c>
      <c r="M221" s="10">
        <f t="shared" si="25"/>
        <v>5.3133694333981846E-4</v>
      </c>
    </row>
    <row r="222" spans="1:13" x14ac:dyDescent="0.3">
      <c r="A222" s="10">
        <v>0.88103328479045273</v>
      </c>
      <c r="B222" s="10">
        <v>1.0425550551984148</v>
      </c>
      <c r="C222" s="10">
        <v>0.99012618668806929</v>
      </c>
      <c r="D222" s="10">
        <v>1.1716301239750286</v>
      </c>
      <c r="E222" s="10">
        <v>0.76366775625950889</v>
      </c>
      <c r="G222" s="56">
        <f>'Używanie Internetu'!N81/'Używanie Internetu'!N$142</f>
        <v>6.8219855765189212E-3</v>
      </c>
      <c r="I222" s="56">
        <f t="shared" si="26"/>
        <v>8.1158921524536562E-4</v>
      </c>
      <c r="J222" s="10">
        <f t="shared" si="22"/>
        <v>2.9030997277155264E-4</v>
      </c>
      <c r="K222" s="10">
        <f t="shared" si="23"/>
        <v>6.7359011999231839E-5</v>
      </c>
      <c r="L222" s="10">
        <f t="shared" si="24"/>
        <v>1.1708582302537996E-3</v>
      </c>
      <c r="M222" s="10">
        <f t="shared" si="25"/>
        <v>1.6122551580639844E-3</v>
      </c>
    </row>
    <row r="223" spans="1:13" x14ac:dyDescent="0.3">
      <c r="A223" s="10">
        <v>1.146828309990102</v>
      </c>
      <c r="B223" s="10">
        <v>1.0051261071373097</v>
      </c>
      <c r="C223" s="10">
        <v>0.81910115030708319</v>
      </c>
      <c r="D223" s="10">
        <v>1.0859025393108845</v>
      </c>
      <c r="E223" s="10">
        <v>0.9296081514509138</v>
      </c>
      <c r="G223" s="56">
        <f>'Używanie Internetu'!N82/'Używanie Internetu'!N$142</f>
        <v>8.1831559622744382E-3</v>
      </c>
      <c r="I223" s="56">
        <f t="shared" si="26"/>
        <v>1.2015189603261827E-3</v>
      </c>
      <c r="J223" s="10">
        <f t="shared" si="22"/>
        <v>4.1947734183933053E-5</v>
      </c>
      <c r="K223" s="10">
        <f t="shared" si="23"/>
        <v>1.4803235004331797E-3</v>
      </c>
      <c r="L223" s="10">
        <f t="shared" si="24"/>
        <v>7.0295387673637911E-4</v>
      </c>
      <c r="M223" s="10">
        <f t="shared" si="25"/>
        <v>5.7602747514997395E-4</v>
      </c>
    </row>
    <row r="224" spans="1:13" x14ac:dyDescent="0.3">
      <c r="A224" s="10">
        <v>1.1068904141854476</v>
      </c>
      <c r="B224" s="10">
        <v>1.3098409497849577</v>
      </c>
      <c r="C224" s="10">
        <v>1.1654279876561264</v>
      </c>
      <c r="D224" s="10">
        <v>1.0835158819206427</v>
      </c>
      <c r="E224" s="10">
        <v>1.6908656356511427</v>
      </c>
      <c r="G224" s="56">
        <f>'Używanie Internetu'!N83/'Używanie Internetu'!N$142</f>
        <v>7.9097330900266064E-3</v>
      </c>
      <c r="I224" s="56">
        <f t="shared" si="26"/>
        <v>8.4547464608928464E-4</v>
      </c>
      <c r="J224" s="10">
        <f t="shared" si="22"/>
        <v>2.450759213159352E-3</v>
      </c>
      <c r="K224" s="10">
        <f t="shared" si="23"/>
        <v>1.3084912279801761E-3</v>
      </c>
      <c r="L224" s="10">
        <f t="shared" si="24"/>
        <v>6.6058833477046269E-4</v>
      </c>
      <c r="M224" s="10">
        <f t="shared" si="25"/>
        <v>5.4645627790721081E-3</v>
      </c>
    </row>
    <row r="225" spans="1:13" x14ac:dyDescent="0.3">
      <c r="A225" s="10">
        <v>0.93541432412277692</v>
      </c>
      <c r="B225" s="10">
        <v>1.1318076513199646</v>
      </c>
      <c r="C225" s="10">
        <v>1.1380046251130014</v>
      </c>
      <c r="D225" s="10">
        <v>0.88439809596015051</v>
      </c>
      <c r="E225" s="10">
        <v>1.6449124278684513</v>
      </c>
      <c r="G225" s="56">
        <f>'Używanie Internetu'!N84/'Używanie Internetu'!N$142</f>
        <v>7.2949561971463834E-3</v>
      </c>
      <c r="I225" s="56">
        <f t="shared" si="26"/>
        <v>4.7114967648743619E-4</v>
      </c>
      <c r="J225" s="10">
        <f t="shared" si="22"/>
        <v>9.6153104282788572E-4</v>
      </c>
      <c r="K225" s="10">
        <f t="shared" si="23"/>
        <v>1.0067376952029529E-3</v>
      </c>
      <c r="L225" s="10">
        <f t="shared" si="24"/>
        <v>8.4331082627742159E-4</v>
      </c>
      <c r="M225" s="10">
        <f t="shared" si="25"/>
        <v>4.7046079122956786E-3</v>
      </c>
    </row>
    <row r="226" spans="1:13" x14ac:dyDescent="0.3">
      <c r="A226" s="10">
        <v>1.0428781350817051</v>
      </c>
      <c r="B226" s="10">
        <v>1.1433706828829264</v>
      </c>
      <c r="C226" s="10">
        <v>1.1576140202893799</v>
      </c>
      <c r="D226" s="10">
        <v>0.90664016609363951</v>
      </c>
      <c r="E226" s="10">
        <v>1.6859103920387053</v>
      </c>
      <c r="G226" s="56">
        <f>'Używanie Internetu'!N85/'Używanie Internetu'!N$142</f>
        <v>7.1548482036032403E-3</v>
      </c>
      <c r="I226" s="56">
        <f t="shared" si="26"/>
        <v>3.0678654776319502E-4</v>
      </c>
      <c r="J226" s="10">
        <f t="shared" si="22"/>
        <v>1.0257954728742759E-3</v>
      </c>
      <c r="K226" s="10">
        <f t="shared" si="23"/>
        <v>1.1277043899301543E-3</v>
      </c>
      <c r="L226" s="10">
        <f t="shared" si="24"/>
        <v>6.6797543991362019E-4</v>
      </c>
      <c r="M226" s="10">
        <f t="shared" si="25"/>
        <v>4.907584736310925E-3</v>
      </c>
    </row>
    <row r="227" spans="1:13" x14ac:dyDescent="0.3">
      <c r="A227" s="10">
        <v>1.0205686001278462</v>
      </c>
      <c r="B227" s="10">
        <v>1.1088671091607094</v>
      </c>
      <c r="C227" s="10">
        <v>1.1481455384223149</v>
      </c>
      <c r="D227" s="10">
        <v>0.9179115893065396</v>
      </c>
      <c r="E227" s="10">
        <v>1.5463694629802858</v>
      </c>
      <c r="G227" s="56">
        <f>'Używanie Internetu'!N86/'Używanie Internetu'!N$142</f>
        <v>6.9765289390937828E-3</v>
      </c>
      <c r="I227" s="56">
        <f t="shared" si="26"/>
        <v>1.4349743402856729E-4</v>
      </c>
      <c r="J227" s="10">
        <f t="shared" si="22"/>
        <v>7.595145375751711E-4</v>
      </c>
      <c r="K227" s="10">
        <f t="shared" si="23"/>
        <v>1.0335416360009099E-3</v>
      </c>
      <c r="L227" s="10">
        <f t="shared" si="24"/>
        <v>5.7269217276714204E-4</v>
      </c>
      <c r="M227" s="10">
        <f t="shared" si="25"/>
        <v>3.811762369919093E-3</v>
      </c>
    </row>
    <row r="228" spans="1:13" x14ac:dyDescent="0.3">
      <c r="A228" s="10">
        <v>1.0213314740103434</v>
      </c>
      <c r="B228" s="10">
        <v>0.97399539625017506</v>
      </c>
      <c r="C228" s="10">
        <v>1.1996056669492741</v>
      </c>
      <c r="D228" s="10">
        <v>0.81953535452132131</v>
      </c>
      <c r="E228" s="10">
        <v>1.5163557060653554</v>
      </c>
      <c r="G228" s="56">
        <f>'Używanie Internetu'!N87/'Używanie Internetu'!N$142</f>
        <v>6.9128434874832622E-3</v>
      </c>
      <c r="I228" s="56">
        <f t="shared" si="26"/>
        <v>1.4746114119082091E-4</v>
      </c>
      <c r="J228" s="10">
        <f t="shared" si="22"/>
        <v>1.7976575567656014E-4</v>
      </c>
      <c r="K228" s="10">
        <f t="shared" si="23"/>
        <v>1.3798427348350423E-3</v>
      </c>
      <c r="L228" s="10">
        <f t="shared" si="24"/>
        <v>1.2475238492182597E-3</v>
      </c>
      <c r="M228" s="10">
        <f t="shared" si="25"/>
        <v>3.5694861798987137E-3</v>
      </c>
    </row>
    <row r="229" spans="1:13" x14ac:dyDescent="0.3">
      <c r="A229" s="10">
        <v>0.9913716309988031</v>
      </c>
      <c r="B229" s="10">
        <v>1.1051211004959391</v>
      </c>
      <c r="C229" s="10">
        <v>1.2275379933662536</v>
      </c>
      <c r="D229" s="10">
        <v>0.80344476676985921</v>
      </c>
      <c r="E229" s="10">
        <v>1.759011919473656</v>
      </c>
      <c r="G229" s="56">
        <f>'Używanie Internetu'!N88/'Używanie Internetu'!N$142</f>
        <v>6.6097007378171872E-3</v>
      </c>
      <c r="I229" s="56">
        <f t="shared" si="26"/>
        <v>5.7030936953370102E-5</v>
      </c>
      <c r="J229" s="10">
        <f t="shared" si="22"/>
        <v>6.948190155081636E-4</v>
      </c>
      <c r="K229" s="10">
        <f t="shared" si="23"/>
        <v>1.5039580426343686E-3</v>
      </c>
      <c r="L229" s="10">
        <f t="shared" si="24"/>
        <v>1.2991712701030909E-3</v>
      </c>
      <c r="M229" s="10">
        <f t="shared" si="25"/>
        <v>5.0168416441570638E-3</v>
      </c>
    </row>
    <row r="230" spans="1:13" x14ac:dyDescent="0.3">
      <c r="A230" s="10">
        <v>0.9249672436508305</v>
      </c>
      <c r="B230" s="10">
        <v>0.95812675554268145</v>
      </c>
      <c r="C230" s="10">
        <v>1.1855117671967588</v>
      </c>
      <c r="D230" s="10">
        <v>0.80455969605088962</v>
      </c>
      <c r="E230" s="10">
        <v>1.5263876718999909</v>
      </c>
      <c r="G230" s="56">
        <f>'Używanie Internetu'!N89/'Używanie Internetu'!N$142</f>
        <v>6.908597790709228E-3</v>
      </c>
      <c r="I230" s="56">
        <f t="shared" si="26"/>
        <v>5.183711347446962E-4</v>
      </c>
      <c r="J230" s="10">
        <f t="shared" si="22"/>
        <v>2.8928540414765834E-4</v>
      </c>
      <c r="K230" s="10">
        <f t="shared" si="23"/>
        <v>1.2816261850060922E-3</v>
      </c>
      <c r="L230" s="10">
        <f t="shared" si="24"/>
        <v>1.3502184520783639E-3</v>
      </c>
      <c r="M230" s="10">
        <f t="shared" si="25"/>
        <v>3.6366007071448512E-3</v>
      </c>
    </row>
    <row r="231" spans="1:13" x14ac:dyDescent="0.3">
      <c r="A231" s="10">
        <v>0.97480274982800141</v>
      </c>
      <c r="B231" s="10">
        <v>0.99019958495263716</v>
      </c>
      <c r="C231" s="10">
        <v>1.1486474687884229</v>
      </c>
      <c r="D231" s="10">
        <v>0.90287605320468634</v>
      </c>
      <c r="E231" s="10">
        <v>1.8114702965732294</v>
      </c>
      <c r="G231" s="56">
        <f>'Używanie Internetu'!N90/'Używanie Internetu'!N$142</f>
        <v>6.793114838455485E-3</v>
      </c>
      <c r="I231" s="56">
        <f t="shared" si="26"/>
        <v>1.7116781403167861E-4</v>
      </c>
      <c r="J231" s="10">
        <f t="shared" si="22"/>
        <v>6.6575344881262944E-5</v>
      </c>
      <c r="K231" s="10">
        <f t="shared" si="23"/>
        <v>1.0097793259254844E-3</v>
      </c>
      <c r="L231" s="10">
        <f t="shared" si="24"/>
        <v>6.5977412414460629E-4</v>
      </c>
      <c r="M231" s="10">
        <f t="shared" si="25"/>
        <v>5.5124109126174778E-3</v>
      </c>
    </row>
    <row r="232" spans="1:13" x14ac:dyDescent="0.3">
      <c r="A232" s="10">
        <v>1.0222280442596701</v>
      </c>
      <c r="B232" s="10">
        <v>0.98459615309978965</v>
      </c>
      <c r="C232" s="10">
        <v>1.1121339510370931</v>
      </c>
      <c r="D232" s="10">
        <v>1.0340471007738965</v>
      </c>
      <c r="E232" s="10">
        <v>1.8828667535530437</v>
      </c>
      <c r="G232" s="56">
        <f>'Używanie Internetu'!N91/'Używanie Internetu'!N$142</f>
        <v>7.3391114435963451E-3</v>
      </c>
      <c r="I232" s="56">
        <f t="shared" si="26"/>
        <v>1.6313409399491062E-4</v>
      </c>
      <c r="J232" s="10">
        <f t="shared" si="22"/>
        <v>1.1305054906073986E-4</v>
      </c>
      <c r="K232" s="10">
        <f t="shared" si="23"/>
        <v>8.229635632720023E-4</v>
      </c>
      <c r="L232" s="10">
        <f t="shared" si="24"/>
        <v>2.4987546691098176E-4</v>
      </c>
      <c r="M232" s="10">
        <f t="shared" si="25"/>
        <v>6.4794574941718971E-3</v>
      </c>
    </row>
    <row r="233" spans="1:13" x14ac:dyDescent="0.3">
      <c r="A233" s="10">
        <v>1.2495851893193346</v>
      </c>
      <c r="B233" s="10">
        <v>1.393032200959029</v>
      </c>
      <c r="C233" s="10">
        <v>0.9806376299021673</v>
      </c>
      <c r="D233" s="10">
        <v>1.3655896492820618</v>
      </c>
      <c r="E233" s="10">
        <v>1.8419206607156522</v>
      </c>
      <c r="G233" s="56">
        <f>'Używanie Internetu'!N92/'Używanie Internetu'!N$142</f>
        <v>8.0005910009909465E-3</v>
      </c>
      <c r="I233" s="56">
        <f t="shared" si="26"/>
        <v>1.99682901964889E-3</v>
      </c>
      <c r="J233" s="10">
        <f t="shared" si="22"/>
        <v>3.1444898900924727E-3</v>
      </c>
      <c r="K233" s="10">
        <f t="shared" si="23"/>
        <v>1.5491040396257652E-4</v>
      </c>
      <c r="L233" s="10">
        <f t="shared" si="24"/>
        <v>2.9249332581015E-3</v>
      </c>
      <c r="M233" s="10">
        <f t="shared" si="25"/>
        <v>6.7358628616699988E-3</v>
      </c>
    </row>
    <row r="234" spans="1:13" x14ac:dyDescent="0.3">
      <c r="A234" s="10">
        <v>1.3038043904592516</v>
      </c>
      <c r="B234" s="10">
        <v>1.3677317247132263</v>
      </c>
      <c r="C234" s="10">
        <v>1.0364445818191608</v>
      </c>
      <c r="D234" s="10">
        <v>1.4037528401252026</v>
      </c>
      <c r="E234" s="10">
        <v>2.4025480729184983</v>
      </c>
      <c r="G234" s="56">
        <f>'Używanie Internetu'!N93/'Używanie Internetu'!N$142</f>
        <v>7.9793625171207735E-3</v>
      </c>
      <c r="I234" s="56">
        <f t="shared" si="26"/>
        <v>2.4241653657672757E-3</v>
      </c>
      <c r="J234" s="10">
        <f t="shared" si="22"/>
        <v>2.934264740532893E-3</v>
      </c>
      <c r="K234" s="10">
        <f t="shared" si="23"/>
        <v>2.9080453011995269E-4</v>
      </c>
      <c r="L234" s="10">
        <f t="shared" si="24"/>
        <v>3.221690278676098E-3</v>
      </c>
      <c r="M234" s="10">
        <f t="shared" si="25"/>
        <v>1.1191439521505838E-2</v>
      </c>
    </row>
    <row r="235" spans="1:13" x14ac:dyDescent="0.3">
      <c r="A235" s="10">
        <v>1.2776031086921007</v>
      </c>
      <c r="B235" s="10">
        <v>1.3904663609442303</v>
      </c>
      <c r="C235" s="10">
        <v>0.93810988576766674</v>
      </c>
      <c r="D235" s="10">
        <v>1.3897628440756473</v>
      </c>
      <c r="E235" s="10">
        <v>2.2470869399489795</v>
      </c>
      <c r="G235" s="56">
        <f>'Używanie Internetu'!N94/'Używanie Internetu'!N$142</f>
        <v>7.9420003855092697E-3</v>
      </c>
      <c r="I235" s="56">
        <f t="shared" si="26"/>
        <v>2.2047239962512356E-3</v>
      </c>
      <c r="J235" s="10">
        <f t="shared" si="22"/>
        <v>3.1010839891474785E-3</v>
      </c>
      <c r="K235" s="10">
        <f t="shared" si="23"/>
        <v>4.9153131109240349E-4</v>
      </c>
      <c r="L235" s="10">
        <f t="shared" si="24"/>
        <v>3.0954966579059802E-3</v>
      </c>
      <c r="M235" s="10">
        <f t="shared" si="25"/>
        <v>9.90436495783837E-3</v>
      </c>
    </row>
    <row r="236" spans="1:13" x14ac:dyDescent="0.3">
      <c r="A236" s="10">
        <v>1.2623972687908451</v>
      </c>
      <c r="B236" s="10">
        <v>1.430604212008485</v>
      </c>
      <c r="C236" s="10">
        <v>1.0489108335494188</v>
      </c>
      <c r="D236" s="10">
        <v>1.4228240042380238</v>
      </c>
      <c r="E236" s="10">
        <v>2.0618324950600169</v>
      </c>
      <c r="G236" s="56">
        <f>'Używanie Internetu'!N95/'Używanie Internetu'!N$142</f>
        <v>8.1067334203418148E-3</v>
      </c>
      <c r="I236" s="56">
        <f t="shared" si="26"/>
        <v>2.1271847083131584E-3</v>
      </c>
      <c r="J236" s="10">
        <f t="shared" si="22"/>
        <v>3.4907935564291374E-3</v>
      </c>
      <c r="K236" s="10">
        <f t="shared" si="23"/>
        <v>3.9650708895184929E-4</v>
      </c>
      <c r="L236" s="10">
        <f t="shared" si="24"/>
        <v>3.4277214860791365E-3</v>
      </c>
      <c r="M236" s="10">
        <f t="shared" si="25"/>
        <v>8.6079929745079744E-3</v>
      </c>
    </row>
    <row r="237" spans="1:13" x14ac:dyDescent="0.3">
      <c r="A237" s="10">
        <v>1.3117250689616553</v>
      </c>
      <c r="B237" s="10">
        <v>1.4186275473553569</v>
      </c>
      <c r="C237" s="10">
        <v>1.0162026164909244</v>
      </c>
      <c r="D237" s="10">
        <v>1.4283631626123361</v>
      </c>
      <c r="E237" s="10">
        <v>2.0615351942926798</v>
      </c>
      <c r="G237" s="56">
        <f>'Używanie Internetu'!N96/'Używanie Internetu'!N$142</f>
        <v>8.0286125996995757E-3</v>
      </c>
      <c r="I237" s="56">
        <f t="shared" si="26"/>
        <v>2.5027198163077649E-3</v>
      </c>
      <c r="J237" s="10">
        <f t="shared" si="22"/>
        <v>3.360998401278549E-3</v>
      </c>
      <c r="K237" s="10">
        <f t="shared" si="23"/>
        <v>1.3008453090713543E-4</v>
      </c>
      <c r="L237" s="10">
        <f t="shared" si="24"/>
        <v>3.4391618845965597E-3</v>
      </c>
      <c r="M237" s="10">
        <f t="shared" si="25"/>
        <v>8.522654835922747E-3</v>
      </c>
    </row>
    <row r="238" spans="1:13" x14ac:dyDescent="0.3">
      <c r="A238" s="10">
        <v>1.2919109294217272</v>
      </c>
      <c r="B238" s="10">
        <v>1.422660579055004</v>
      </c>
      <c r="C238" s="10">
        <v>1.0528145514241349</v>
      </c>
      <c r="D238" s="10">
        <v>1.4052516642842918</v>
      </c>
      <c r="E238" s="10">
        <v>1.4314852695772937</v>
      </c>
      <c r="G238" s="56">
        <f>'Używanie Internetu'!N97/'Używanie Internetu'!N$142</f>
        <v>8.0371039932476459E-3</v>
      </c>
      <c r="I238" s="56">
        <f t="shared" si="26"/>
        <v>2.3461184965279957E-3</v>
      </c>
      <c r="J238" s="10">
        <f t="shared" si="22"/>
        <v>3.3969670277113348E-3</v>
      </c>
      <c r="K238" s="10">
        <f t="shared" si="23"/>
        <v>4.2447604215249804E-4</v>
      </c>
      <c r="L238" s="10">
        <f t="shared" si="24"/>
        <v>3.2570497692895363E-3</v>
      </c>
      <c r="M238" s="10">
        <f t="shared" si="25"/>
        <v>3.4678919831472041E-3</v>
      </c>
    </row>
    <row r="239" spans="1:13" x14ac:dyDescent="0.3">
      <c r="A239" s="10">
        <v>1.3478514002710791</v>
      </c>
      <c r="B239" s="10">
        <v>1.4509385805981865</v>
      </c>
      <c r="C239" s="10">
        <v>0.97955486889597343</v>
      </c>
      <c r="D239" s="10">
        <v>1.445807965825151</v>
      </c>
      <c r="E239" s="10">
        <v>1.8880668545947261</v>
      </c>
      <c r="G239" s="56">
        <f>'Używanie Internetu'!N98/'Używanie Internetu'!N$142</f>
        <v>8.0048366977649825E-3</v>
      </c>
      <c r="I239" s="56">
        <f t="shared" si="26"/>
        <v>2.7844936542588696E-3</v>
      </c>
      <c r="J239" s="10">
        <f t="shared" si="22"/>
        <v>3.6096896984104156E-3</v>
      </c>
      <c r="K239" s="10">
        <f t="shared" si="23"/>
        <v>1.6365993575212818E-4</v>
      </c>
      <c r="L239" s="10">
        <f t="shared" si="24"/>
        <v>3.5686199649931261E-3</v>
      </c>
      <c r="M239" s="10">
        <f t="shared" si="25"/>
        <v>7.108830147728582E-3</v>
      </c>
    </row>
    <row r="240" spans="1:13" x14ac:dyDescent="0.3">
      <c r="A240" s="10">
        <v>1.3209388974862621</v>
      </c>
      <c r="B240" s="10">
        <v>1.4337749155680666</v>
      </c>
      <c r="C240" s="10">
        <v>1.0349302642009179</v>
      </c>
      <c r="D240" s="10">
        <v>1.4272254218627674</v>
      </c>
      <c r="E240" s="10">
        <v>1.839263792275643</v>
      </c>
      <c r="G240" s="56">
        <f>'Używanie Internetu'!N99/'Używanie Internetu'!N$142</f>
        <v>7.9301124345419714E-3</v>
      </c>
      <c r="I240" s="56">
        <f t="shared" si="26"/>
        <v>2.5450815416839983E-3</v>
      </c>
      <c r="J240" s="10">
        <f t="shared" si="22"/>
        <v>3.4398838517387185E-3</v>
      </c>
      <c r="K240" s="10">
        <f t="shared" si="23"/>
        <v>2.7700092248153561E-4</v>
      </c>
      <c r="L240" s="10">
        <f t="shared" si="24"/>
        <v>3.3879456302663706E-3</v>
      </c>
      <c r="M240" s="10">
        <f t="shared" si="25"/>
        <v>6.6554562349859262E-3</v>
      </c>
    </row>
    <row r="241" spans="1:13" x14ac:dyDescent="0.3">
      <c r="A241" s="10">
        <v>1.3175101796546342</v>
      </c>
      <c r="B241" s="10">
        <v>1.45253539446044</v>
      </c>
      <c r="C241" s="10">
        <v>1.0223858716262455</v>
      </c>
      <c r="D241" s="10">
        <v>1.4342939684061675</v>
      </c>
      <c r="E241" s="10">
        <v>1.9963616833405657</v>
      </c>
      <c r="G241" s="56">
        <f>'Używanie Internetu'!N100/'Używanie Internetu'!N$142</f>
        <v>7.7322629648719559E-3</v>
      </c>
      <c r="I241" s="56">
        <f t="shared" si="26"/>
        <v>2.4550722031133694E-3</v>
      </c>
      <c r="J241" s="10">
        <f t="shared" si="22"/>
        <v>3.499122670880182E-3</v>
      </c>
      <c r="K241" s="10">
        <f t="shared" si="23"/>
        <v>1.7309344611199604E-4</v>
      </c>
      <c r="L241" s="10">
        <f t="shared" si="24"/>
        <v>3.3580751677742804E-3</v>
      </c>
      <c r="M241" s="10">
        <f t="shared" si="25"/>
        <v>7.7041305437117354E-3</v>
      </c>
    </row>
    <row r="242" spans="1:13" x14ac:dyDescent="0.3">
      <c r="A242" s="10">
        <v>1.3206109668200665</v>
      </c>
      <c r="B242" s="10">
        <v>1.3912724634260865</v>
      </c>
      <c r="C242" s="10">
        <v>1.0033275328150622</v>
      </c>
      <c r="D242" s="10">
        <v>1.4190923454414159</v>
      </c>
      <c r="E242" s="10">
        <v>2.00897734777375</v>
      </c>
      <c r="G242" s="56">
        <f>'Używanie Internetu'!N101/'Używanie Internetu'!N$142</f>
        <v>7.8443493597064717E-3</v>
      </c>
      <c r="I242" s="56">
        <f t="shared" si="26"/>
        <v>2.5149844322898615E-3</v>
      </c>
      <c r="J242" s="10">
        <f t="shared" si="22"/>
        <v>3.0692778979471954E-3</v>
      </c>
      <c r="K242" s="10">
        <f t="shared" si="23"/>
        <v>2.6102329907235057E-5</v>
      </c>
      <c r="L242" s="10">
        <f t="shared" si="24"/>
        <v>3.2875067716212547E-3</v>
      </c>
      <c r="M242" s="10">
        <f t="shared" si="25"/>
        <v>7.9147708119673508E-3</v>
      </c>
    </row>
    <row r="243" spans="1:13" x14ac:dyDescent="0.3">
      <c r="A243" s="10">
        <v>1.2942742072642259</v>
      </c>
      <c r="B243" s="10">
        <v>1.4174481372564351</v>
      </c>
      <c r="C243" s="10">
        <v>0.9973589638436765</v>
      </c>
      <c r="D243" s="10">
        <v>1.4020978971980826</v>
      </c>
      <c r="E243" s="10">
        <v>1.9619030868872283</v>
      </c>
      <c r="G243" s="56">
        <f>'Używanie Internetu'!N102/'Używanie Internetu'!N$142</f>
        <v>7.8766166551891351E-3</v>
      </c>
      <c r="I243" s="56">
        <f t="shared" si="26"/>
        <v>2.3178851221299815E-3</v>
      </c>
      <c r="J243" s="10">
        <f t="shared" si="22"/>
        <v>3.2880789505917172E-3</v>
      </c>
      <c r="K243" s="10">
        <f t="shared" si="23"/>
        <v>2.0802429375854338E-5</v>
      </c>
      <c r="L243" s="10">
        <f t="shared" si="24"/>
        <v>3.1671709940869464E-3</v>
      </c>
      <c r="M243" s="10">
        <f t="shared" si="25"/>
        <v>7.576541874853784E-3</v>
      </c>
    </row>
    <row r="244" spans="1:13" x14ac:dyDescent="0.3">
      <c r="A244" s="10">
        <v>1.3009177354787202</v>
      </c>
      <c r="B244" s="10">
        <v>1.3548093268564811</v>
      </c>
      <c r="C244" s="10">
        <v>0.98796935216943205</v>
      </c>
      <c r="D244" s="10">
        <v>1.4250103703399017</v>
      </c>
      <c r="E244" s="10">
        <v>1.7862201198494403</v>
      </c>
      <c r="G244" s="56">
        <f>'Używanie Internetu'!N103/'Używanie Internetu'!N$142</f>
        <v>7.9309615738967793E-3</v>
      </c>
      <c r="I244" s="56">
        <f t="shared" si="26"/>
        <v>2.3865669969857658E-3</v>
      </c>
      <c r="J244" s="10">
        <f t="shared" si="22"/>
        <v>2.8139791373589344E-3</v>
      </c>
      <c r="K244" s="10">
        <f t="shared" si="23"/>
        <v>9.5414605653319087E-5</v>
      </c>
      <c r="L244" s="10">
        <f t="shared" si="24"/>
        <v>3.3707409156734001E-3</v>
      </c>
      <c r="M244" s="10">
        <f t="shared" si="25"/>
        <v>6.2354815591504319E-3</v>
      </c>
    </row>
    <row r="245" spans="1:13" x14ac:dyDescent="0.3">
      <c r="A245" s="10">
        <v>1.0836865778887881</v>
      </c>
      <c r="B245" s="10">
        <v>1.295605361570217</v>
      </c>
      <c r="C245" s="10">
        <v>0.87692244185931523</v>
      </c>
      <c r="D245" s="10">
        <v>1.0902721541424203</v>
      </c>
      <c r="E245" s="10">
        <v>0.52591613707149365</v>
      </c>
      <c r="G245" s="56">
        <f>'Używanie Internetu'!N104/'Używanie Internetu'!N$142</f>
        <v>7.0529514810264071E-3</v>
      </c>
      <c r="I245" s="56">
        <f t="shared" si="26"/>
        <v>5.9023737346275971E-4</v>
      </c>
      <c r="J245" s="10">
        <f t="shared" si="22"/>
        <v>2.0848902726860086E-3</v>
      </c>
      <c r="K245" s="10">
        <f t="shared" si="23"/>
        <v>8.6806004596945636E-4</v>
      </c>
      <c r="L245" s="10">
        <f t="shared" si="24"/>
        <v>6.3668512325422725E-4</v>
      </c>
      <c r="M245" s="10">
        <f t="shared" si="25"/>
        <v>3.3436904831723288E-3</v>
      </c>
    </row>
    <row r="246" spans="1:13" x14ac:dyDescent="0.3">
      <c r="A246" s="10">
        <v>1.0907545352375037</v>
      </c>
      <c r="B246" s="10">
        <v>1.2284534409303489</v>
      </c>
      <c r="C246" s="10">
        <v>0.9205583044308705</v>
      </c>
      <c r="D246" s="10">
        <v>1.1302452132822083</v>
      </c>
      <c r="E246" s="10">
        <v>0.96967249667484612</v>
      </c>
      <c r="G246" s="56">
        <f>'Używanie Internetu'!N105/'Używanie Internetu'!N$142</f>
        <v>7.2788225494050517E-3</v>
      </c>
      <c r="I246" s="56">
        <f t="shared" si="26"/>
        <v>6.6058615754751692E-4</v>
      </c>
      <c r="J246" s="10">
        <f t="shared" si="22"/>
        <v>1.6628720573329987E-3</v>
      </c>
      <c r="K246" s="10">
        <f t="shared" si="23"/>
        <v>5.7824200507155122E-4</v>
      </c>
      <c r="L246" s="10">
        <f t="shared" si="24"/>
        <v>9.4803179539060798E-4</v>
      </c>
      <c r="M246" s="10">
        <f t="shared" si="25"/>
        <v>2.2074851507028676E-4</v>
      </c>
    </row>
    <row r="247" spans="1:13" x14ac:dyDescent="0.3">
      <c r="A247" s="10">
        <v>1.06049251499471</v>
      </c>
      <c r="B247" s="10">
        <v>1.3694882706203695</v>
      </c>
      <c r="C247" s="10">
        <v>0.97758783605740762</v>
      </c>
      <c r="D247" s="10">
        <v>1.1517849751377778</v>
      </c>
      <c r="E247" s="10">
        <v>0.88765856855569636</v>
      </c>
      <c r="G247" s="56">
        <f>'Używanie Internetu'!N106/'Używanie Internetu'!N$142</f>
        <v>7.639706775198E-3</v>
      </c>
      <c r="I247" s="56">
        <f t="shared" si="26"/>
        <v>4.6214507665385244E-4</v>
      </c>
      <c r="J247" s="10">
        <f t="shared" si="22"/>
        <v>2.8227820444146289E-3</v>
      </c>
      <c r="K247" s="10">
        <f t="shared" si="23"/>
        <v>1.7122236071907132E-4</v>
      </c>
      <c r="L247" s="10">
        <f t="shared" si="24"/>
        <v>1.159592702933341E-3</v>
      </c>
      <c r="M247" s="10">
        <f t="shared" si="25"/>
        <v>8.5825559494048819E-4</v>
      </c>
    </row>
    <row r="248" spans="1:13" x14ac:dyDescent="0.3">
      <c r="A248" s="10">
        <v>1.0550676280240747</v>
      </c>
      <c r="B248" s="10">
        <v>1.25634955783379</v>
      </c>
      <c r="C248" s="10">
        <v>0.9449580111329825</v>
      </c>
      <c r="D248" s="10">
        <v>1.0540570168783054</v>
      </c>
      <c r="E248" s="10">
        <v>0.79155870935665107</v>
      </c>
      <c r="G248" s="56">
        <f>'Używanie Internetu'!N107/'Używanie Internetu'!N$142</f>
        <v>6.9204857416765254E-3</v>
      </c>
      <c r="I248" s="56">
        <f t="shared" si="26"/>
        <v>3.8109473456855578E-4</v>
      </c>
      <c r="J248" s="10">
        <f t="shared" si="22"/>
        <v>1.7740634598738254E-3</v>
      </c>
      <c r="K248" s="10">
        <f t="shared" si="23"/>
        <v>3.8091729914771266E-4</v>
      </c>
      <c r="L248" s="10">
        <f t="shared" si="24"/>
        <v>3.7410081454388009E-4</v>
      </c>
      <c r="M248" s="10">
        <f t="shared" si="25"/>
        <v>1.4425149798739489E-3</v>
      </c>
    </row>
    <row r="249" spans="1:13" x14ac:dyDescent="0.3">
      <c r="A249" s="10">
        <v>1.0907142925271243</v>
      </c>
      <c r="B249" s="10">
        <v>1.2388581906235772</v>
      </c>
      <c r="C249" s="10">
        <v>0.89182728402284361</v>
      </c>
      <c r="D249" s="10">
        <v>1.1327654665236355</v>
      </c>
      <c r="E249" s="10">
        <v>0.593777243671749</v>
      </c>
      <c r="G249" s="56">
        <f>'Używanie Internetu'!N108/'Używanie Internetu'!N$142</f>
        <v>6.9527530371591888E-3</v>
      </c>
      <c r="I249" s="56">
        <f t="shared" si="26"/>
        <v>6.3071407288171032E-4</v>
      </c>
      <c r="J249" s="10">
        <f t="shared" si="22"/>
        <v>1.6607220103084246E-3</v>
      </c>
      <c r="K249" s="10">
        <f t="shared" si="23"/>
        <v>7.5209817954793238E-4</v>
      </c>
      <c r="L249" s="10">
        <f t="shared" si="24"/>
        <v>9.2308550060206352E-4</v>
      </c>
      <c r="M249" s="10">
        <f t="shared" si="25"/>
        <v>2.8243665028244241E-3</v>
      </c>
    </row>
    <row r="250" spans="1:13" x14ac:dyDescent="0.3">
      <c r="A250" s="10">
        <v>1.0910565891730857</v>
      </c>
      <c r="B250" s="10">
        <v>1.2902486281682459</v>
      </c>
      <c r="C250" s="10">
        <v>0.888213010536818</v>
      </c>
      <c r="D250" s="10">
        <v>1.1764169322652454</v>
      </c>
      <c r="E250" s="10">
        <v>1.0544554099208145</v>
      </c>
      <c r="G250" s="56">
        <f>'Używanie Internetu'!N109/'Używanie Internetu'!N$142</f>
        <v>7.1268266048946111E-3</v>
      </c>
      <c r="I250" s="56">
        <f t="shared" si="26"/>
        <v>6.489445222697056E-4</v>
      </c>
      <c r="J250" s="10">
        <f t="shared" si="22"/>
        <v>2.0685516452636186E-3</v>
      </c>
      <c r="K250" s="10">
        <f t="shared" si="23"/>
        <v>7.9668649058727903E-4</v>
      </c>
      <c r="L250" s="10">
        <f t="shared" si="24"/>
        <v>1.257292886421841E-3</v>
      </c>
      <c r="M250" s="10">
        <f t="shared" si="25"/>
        <v>3.8809426420410305E-4</v>
      </c>
    </row>
    <row r="251" spans="1:13" x14ac:dyDescent="0.3">
      <c r="A251" s="10">
        <v>1.1586692975404207</v>
      </c>
      <c r="B251" s="10">
        <v>1.3032281919381827</v>
      </c>
      <c r="C251" s="10">
        <v>0.9212210275997379</v>
      </c>
      <c r="D251" s="10">
        <v>1.0860809869232793</v>
      </c>
      <c r="E251" s="10">
        <v>0.8341619412060296</v>
      </c>
      <c r="G251" s="56">
        <f>'Używanie Internetu'!N110/'Używanie Internetu'!N$142</f>
        <v>7.3408097223059583E-3</v>
      </c>
      <c r="I251" s="56">
        <f t="shared" si="26"/>
        <v>1.1647611220161772E-3</v>
      </c>
      <c r="J251" s="10">
        <f t="shared" si="22"/>
        <v>2.2259404594570692E-3</v>
      </c>
      <c r="K251" s="10">
        <f t="shared" si="23"/>
        <v>5.7830144650911682E-4</v>
      </c>
      <c r="L251" s="10">
        <f t="shared" si="24"/>
        <v>6.3190414571210045E-4</v>
      </c>
      <c r="M251" s="10">
        <f t="shared" si="25"/>
        <v>1.2173856343231251E-3</v>
      </c>
    </row>
    <row r="252" spans="1:13" x14ac:dyDescent="0.3">
      <c r="A252" s="10">
        <v>1.1031241410162616</v>
      </c>
      <c r="B252" s="10">
        <v>1.3314001560189406</v>
      </c>
      <c r="C252" s="10">
        <v>0.88046397607562821</v>
      </c>
      <c r="D252" s="10">
        <v>1.1409066569778346</v>
      </c>
      <c r="E252" s="10">
        <v>0.87260909400879527</v>
      </c>
      <c r="G252" s="56">
        <f>'Używanie Internetu'!N111/'Używanie Internetu'!N$142</f>
        <v>7.5361117739115536E-3</v>
      </c>
      <c r="I252" s="56">
        <f t="shared" si="26"/>
        <v>7.7715505328716404E-4</v>
      </c>
      <c r="J252" s="10">
        <f t="shared" si="22"/>
        <v>2.4974686176504638E-3</v>
      </c>
      <c r="K252" s="10">
        <f t="shared" si="23"/>
        <v>9.008368373030314E-4</v>
      </c>
      <c r="L252" s="10">
        <f t="shared" si="24"/>
        <v>1.0618883166731755E-3</v>
      </c>
      <c r="M252" s="10">
        <f t="shared" si="25"/>
        <v>9.6003210652957779E-4</v>
      </c>
    </row>
    <row r="253" spans="1:13" x14ac:dyDescent="0.3">
      <c r="A253" s="10">
        <v>1.0562003261468909</v>
      </c>
      <c r="B253" s="10">
        <v>1.2620404010465938</v>
      </c>
      <c r="C253" s="10">
        <v>0.87480708793682038</v>
      </c>
      <c r="D253" s="10">
        <v>1.1120190276968687</v>
      </c>
      <c r="E253" s="10">
        <v>0.71143436505159152</v>
      </c>
      <c r="G253" s="56">
        <f>'Używanie Internetu'!N112/'Używanie Internetu'!N$142</f>
        <v>7.593853250038426E-3</v>
      </c>
      <c r="I253" s="56">
        <f t="shared" si="26"/>
        <v>4.2677702936378667E-4</v>
      </c>
      <c r="J253" s="10">
        <f t="shared" si="22"/>
        <v>1.9898963511290487E-3</v>
      </c>
      <c r="K253" s="10">
        <f t="shared" si="23"/>
        <v>9.5069660215275139E-4</v>
      </c>
      <c r="L253" s="10">
        <f t="shared" si="24"/>
        <v>8.5065605754201063E-4</v>
      </c>
      <c r="M253" s="10">
        <f t="shared" si="25"/>
        <v>2.1913250848023735E-3</v>
      </c>
    </row>
    <row r="254" spans="1:13" x14ac:dyDescent="0.3">
      <c r="A254" s="10">
        <v>0.76297023267952835</v>
      </c>
      <c r="B254" s="10">
        <v>0.86936764316760062</v>
      </c>
      <c r="C254" s="10">
        <v>1.0952486300332154</v>
      </c>
      <c r="D254" s="10">
        <v>0.86454618427931706</v>
      </c>
      <c r="E254" s="10">
        <v>0.5807723340043951</v>
      </c>
      <c r="G254" s="56">
        <f>'Używanie Internetu'!N113/'Używanie Internetu'!N$142</f>
        <v>6.1774888062204568E-3</v>
      </c>
      <c r="I254" s="56">
        <f t="shared" si="26"/>
        <v>1.464248734363253E-3</v>
      </c>
      <c r="J254" s="10">
        <f t="shared" si="22"/>
        <v>8.0697992206234356E-4</v>
      </c>
      <c r="K254" s="10">
        <f t="shared" si="23"/>
        <v>5.8839734583802158E-4</v>
      </c>
      <c r="L254" s="10">
        <f t="shared" si="24"/>
        <v>8.3676443037436737E-4</v>
      </c>
      <c r="M254" s="10">
        <f t="shared" si="25"/>
        <v>2.5897742139457777E-3</v>
      </c>
    </row>
    <row r="255" spans="1:13" x14ac:dyDescent="0.3">
      <c r="A255" s="10">
        <v>0.80210944464867207</v>
      </c>
      <c r="B255" s="10">
        <v>0.90025600396585048</v>
      </c>
      <c r="C255" s="10">
        <v>1.0151897525088613</v>
      </c>
      <c r="D255" s="10">
        <v>0.89761146122460989</v>
      </c>
      <c r="E255" s="10">
        <v>0.84011082305715168</v>
      </c>
      <c r="G255" s="56">
        <f>'Używanie Internetu'!N114/'Używanie Internetu'!N$142</f>
        <v>6.6801793042661622E-3</v>
      </c>
      <c r="I255" s="56">
        <f t="shared" si="26"/>
        <v>1.3219443923676783E-3</v>
      </c>
      <c r="J255" s="10">
        <f t="shared" si="22"/>
        <v>6.6630777803213176E-4</v>
      </c>
      <c r="K255" s="10">
        <f t="shared" si="23"/>
        <v>1.0147027034662055E-4</v>
      </c>
      <c r="L255" s="10">
        <f t="shared" si="24"/>
        <v>6.8397379772141447E-4</v>
      </c>
      <c r="M255" s="10">
        <f t="shared" si="25"/>
        <v>1.0680883707897659E-3</v>
      </c>
    </row>
    <row r="256" spans="1:13" x14ac:dyDescent="0.3">
      <c r="A256" s="10">
        <v>0.8669965000419535</v>
      </c>
      <c r="B256" s="10">
        <v>0.89340212594019541</v>
      </c>
      <c r="C256" s="10">
        <v>1.1286155022437845</v>
      </c>
      <c r="D256" s="10">
        <v>0.94280792703488736</v>
      </c>
      <c r="E256" s="10">
        <v>0.52471829731210018</v>
      </c>
      <c r="G256" s="56">
        <f>'Używanie Internetu'!N115/'Używanie Internetu'!N$142</f>
        <v>6.1664499946079672E-3</v>
      </c>
      <c r="I256" s="56">
        <f t="shared" si="26"/>
        <v>8.2015943159913663E-4</v>
      </c>
      <c r="J256" s="10">
        <f t="shared" si="22"/>
        <v>6.5733045992130278E-4</v>
      </c>
      <c r="K256" s="10">
        <f t="shared" si="23"/>
        <v>7.9310106311768582E-4</v>
      </c>
      <c r="L256" s="10">
        <f t="shared" si="24"/>
        <v>3.5267205802733728E-4</v>
      </c>
      <c r="M256" s="10">
        <f t="shared" si="25"/>
        <v>2.9308008529770652E-3</v>
      </c>
    </row>
    <row r="257" spans="1:13" x14ac:dyDescent="0.3">
      <c r="A257" s="10">
        <v>0.87227225505390926</v>
      </c>
      <c r="B257" s="10">
        <v>1.0113388819459899</v>
      </c>
      <c r="C257" s="10">
        <v>1.0590285971777866</v>
      </c>
      <c r="D257" s="10">
        <v>0.98204780341719355</v>
      </c>
      <c r="E257" s="10">
        <v>0.66290649438058225</v>
      </c>
      <c r="G257" s="56">
        <f>'Używanie Internetu'!N116/'Używanie Internetu'!N$142</f>
        <v>7.1191843507013488E-3</v>
      </c>
      <c r="I257" s="56">
        <f t="shared" si="26"/>
        <v>9.093173629705825E-4</v>
      </c>
      <c r="J257" s="10">
        <f t="shared" si="22"/>
        <v>8.0723590904341103E-5</v>
      </c>
      <c r="K257" s="10">
        <f t="shared" si="23"/>
        <v>4.202354652719524E-4</v>
      </c>
      <c r="L257" s="10">
        <f t="shared" si="24"/>
        <v>1.2780499697302987E-4</v>
      </c>
      <c r="M257" s="10">
        <f t="shared" si="25"/>
        <v>2.3998308099288162E-3</v>
      </c>
    </row>
    <row r="258" spans="1:13" x14ac:dyDescent="0.3">
      <c r="A258" s="10">
        <v>0.83206855278727931</v>
      </c>
      <c r="B258" s="10">
        <v>0.86502465861490052</v>
      </c>
      <c r="C258" s="10">
        <v>1.1102767808387384</v>
      </c>
      <c r="D258" s="10">
        <v>0.82306823969741827</v>
      </c>
      <c r="E258" s="10">
        <v>0.48539878069783299</v>
      </c>
      <c r="G258" s="56">
        <f>'Używanie Internetu'!N117/'Używanie Internetu'!N$142</f>
        <v>6.2946700371838138E-3</v>
      </c>
      <c r="I258" s="56">
        <f t="shared" si="26"/>
        <v>1.0570730490708281E-3</v>
      </c>
      <c r="J258" s="10">
        <f t="shared" si="22"/>
        <v>8.4962523717544206E-4</v>
      </c>
      <c r="K258" s="10">
        <f t="shared" si="23"/>
        <v>6.9415594814269262E-4</v>
      </c>
      <c r="L258" s="10">
        <f t="shared" si="24"/>
        <v>1.1137270502028498E-3</v>
      </c>
      <c r="M258" s="10">
        <f t="shared" si="25"/>
        <v>3.239244876239607E-3</v>
      </c>
    </row>
    <row r="259" spans="1:13" x14ac:dyDescent="0.3">
      <c r="A259" s="10">
        <v>0.78033917943524755</v>
      </c>
      <c r="B259" s="10">
        <v>0.81106229950412478</v>
      </c>
      <c r="C259" s="10">
        <v>1.1396614210983802</v>
      </c>
      <c r="D259" s="10">
        <v>0.85919034951168693</v>
      </c>
      <c r="E259" s="10">
        <v>0.73784208556669673</v>
      </c>
      <c r="G259" s="56">
        <f>'Używanie Internetu'!N118/'Używanie Internetu'!N$142</f>
        <v>6.3507132346010721E-3</v>
      </c>
      <c r="I259" s="56">
        <f t="shared" si="26"/>
        <v>1.3950028802839048E-3</v>
      </c>
      <c r="J259" s="10">
        <f t="shared" si="22"/>
        <v>1.1998891550542483E-3</v>
      </c>
      <c r="K259" s="10">
        <f t="shared" si="23"/>
        <v>8.8694963533267649E-4</v>
      </c>
      <c r="L259" s="10">
        <f t="shared" si="24"/>
        <v>8.9424171091568108E-4</v>
      </c>
      <c r="M259" s="10">
        <f t="shared" si="25"/>
        <v>1.6648897367469945E-3</v>
      </c>
    </row>
    <row r="260" spans="1:13" x14ac:dyDescent="0.3">
      <c r="A260" s="10">
        <v>0.68248577602812577</v>
      </c>
      <c r="B260" s="10">
        <v>0.75431469035915644</v>
      </c>
      <c r="C260" s="10">
        <v>1.1514543736580567</v>
      </c>
      <c r="D260" s="10">
        <v>0.89043599820405894</v>
      </c>
      <c r="E260" s="10">
        <v>0.40814516324207634</v>
      </c>
      <c r="G260" s="56">
        <f>'Używanie Internetu'!N119/'Używanie Internetu'!N$142</f>
        <v>6.5927179507210484E-3</v>
      </c>
      <c r="I260" s="56">
        <f t="shared" si="26"/>
        <v>2.0932817239886388E-3</v>
      </c>
      <c r="J260" s="10">
        <f t="shared" si="22"/>
        <v>1.6197339510976485E-3</v>
      </c>
      <c r="K260" s="10">
        <f t="shared" si="23"/>
        <v>9.9849596793068337E-4</v>
      </c>
      <c r="L260" s="10">
        <f t="shared" si="24"/>
        <v>7.2232456139293376E-4</v>
      </c>
      <c r="M260" s="10">
        <f t="shared" si="25"/>
        <v>3.9019320065150397E-3</v>
      </c>
    </row>
    <row r="261" spans="1:13" x14ac:dyDescent="0.3">
      <c r="A261" s="10">
        <v>0.69810981628705238</v>
      </c>
      <c r="B261" s="10">
        <v>0.20918314094179524</v>
      </c>
      <c r="C261" s="10">
        <v>1.0979043910118904</v>
      </c>
      <c r="D261" s="10">
        <v>0.25230740401755669</v>
      </c>
      <c r="E261" s="10">
        <v>0.27794074872908797</v>
      </c>
      <c r="G261" s="56">
        <f>'Używanie Internetu'!N120/'Używanie Internetu'!N$142</f>
        <v>6.8763304952265646E-3</v>
      </c>
      <c r="I261" s="56">
        <f t="shared" si="26"/>
        <v>2.0758966764748915E-3</v>
      </c>
      <c r="J261" s="10">
        <f t="shared" si="22"/>
        <v>5.4379180840812211E-3</v>
      </c>
      <c r="K261" s="10">
        <f t="shared" si="23"/>
        <v>6.7322294953164766E-4</v>
      </c>
      <c r="L261" s="10">
        <f t="shared" si="24"/>
        <v>5.1413813988091901E-3</v>
      </c>
      <c r="M261" s="10">
        <f t="shared" si="25"/>
        <v>4.9651180488746336E-3</v>
      </c>
    </row>
    <row r="262" spans="1:13" x14ac:dyDescent="0.3">
      <c r="A262" s="10">
        <v>0.74355103050818072</v>
      </c>
      <c r="B262" s="10">
        <v>0.25064453102918943</v>
      </c>
      <c r="C262" s="10">
        <v>1.1320291721870694</v>
      </c>
      <c r="D262" s="10">
        <v>0.28461831335604887</v>
      </c>
      <c r="E262" s="10">
        <v>0.19637752858744956</v>
      </c>
      <c r="G262" s="56">
        <f>'Używanie Internetu'!N121/'Używanie Internetu'!N$142</f>
        <v>6.3388252836337746E-3</v>
      </c>
      <c r="I262" s="56">
        <f t="shared" si="26"/>
        <v>1.6255852117765706E-3</v>
      </c>
      <c r="J262" s="10">
        <f t="shared" si="22"/>
        <v>4.7500333931414186E-3</v>
      </c>
      <c r="K262" s="10">
        <f t="shared" si="23"/>
        <v>8.3690985483663295E-4</v>
      </c>
      <c r="L262" s="10">
        <f t="shared" si="24"/>
        <v>4.5346795227472515E-3</v>
      </c>
      <c r="M262" s="10">
        <f t="shared" si="25"/>
        <v>5.0940224402861349E-3</v>
      </c>
    </row>
    <row r="263" spans="1:13" x14ac:dyDescent="0.3">
      <c r="A263" s="10">
        <v>0.6152138220159219</v>
      </c>
      <c r="B263" s="10">
        <v>0.20993835726867199</v>
      </c>
      <c r="C263" s="10">
        <v>1.1302123055338933</v>
      </c>
      <c r="D263" s="10">
        <v>0.16943458349244817</v>
      </c>
      <c r="E263" s="10">
        <v>0.27279393811507124</v>
      </c>
      <c r="G263" s="56">
        <f>'Używanie Internetu'!N122/'Używanie Internetu'!N$142</f>
        <v>6.2224931920252247E-3</v>
      </c>
      <c r="I263" s="56">
        <f t="shared" si="26"/>
        <v>2.3943293728913326E-3</v>
      </c>
      <c r="J263" s="10">
        <f t="shared" si="22"/>
        <v>4.9161531931759539E-3</v>
      </c>
      <c r="K263" s="10">
        <f t="shared" si="23"/>
        <v>8.1024518470255947E-4</v>
      </c>
      <c r="L263" s="10">
        <f t="shared" si="24"/>
        <v>5.1681876497498358E-3</v>
      </c>
      <c r="M263" s="10">
        <f t="shared" si="25"/>
        <v>4.5250347692784437E-3</v>
      </c>
    </row>
    <row r="264" spans="1:13" x14ac:dyDescent="0.3">
      <c r="A264" s="10">
        <v>0.58427949968352222</v>
      </c>
      <c r="B264" s="10">
        <v>0.26403690473573271</v>
      </c>
      <c r="C264" s="10">
        <v>1.0975553118514099</v>
      </c>
      <c r="D264" s="10">
        <v>0.13730609324631443</v>
      </c>
      <c r="E264" s="10">
        <v>0.25110380251248221</v>
      </c>
      <c r="G264" s="56">
        <f>'Używanie Internetu'!N123/'Używanie Internetu'!N$142</f>
        <v>6.1757905275108427E-3</v>
      </c>
      <c r="I264" s="56">
        <f t="shared" si="26"/>
        <v>2.5674027279465718E-3</v>
      </c>
      <c r="J264" s="10">
        <f t="shared" si="22"/>
        <v>4.5451539123306222E-3</v>
      </c>
      <c r="K264" s="10">
        <f t="shared" si="23"/>
        <v>6.0248117084030326E-4</v>
      </c>
      <c r="L264" s="10">
        <f t="shared" si="24"/>
        <v>5.3278168574707341E-3</v>
      </c>
      <c r="M264" s="10">
        <f t="shared" si="25"/>
        <v>4.6250260425323014E-3</v>
      </c>
    </row>
    <row r="265" spans="1:13" x14ac:dyDescent="0.3">
      <c r="A265" s="10">
        <v>0.60695585777054306</v>
      </c>
      <c r="B265" s="10">
        <v>0.20469925617685961</v>
      </c>
      <c r="C265" s="10">
        <v>1.1152138756273664</v>
      </c>
      <c r="D265" s="10">
        <v>0.19169447491807751</v>
      </c>
      <c r="E265" s="10">
        <v>0.16150139441094641</v>
      </c>
      <c r="G265" s="56">
        <f>'Używanie Internetu'!N124/'Używanie Internetu'!N$142</f>
        <v>6.2284371675088721E-3</v>
      </c>
      <c r="I265" s="56">
        <f t="shared" si="26"/>
        <v>2.4480507439335929E-3</v>
      </c>
      <c r="J265" s="10">
        <f t="shared" si="22"/>
        <v>4.9534807121754997E-3</v>
      </c>
      <c r="K265" s="10">
        <f t="shared" si="23"/>
        <v>7.1760238517023351E-4</v>
      </c>
      <c r="L265" s="10">
        <f t="shared" si="24"/>
        <v>5.0344801751230203E-3</v>
      </c>
      <c r="M265" s="10">
        <f t="shared" si="25"/>
        <v>5.2225358799552236E-3</v>
      </c>
    </row>
    <row r="266" spans="1:13" x14ac:dyDescent="0.3">
      <c r="A266" s="10">
        <v>0.99123875712235332</v>
      </c>
      <c r="B266" s="10">
        <v>0.54942527456590251</v>
      </c>
      <c r="C266" s="10">
        <v>1.1118190828434822</v>
      </c>
      <c r="D266" s="10">
        <v>0.43292472224260081</v>
      </c>
      <c r="E266" s="10">
        <v>0.34837923762358153</v>
      </c>
      <c r="G266" s="56">
        <f>'Używanie Internetu'!N125/'Używanie Internetu'!N$142</f>
        <v>6.7973605352295192E-3</v>
      </c>
      <c r="I266" s="56">
        <f t="shared" si="26"/>
        <v>5.9553326576076251E-5</v>
      </c>
      <c r="J266" s="10">
        <f t="shared" si="22"/>
        <v>3.0627188568376107E-3</v>
      </c>
      <c r="K266" s="10">
        <f t="shared" si="23"/>
        <v>7.6007462080584598E-4</v>
      </c>
      <c r="L266" s="10">
        <f t="shared" si="24"/>
        <v>3.8546151135324634E-3</v>
      </c>
      <c r="M266" s="10">
        <f t="shared" si="25"/>
        <v>4.4293012541136399E-3</v>
      </c>
    </row>
    <row r="267" spans="1:13" x14ac:dyDescent="0.3">
      <c r="A267" s="10">
        <v>0.68304014356332743</v>
      </c>
      <c r="B267" s="10">
        <v>0.26538897893760699</v>
      </c>
      <c r="C267" s="10">
        <v>1.1164227117750392</v>
      </c>
      <c r="D267" s="10">
        <v>0.21180720000404574</v>
      </c>
      <c r="E267" s="10">
        <v>0.16045658890609457</v>
      </c>
      <c r="G267" s="56">
        <f>'Używanie Internetu'!N126/'Używanie Internetu'!N$142</f>
        <v>6.2428725365405906E-3</v>
      </c>
      <c r="I267" s="56">
        <f t="shared" si="26"/>
        <v>1.9787399829343517E-3</v>
      </c>
      <c r="J267" s="10">
        <f t="shared" si="22"/>
        <v>4.5860829684304548E-3</v>
      </c>
      <c r="K267" s="10">
        <f t="shared" si="23"/>
        <v>7.2681214996997282E-4</v>
      </c>
      <c r="L267" s="10">
        <f t="shared" si="24"/>
        <v>4.9205871845937731E-3</v>
      </c>
      <c r="M267" s="10">
        <f t="shared" si="25"/>
        <v>5.2411625043517493E-3</v>
      </c>
    </row>
    <row r="268" spans="1:13" x14ac:dyDescent="0.3">
      <c r="A268" s="10">
        <v>0.66140450537171647</v>
      </c>
      <c r="B268" s="10">
        <v>0.21415036850817537</v>
      </c>
      <c r="C268" s="10">
        <v>1.2395392716203149</v>
      </c>
      <c r="D268" s="10">
        <v>0.11123606781837704</v>
      </c>
      <c r="E268" s="10">
        <v>0.19190100560297027</v>
      </c>
      <c r="G268" s="56">
        <f>'Używanie Internetu'!N127/'Używanie Internetu'!N$142</f>
        <v>6.9671884061909065E-3</v>
      </c>
      <c r="I268" s="56">
        <f t="shared" si="26"/>
        <v>2.3590586045626524E-3</v>
      </c>
      <c r="J268" s="10">
        <f t="shared" si="22"/>
        <v>5.475162441539237E-3</v>
      </c>
      <c r="K268" s="10">
        <f t="shared" si="23"/>
        <v>1.6689152360604721E-3</v>
      </c>
      <c r="L268" s="10">
        <f t="shared" si="24"/>
        <v>6.1921857641364444E-3</v>
      </c>
      <c r="M268" s="10">
        <f t="shared" si="25"/>
        <v>5.630177944817516E-3</v>
      </c>
    </row>
    <row r="269" spans="1:13" x14ac:dyDescent="0.3">
      <c r="A269" s="10">
        <v>1.0260290267621688</v>
      </c>
      <c r="B269" s="10">
        <v>1.1746243141847694</v>
      </c>
      <c r="C269" s="10">
        <v>1.0430199524000365</v>
      </c>
      <c r="D269" s="10">
        <v>0.90846030196899819</v>
      </c>
      <c r="E269" s="10">
        <v>1.1721838952176955</v>
      </c>
      <c r="G269" s="56">
        <f>'Używanie Internetu'!N128/'Używanie Internetu'!N$142</f>
        <v>7.0546497597360211E-3</v>
      </c>
      <c r="I269" s="56">
        <f t="shared" si="26"/>
        <v>1.8362566739389647E-4</v>
      </c>
      <c r="J269" s="10">
        <f t="shared" si="22"/>
        <v>1.2319133761076512E-3</v>
      </c>
      <c r="K269" s="10">
        <f t="shared" si="23"/>
        <v>3.0349069686277279E-4</v>
      </c>
      <c r="L269" s="10">
        <f t="shared" si="24"/>
        <v>6.4578050872071485E-4</v>
      </c>
      <c r="M269" s="10">
        <f t="shared" si="25"/>
        <v>1.2146970750279279E-3</v>
      </c>
    </row>
    <row r="270" spans="1:13" x14ac:dyDescent="0.3">
      <c r="A270" s="10">
        <v>1.0475434366773722</v>
      </c>
      <c r="B270" s="10">
        <v>1.2503267349613516</v>
      </c>
      <c r="C270" s="10">
        <v>1.0404138903102462</v>
      </c>
      <c r="D270" s="10">
        <v>0.88891825903823474</v>
      </c>
      <c r="E270" s="10">
        <v>0.90253642001691536</v>
      </c>
      <c r="G270" s="56">
        <f>'Używanie Internetu'!N129/'Używanie Internetu'!N$142</f>
        <v>7.4673314861721917E-3</v>
      </c>
      <c r="I270" s="56">
        <f t="shared" si="26"/>
        <v>3.550226016617749E-4</v>
      </c>
      <c r="J270" s="10">
        <f t="shared" si="22"/>
        <v>1.869272709807582E-3</v>
      </c>
      <c r="K270" s="10">
        <f t="shared" si="23"/>
        <v>3.0178391559241088E-4</v>
      </c>
      <c r="L270" s="10">
        <f t="shared" si="24"/>
        <v>8.2948418182261297E-4</v>
      </c>
      <c r="M270" s="10">
        <f t="shared" si="25"/>
        <v>7.2779285956274965E-4</v>
      </c>
    </row>
    <row r="271" spans="1:13" x14ac:dyDescent="0.3">
      <c r="A271" s="10">
        <v>1.1171116066492093</v>
      </c>
      <c r="B271" s="10">
        <v>1.2439243758025658</v>
      </c>
      <c r="C271" s="10">
        <v>0.93317029467854029</v>
      </c>
      <c r="D271" s="10">
        <v>1.0979161178910528</v>
      </c>
      <c r="E271" s="10">
        <v>1.5818206637643164</v>
      </c>
      <c r="G271" s="56">
        <f>'Używanie Internetu'!N130/'Używanie Internetu'!N$142</f>
        <v>7.7475474732584797E-3</v>
      </c>
      <c r="I271" s="56">
        <f t="shared" si="26"/>
        <v>9.0732773218432227E-4</v>
      </c>
      <c r="J271" s="10">
        <f t="shared" si="22"/>
        <v>1.8898156814153202E-3</v>
      </c>
      <c r="K271" s="10">
        <f t="shared" si="23"/>
        <v>5.1776631460188395E-4</v>
      </c>
      <c r="L271" s="10">
        <f t="shared" si="24"/>
        <v>7.586097717581056E-4</v>
      </c>
      <c r="M271" s="10">
        <f t="shared" si="25"/>
        <v>4.5076832134368014E-3</v>
      </c>
    </row>
    <row r="272" spans="1:13" x14ac:dyDescent="0.3">
      <c r="A272" s="10">
        <v>0.97417238423054475</v>
      </c>
      <c r="B272" s="10">
        <v>0.93871548372571456</v>
      </c>
      <c r="C272" s="10">
        <v>0.99108012271281332</v>
      </c>
      <c r="D272" s="10">
        <v>0.9058496057360319</v>
      </c>
      <c r="E272" s="10">
        <v>1.407855129642708</v>
      </c>
      <c r="G272" s="56">
        <f>'Używanie Internetu'!N131/'Używanie Internetu'!N$142</f>
        <v>7.4902582487519787E-3</v>
      </c>
      <c r="I272" s="56">
        <f t="shared" si="26"/>
        <v>1.9345551206275885E-4</v>
      </c>
      <c r="J272" s="10">
        <f t="shared" ref="J272:J282" si="27">ABS(B272-1)*$G272</f>
        <v>4.5903685354424138E-4</v>
      </c>
      <c r="K272" s="10">
        <f t="shared" ref="K272:K282" si="28">ABS(C272-1)*$G272</f>
        <v>6.6812184428205479E-5</v>
      </c>
      <c r="L272" s="10">
        <f t="shared" ref="L272:L282" si="29">ABS(D272-1)*$G272</f>
        <v>7.0521076725893798E-4</v>
      </c>
      <c r="M272" s="10">
        <f t="shared" ref="M272:M282" si="30">ABS(E272-1)*$G272</f>
        <v>3.0549402491021013E-3</v>
      </c>
    </row>
    <row r="273" spans="1:13" x14ac:dyDescent="0.3">
      <c r="A273" s="10">
        <v>1.0028219268925369</v>
      </c>
      <c r="B273" s="10">
        <v>1.1313203621491399</v>
      </c>
      <c r="C273" s="10">
        <v>0.97159416671215837</v>
      </c>
      <c r="D273" s="10">
        <v>1.018275072984139</v>
      </c>
      <c r="E273" s="10">
        <v>1.383670148482018</v>
      </c>
      <c r="G273" s="56">
        <f>'Używanie Internetu'!N132/'Używanie Internetu'!N$142</f>
        <v>7.54545230681443E-3</v>
      </c>
      <c r="I273" s="56">
        <f t="shared" ref="I273:I282" si="31">ABS(A273-1)*$G273</f>
        <v>2.1292714780954286E-5</v>
      </c>
      <c r="J273" s="10">
        <f t="shared" si="27"/>
        <v>9.9087152950993389E-4</v>
      </c>
      <c r="K273" s="10">
        <f t="shared" si="28"/>
        <v>2.1433486030873075E-4</v>
      </c>
      <c r="L273" s="10">
        <f t="shared" si="29"/>
        <v>1.3789369160537365E-4</v>
      </c>
      <c r="M273" s="10">
        <f t="shared" si="30"/>
        <v>2.8949648069194773E-3</v>
      </c>
    </row>
    <row r="274" spans="1:13" x14ac:dyDescent="0.3">
      <c r="A274" s="10">
        <v>0.9645497022327113</v>
      </c>
      <c r="B274" s="10">
        <v>1.1321773762891727</v>
      </c>
      <c r="C274" s="10">
        <v>0.95919478214120901</v>
      </c>
      <c r="D274" s="10">
        <v>0.97682994870491424</v>
      </c>
      <c r="E274" s="10">
        <v>1.4014279288883005</v>
      </c>
      <c r="G274" s="56">
        <f>'Używanie Internetu'!N133/'Używanie Internetu'!N$142</f>
        <v>7.3272234926290477E-3</v>
      </c>
      <c r="I274" s="56">
        <f t="shared" si="31"/>
        <v>2.5975225462117281E-4</v>
      </c>
      <c r="J274" s="10">
        <f t="shared" si="27"/>
        <v>9.6849317674009582E-4</v>
      </c>
      <c r="K274" s="10">
        <f t="shared" si="28"/>
        <v>2.989889509167797E-4</v>
      </c>
      <c r="L274" s="10">
        <f t="shared" si="29"/>
        <v>1.6977214417477246E-4</v>
      </c>
      <c r="M274" s="10">
        <f t="shared" si="30"/>
        <v>2.9413521511477778E-3</v>
      </c>
    </row>
    <row r="275" spans="1:13" x14ac:dyDescent="0.3">
      <c r="A275" s="10">
        <v>1.1192284090979689</v>
      </c>
      <c r="B275" s="10">
        <v>1.4101284240863468</v>
      </c>
      <c r="C275" s="10">
        <v>1.0528361746677861</v>
      </c>
      <c r="D275" s="10">
        <v>1.4245487923316535</v>
      </c>
      <c r="E275" s="10">
        <v>1.5423349251630847</v>
      </c>
      <c r="G275" s="56">
        <f>'Używanie Internetu'!N134/'Używanie Internetu'!N$142</f>
        <v>8.0872032151812542E-3</v>
      </c>
      <c r="I275" s="56">
        <f t="shared" si="31"/>
        <v>9.6422437339804031E-4</v>
      </c>
      <c r="J275" s="10">
        <f t="shared" si="27"/>
        <v>3.3167919099083244E-3</v>
      </c>
      <c r="K275" s="10">
        <f t="shared" si="28"/>
        <v>4.272968816511982E-4</v>
      </c>
      <c r="L275" s="10">
        <f t="shared" si="29"/>
        <v>3.4334123583458671E-3</v>
      </c>
      <c r="M275" s="10">
        <f t="shared" si="30"/>
        <v>4.3859727504839833E-3</v>
      </c>
    </row>
    <row r="276" spans="1:13" x14ac:dyDescent="0.3">
      <c r="A276" s="10">
        <v>1.1558932152869748</v>
      </c>
      <c r="B276" s="10">
        <v>1.4615578189652176</v>
      </c>
      <c r="C276" s="10">
        <v>1.1075584167853563</v>
      </c>
      <c r="D276" s="10">
        <v>1.4406588851546931</v>
      </c>
      <c r="E276" s="10">
        <v>1.5170227538217034</v>
      </c>
      <c r="G276" s="56">
        <f>'Używanie Internetu'!N135/'Używanie Internetu'!N$142</f>
        <v>8.2884492422704986E-3</v>
      </c>
      <c r="I276" s="56">
        <f t="shared" si="31"/>
        <v>1.2921130021204376E-3</v>
      </c>
      <c r="J276" s="10">
        <f t="shared" si="27"/>
        <v>3.8255985548662822E-3</v>
      </c>
      <c r="K276" s="10">
        <f t="shared" si="28"/>
        <v>8.9149247810440071E-4</v>
      </c>
      <c r="L276" s="10">
        <f t="shared" si="29"/>
        <v>3.6523788027601786E-3</v>
      </c>
      <c r="M276" s="10">
        <f t="shared" si="30"/>
        <v>4.2853168521501039E-3</v>
      </c>
    </row>
    <row r="277" spans="1:13" x14ac:dyDescent="0.3">
      <c r="A277" s="10">
        <v>1.0839364020823572</v>
      </c>
      <c r="B277" s="10">
        <v>1.3907465206334437</v>
      </c>
      <c r="C277" s="10">
        <v>1.0256844473024782</v>
      </c>
      <c r="D277" s="10">
        <v>1.4144364568396903</v>
      </c>
      <c r="E277" s="10">
        <v>1.3035166069989261</v>
      </c>
      <c r="G277" s="56">
        <f>'Używanie Internetu'!N136/'Używanie Internetu'!N$142</f>
        <v>8.1058842809870069E-3</v>
      </c>
      <c r="I277" s="56">
        <f t="shared" si="31"/>
        <v>6.803787622419843E-4</v>
      </c>
      <c r="J277" s="10">
        <f t="shared" si="27"/>
        <v>3.1673460794529968E-3</v>
      </c>
      <c r="K277" s="10">
        <f t="shared" si="28"/>
        <v>2.0819515765499723E-4</v>
      </c>
      <c r="L277" s="10">
        <f t="shared" si="29"/>
        <v>3.3593739609647962E-3</v>
      </c>
      <c r="M277" s="10">
        <f t="shared" si="30"/>
        <v>2.4602704936911063E-3</v>
      </c>
    </row>
    <row r="278" spans="1:13" x14ac:dyDescent="0.3">
      <c r="A278" s="10">
        <v>1.1038496760145808</v>
      </c>
      <c r="B278" s="10">
        <v>1.429526930565022</v>
      </c>
      <c r="C278" s="10">
        <v>0.96454754872275084</v>
      </c>
      <c r="D278" s="10">
        <v>1.4545129466016489</v>
      </c>
      <c r="E278" s="10">
        <v>1.5918569764598998</v>
      </c>
      <c r="G278" s="56">
        <f>'Używanie Internetu'!N137/'Używanie Internetu'!N$142</f>
        <v>7.7908535803536344E-3</v>
      </c>
      <c r="I278" s="56">
        <f t="shared" si="31"/>
        <v>8.0907762019676206E-4</v>
      </c>
      <c r="J278" s="10">
        <f t="shared" si="27"/>
        <v>3.3463814248508084E-3</v>
      </c>
      <c r="K278" s="10">
        <f t="shared" si="28"/>
        <v>2.7620485696566943E-4</v>
      </c>
      <c r="L278" s="10">
        <f t="shared" si="29"/>
        <v>3.5410438173485363E-3</v>
      </c>
      <c r="M278" s="10">
        <f t="shared" si="30"/>
        <v>4.6110710441098872E-3</v>
      </c>
    </row>
    <row r="279" spans="1:13" x14ac:dyDescent="0.3">
      <c r="A279" s="10">
        <v>1.2152027456169257</v>
      </c>
      <c r="B279" s="10">
        <v>1.453435340074732</v>
      </c>
      <c r="C279" s="10">
        <v>1.2636578685398929</v>
      </c>
      <c r="D279" s="10">
        <v>1.4213015963502709</v>
      </c>
      <c r="E279" s="10">
        <v>1.2229028703106477</v>
      </c>
      <c r="G279" s="56">
        <f>'Używanie Internetu'!N138/'Używanie Internetu'!N$142</f>
        <v>8.2358026022724684E-3</v>
      </c>
      <c r="I279" s="56">
        <f t="shared" si="31"/>
        <v>1.7723673323680562E-3</v>
      </c>
      <c r="J279" s="10">
        <f t="shared" si="27"/>
        <v>3.7344039537497791E-3</v>
      </c>
      <c r="K279" s="10">
        <f t="shared" si="28"/>
        <v>2.1714341598304625E-3</v>
      </c>
      <c r="L279" s="10">
        <f t="shared" si="29"/>
        <v>3.4697567835631059E-3</v>
      </c>
      <c r="M279" s="10">
        <f t="shared" si="30"/>
        <v>1.8357840393584349E-3</v>
      </c>
    </row>
    <row r="280" spans="1:13" x14ac:dyDescent="0.3">
      <c r="A280" s="10">
        <v>0.68112910814102612</v>
      </c>
      <c r="B280" s="10">
        <v>0.43713996197248667</v>
      </c>
      <c r="C280" s="10">
        <v>0.95841376706098902</v>
      </c>
      <c r="D280" s="10">
        <v>0.36748881017615553</v>
      </c>
      <c r="E280" s="10">
        <v>0.48780396028649414</v>
      </c>
      <c r="G280" s="56">
        <f>'Używanie Internetu'!N139/'Używanie Internetu'!N$142</f>
        <v>7.5352626345567466E-3</v>
      </c>
      <c r="I280" s="56">
        <f t="shared" si="31"/>
        <v>2.4027759166727111E-3</v>
      </c>
      <c r="J280" s="10">
        <f t="shared" si="27"/>
        <v>4.2412982130339101E-3</v>
      </c>
      <c r="K280" s="10">
        <f t="shared" si="28"/>
        <v>3.1336318717730245E-4</v>
      </c>
      <c r="L280" s="10">
        <f t="shared" si="29"/>
        <v>4.7661379346186448E-3</v>
      </c>
      <c r="M280" s="10">
        <f t="shared" si="30"/>
        <v>3.8595316796211244E-3</v>
      </c>
    </row>
    <row r="281" spans="1:13" x14ac:dyDescent="0.3">
      <c r="A281" s="10">
        <v>0.68943329609255288</v>
      </c>
      <c r="B281" s="10">
        <v>0.6189864268239933</v>
      </c>
      <c r="C281" s="10">
        <v>0.84556259536317846</v>
      </c>
      <c r="D281" s="10">
        <v>0.30638785107258754</v>
      </c>
      <c r="E281" s="10">
        <v>0.14085366829462265</v>
      </c>
      <c r="G281" s="56">
        <f>'Używanie Internetu'!N140/'Używanie Internetu'!N$142</f>
        <v>6.2785363894424821E-3</v>
      </c>
      <c r="I281" s="56">
        <f t="shared" si="31"/>
        <v>1.9499043518321154E-3</v>
      </c>
      <c r="J281" s="10">
        <f t="shared" si="27"/>
        <v>2.3922075840570639E-3</v>
      </c>
      <c r="K281" s="10">
        <f t="shared" si="28"/>
        <v>9.6964086490333712E-4</v>
      </c>
      <c r="L281" s="10">
        <f t="shared" si="29"/>
        <v>4.3548691172001575E-3</v>
      </c>
      <c r="M281" s="10">
        <f t="shared" si="30"/>
        <v>5.3941815074682329E-3</v>
      </c>
    </row>
    <row r="282" spans="1:13" x14ac:dyDescent="0.3">
      <c r="A282" s="10">
        <v>0.67983695040060965</v>
      </c>
      <c r="B282" s="10">
        <v>0.59666964157162627</v>
      </c>
      <c r="C282" s="10">
        <v>1.0285745432177884</v>
      </c>
      <c r="D282" s="10">
        <v>0.32748631251971233</v>
      </c>
      <c r="E282" s="10">
        <v>0.52803707759346286</v>
      </c>
      <c r="G282" s="56">
        <f>'Używanie Internetu'!N141/'Używanie Internetu'!N$142</f>
        <v>6.4848772526605678E-3</v>
      </c>
      <c r="I282" s="56">
        <f t="shared" si="31"/>
        <v>2.0762180774895234E-3</v>
      </c>
      <c r="J282" s="10">
        <f t="shared" si="27"/>
        <v>2.6155478666795942E-3</v>
      </c>
      <c r="K282" s="10">
        <f t="shared" si="28"/>
        <v>1.8530240531820235E-4</v>
      </c>
      <c r="L282" s="10">
        <f t="shared" si="29"/>
        <v>4.3611687140437958E-3</v>
      </c>
      <c r="M282" s="10">
        <f t="shared" si="30"/>
        <v>3.0606216196133575E-3</v>
      </c>
    </row>
    <row r="283" spans="1:13" x14ac:dyDescent="0.3">
      <c r="I283" s="98">
        <f>SUM(I144:I282)/2</f>
        <v>8.3139511961986573E-2</v>
      </c>
      <c r="J283" s="99">
        <f t="shared" ref="J283" si="32">SUM(J144:J282)/2</f>
        <v>0.13136751001666083</v>
      </c>
      <c r="K283" s="99">
        <f t="shared" ref="K283" si="33">SUM(K144:K282)/2</f>
        <v>5.2867499296846809E-2</v>
      </c>
      <c r="L283" s="99">
        <f t="shared" ref="L283" si="34">SUM(L144:L282)/2</f>
        <v>0.13194289776568324</v>
      </c>
      <c r="M283" s="103">
        <f t="shared" ref="M283" si="35">SUM(M144:M282)/2</f>
        <v>0.23699651690450696</v>
      </c>
    </row>
    <row r="284" spans="1:13" x14ac:dyDescent="0.3">
      <c r="A284" s="226">
        <v>2021</v>
      </c>
      <c r="B284" s="224"/>
      <c r="C284" s="224"/>
      <c r="D284" s="224"/>
      <c r="E284" s="224"/>
      <c r="F284" s="224"/>
      <c r="G284" s="224"/>
      <c r="H284" s="224"/>
      <c r="I284" s="250"/>
      <c r="J284" s="250"/>
      <c r="K284" s="250"/>
      <c r="L284" s="250"/>
      <c r="M284" s="251"/>
    </row>
    <row r="285" spans="1:13" x14ac:dyDescent="0.3">
      <c r="A285" s="10">
        <v>1.0844507497586433</v>
      </c>
      <c r="B285" s="10">
        <v>1.1593996250813536</v>
      </c>
      <c r="C285" s="10">
        <v>0.91783435115267098</v>
      </c>
      <c r="D285" s="10">
        <v>1.1313907659950264</v>
      </c>
      <c r="E285" s="10">
        <v>1.256247882298803</v>
      </c>
      <c r="G285" s="56">
        <f>'Używanie Internetu'!T3/'Używanie Internetu'!T$142</f>
        <v>7.6379383331603842E-3</v>
      </c>
      <c r="I285" s="56">
        <f>ABS(A285-1)*$G285</f>
        <v>6.4502961884567672E-4</v>
      </c>
      <c r="J285" s="10">
        <f t="shared" ref="J285:J348" si="36">ABS(B285-1)*$G285</f>
        <v>1.2174845067002644E-3</v>
      </c>
      <c r="K285" s="10">
        <f t="shared" ref="K285:K348" si="37">ABS(C285-1)*$G285</f>
        <v>6.2757615900000969E-4</v>
      </c>
      <c r="L285" s="10">
        <f t="shared" ref="L285:L348" si="38">ABS(D285-1)*$G285</f>
        <v>1.0035545682167181E-3</v>
      </c>
      <c r="M285" s="10">
        <f t="shared" ref="M285:M348" si="39">ABS(E285-1)*$G285</f>
        <v>1.957205523001198E-3</v>
      </c>
    </row>
    <row r="286" spans="1:13" x14ac:dyDescent="0.3">
      <c r="A286" s="10">
        <v>1.1333745892451859</v>
      </c>
      <c r="B286" s="10">
        <v>1.1008852416835815</v>
      </c>
      <c r="C286" s="10">
        <v>0.88402166114425262</v>
      </c>
      <c r="D286" s="10">
        <v>1.1515290692647866</v>
      </c>
      <c r="E286" s="10">
        <v>1.2945734609780479</v>
      </c>
      <c r="G286" s="56">
        <f>'Używanie Internetu'!T4/'Używanie Internetu'!T$142</f>
        <v>7.7244148831907755E-3</v>
      </c>
      <c r="I286" s="56">
        <f t="shared" ref="I286:I349" si="40">ABS(A286-1)*$G286</f>
        <v>1.0302406622049701E-3</v>
      </c>
      <c r="J286" s="10">
        <f t="shared" si="36"/>
        <v>7.7927946235495523E-4</v>
      </c>
      <c r="K286" s="10">
        <f t="shared" si="37"/>
        <v>8.9586480678507799E-4</v>
      </c>
      <c r="L286" s="10">
        <f t="shared" si="38"/>
        <v>1.1704733978649634E-3</v>
      </c>
      <c r="M286" s="10">
        <f t="shared" si="39"/>
        <v>2.2754076261718506E-3</v>
      </c>
    </row>
    <row r="287" spans="1:13" x14ac:dyDescent="0.3">
      <c r="A287" s="10">
        <v>1.1450620425359963</v>
      </c>
      <c r="B287" s="10">
        <v>1.1319032548798915</v>
      </c>
      <c r="C287" s="10">
        <v>0.94861413444860032</v>
      </c>
      <c r="D287" s="10">
        <v>1.1849833661263272</v>
      </c>
      <c r="E287" s="10">
        <v>1.2089152824566958</v>
      </c>
      <c r="G287" s="56">
        <f>'Używanie Internetu'!T5/'Używanie Internetu'!T$142</f>
        <v>7.5053409564471187E-3</v>
      </c>
      <c r="I287" s="56">
        <f t="shared" si="40"/>
        <v>1.0887400890712872E-3</v>
      </c>
      <c r="J287" s="10">
        <f t="shared" si="36"/>
        <v>9.8997890113873316E-4</v>
      </c>
      <c r="K287" s="10">
        <f t="shared" si="37"/>
        <v>3.8566844130540512E-4</v>
      </c>
      <c r="L287" s="10">
        <f t="shared" si="38"/>
        <v>1.3883632340493757E-3</v>
      </c>
      <c r="M287" s="10">
        <f t="shared" si="39"/>
        <v>1.5679804258499569E-3</v>
      </c>
    </row>
    <row r="288" spans="1:13" x14ac:dyDescent="0.3">
      <c r="A288" s="10">
        <v>1.1470427957120553</v>
      </c>
      <c r="B288" s="10">
        <v>1.0861368466401073</v>
      </c>
      <c r="C288" s="10">
        <v>0.9004380937807458</v>
      </c>
      <c r="D288" s="10">
        <v>1.2546027344017914</v>
      </c>
      <c r="E288" s="10">
        <v>1.0433505083405559</v>
      </c>
      <c r="G288" s="56">
        <f>'Używanie Internetu'!T6/'Używanie Internetu'!T$142</f>
        <v>7.7334743312891972E-3</v>
      </c>
      <c r="I288" s="56">
        <f t="shared" si="40"/>
        <v>1.1371516862401804E-3</v>
      </c>
      <c r="J288" s="10">
        <f t="shared" si="36"/>
        <v>6.6613709246946429E-4</v>
      </c>
      <c r="K288" s="10">
        <f t="shared" si="37"/>
        <v>7.6995944612082471E-4</v>
      </c>
      <c r="L288" s="10">
        <f t="shared" si="38"/>
        <v>1.9689637111722945E-3</v>
      </c>
      <c r="M288" s="10">
        <f t="shared" si="39"/>
        <v>3.3525004350002708E-4</v>
      </c>
    </row>
    <row r="289" spans="1:13" x14ac:dyDescent="0.3">
      <c r="A289" s="10">
        <v>1.2014430680193262</v>
      </c>
      <c r="B289" s="10">
        <v>1.1830136067105546</v>
      </c>
      <c r="C289" s="10">
        <v>0.998606450324662</v>
      </c>
      <c r="D289" s="10">
        <v>1.2482281406115754</v>
      </c>
      <c r="E289" s="10">
        <v>1.4070847853416837</v>
      </c>
      <c r="G289" s="56">
        <f>'Używanie Internetu'!T7/'Używanie Internetu'!T$142</f>
        <v>7.8232452260826486E-3</v>
      </c>
      <c r="I289" s="56">
        <f t="shared" si="40"/>
        <v>1.575938520209636E-3</v>
      </c>
      <c r="J289" s="10">
        <f t="shared" si="36"/>
        <v>1.4317603250065133E-3</v>
      </c>
      <c r="K289" s="10">
        <f t="shared" si="37"/>
        <v>1.0902080844897046E-5</v>
      </c>
      <c r="L289" s="10">
        <f t="shared" si="38"/>
        <v>1.9419496160188797E-3</v>
      </c>
      <c r="M289" s="10">
        <f t="shared" si="39"/>
        <v>3.1847241035352068E-3</v>
      </c>
    </row>
    <row r="290" spans="1:13" x14ac:dyDescent="0.3">
      <c r="A290" s="10">
        <v>1.1074536582935897</v>
      </c>
      <c r="B290" s="10">
        <v>1.0754534793691424</v>
      </c>
      <c r="C290" s="10">
        <v>0.92054727875440701</v>
      </c>
      <c r="D290" s="10">
        <v>1.2274277831770717</v>
      </c>
      <c r="E290" s="10">
        <v>1.2253464823793969</v>
      </c>
      <c r="G290" s="56">
        <f>'Używanie Internetu'!T8/'Używanie Internetu'!T$142</f>
        <v>7.6857063322247898E-3</v>
      </c>
      <c r="I290" s="56">
        <f t="shared" si="40"/>
        <v>8.258572619677609E-4</v>
      </c>
      <c r="J290" s="10">
        <f t="shared" si="36"/>
        <v>5.799132841758101E-4</v>
      </c>
      <c r="K290" s="10">
        <f t="shared" si="37"/>
        <v>6.106502827897452E-4</v>
      </c>
      <c r="L290" s="10">
        <f t="shared" si="38"/>
        <v>1.7479431532878664E-3</v>
      </c>
      <c r="M290" s="10">
        <f t="shared" si="39"/>
        <v>1.7319468865679129E-3</v>
      </c>
    </row>
    <row r="291" spans="1:13" x14ac:dyDescent="0.3">
      <c r="A291" s="10">
        <v>1.1352401809831403</v>
      </c>
      <c r="B291" s="10">
        <v>1.2253337791409711</v>
      </c>
      <c r="C291" s="10">
        <v>0.88971751604060423</v>
      </c>
      <c r="D291" s="10">
        <v>1.1591174336514682</v>
      </c>
      <c r="E291" s="10">
        <v>1.5552043106097844</v>
      </c>
      <c r="G291" s="56">
        <f>'Używanie Internetu'!T9/'Używanie Internetu'!T$142</f>
        <v>7.7903017784520254E-3</v>
      </c>
      <c r="I291" s="56">
        <f t="shared" si="40"/>
        <v>1.0535618224311314E-3</v>
      </c>
      <c r="J291" s="10">
        <f t="shared" si="36"/>
        <v>1.7554181403872228E-3</v>
      </c>
      <c r="K291" s="10">
        <f t="shared" si="37"/>
        <v>8.5913383092098782E-4</v>
      </c>
      <c r="L291" s="10">
        <f t="shared" si="38"/>
        <v>1.2395728263577552E-3</v>
      </c>
      <c r="M291" s="10">
        <f t="shared" si="39"/>
        <v>4.3252091283476337E-3</v>
      </c>
    </row>
    <row r="292" spans="1:13" x14ac:dyDescent="0.3">
      <c r="A292" s="10">
        <v>1.0391213980092364</v>
      </c>
      <c r="B292" s="10">
        <v>1.0767091499231278</v>
      </c>
      <c r="C292" s="10">
        <v>0.88097522497473779</v>
      </c>
      <c r="D292" s="10">
        <v>1.121677195258445</v>
      </c>
      <c r="E292" s="10">
        <v>1.4139984791458471</v>
      </c>
      <c r="G292" s="56">
        <f>'Używanie Internetu'!T10/'Używanie Internetu'!T$142</f>
        <v>6.8711795895575901E-3</v>
      </c>
      <c r="I292" s="56">
        <f t="shared" si="40"/>
        <v>2.688101515160242E-4</v>
      </c>
      <c r="J292" s="10">
        <f t="shared" si="36"/>
        <v>5.2708234528410914E-4</v>
      </c>
      <c r="K292" s="10">
        <f t="shared" si="37"/>
        <v>8.1784060480526567E-4</v>
      </c>
      <c r="L292" s="10">
        <f t="shared" si="38"/>
        <v>8.360658605744409E-4</v>
      </c>
      <c r="M292" s="10">
        <f t="shared" si="39"/>
        <v>2.8446579000148283E-3</v>
      </c>
    </row>
    <row r="293" spans="1:13" x14ac:dyDescent="0.3">
      <c r="A293" s="10">
        <v>1.0390379057286758</v>
      </c>
      <c r="B293" s="10">
        <v>1.0074314740022621</v>
      </c>
      <c r="C293" s="10">
        <v>0.98786079345043409</v>
      </c>
      <c r="D293" s="10">
        <v>1.1891322148887971</v>
      </c>
      <c r="E293" s="10">
        <v>1.0892297973027747</v>
      </c>
      <c r="G293" s="56">
        <f>'Używanie Internetu'!T11/'Używanie Internetu'!T$142</f>
        <v>7.3686256487800255E-3</v>
      </c>
      <c r="I293" s="56">
        <f t="shared" si="40"/>
        <v>2.8765571342697738E-4</v>
      </c>
      <c r="J293" s="10">
        <f t="shared" si="36"/>
        <v>5.475974994131026E-5</v>
      </c>
      <c r="K293" s="10">
        <f t="shared" si="37"/>
        <v>8.9449268736969815E-5</v>
      </c>
      <c r="L293" s="10">
        <f t="shared" si="38"/>
        <v>1.3936444896401655E-3</v>
      </c>
      <c r="M293" s="10">
        <f t="shared" si="39"/>
        <v>6.5750097304066832E-4</v>
      </c>
    </row>
    <row r="294" spans="1:13" x14ac:dyDescent="0.3">
      <c r="A294" s="10">
        <v>1.0474382435872265</v>
      </c>
      <c r="B294" s="10">
        <v>1.0998665641712448</v>
      </c>
      <c r="C294" s="10">
        <v>0.99165333648231557</v>
      </c>
      <c r="D294" s="10">
        <v>1.1506949525018026</v>
      </c>
      <c r="E294" s="10">
        <v>1.5145474234246656</v>
      </c>
      <c r="G294" s="56">
        <f>'Używanie Internetu'!T12/'Używanie Internetu'!T$142</f>
        <v>7.3595662006816038E-3</v>
      </c>
      <c r="I294" s="56">
        <f t="shared" si="40"/>
        <v>3.4912489412425285E-4</v>
      </c>
      <c r="J294" s="10">
        <f t="shared" si="36"/>
        <v>7.3497459025289398E-4</v>
      </c>
      <c r="K294" s="10">
        <f t="shared" si="37"/>
        <v>6.1427822713212531E-5</v>
      </c>
      <c r="L294" s="10">
        <f t="shared" si="38"/>
        <v>1.1090494790455864E-3</v>
      </c>
      <c r="M294" s="10">
        <f t="shared" si="39"/>
        <v>3.7868458260839752E-3</v>
      </c>
    </row>
    <row r="295" spans="1:13" x14ac:dyDescent="0.3">
      <c r="A295" s="10">
        <v>1.1187787716039681</v>
      </c>
      <c r="B295" s="10">
        <v>1.0830691478608241</v>
      </c>
      <c r="C295" s="10">
        <v>1.0627601381834093</v>
      </c>
      <c r="D295" s="10">
        <v>1.1562279572528449</v>
      </c>
      <c r="E295" s="10">
        <v>1.4209416717004424</v>
      </c>
      <c r="G295" s="56">
        <f>'Używanie Internetu'!T13/'Używanie Internetu'!T$142</f>
        <v>6.9700099324494641E-3</v>
      </c>
      <c r="I295" s="56">
        <f t="shared" si="40"/>
        <v>8.2788921784380403E-4</v>
      </c>
      <c r="J295" s="10">
        <f t="shared" si="36"/>
        <v>5.7899278567005708E-4</v>
      </c>
      <c r="K295" s="10">
        <f t="shared" si="37"/>
        <v>4.3743878650026374E-4</v>
      </c>
      <c r="L295" s="10">
        <f t="shared" si="38"/>
        <v>1.0889104137786192E-3</v>
      </c>
      <c r="M295" s="10">
        <f t="shared" si="39"/>
        <v>2.933967632733965E-3</v>
      </c>
    </row>
    <row r="296" spans="1:13" x14ac:dyDescent="0.3">
      <c r="A296" s="10">
        <v>0.65852022473001381</v>
      </c>
      <c r="B296" s="10">
        <v>0.37851541873448352</v>
      </c>
      <c r="C296" s="10">
        <v>1.2044300185269294</v>
      </c>
      <c r="D296" s="10">
        <v>0.150871081673532</v>
      </c>
      <c r="E296" s="10">
        <v>0.27442917709598524</v>
      </c>
      <c r="G296" s="56">
        <f>'Używanie Internetu'!T14/'Używanie Internetu'!T$142</f>
        <v>5.5880323043447496E-3</v>
      </c>
      <c r="I296" s="56">
        <f t="shared" si="40"/>
        <v>1.9082000154890682E-3</v>
      </c>
      <c r="J296" s="10">
        <f t="shared" si="36"/>
        <v>3.472875916763876E-3</v>
      </c>
      <c r="K296" s="10">
        <f t="shared" si="37"/>
        <v>1.1423615475062775E-3</v>
      </c>
      <c r="L296" s="10">
        <f t="shared" si="38"/>
        <v>4.7449598261616174E-3</v>
      </c>
      <c r="M296" s="10">
        <f t="shared" si="39"/>
        <v>4.0545131974776376E-3</v>
      </c>
    </row>
    <row r="297" spans="1:13" x14ac:dyDescent="0.3">
      <c r="A297" s="10">
        <v>0.47844213711188532</v>
      </c>
      <c r="B297" s="10">
        <v>0.4218136394939257</v>
      </c>
      <c r="C297" s="10">
        <v>1.173069892081384</v>
      </c>
      <c r="D297" s="10">
        <v>0.31731448112005828</v>
      </c>
      <c r="E297" s="10">
        <v>0.37553680431626441</v>
      </c>
      <c r="G297" s="56">
        <f>'Używanie Internetu'!T15/'Używanie Internetu'!T$142</f>
        <v>6.2765503598248094E-3</v>
      </c>
      <c r="I297" s="56">
        <f t="shared" si="40"/>
        <v>3.2735841919798547E-3</v>
      </c>
      <c r="J297" s="10">
        <f t="shared" si="36"/>
        <v>3.6290158090801976E-3</v>
      </c>
      <c r="K297" s="10">
        <f t="shared" si="37"/>
        <v>1.0862818934182518E-3</v>
      </c>
      <c r="L297" s="10">
        <f t="shared" si="38"/>
        <v>4.2849100391730843E-3</v>
      </c>
      <c r="M297" s="10">
        <f t="shared" si="39"/>
        <v>3.9194746955661013E-3</v>
      </c>
    </row>
    <row r="298" spans="1:13" x14ac:dyDescent="0.3">
      <c r="A298" s="10">
        <v>0.68249566025323061</v>
      </c>
      <c r="B298" s="10">
        <v>0.49508888833989867</v>
      </c>
      <c r="C298" s="10">
        <v>1.1791686847583145</v>
      </c>
      <c r="D298" s="10">
        <v>0.2352744191503526</v>
      </c>
      <c r="E298" s="10">
        <v>0.4509609662254348</v>
      </c>
      <c r="G298" s="56">
        <f>'Używanie Internetu'!T16/'Używanie Internetu'!T$142</f>
        <v>6.2658437393448571E-3</v>
      </c>
      <c r="I298" s="56">
        <f t="shared" si="40"/>
        <v>1.9894325794171173E-3</v>
      </c>
      <c r="J298" s="10">
        <f t="shared" si="36"/>
        <v>3.1636941279210976E-3</v>
      </c>
      <c r="K298" s="10">
        <f t="shared" si="37"/>
        <v>1.1226429816795372E-3</v>
      </c>
      <c r="L298" s="10">
        <f t="shared" si="38"/>
        <v>4.791650993083622E-3</v>
      </c>
      <c r="M298" s="10">
        <f t="shared" si="39"/>
        <v>3.4401927924323089E-3</v>
      </c>
    </row>
    <row r="299" spans="1:13" x14ac:dyDescent="0.3">
      <c r="A299" s="10">
        <v>0.48243812027592514</v>
      </c>
      <c r="B299" s="10">
        <v>0.37514308270874053</v>
      </c>
      <c r="C299" s="10">
        <v>1.19435787501991</v>
      </c>
      <c r="D299" s="10">
        <v>0.2226981946290493</v>
      </c>
      <c r="E299" s="10">
        <v>0.31160168181613124</v>
      </c>
      <c r="G299" s="56">
        <f>'Używanie Internetu'!T17/'Używanie Internetu'!T$142</f>
        <v>5.912525263506406E-3</v>
      </c>
      <c r="I299" s="56">
        <f t="shared" si="40"/>
        <v>3.0600976892964566E-3</v>
      </c>
      <c r="J299" s="10">
        <f t="shared" si="36"/>
        <v>3.6944823095613043E-3</v>
      </c>
      <c r="K299" s="10">
        <f t="shared" si="37"/>
        <v>1.1491458462166383E-3</v>
      </c>
      <c r="L299" s="10">
        <f t="shared" si="38"/>
        <v>4.5958165616248855E-3</v>
      </c>
      <c r="M299" s="10">
        <f t="shared" si="39"/>
        <v>4.0701724476174452E-3</v>
      </c>
    </row>
    <row r="300" spans="1:13" x14ac:dyDescent="0.3">
      <c r="A300" s="10">
        <v>0.65815459226911988</v>
      </c>
      <c r="B300" s="10">
        <v>0.67257656174190095</v>
      </c>
      <c r="C300" s="10">
        <v>1.0274980690858648</v>
      </c>
      <c r="D300" s="10">
        <v>0.45295676776625171</v>
      </c>
      <c r="E300" s="10">
        <v>0.38483836941886979</v>
      </c>
      <c r="G300" s="56">
        <f>'Używanie Internetu'!T18/'Używanie Internetu'!T$142</f>
        <v>6.4569157356024823E-3</v>
      </c>
      <c r="I300" s="56">
        <f t="shared" si="40"/>
        <v>2.2072669923209661E-3</v>
      </c>
      <c r="J300" s="10">
        <f t="shared" si="36"/>
        <v>2.1141455506937874E-3</v>
      </c>
      <c r="K300" s="10">
        <f t="shared" si="37"/>
        <v>1.7755271497920478E-4</v>
      </c>
      <c r="L300" s="10">
        <f t="shared" si="38"/>
        <v>3.5322120542649322E-3</v>
      </c>
      <c r="M300" s="10">
        <f t="shared" si="39"/>
        <v>3.9720468124381809E-3</v>
      </c>
    </row>
    <row r="301" spans="1:13" x14ac:dyDescent="0.3">
      <c r="A301" s="10">
        <v>0.59921237979369324</v>
      </c>
      <c r="B301" s="10">
        <v>0.52875936663215817</v>
      </c>
      <c r="C301" s="10">
        <v>1.0000761113527832</v>
      </c>
      <c r="D301" s="10">
        <v>0.14934702544939524</v>
      </c>
      <c r="E301" s="10">
        <v>0.32488554010893939</v>
      </c>
      <c r="G301" s="56">
        <f>'Używanie Internetu'!T19/'Używanie Internetu'!T$142</f>
        <v>5.6926277505719844E-3</v>
      </c>
      <c r="I301" s="56">
        <f t="shared" si="40"/>
        <v>2.2815347288721267E-3</v>
      </c>
      <c r="J301" s="10">
        <f t="shared" si="36"/>
        <v>2.6825975067068944E-3</v>
      </c>
      <c r="K301" s="10">
        <f t="shared" si="37"/>
        <v>4.3327359898711255E-7</v>
      </c>
      <c r="L301" s="10">
        <f t="shared" si="38"/>
        <v>4.8424507290333761E-3</v>
      </c>
      <c r="M301" s="10">
        <f t="shared" si="39"/>
        <v>3.8431753091882682E-3</v>
      </c>
    </row>
    <row r="302" spans="1:13" x14ac:dyDescent="0.3">
      <c r="A302" s="10">
        <v>1.2257816805306987</v>
      </c>
      <c r="B302" s="10">
        <v>1.2627294781715837</v>
      </c>
      <c r="C302" s="10">
        <v>0.90215906489551589</v>
      </c>
      <c r="D302" s="10">
        <v>1.2398516866756497</v>
      </c>
      <c r="E302" s="10">
        <v>0.78071010141520647</v>
      </c>
      <c r="G302" s="56">
        <f>'Używanie Internetu'!T20/'Używanie Internetu'!T$142</f>
        <v>7.6297024712527282E-3</v>
      </c>
      <c r="I302" s="56">
        <f t="shared" si="40"/>
        <v>1.7226470459086659E-3</v>
      </c>
      <c r="J302" s="10">
        <f t="shared" si="36"/>
        <v>2.0045477488766714E-3</v>
      </c>
      <c r="K302" s="10">
        <f t="shared" si="37"/>
        <v>7.4649722435636014E-4</v>
      </c>
      <c r="L302" s="10">
        <f t="shared" si="38"/>
        <v>1.8299970065633396E-3</v>
      </c>
      <c r="M302" s="10">
        <f t="shared" si="39"/>
        <v>1.6731166811531594E-3</v>
      </c>
    </row>
    <row r="303" spans="1:13" x14ac:dyDescent="0.3">
      <c r="A303" s="10">
        <v>1.1133697825416249</v>
      </c>
      <c r="B303" s="10">
        <v>1.1384003473603101</v>
      </c>
      <c r="C303" s="10">
        <v>0.89941373112959755</v>
      </c>
      <c r="D303" s="10">
        <v>1.2216721604199756</v>
      </c>
      <c r="E303" s="10">
        <v>0.30122548742939143</v>
      </c>
      <c r="G303" s="56">
        <f>'Używanie Internetu'!T21/'Używanie Internetu'!T$142</f>
        <v>7.0589572410521516E-3</v>
      </c>
      <c r="I303" s="56">
        <f t="shared" si="40"/>
        <v>8.0027244738871081E-4</v>
      </c>
      <c r="J303" s="10">
        <f t="shared" si="36"/>
        <v>9.7696213416319428E-4</v>
      </c>
      <c r="K303" s="10">
        <f t="shared" si="37"/>
        <v>7.1003417099314598E-4</v>
      </c>
      <c r="L303" s="10">
        <f t="shared" si="38"/>
        <v>1.564774301936261E-3</v>
      </c>
      <c r="M303" s="10">
        <f t="shared" si="39"/>
        <v>4.9326194053729852E-3</v>
      </c>
    </row>
    <row r="304" spans="1:13" x14ac:dyDescent="0.3">
      <c r="A304" s="10">
        <v>1.1332251983811303</v>
      </c>
      <c r="B304" s="10">
        <v>1.0749596967226571</v>
      </c>
      <c r="C304" s="10">
        <v>0.92531161341124124</v>
      </c>
      <c r="D304" s="10">
        <v>1.1272129333361018</v>
      </c>
      <c r="E304" s="10">
        <v>0.43253063662799185</v>
      </c>
      <c r="G304" s="56">
        <f>'Używanie Internetu'!T22/'Używanie Internetu'!T$142</f>
        <v>7.2796783401773389E-3</v>
      </c>
      <c r="I304" s="56">
        <f t="shared" si="40"/>
        <v>9.6983659102094363E-4</v>
      </c>
      <c r="J304" s="10">
        <f t="shared" si="36"/>
        <v>5.4568248061818926E-4</v>
      </c>
      <c r="K304" s="10">
        <f t="shared" si="37"/>
        <v>5.4370743011297881E-4</v>
      </c>
      <c r="L304" s="10">
        <f t="shared" si="38"/>
        <v>9.260692353972443E-4</v>
      </c>
      <c r="M304" s="10">
        <f t="shared" si="39"/>
        <v>4.1309944332534312E-3</v>
      </c>
    </row>
    <row r="305" spans="1:13" x14ac:dyDescent="0.3">
      <c r="A305" s="10">
        <v>1.1265349448164532</v>
      </c>
      <c r="B305" s="10">
        <v>0.90926130137150141</v>
      </c>
      <c r="C305" s="10">
        <v>1.0024452001745614</v>
      </c>
      <c r="D305" s="10">
        <v>1.1092675622831634</v>
      </c>
      <c r="E305" s="10">
        <v>0.40050887120391843</v>
      </c>
      <c r="G305" s="56">
        <f>'Używanie Internetu'!T23/'Używanie Internetu'!T$142</f>
        <v>6.9576561395879805E-3</v>
      </c>
      <c r="I305" s="56">
        <f t="shared" si="40"/>
        <v>8.8038663567462203E-4</v>
      </c>
      <c r="J305" s="10">
        <f t="shared" si="36"/>
        <v>6.3132866361079675E-4</v>
      </c>
      <c r="K305" s="10">
        <f t="shared" si="37"/>
        <v>1.7012862007058736E-5</v>
      </c>
      <c r="L305" s="10">
        <f t="shared" si="38"/>
        <v>7.6024612557726366E-4</v>
      </c>
      <c r="M305" s="10">
        <f t="shared" si="39"/>
        <v>4.1710531328965853E-3</v>
      </c>
    </row>
    <row r="306" spans="1:13" x14ac:dyDescent="0.3">
      <c r="A306" s="10">
        <v>1.1485250997296697</v>
      </c>
      <c r="B306" s="10">
        <v>1.2020372984479573</v>
      </c>
      <c r="C306" s="10">
        <v>0.96643376277931292</v>
      </c>
      <c r="D306" s="10">
        <v>1.2534788381623829</v>
      </c>
      <c r="E306" s="10">
        <v>0.68818155472550835</v>
      </c>
      <c r="G306" s="56">
        <f>'Używanie Internetu'!T24/'Używanie Internetu'!T$142</f>
        <v>7.0564864824798554E-3</v>
      </c>
      <c r="I306" s="56">
        <f t="shared" si="40"/>
        <v>1.0480653585513862E-3</v>
      </c>
      <c r="J306" s="10">
        <f t="shared" si="36"/>
        <v>1.4256734654547586E-3</v>
      </c>
      <c r="K306" s="10">
        <f t="shared" si="37"/>
        <v>2.3685969921549056E-4</v>
      </c>
      <c r="L306" s="10">
        <f t="shared" si="38"/>
        <v>1.7886699950875539E-3</v>
      </c>
      <c r="M306" s="10">
        <f t="shared" si="39"/>
        <v>2.2003426440673347E-3</v>
      </c>
    </row>
    <row r="307" spans="1:13" x14ac:dyDescent="0.3">
      <c r="A307" s="10">
        <v>1.2335919983973445</v>
      </c>
      <c r="B307" s="10">
        <v>1.1368955948590913</v>
      </c>
      <c r="C307" s="10">
        <v>0.95902480615235086</v>
      </c>
      <c r="D307" s="10">
        <v>1.2145450909633781</v>
      </c>
      <c r="E307" s="10">
        <v>0.42296254433326252</v>
      </c>
      <c r="G307" s="56">
        <f>'Używanie Internetu'!T25/'Używanie Internetu'!T$142</f>
        <v>7.2261452377775726E-3</v>
      </c>
      <c r="I307" s="56">
        <f t="shared" si="40"/>
        <v>1.687969706801917E-3</v>
      </c>
      <c r="J307" s="10">
        <f t="shared" si="36"/>
        <v>9.8922745086375071E-4</v>
      </c>
      <c r="K307" s="10">
        <f t="shared" si="37"/>
        <v>2.9609270188920271E-4</v>
      </c>
      <c r="L307" s="10">
        <f t="shared" si="38"/>
        <v>1.5503339873535712E-3</v>
      </c>
      <c r="M307" s="10">
        <f t="shared" si="39"/>
        <v>4.1697564622854818E-3</v>
      </c>
    </row>
    <row r="308" spans="1:13" x14ac:dyDescent="0.3">
      <c r="A308" s="10">
        <v>1.1681598546325964</v>
      </c>
      <c r="B308" s="10">
        <v>1.1270679646279045</v>
      </c>
      <c r="C308" s="10">
        <v>0.95726474441992004</v>
      </c>
      <c r="D308" s="10">
        <v>1.1741724790019652</v>
      </c>
      <c r="E308" s="10">
        <v>0.61574139107019155</v>
      </c>
      <c r="G308" s="56">
        <f>'Używanie Internetu'!T26/'Używanie Internetu'!T$142</f>
        <v>7.1660234458516834E-3</v>
      </c>
      <c r="I308" s="56">
        <f t="shared" si="40"/>
        <v>1.2050374609481967E-3</v>
      </c>
      <c r="J308" s="10">
        <f t="shared" si="36"/>
        <v>9.105720137402159E-4</v>
      </c>
      <c r="K308" s="10">
        <f t="shared" si="37"/>
        <v>3.0624184345131694E-4</v>
      </c>
      <c r="L308" s="10">
        <f t="shared" si="38"/>
        <v>1.2481240681501925E-3</v>
      </c>
      <c r="M308" s="10">
        <f t="shared" si="39"/>
        <v>2.7536062008613606E-3</v>
      </c>
    </row>
    <row r="309" spans="1:13" x14ac:dyDescent="0.3">
      <c r="A309" s="10">
        <v>1.1780447733016024</v>
      </c>
      <c r="B309" s="10">
        <v>1.1606712048920653</v>
      </c>
      <c r="C309" s="10">
        <v>1.0244645547188447</v>
      </c>
      <c r="D309" s="10">
        <v>1.1975585619410813</v>
      </c>
      <c r="E309" s="10">
        <v>0.44024597979158897</v>
      </c>
      <c r="G309" s="56">
        <f>'Używanie Internetu'!T27/'Używanie Internetu'!T$142</f>
        <v>7.2327339273036972E-3</v>
      </c>
      <c r="I309" s="56">
        <f t="shared" si="40"/>
        <v>1.2877504724375952E-3</v>
      </c>
      <c r="J309" s="10">
        <f t="shared" si="36"/>
        <v>1.1620920747636046E-3</v>
      </c>
      <c r="K309" s="10">
        <f t="shared" si="37"/>
        <v>1.7694561493136567E-4</v>
      </c>
      <c r="L309" s="10">
        <f t="shared" si="38"/>
        <v>1.4288885135805881E-3</v>
      </c>
      <c r="M309" s="10">
        <f t="shared" si="39"/>
        <v>4.0485518929060139E-3</v>
      </c>
    </row>
    <row r="310" spans="1:13" x14ac:dyDescent="0.3">
      <c r="A310" s="10">
        <v>1.2836400859020545</v>
      </c>
      <c r="B310" s="10">
        <v>1.406696375151959</v>
      </c>
      <c r="C310" s="10">
        <v>1.2094908392677401</v>
      </c>
      <c r="D310" s="10">
        <v>1.4057035351352389</v>
      </c>
      <c r="E310" s="10">
        <v>1.5191616092112561</v>
      </c>
      <c r="G310" s="56">
        <f>'Używanie Internetu'!T28/'Używanie Internetu'!T$142</f>
        <v>8.0242002566294629E-3</v>
      </c>
      <c r="I310" s="56">
        <f t="shared" si="40"/>
        <v>2.2759848500856685E-3</v>
      </c>
      <c r="J310" s="10">
        <f t="shared" si="36"/>
        <v>3.2634131578646217E-3</v>
      </c>
      <c r="K310" s="10">
        <f t="shared" si="37"/>
        <v>1.6809964462137221E-3</v>
      </c>
      <c r="L310" s="10">
        <f t="shared" si="38"/>
        <v>3.2554464107476646E-3</v>
      </c>
      <c r="M310" s="10">
        <f t="shared" si="39"/>
        <v>4.1658567178651257E-3</v>
      </c>
    </row>
    <row r="311" spans="1:13" x14ac:dyDescent="0.3">
      <c r="A311" s="10">
        <v>1.268957566774888</v>
      </c>
      <c r="B311" s="10">
        <v>1.3644381462859216</v>
      </c>
      <c r="C311" s="10">
        <v>1.1807744181621018</v>
      </c>
      <c r="D311" s="10">
        <v>1.3965492266433259</v>
      </c>
      <c r="E311" s="10">
        <v>1.2925649415118787</v>
      </c>
      <c r="G311" s="56">
        <f>'Używanie Internetu'!T29/'Używanie Internetu'!T$142</f>
        <v>7.9369001204083068E-3</v>
      </c>
      <c r="I311" s="56">
        <f t="shared" si="40"/>
        <v>2.1346893441203342E-3</v>
      </c>
      <c r="J311" s="10">
        <f t="shared" si="36"/>
        <v>2.8925091671381116E-3</v>
      </c>
      <c r="K311" s="10">
        <f t="shared" si="37"/>
        <v>1.4347885012775275E-3</v>
      </c>
      <c r="L311" s="10">
        <f t="shared" si="38"/>
        <v>3.1473716046932347E-3</v>
      </c>
      <c r="M311" s="10">
        <f t="shared" si="39"/>
        <v>2.3220587195128795E-3</v>
      </c>
    </row>
    <row r="312" spans="1:13" x14ac:dyDescent="0.3">
      <c r="A312" s="10">
        <v>1.2494957946093124</v>
      </c>
      <c r="B312" s="10">
        <v>1.3561051920453011</v>
      </c>
      <c r="C312" s="10">
        <v>1.1747893936678833</v>
      </c>
      <c r="D312" s="10">
        <v>1.4045514099261944</v>
      </c>
      <c r="E312" s="10">
        <v>1.5210867367784648</v>
      </c>
      <c r="G312" s="56">
        <f>'Używanie Internetu'!T30/'Używanie Internetu'!T$142</f>
        <v>7.9953747399526646E-3</v>
      </c>
      <c r="I312" s="56">
        <f t="shared" si="40"/>
        <v>1.9948123739437144E-3</v>
      </c>
      <c r="J312" s="10">
        <f t="shared" si="36"/>
        <v>2.8471944572449931E-3</v>
      </c>
      <c r="K312" s="10">
        <f t="shared" si="37"/>
        <v>1.3975067029438361E-3</v>
      </c>
      <c r="L312" s="10">
        <f t="shared" si="38"/>
        <v>3.2345401239361306E-3</v>
      </c>
      <c r="M312" s="10">
        <f t="shared" si="39"/>
        <v>4.1662837325629008E-3</v>
      </c>
    </row>
    <row r="313" spans="1:13" x14ac:dyDescent="0.3">
      <c r="A313" s="10">
        <v>1.2592761196490634</v>
      </c>
      <c r="B313" s="10">
        <v>1.3712634479854711</v>
      </c>
      <c r="C313" s="10">
        <v>1.1868284703861989</v>
      </c>
      <c r="D313" s="10">
        <v>1.3890011550683992</v>
      </c>
      <c r="E313" s="10">
        <v>1.5825064399144009</v>
      </c>
      <c r="G313" s="56">
        <f>'Używanie Internetu'!T31/'Używanie Internetu'!T$142</f>
        <v>8.043966325207836E-3</v>
      </c>
      <c r="I313" s="56">
        <f t="shared" si="40"/>
        <v>2.0856083753876234E-3</v>
      </c>
      <c r="J313" s="10">
        <f t="shared" si="36"/>
        <v>2.9864306733756803E-3</v>
      </c>
      <c r="K313" s="10">
        <f t="shared" si="37"/>
        <v>1.5028419243766731E-3</v>
      </c>
      <c r="L313" s="10">
        <f t="shared" si="38"/>
        <v>3.1291121918371545E-3</v>
      </c>
      <c r="M313" s="10">
        <f t="shared" si="39"/>
        <v>4.6856621868881423E-3</v>
      </c>
    </row>
    <row r="314" spans="1:13" x14ac:dyDescent="0.3">
      <c r="A314" s="10">
        <v>1.2430526494620562</v>
      </c>
      <c r="B314" s="10">
        <v>1.3666246006951672</v>
      </c>
      <c r="C314" s="10">
        <v>1.1751953550636687</v>
      </c>
      <c r="D314" s="10">
        <v>1.3873382528949463</v>
      </c>
      <c r="E314" s="10">
        <v>1.5880812136594515</v>
      </c>
      <c r="G314" s="56">
        <f>'Używanie Internetu'!T32/'Używanie Internetu'!T$142</f>
        <v>8.0134936361495081E-3</v>
      </c>
      <c r="I314" s="56">
        <f t="shared" si="40"/>
        <v>1.9477008597134644E-3</v>
      </c>
      <c r="J314" s="10">
        <f t="shared" si="36"/>
        <v>2.9379439045265771E-3</v>
      </c>
      <c r="K314" s="10">
        <f t="shared" si="37"/>
        <v>1.4039268628856624E-3</v>
      </c>
      <c r="L314" s="10">
        <f t="shared" si="38"/>
        <v>3.1039326246109209E-3</v>
      </c>
      <c r="M314" s="10">
        <f t="shared" si="39"/>
        <v>4.7125850631990944E-3</v>
      </c>
    </row>
    <row r="315" spans="1:13" x14ac:dyDescent="0.3">
      <c r="A315" s="10">
        <v>1.0607207092565152</v>
      </c>
      <c r="B315" s="10">
        <v>1.3259015470564581</v>
      </c>
      <c r="C315" s="10">
        <v>1.0159021695412569</v>
      </c>
      <c r="D315" s="10">
        <v>1.3055812717968434</v>
      </c>
      <c r="E315" s="10">
        <v>1.1231655298565337</v>
      </c>
      <c r="G315" s="56">
        <f>'Używanie Internetu'!T33/'Używanie Internetu'!T$142</f>
        <v>7.3925096483122297E-3</v>
      </c>
      <c r="I315" s="56">
        <f t="shared" si="40"/>
        <v>4.4887842903115017E-4</v>
      </c>
      <c r="J315" s="10">
        <f t="shared" si="36"/>
        <v>2.4092303310147486E-3</v>
      </c>
      <c r="K315" s="10">
        <f t="shared" si="37"/>
        <v>1.1755694176283846E-4</v>
      </c>
      <c r="L315" s="10">
        <f t="shared" si="38"/>
        <v>2.2590125001016865E-3</v>
      </c>
      <c r="M315" s="10">
        <f t="shared" si="39"/>
        <v>9.1050236780391362E-4</v>
      </c>
    </row>
    <row r="316" spans="1:13" x14ac:dyDescent="0.3">
      <c r="A316" s="10">
        <v>1.2191472824211038</v>
      </c>
      <c r="B316" s="10">
        <v>1.3500588410503545</v>
      </c>
      <c r="C316" s="10">
        <v>0.97648878149920371</v>
      </c>
      <c r="D316" s="10">
        <v>1.2216976348147743</v>
      </c>
      <c r="E316" s="10">
        <v>0.56136937645089879</v>
      </c>
      <c r="G316" s="56">
        <f>'Używanie Internetu'!T34/'Używanie Internetu'!T$142</f>
        <v>8.1889174947825868E-3</v>
      </c>
      <c r="I316" s="56">
        <f t="shared" si="40"/>
        <v>1.7945790149522375E-3</v>
      </c>
      <c r="J316" s="10">
        <f t="shared" si="36"/>
        <v>2.8666029676805644E-3</v>
      </c>
      <c r="K316" s="10">
        <f t="shared" si="37"/>
        <v>1.925314285048268E-4</v>
      </c>
      <c r="L316" s="10">
        <f t="shared" si="38"/>
        <v>1.8154636402866267E-3</v>
      </c>
      <c r="M316" s="10">
        <f t="shared" si="39"/>
        <v>3.5919099869286299E-3</v>
      </c>
    </row>
    <row r="317" spans="1:13" x14ac:dyDescent="0.3">
      <c r="A317" s="10">
        <v>1.1536185292501075</v>
      </c>
      <c r="B317" s="10">
        <v>1.3582836044820525</v>
      </c>
      <c r="C317" s="10">
        <v>0.89036535480274681</v>
      </c>
      <c r="D317" s="10">
        <v>1.0707595260560003</v>
      </c>
      <c r="E317" s="10">
        <v>0.77195445051864042</v>
      </c>
      <c r="G317" s="56">
        <f>'Używanie Internetu'!T35/'Używanie Internetu'!T$142</f>
        <v>8.0151408085310395E-3</v>
      </c>
      <c r="I317" s="56">
        <f t="shared" si="40"/>
        <v>1.2312741427390561E-3</v>
      </c>
      <c r="J317" s="10">
        <f t="shared" si="36"/>
        <v>2.8716935393116936E-3</v>
      </c>
      <c r="K317" s="10">
        <f t="shared" si="37"/>
        <v>8.7873711874932557E-4</v>
      </c>
      <c r="L317" s="10">
        <f t="shared" si="38"/>
        <v>5.6714756488376362E-4</v>
      </c>
      <c r="M317" s="10">
        <f t="shared" si="39"/>
        <v>1.8278171898519296E-3</v>
      </c>
    </row>
    <row r="318" spans="1:13" x14ac:dyDescent="0.3">
      <c r="A318" s="10">
        <v>1.2393982440808136</v>
      </c>
      <c r="B318" s="10">
        <v>1.3491556560597775</v>
      </c>
      <c r="C318" s="10">
        <v>0.98883342666157803</v>
      </c>
      <c r="D318" s="10">
        <v>1.1305226689709025</v>
      </c>
      <c r="E318" s="10">
        <v>0.66771384038799042</v>
      </c>
      <c r="G318" s="56">
        <f>'Używanie Internetu'!T36/'Używanie Internetu'!T$142</f>
        <v>8.0596144628323832E-3</v>
      </c>
      <c r="I318" s="56">
        <f t="shared" si="40"/>
        <v>1.9294575503704019E-3</v>
      </c>
      <c r="J318" s="10">
        <f t="shared" si="36"/>
        <v>2.8140599753591119E-3</v>
      </c>
      <c r="K318" s="10">
        <f t="shared" si="37"/>
        <v>8.9998275978624205E-5</v>
      </c>
      <c r="L318" s="10">
        <f t="shared" si="38"/>
        <v>1.0519623905653691E-3</v>
      </c>
      <c r="M318" s="10">
        <f t="shared" si="39"/>
        <v>2.678098337807982E-3</v>
      </c>
    </row>
    <row r="319" spans="1:13" x14ac:dyDescent="0.3">
      <c r="A319" s="10">
        <v>1.000967540867274</v>
      </c>
      <c r="B319" s="10">
        <v>1.0757408251578189</v>
      </c>
      <c r="C319" s="10">
        <v>0.95178318074306878</v>
      </c>
      <c r="D319" s="10">
        <v>1.1157354623975151</v>
      </c>
      <c r="E319" s="10">
        <v>0.88510615029683237</v>
      </c>
      <c r="G319" s="56">
        <f>'Używanie Internetu'!T37/'Używanie Internetu'!T$142</f>
        <v>7.1709649629962758E-3</v>
      </c>
      <c r="I319" s="56">
        <f t="shared" si="40"/>
        <v>6.9382016594890227E-6</v>
      </c>
      <c r="J319" s="10">
        <f t="shared" si="36"/>
        <v>5.4313480347514603E-4</v>
      </c>
      <c r="K319" s="10">
        <f t="shared" si="37"/>
        <v>3.457611215185779E-4</v>
      </c>
      <c r="L319" s="10">
        <f t="shared" si="38"/>
        <v>8.299349458287537E-4</v>
      </c>
      <c r="M319" s="10">
        <f t="shared" si="39"/>
        <v>8.2389977068517508E-4</v>
      </c>
    </row>
    <row r="320" spans="1:13" x14ac:dyDescent="0.3">
      <c r="A320" s="10">
        <v>0.97207973162022021</v>
      </c>
      <c r="B320" s="10">
        <v>1.0715342781080026</v>
      </c>
      <c r="C320" s="10">
        <v>0.93921951202600007</v>
      </c>
      <c r="D320" s="10">
        <v>1.0298338814791828</v>
      </c>
      <c r="E320" s="10">
        <v>0.97425364666341829</v>
      </c>
      <c r="G320" s="56">
        <f>'Używanie Internetu'!T38/'Używanie Internetu'!T$142</f>
        <v>7.4402776473766353E-3</v>
      </c>
      <c r="I320" s="56">
        <f t="shared" si="40"/>
        <v>2.0773454873483223E-4</v>
      </c>
      <c r="J320" s="10">
        <f t="shared" si="36"/>
        <v>5.3223489042819561E-4</v>
      </c>
      <c r="K320" s="10">
        <f t="shared" si="37"/>
        <v>4.522237060695961E-4</v>
      </c>
      <c r="L320" s="10">
        <f t="shared" si="38"/>
        <v>2.2197236150404723E-4</v>
      </c>
      <c r="M320" s="10">
        <f t="shared" si="39"/>
        <v>1.9156001723162971E-4</v>
      </c>
    </row>
    <row r="321" spans="1:13" x14ac:dyDescent="0.3">
      <c r="A321" s="10">
        <v>1.0320267575452153</v>
      </c>
      <c r="B321" s="10">
        <v>1.0854140412177347</v>
      </c>
      <c r="C321" s="10">
        <v>0.93755731093515648</v>
      </c>
      <c r="D321" s="10">
        <v>1.0028091857461845</v>
      </c>
      <c r="E321" s="10">
        <v>0.85713443243855125</v>
      </c>
      <c r="G321" s="56">
        <f>'Używanie Internetu'!T39/'Używanie Internetu'!T$142</f>
        <v>7.2393226168298236E-3</v>
      </c>
      <c r="I321" s="56">
        <f t="shared" si="40"/>
        <v>2.3185203024080257E-4</v>
      </c>
      <c r="J321" s="10">
        <f t="shared" si="36"/>
        <v>6.1833980038238133E-4</v>
      </c>
      <c r="K321" s="10">
        <f t="shared" si="37"/>
        <v>4.5204277120279395E-4</v>
      </c>
      <c r="L321" s="10">
        <f t="shared" si="38"/>
        <v>2.0336601907229377E-5</v>
      </c>
      <c r="M321" s="10">
        <f t="shared" si="39"/>
        <v>1.0342499344138251E-3</v>
      </c>
    </row>
    <row r="322" spans="1:13" x14ac:dyDescent="0.3">
      <c r="A322" s="10">
        <v>1.0157303689238124</v>
      </c>
      <c r="B322" s="10">
        <v>1.0645022834644615</v>
      </c>
      <c r="C322" s="10">
        <v>0.79656186404136964</v>
      </c>
      <c r="D322" s="10">
        <v>1.0825505287056085</v>
      </c>
      <c r="E322" s="10">
        <v>0.98273280124318385</v>
      </c>
      <c r="G322" s="56">
        <f>'Używanie Internetu'!T40/'Używanie Internetu'!T$142</f>
        <v>7.4411012335674001E-3</v>
      </c>
      <c r="I322" s="56">
        <f t="shared" si="40"/>
        <v>1.1705126760345082E-4</v>
      </c>
      <c r="J322" s="10">
        <f t="shared" si="36"/>
        <v>4.7996802105531873E-4</v>
      </c>
      <c r="K322" s="10">
        <f t="shared" si="37"/>
        <v>1.5138037644364169E-3</v>
      </c>
      <c r="L322" s="10">
        <f t="shared" si="38"/>
        <v>6.1426684098294466E-4</v>
      </c>
      <c r="M322" s="10">
        <f t="shared" si="39"/>
        <v>1.2848697396959812E-4</v>
      </c>
    </row>
    <row r="323" spans="1:13" x14ac:dyDescent="0.3">
      <c r="A323" s="10">
        <v>0.99466253821455586</v>
      </c>
      <c r="B323" s="10">
        <v>1.0022055632117406</v>
      </c>
      <c r="C323" s="10">
        <v>0.88409424916255885</v>
      </c>
      <c r="D323" s="10">
        <v>1.0532080844970655</v>
      </c>
      <c r="E323" s="10">
        <v>0.74756550393873067</v>
      </c>
      <c r="G323" s="56">
        <f>'Używanie Internetu'!T41/'Używanie Internetu'!T$142</f>
        <v>7.5168711631178374E-3</v>
      </c>
      <c r="I323" s="56">
        <f t="shared" si="40"/>
        <v>4.012101257924852E-5</v>
      </c>
      <c r="J323" s="10">
        <f t="shared" si="36"/>
        <v>1.6578934504766409E-5</v>
      </c>
      <c r="K323" s="10">
        <f t="shared" si="37"/>
        <v>8.7124859610948244E-4</v>
      </c>
      <c r="L323" s="10">
        <f t="shared" si="38"/>
        <v>3.9995831600072885E-4</v>
      </c>
      <c r="M323" s="10">
        <f t="shared" si="39"/>
        <v>1.8975175840191386E-3</v>
      </c>
    </row>
    <row r="324" spans="1:13" x14ac:dyDescent="0.3">
      <c r="A324" s="10">
        <v>0.96924868680099541</v>
      </c>
      <c r="B324" s="10">
        <v>1.0941623134063498</v>
      </c>
      <c r="C324" s="10">
        <v>0.92419315982097294</v>
      </c>
      <c r="D324" s="10">
        <v>0.975324239898269</v>
      </c>
      <c r="E324" s="10">
        <v>0.85347911468620397</v>
      </c>
      <c r="G324" s="56">
        <f>'Używanie Internetu'!T42/'Używanie Internetu'!T$142</f>
        <v>7.3826266140230414E-3</v>
      </c>
      <c r="I324" s="56">
        <f t="shared" si="40"/>
        <v>2.2702546323912935E-4</v>
      </c>
      <c r="J324" s="10">
        <f t="shared" si="36"/>
        <v>6.95165200991697E-4</v>
      </c>
      <c r="K324" s="10">
        <f t="shared" si="37"/>
        <v>5.5965359583067637E-4</v>
      </c>
      <c r="L324" s="10">
        <f t="shared" si="38"/>
        <v>1.8217192324828722E-4</v>
      </c>
      <c r="M324" s="10">
        <f t="shared" si="39"/>
        <v>1.0817089874278485E-3</v>
      </c>
    </row>
    <row r="325" spans="1:13" x14ac:dyDescent="0.3">
      <c r="A325" s="10">
        <v>0.9930394295486904</v>
      </c>
      <c r="B325" s="10">
        <v>1.0848080476287911</v>
      </c>
      <c r="C325" s="10">
        <v>0.91946491917582529</v>
      </c>
      <c r="D325" s="10">
        <v>0.91876351419237479</v>
      </c>
      <c r="E325" s="10">
        <v>0.76221908457917709</v>
      </c>
      <c r="G325" s="56">
        <f>'Używanie Internetu'!T43/'Używanie Internetu'!T$142</f>
        <v>7.5819344721883225E-3</v>
      </c>
      <c r="I325" s="56">
        <f t="shared" si="40"/>
        <v>5.2774589050879688E-5</v>
      </c>
      <c r="J325" s="10">
        <f t="shared" si="36"/>
        <v>6.4300905983572063E-4</v>
      </c>
      <c r="K325" s="10">
        <f t="shared" si="37"/>
        <v>6.1061170552128294E-4</v>
      </c>
      <c r="L325" s="10">
        <f t="shared" si="38"/>
        <v>6.1592971214427105E-4</v>
      </c>
      <c r="M325" s="10">
        <f t="shared" si="39"/>
        <v>1.8028393194576332E-3</v>
      </c>
    </row>
    <row r="326" spans="1:13" x14ac:dyDescent="0.3">
      <c r="A326" s="10">
        <v>1.0474527867827463</v>
      </c>
      <c r="B326" s="10">
        <v>1.1753091757110059</v>
      </c>
      <c r="C326" s="10">
        <v>0.94862607183563918</v>
      </c>
      <c r="D326" s="10">
        <v>1.0931121997100079</v>
      </c>
      <c r="E326" s="10">
        <v>1.0905188693450447</v>
      </c>
      <c r="G326" s="56">
        <f>'Używanie Internetu'!T44/'Używanie Internetu'!T$142</f>
        <v>7.7310035727169001E-3</v>
      </c>
      <c r="I326" s="56">
        <f t="shared" si="40"/>
        <v>3.6685766415278523E-4</v>
      </c>
      <c r="J326" s="10">
        <f t="shared" si="36"/>
        <v>1.3553158637518415E-3</v>
      </c>
      <c r="K326" s="10">
        <f t="shared" si="37"/>
        <v>3.9717202218317484E-4</v>
      </c>
      <c r="L326" s="10">
        <f t="shared" si="38"/>
        <v>7.1985074862160098E-4</v>
      </c>
      <c r="M326" s="10">
        <f t="shared" si="39"/>
        <v>6.9980170230483495E-4</v>
      </c>
    </row>
    <row r="327" spans="1:13" x14ac:dyDescent="0.3">
      <c r="A327" s="10">
        <v>1.0087780117417342</v>
      </c>
      <c r="B327" s="10">
        <v>1.0130899734709735</v>
      </c>
      <c r="C327" s="10">
        <v>0.88875417830711867</v>
      </c>
      <c r="D327" s="10">
        <v>0.97333001204214575</v>
      </c>
      <c r="E327" s="10">
        <v>0.71692918351788026</v>
      </c>
      <c r="G327" s="56">
        <f>'Używanie Internetu'!T45/'Używanie Internetu'!T$142</f>
        <v>7.4172172340351977E-3</v>
      </c>
      <c r="I327" s="56">
        <f t="shared" si="40"/>
        <v>6.5108419971354257E-5</v>
      </c>
      <c r="J327" s="10">
        <f t="shared" si="36"/>
        <v>9.7091176821968291E-5</v>
      </c>
      <c r="K327" s="10">
        <f t="shared" si="37"/>
        <v>8.2513442587484607E-4</v>
      </c>
      <c r="L327" s="10">
        <f t="shared" si="38"/>
        <v>1.9781709431250771E-4</v>
      </c>
      <c r="M327" s="10">
        <f t="shared" si="39"/>
        <v>2.0995977384635931E-3</v>
      </c>
    </row>
    <row r="328" spans="1:13" x14ac:dyDescent="0.3">
      <c r="A328" s="10">
        <v>0.94056978235886246</v>
      </c>
      <c r="B328" s="10">
        <v>0.95620817867128793</v>
      </c>
      <c r="C328" s="10">
        <v>0.9817312672524795</v>
      </c>
      <c r="D328" s="10">
        <v>0.94209544676741852</v>
      </c>
      <c r="E328" s="10">
        <v>0.79676539501755128</v>
      </c>
      <c r="G328" s="56">
        <f>'Używanie Internetu'!T46/'Używanie Internetu'!T$142</f>
        <v>7.4180408202259625E-3</v>
      </c>
      <c r="I328" s="56">
        <f t="shared" si="40"/>
        <v>4.4085578041687141E-4</v>
      </c>
      <c r="J328" s="10">
        <f t="shared" si="36"/>
        <v>3.2484951820842804E-4</v>
      </c>
      <c r="K328" s="10">
        <f t="shared" si="37"/>
        <v>1.3551820525490587E-4</v>
      </c>
      <c r="L328" s="10">
        <f t="shared" si="38"/>
        <v>4.2953833955623662E-4</v>
      </c>
      <c r="M328" s="10">
        <f t="shared" si="39"/>
        <v>1.5076025958423035E-3</v>
      </c>
    </row>
    <row r="329" spans="1:13" x14ac:dyDescent="0.3">
      <c r="A329" s="10">
        <v>0.94287788230794312</v>
      </c>
      <c r="B329" s="10">
        <v>1.0341711068677477</v>
      </c>
      <c r="C329" s="10">
        <v>0.9749576048430757</v>
      </c>
      <c r="D329" s="10">
        <v>0.91162613376588253</v>
      </c>
      <c r="E329" s="10">
        <v>0.84284726044690306</v>
      </c>
      <c r="G329" s="56">
        <f>'Używanie Internetu'!T47/'Używanie Internetu'!T$142</f>
        <v>7.3620369592539009E-3</v>
      </c>
      <c r="I329" s="56">
        <f t="shared" si="40"/>
        <v>4.205351416397739E-4</v>
      </c>
      <c r="J329" s="10">
        <f t="shared" si="36"/>
        <v>2.5156895169897345E-4</v>
      </c>
      <c r="K329" s="10">
        <f t="shared" si="37"/>
        <v>1.843630386935176E-4</v>
      </c>
      <c r="L329" s="10">
        <f t="shared" si="38"/>
        <v>6.5061166944773319E-4</v>
      </c>
      <c r="M329" s="10">
        <f t="shared" si="39"/>
        <v>1.1569642768379021E-3</v>
      </c>
    </row>
    <row r="330" spans="1:13" x14ac:dyDescent="0.3">
      <c r="A330" s="10">
        <v>1.0357029133635149</v>
      </c>
      <c r="B330" s="10">
        <v>1.1082205889825161</v>
      </c>
      <c r="C330" s="10">
        <v>0.98023094861079518</v>
      </c>
      <c r="D330" s="10">
        <v>1.0942455048843431</v>
      </c>
      <c r="E330" s="10">
        <v>0.87393003339574205</v>
      </c>
      <c r="G330" s="56">
        <f>'Używanie Internetu'!T48/'Używanie Internetu'!T$142</f>
        <v>7.7013544698493379E-3</v>
      </c>
      <c r="I330" s="56">
        <f t="shared" si="40"/>
        <v>2.7496079141874947E-4</v>
      </c>
      <c r="J330" s="10">
        <f t="shared" si="36"/>
        <v>8.3344511669022816E-4</v>
      </c>
      <c r="K330" s="10">
        <f t="shared" si="37"/>
        <v>1.5224847228093377E-4</v>
      </c>
      <c r="L330" s="10">
        <f t="shared" si="38"/>
        <v>7.2581804030424359E-4</v>
      </c>
      <c r="M330" s="10">
        <f t="shared" si="39"/>
        <v>9.7090950082145879E-4</v>
      </c>
    </row>
    <row r="331" spans="1:13" x14ac:dyDescent="0.3">
      <c r="A331" s="10">
        <v>0.97885399593074918</v>
      </c>
      <c r="B331" s="10">
        <v>1.1022442026926247</v>
      </c>
      <c r="C331" s="10">
        <v>0.95799052106114491</v>
      </c>
      <c r="D331" s="10">
        <v>0.99856207437617284</v>
      </c>
      <c r="E331" s="10">
        <v>0.95843848860801983</v>
      </c>
      <c r="G331" s="56">
        <f>'Używanie Internetu'!T49/'Używanie Internetu'!T$142</f>
        <v>7.6519392984034E-3</v>
      </c>
      <c r="I331" s="56">
        <f t="shared" si="40"/>
        <v>1.618079395416986E-4</v>
      </c>
      <c r="J331" s="10">
        <f t="shared" si="36"/>
        <v>7.8236643261761756E-4</v>
      </c>
      <c r="K331" s="10">
        <f t="shared" si="37"/>
        <v>3.2145398279767525E-4</v>
      </c>
      <c r="L331" s="10">
        <f t="shared" si="38"/>
        <v>1.1002919589144295E-5</v>
      </c>
      <c r="M331" s="10">
        <f t="shared" si="39"/>
        <v>3.1802616232133363E-4</v>
      </c>
    </row>
    <row r="332" spans="1:13" x14ac:dyDescent="0.3">
      <c r="A332" s="10">
        <v>1.0071287899072423</v>
      </c>
      <c r="B332" s="10">
        <v>1.0934870552361116</v>
      </c>
      <c r="C332" s="10">
        <v>0.99968722537525789</v>
      </c>
      <c r="D332" s="10">
        <v>1.0462369819227206</v>
      </c>
      <c r="E332" s="10">
        <v>0.67284403540612558</v>
      </c>
      <c r="G332" s="56">
        <f>'Używanie Internetu'!T50/'Używanie Internetu'!T$142</f>
        <v>7.6552336431664628E-3</v>
      </c>
      <c r="I332" s="56">
        <f t="shared" si="40"/>
        <v>5.4572552332986827E-5</v>
      </c>
      <c r="J332" s="10">
        <f t="shared" si="36"/>
        <v>7.1566525044404266E-4</v>
      </c>
      <c r="K332" s="10">
        <f t="shared" si="37"/>
        <v>2.3943628300545434E-6</v>
      </c>
      <c r="L332" s="10">
        <f t="shared" si="38"/>
        <v>3.5395489957329055E-4</v>
      </c>
      <c r="M332" s="10">
        <f t="shared" si="39"/>
        <v>2.5044553467216037E-3</v>
      </c>
    </row>
    <row r="333" spans="1:13" x14ac:dyDescent="0.3">
      <c r="A333" s="10">
        <v>0.94534475755280623</v>
      </c>
      <c r="B333" s="10">
        <v>1.0670725366930607</v>
      </c>
      <c r="C333" s="10">
        <v>0.98014026671003818</v>
      </c>
      <c r="D333" s="10">
        <v>0.91992918771477439</v>
      </c>
      <c r="E333" s="10">
        <v>0.74512896549883301</v>
      </c>
      <c r="G333" s="56">
        <f>'Używanie Internetu'!T51/'Używanie Internetu'!T$142</f>
        <v>7.4938107497763999E-3</v>
      </c>
      <c r="I333" s="56">
        <f t="shared" si="40"/>
        <v>4.0957604338241608E-4</v>
      </c>
      <c r="J333" s="10">
        <f t="shared" si="36"/>
        <v>5.026288964852301E-4</v>
      </c>
      <c r="K333" s="10">
        <f t="shared" si="37"/>
        <v>1.4882508281600815E-4</v>
      </c>
      <c r="L333" s="10">
        <f t="shared" si="38"/>
        <v>6.0003551384635193E-4</v>
      </c>
      <c r="M333" s="10">
        <f t="shared" si="39"/>
        <v>1.9099552981514769E-3</v>
      </c>
    </row>
    <row r="334" spans="1:13" x14ac:dyDescent="0.3">
      <c r="A334" s="10">
        <v>0.90526227686964689</v>
      </c>
      <c r="B334" s="10">
        <v>1.0165817674741091</v>
      </c>
      <c r="C334" s="10">
        <v>0.94940519953604596</v>
      </c>
      <c r="D334" s="10">
        <v>0.98603671916838542</v>
      </c>
      <c r="E334" s="10">
        <v>0.93508099925119004</v>
      </c>
      <c r="G334" s="56">
        <f>'Używanie Internetu'!T52/'Używanie Internetu'!T$142</f>
        <v>7.649468539831103E-3</v>
      </c>
      <c r="I334" s="56">
        <f t="shared" si="40"/>
        <v>7.2469323262086549E-4</v>
      </c>
      <c r="J334" s="10">
        <f t="shared" si="36"/>
        <v>1.2684170862799229E-4</v>
      </c>
      <c r="K334" s="10">
        <f t="shared" si="37"/>
        <v>3.8702333442804852E-4</v>
      </c>
      <c r="L334" s="10">
        <f t="shared" si="38"/>
        <v>1.0681167743426239E-4</v>
      </c>
      <c r="M334" s="10">
        <f t="shared" si="39"/>
        <v>4.9659585386529364E-4</v>
      </c>
    </row>
    <row r="335" spans="1:13" x14ac:dyDescent="0.3">
      <c r="A335" s="10">
        <v>0.82003894940646871</v>
      </c>
      <c r="B335" s="10">
        <v>1.0951045421756205</v>
      </c>
      <c r="C335" s="10">
        <v>0.99348646695313336</v>
      </c>
      <c r="D335" s="10">
        <v>0.95965627904765449</v>
      </c>
      <c r="E335" s="10">
        <v>0.4476213219612204</v>
      </c>
      <c r="G335" s="56">
        <f>'Używanie Internetu'!T53/'Używanie Internetu'!T$142</f>
        <v>7.7400630208153218E-3</v>
      </c>
      <c r="I335" s="56">
        <f t="shared" si="40"/>
        <v>1.3929098728860667E-3</v>
      </c>
      <c r="J335" s="10">
        <f t="shared" si="36"/>
        <v>7.3611515000509122E-4</v>
      </c>
      <c r="K335" s="10">
        <f t="shared" si="37"/>
        <v>5.0415156270911011E-5</v>
      </c>
      <c r="L335" s="10">
        <f t="shared" si="38"/>
        <v>3.1226294266534178E-4</v>
      </c>
      <c r="M335" s="10">
        <f t="shared" si="39"/>
        <v>4.2754457793748105E-3</v>
      </c>
    </row>
    <row r="336" spans="1:13" x14ac:dyDescent="0.3">
      <c r="A336" s="10">
        <v>0.9370736989753905</v>
      </c>
      <c r="B336" s="10">
        <v>1.2350265744614395</v>
      </c>
      <c r="C336" s="10">
        <v>1.0134987532086339</v>
      </c>
      <c r="D336" s="10">
        <v>1.0476562502884834</v>
      </c>
      <c r="E336" s="10">
        <v>0.68819661505059249</v>
      </c>
      <c r="G336" s="56">
        <f>'Używanie Internetu'!T54/'Używanie Internetu'!T$142</f>
        <v>7.9228991551652909E-3</v>
      </c>
      <c r="I336" s="56">
        <f t="shared" si="40"/>
        <v>4.9855873722555542E-4</v>
      </c>
      <c r="J336" s="10">
        <f t="shared" si="36"/>
        <v>1.8620918482419313E-3</v>
      </c>
      <c r="K336" s="10">
        <f t="shared" si="37"/>
        <v>1.0694926039247043E-4</v>
      </c>
      <c r="L336" s="10">
        <f t="shared" si="38"/>
        <v>3.775756651489709E-4</v>
      </c>
      <c r="M336" s="10">
        <f t="shared" si="39"/>
        <v>2.470386775193339E-3</v>
      </c>
    </row>
    <row r="337" spans="1:13" x14ac:dyDescent="0.3">
      <c r="A337" s="10">
        <v>0.77343773283907769</v>
      </c>
      <c r="B337" s="10">
        <v>1.1089210782949657</v>
      </c>
      <c r="C337" s="10">
        <v>0.98208058210129545</v>
      </c>
      <c r="D337" s="10">
        <v>1.0419249141344202</v>
      </c>
      <c r="E337" s="10">
        <v>0.70126660548033237</v>
      </c>
      <c r="G337" s="56">
        <f>'Używanie Internetu'!T55/'Używanie Internetu'!T$142</f>
        <v>7.5778165412344941E-3</v>
      </c>
      <c r="I337" s="56">
        <f t="shared" si="40"/>
        <v>1.7168472957116258E-3</v>
      </c>
      <c r="J337" s="10">
        <f t="shared" si="36"/>
        <v>8.2538394879268825E-4</v>
      </c>
      <c r="K337" s="10">
        <f t="shared" si="37"/>
        <v>1.357900613620968E-4</v>
      </c>
      <c r="L337" s="10">
        <f t="shared" si="38"/>
        <v>3.1769930781764546E-4</v>
      </c>
      <c r="M337" s="10">
        <f t="shared" si="39"/>
        <v>2.2637468584102674E-3</v>
      </c>
    </row>
    <row r="338" spans="1:13" x14ac:dyDescent="0.3">
      <c r="A338" s="10">
        <v>0.96309558328414502</v>
      </c>
      <c r="B338" s="10">
        <v>0.83621633196053413</v>
      </c>
      <c r="C338" s="10">
        <v>1.0151756026523449</v>
      </c>
      <c r="D338" s="10">
        <v>0.97169544836480615</v>
      </c>
      <c r="E338" s="10">
        <v>1.3170315010357319</v>
      </c>
      <c r="G338" s="56">
        <f>'Używanie Internetu'!T56/'Używanie Internetu'!T$142</f>
        <v>6.7814086947641369E-3</v>
      </c>
      <c r="I338" s="56">
        <f t="shared" si="40"/>
        <v>2.5026393239209791E-4</v>
      </c>
      <c r="J338" s="10">
        <f t="shared" si="36"/>
        <v>1.1106839905031969E-3</v>
      </c>
      <c r="K338" s="10">
        <f t="shared" si="37"/>
        <v>1.0291196377489709E-4</v>
      </c>
      <c r="L338" s="10">
        <f t="shared" si="38"/>
        <v>1.9194473256030407E-4</v>
      </c>
      <c r="M338" s="10">
        <f t="shared" si="39"/>
        <v>2.1499201776378376E-3</v>
      </c>
    </row>
    <row r="339" spans="1:13" x14ac:dyDescent="0.3">
      <c r="A339" s="10">
        <v>0.91263063445772963</v>
      </c>
      <c r="B339" s="10">
        <v>0.65394572674910134</v>
      </c>
      <c r="C339" s="10">
        <v>0.82576123366667908</v>
      </c>
      <c r="D339" s="10">
        <v>0.91197398164170262</v>
      </c>
      <c r="E339" s="10">
        <v>0.77297129609623327</v>
      </c>
      <c r="G339" s="56">
        <f>'Używanie Internetu'!T57/'Używanie Internetu'!T$142</f>
        <v>6.6957557309245122E-3</v>
      </c>
      <c r="I339" s="56">
        <f t="shared" si="40"/>
        <v>5.8500393003689543E-4</v>
      </c>
      <c r="J339" s="10">
        <f t="shared" si="36"/>
        <v>2.3170948833306218E-3</v>
      </c>
      <c r="K339" s="10">
        <f t="shared" si="37"/>
        <v>1.1666602182255504E-3</v>
      </c>
      <c r="L339" s="10">
        <f t="shared" si="38"/>
        <v>5.8940071689303594E-4</v>
      </c>
      <c r="M339" s="10">
        <f t="shared" si="39"/>
        <v>1.5201287452480102E-3</v>
      </c>
    </row>
    <row r="340" spans="1:13" x14ac:dyDescent="0.3">
      <c r="A340" s="10">
        <v>0.93002961131398543</v>
      </c>
      <c r="B340" s="10">
        <v>0.67658949689568282</v>
      </c>
      <c r="C340" s="10">
        <v>0.80635662311006462</v>
      </c>
      <c r="D340" s="10">
        <v>0.90809032256156041</v>
      </c>
      <c r="E340" s="10">
        <v>0.7918744260128765</v>
      </c>
      <c r="G340" s="56">
        <f>'Używanie Internetu'!T58/'Używanie Internetu'!T$142</f>
        <v>7.0021297938893234E-3</v>
      </c>
      <c r="I340" s="56">
        <f t="shared" si="40"/>
        <v>4.8994174330835901E-4</v>
      </c>
      <c r="J340" s="10">
        <f t="shared" si="36"/>
        <v>2.2645623194434751E-3</v>
      </c>
      <c r="K340" s="10">
        <f t="shared" si="37"/>
        <v>1.3559160587103558E-3</v>
      </c>
      <c r="L340" s="10">
        <f t="shared" si="38"/>
        <v>6.4356349073845518E-4</v>
      </c>
      <c r="M340" s="10">
        <f t="shared" si="39"/>
        <v>1.4573222824855543E-3</v>
      </c>
    </row>
    <row r="341" spans="1:13" x14ac:dyDescent="0.3">
      <c r="A341" s="10">
        <v>0.90703704719618283</v>
      </c>
      <c r="B341" s="10">
        <v>0.60605316154626965</v>
      </c>
      <c r="C341" s="10">
        <v>0.82013924837716612</v>
      </c>
      <c r="D341" s="10">
        <v>0.85881959980998257</v>
      </c>
      <c r="E341" s="10">
        <v>0.72123301737026335</v>
      </c>
      <c r="G341" s="56">
        <f>'Używanie Internetu'!T59/'Używanie Internetu'!T$142</f>
        <v>7.0136600005600422E-3</v>
      </c>
      <c r="I341" s="56">
        <f t="shared" si="40"/>
        <v>6.520105436140835E-4</v>
      </c>
      <c r="J341" s="10">
        <f t="shared" si="36"/>
        <v>2.7630091832100173E-3</v>
      </c>
      <c r="K341" s="10">
        <f t="shared" si="37"/>
        <v>1.2614821593277348E-3</v>
      </c>
      <c r="L341" s="10">
        <f t="shared" si="38"/>
        <v>9.9019132567578459E-4</v>
      </c>
      <c r="M341" s="10">
        <f t="shared" si="39"/>
        <v>1.955176835547E-3</v>
      </c>
    </row>
    <row r="342" spans="1:13" x14ac:dyDescent="0.3">
      <c r="A342" s="10">
        <v>0.93922012511794417</v>
      </c>
      <c r="B342" s="10">
        <v>0.65373840810000305</v>
      </c>
      <c r="C342" s="10">
        <v>0.82760428642481498</v>
      </c>
      <c r="D342" s="10">
        <v>0.93948995289972714</v>
      </c>
      <c r="E342" s="10">
        <v>0.75378154057834745</v>
      </c>
      <c r="G342" s="56">
        <f>'Używanie Internetu'!T60/'Używanie Internetu'!T$142</f>
        <v>6.8991815200436209E-3</v>
      </c>
      <c r="I342" s="56">
        <f t="shared" si="40"/>
        <v>4.1933138957684301E-4</v>
      </c>
      <c r="J342" s="10">
        <f t="shared" si="36"/>
        <v>2.3889215759373447E-3</v>
      </c>
      <c r="K342" s="10">
        <f t="shared" si="37"/>
        <v>1.1893893212326498E-3</v>
      </c>
      <c r="L342" s="10">
        <f t="shared" si="38"/>
        <v>4.174697987311716E-4</v>
      </c>
      <c r="M342" s="10">
        <f t="shared" si="39"/>
        <v>1.6987058451354755E-3</v>
      </c>
    </row>
    <row r="343" spans="1:13" x14ac:dyDescent="0.3">
      <c r="A343" s="10">
        <v>0.85815800016997967</v>
      </c>
      <c r="B343" s="10">
        <v>0.81270991562579231</v>
      </c>
      <c r="C343" s="10">
        <v>0.79408214087508466</v>
      </c>
      <c r="D343" s="10">
        <v>0.9435017526186219</v>
      </c>
      <c r="E343" s="10">
        <v>1.1041614802999535</v>
      </c>
      <c r="G343" s="56">
        <f>'Używanie Internetu'!T61/'Używanie Internetu'!T$142</f>
        <v>6.9024758648066837E-3</v>
      </c>
      <c r="I343" s="56">
        <f t="shared" si="40"/>
        <v>9.7906098044262912E-4</v>
      </c>
      <c r="J343" s="10">
        <f t="shared" si="36"/>
        <v>1.292765287110576E-3</v>
      </c>
      <c r="K343" s="10">
        <f t="shared" si="37"/>
        <v>1.4213430527423908E-3</v>
      </c>
      <c r="L343" s="10">
        <f t="shared" si="38"/>
        <v>3.8997778895383971E-4</v>
      </c>
      <c r="M343" s="10">
        <f t="shared" si="39"/>
        <v>7.1897210381296616E-4</v>
      </c>
    </row>
    <row r="344" spans="1:13" x14ac:dyDescent="0.3">
      <c r="A344" s="10">
        <v>0.92160805394110845</v>
      </c>
      <c r="B344" s="10">
        <v>0.69999429182934236</v>
      </c>
      <c r="C344" s="10">
        <v>0.81138235136006065</v>
      </c>
      <c r="D344" s="10">
        <v>0.96279579780139879</v>
      </c>
      <c r="E344" s="10">
        <v>0.685874379255075</v>
      </c>
      <c r="G344" s="56">
        <f>'Używanie Internetu'!T62/'Używanie Internetu'!T$142</f>
        <v>6.9560089672064482E-3</v>
      </c>
      <c r="I344" s="56">
        <f t="shared" si="40"/>
        <v>5.4529507974241385E-4</v>
      </c>
      <c r="J344" s="10">
        <f t="shared" si="36"/>
        <v>2.0868423962482154E-3</v>
      </c>
      <c r="K344" s="10">
        <f t="shared" si="37"/>
        <v>1.3120260553128133E-3</v>
      </c>
      <c r="L344" s="10">
        <f t="shared" si="38"/>
        <v>2.587927641112319E-4</v>
      </c>
      <c r="M344" s="10">
        <f t="shared" si="39"/>
        <v>2.1850606347309904E-3</v>
      </c>
    </row>
    <row r="345" spans="1:13" x14ac:dyDescent="0.3">
      <c r="A345" s="10">
        <v>0.92123921562949607</v>
      </c>
      <c r="B345" s="10">
        <v>0.64031349675035465</v>
      </c>
      <c r="C345" s="10">
        <v>0.82786021123785603</v>
      </c>
      <c r="D345" s="10">
        <v>0.94580259121434285</v>
      </c>
      <c r="E345" s="10">
        <v>0.83670553128718639</v>
      </c>
      <c r="G345" s="56">
        <f>'Używanie Internetu'!T63/'Używanie Internetu'!T$142</f>
        <v>6.7542303504688718E-3</v>
      </c>
      <c r="I345" s="56">
        <f t="shared" si="40"/>
        <v>5.3196848022199201E-4</v>
      </c>
      <c r="J345" s="10">
        <f t="shared" si="36"/>
        <v>2.4294054969027749E-3</v>
      </c>
      <c r="K345" s="10">
        <f t="shared" si="37"/>
        <v>1.1626717857805733E-3</v>
      </c>
      <c r="L345" s="10">
        <f t="shared" si="38"/>
        <v>3.6606178333685381E-4</v>
      </c>
      <c r="M345" s="10">
        <f t="shared" si="39"/>
        <v>1.1029284566437753E-3</v>
      </c>
    </row>
    <row r="346" spans="1:13" x14ac:dyDescent="0.3">
      <c r="A346" s="10">
        <v>0.89329390675361842</v>
      </c>
      <c r="B346" s="10">
        <v>0.6956170016795592</v>
      </c>
      <c r="C346" s="10">
        <v>0.80269645922925903</v>
      </c>
      <c r="D346" s="10">
        <v>0.89825180362304102</v>
      </c>
      <c r="E346" s="10">
        <v>0.76716054172566561</v>
      </c>
      <c r="G346" s="56">
        <f>'Używanie Internetu'!T64/'Używanie Internetu'!T$142</f>
        <v>6.8019983495332774E-3</v>
      </c>
      <c r="I346" s="56">
        <f t="shared" si="40"/>
        <v>7.2581467014703148E-4</v>
      </c>
      <c r="J346" s="10">
        <f t="shared" si="36"/>
        <v>2.0704126522016288E-3</v>
      </c>
      <c r="K346" s="10">
        <f t="shared" si="37"/>
        <v>1.3420583586796519E-3</v>
      </c>
      <c r="L346" s="10">
        <f t="shared" si="38"/>
        <v>6.9209106382406272E-4</v>
      </c>
      <c r="M346" s="10">
        <f t="shared" si="39"/>
        <v>1.5837736108882448E-3</v>
      </c>
    </row>
    <row r="347" spans="1:13" x14ac:dyDescent="0.3">
      <c r="A347" s="10">
        <v>0.92492302330547527</v>
      </c>
      <c r="B347" s="10">
        <v>0.64291887875422504</v>
      </c>
      <c r="C347" s="10">
        <v>0.83347440893315727</v>
      </c>
      <c r="D347" s="10">
        <v>0.91150118796751922</v>
      </c>
      <c r="E347" s="10">
        <v>0.80893541813416125</v>
      </c>
      <c r="G347" s="56">
        <f>'Używanie Internetu'!T65/'Używanie Internetu'!T$142</f>
        <v>6.8720031757483549E-3</v>
      </c>
      <c r="I347" s="56">
        <f t="shared" si="40"/>
        <v>5.1592922227035917E-4</v>
      </c>
      <c r="J347" s="10">
        <f t="shared" si="36"/>
        <v>2.4538625992007487E-3</v>
      </c>
      <c r="K347" s="10">
        <f t="shared" si="37"/>
        <v>1.1443643906547151E-3</v>
      </c>
      <c r="L347" s="10">
        <f t="shared" si="38"/>
        <v>6.0816411733716463E-4</v>
      </c>
      <c r="M347" s="10">
        <f t="shared" si="39"/>
        <v>1.3129964133550753E-3</v>
      </c>
    </row>
    <row r="348" spans="1:13" x14ac:dyDescent="0.3">
      <c r="A348" s="10">
        <v>0.92329219059621492</v>
      </c>
      <c r="B348" s="10">
        <v>0.66528515032698177</v>
      </c>
      <c r="C348" s="10">
        <v>0.89094618774493084</v>
      </c>
      <c r="D348" s="10">
        <v>0.90519626224817751</v>
      </c>
      <c r="E348" s="10">
        <v>0.7468735404972483</v>
      </c>
      <c r="G348" s="56">
        <f>'Używanie Internetu'!T66/'Używanie Internetu'!T$142</f>
        <v>6.9107117267143397E-3</v>
      </c>
      <c r="I348" s="56">
        <f t="shared" si="40"/>
        <v>5.3010555797730608E-4</v>
      </c>
      <c r="J348" s="10">
        <f t="shared" si="36"/>
        <v>2.3131178367407543E-3</v>
      </c>
      <c r="K348" s="10">
        <f t="shared" si="37"/>
        <v>7.5363945919401047E-4</v>
      </c>
      <c r="L348" s="10">
        <f t="shared" si="38"/>
        <v>6.5516130221787065E-4</v>
      </c>
      <c r="M348" s="10">
        <f t="shared" si="39"/>
        <v>1.7492839920273486E-3</v>
      </c>
    </row>
    <row r="349" spans="1:13" x14ac:dyDescent="0.3">
      <c r="A349" s="10">
        <v>0.84035980577105629</v>
      </c>
      <c r="B349" s="10">
        <v>0.66902492468299646</v>
      </c>
      <c r="C349" s="10">
        <v>0.87150187154717695</v>
      </c>
      <c r="D349" s="10">
        <v>0.77300888546344104</v>
      </c>
      <c r="E349" s="10">
        <v>0.58152140126257801</v>
      </c>
      <c r="G349" s="56">
        <f>'Używanie Internetu'!T67/'Używanie Internetu'!T$142</f>
        <v>6.96506841530487E-3</v>
      </c>
      <c r="I349" s="56">
        <f t="shared" si="40"/>
        <v>1.1119048746371506E-3</v>
      </c>
      <c r="J349" s="10">
        <f t="shared" ref="J349:J412" si="41">ABS(B349-1)*$G349</f>
        <v>2.3052640433436117E-3</v>
      </c>
      <c r="K349" s="10">
        <f t="shared" ref="K349:K412" si="42">ABS(C349-1)*$G349</f>
        <v>8.9499825591254586E-4</v>
      </c>
      <c r="L349" s="10">
        <f t="shared" ref="L349:L412" si="43">ABS(D349-1)*$G349</f>
        <v>1.581008642413437E-3</v>
      </c>
      <c r="M349" s="10">
        <f t="shared" ref="M349:M412" si="44">ABS(E349-1)*$G349</f>
        <v>2.9147320705470584E-3</v>
      </c>
    </row>
    <row r="350" spans="1:13" x14ac:dyDescent="0.3">
      <c r="A350" s="10">
        <v>0.91682793287910214</v>
      </c>
      <c r="B350" s="10">
        <v>0.5807219289542318</v>
      </c>
      <c r="C350" s="10">
        <v>0.86945381565876589</v>
      </c>
      <c r="D350" s="10">
        <v>0.81864751133924885</v>
      </c>
      <c r="E350" s="10">
        <v>0.65614296364196512</v>
      </c>
      <c r="G350" s="56">
        <f>'Używanie Internetu'!T68/'Używanie Internetu'!T$142</f>
        <v>6.6273980770909652E-3</v>
      </c>
      <c r="I350" s="56">
        <f t="shared" ref="I350:I413" si="45">ABS(A350-1)*$G350</f>
        <v>5.5121439770471916E-4</v>
      </c>
      <c r="J350" s="10">
        <f t="shared" si="41"/>
        <v>2.7787226818151334E-3</v>
      </c>
      <c r="K350" s="10">
        <f t="shared" si="42"/>
        <v>8.6518153107465758E-4</v>
      </c>
      <c r="L350" s="10">
        <f t="shared" si="43"/>
        <v>1.2018951346259232E-3</v>
      </c>
      <c r="M350" s="10">
        <f t="shared" si="44"/>
        <v>2.2788774615534386E-3</v>
      </c>
    </row>
    <row r="351" spans="1:13" x14ac:dyDescent="0.3">
      <c r="A351" s="10">
        <v>0.96145686592090629</v>
      </c>
      <c r="B351" s="10">
        <v>0.68028042550550982</v>
      </c>
      <c r="C351" s="10">
        <v>0.8660373772165102</v>
      </c>
      <c r="D351" s="10">
        <v>0.85621773180996619</v>
      </c>
      <c r="E351" s="10">
        <v>0.68415710118910189</v>
      </c>
      <c r="G351" s="56">
        <f>'Używanie Internetu'!T69/'Używanie Internetu'!T$142</f>
        <v>6.9008286924251531E-3</v>
      </c>
      <c r="I351" s="56">
        <f t="shared" si="45"/>
        <v>2.6597956554899962E-4</v>
      </c>
      <c r="J351" s="10">
        <f t="shared" si="41"/>
        <v>2.2063300132015391E-3</v>
      </c>
      <c r="K351" s="10">
        <f t="shared" si="42"/>
        <v>9.2445311101683396E-4</v>
      </c>
      <c r="L351" s="10">
        <f t="shared" si="43"/>
        <v>9.9221680178775379E-4</v>
      </c>
      <c r="M351" s="10">
        <f t="shared" si="44"/>
        <v>2.1795777384129799E-3</v>
      </c>
    </row>
    <row r="352" spans="1:13" x14ac:dyDescent="0.3">
      <c r="A352" s="10">
        <v>0.86414396455413589</v>
      </c>
      <c r="B352" s="10">
        <v>0.61081193881821483</v>
      </c>
      <c r="C352" s="10">
        <v>0.85939246934884006</v>
      </c>
      <c r="D352" s="10">
        <v>0.75038761461082615</v>
      </c>
      <c r="E352" s="10">
        <v>0.80976997991765642</v>
      </c>
      <c r="G352" s="56">
        <f>'Używanie Internetu'!T70/'Używanie Internetu'!T$142</f>
        <v>6.4791525627531533E-3</v>
      </c>
      <c r="I352" s="56">
        <f t="shared" si="45"/>
        <v>8.8023198022455364E-4</v>
      </c>
      <c r="J352" s="10">
        <f t="shared" si="41"/>
        <v>2.5216088239988946E-3</v>
      </c>
      <c r="K352" s="10">
        <f t="shared" si="42"/>
        <v>9.1101764256085551E-4</v>
      </c>
      <c r="L352" s="10">
        <f t="shared" si="43"/>
        <v>1.6172767264891934E-3</v>
      </c>
      <c r="M352" s="10">
        <f t="shared" si="44"/>
        <v>1.2325293221291001E-3</v>
      </c>
    </row>
    <row r="353" spans="1:13" x14ac:dyDescent="0.3">
      <c r="A353" s="10">
        <v>0.81285978484072063</v>
      </c>
      <c r="B353" s="10">
        <v>0.60575777089151994</v>
      </c>
      <c r="C353" s="10">
        <v>0.87189752841478829</v>
      </c>
      <c r="D353" s="10">
        <v>0.61877279306993016</v>
      </c>
      <c r="E353" s="10">
        <v>0.67974318440723669</v>
      </c>
      <c r="G353" s="56">
        <f>'Używanie Internetu'!T71/'Używanie Internetu'!T$142</f>
        <v>5.9742942278138275E-3</v>
      </c>
      <c r="I353" s="56">
        <f t="shared" si="45"/>
        <v>1.1180307072179204E-3</v>
      </c>
      <c r="J353" s="10">
        <f t="shared" si="41"/>
        <v>2.3553190737232491E-3</v>
      </c>
      <c r="K353" s="10">
        <f t="shared" si="42"/>
        <v>7.6532185656021513E-4</v>
      </c>
      <c r="L353" s="10">
        <f t="shared" si="43"/>
        <v>2.2775635018479038E-3</v>
      </c>
      <c r="M353" s="10">
        <f t="shared" si="44"/>
        <v>1.9133084448138833E-3</v>
      </c>
    </row>
    <row r="354" spans="1:13" x14ac:dyDescent="0.3">
      <c r="A354" s="10">
        <v>0.68029419470608576</v>
      </c>
      <c r="B354" s="10">
        <v>0.48068072373362136</v>
      </c>
      <c r="C354" s="10">
        <v>0.87731511869319656</v>
      </c>
      <c r="D354" s="10">
        <v>0.52104452585648242</v>
      </c>
      <c r="E354" s="10">
        <v>0.5322841859800691</v>
      </c>
      <c r="G354" s="56">
        <f>'Używanie Internetu'!T72/'Używanie Internetu'!T$142</f>
        <v>6.2221936712342791E-3</v>
      </c>
      <c r="I354" s="56">
        <f t="shared" si="45"/>
        <v>1.9892714383566517E-3</v>
      </c>
      <c r="J354" s="10">
        <f t="shared" si="41"/>
        <v>3.2313051141346274E-3</v>
      </c>
      <c r="K354" s="10">
        <f t="shared" si="42"/>
        <v>7.6336909202332111E-4</v>
      </c>
      <c r="L354" s="10">
        <f t="shared" si="43"/>
        <v>2.9801537200188086E-3</v>
      </c>
      <c r="M354" s="10">
        <f t="shared" si="44"/>
        <v>2.9102183779310033E-3</v>
      </c>
    </row>
    <row r="355" spans="1:13" x14ac:dyDescent="0.3">
      <c r="A355" s="10">
        <v>0.76952082760140317</v>
      </c>
      <c r="B355" s="10">
        <v>0.50784028756323618</v>
      </c>
      <c r="C355" s="10">
        <v>0.90138333147175409</v>
      </c>
      <c r="D355" s="10">
        <v>0.67637659555153118</v>
      </c>
      <c r="E355" s="10">
        <v>0.78819350643875885</v>
      </c>
      <c r="G355" s="56">
        <f>'Używanie Internetu'!T73/'Używanie Internetu'!T$142</f>
        <v>5.9224082977955925E-3</v>
      </c>
      <c r="I355" s="56">
        <f t="shared" si="45"/>
        <v>1.3649917630825109E-3</v>
      </c>
      <c r="J355" s="10">
        <f t="shared" si="41"/>
        <v>2.9147707647761826E-3</v>
      </c>
      <c r="K355" s="10">
        <f t="shared" si="42"/>
        <v>5.8404817599264102E-4</v>
      </c>
      <c r="L355" s="10">
        <f t="shared" si="43"/>
        <v>1.9166299358664709E-3</v>
      </c>
      <c r="M355" s="10">
        <f t="shared" si="44"/>
        <v>1.2544045349940833E-3</v>
      </c>
    </row>
    <row r="356" spans="1:13" x14ac:dyDescent="0.3">
      <c r="A356" s="10">
        <v>0.79606521705312139</v>
      </c>
      <c r="B356" s="10">
        <v>0.55017537211941836</v>
      </c>
      <c r="C356" s="10">
        <v>0.82197968182842907</v>
      </c>
      <c r="D356" s="10">
        <v>0.57524263434017131</v>
      </c>
      <c r="E356" s="10">
        <v>0.62554358885852057</v>
      </c>
      <c r="G356" s="56">
        <f>'Używanie Internetu'!T74/'Używanie Internetu'!T$142</f>
        <v>6.2081927059912632E-3</v>
      </c>
      <c r="I356" s="56">
        <f t="shared" si="45"/>
        <v>1.2660664319887232E-3</v>
      </c>
      <c r="J356" s="10">
        <f t="shared" si="41"/>
        <v>2.7925979737834614E-3</v>
      </c>
      <c r="K356" s="10">
        <f t="shared" si="42"/>
        <v>1.1051844407909907E-3</v>
      </c>
      <c r="L356" s="10">
        <f t="shared" si="43"/>
        <v>2.6369755793054124E-3</v>
      </c>
      <c r="M356" s="10">
        <f t="shared" si="44"/>
        <v>2.324697560360198E-3</v>
      </c>
    </row>
    <row r="357" spans="1:13" x14ac:dyDescent="0.3">
      <c r="A357" s="10">
        <v>0.72331927792508477</v>
      </c>
      <c r="B357" s="10">
        <v>0.48645506593776239</v>
      </c>
      <c r="C357" s="10">
        <v>0.8282557278228071</v>
      </c>
      <c r="D357" s="10">
        <v>0.52507709519149914</v>
      </c>
      <c r="E357" s="10">
        <v>0.49997965393225158</v>
      </c>
      <c r="G357" s="56">
        <f>'Używanie Internetu'!T75/'Używanie Internetu'!T$142</f>
        <v>6.0278273302135921E-3</v>
      </c>
      <c r="I357" s="56">
        <f t="shared" si="45"/>
        <v>1.6677836182664052E-3</v>
      </c>
      <c r="J357" s="10">
        <f t="shared" si="41"/>
        <v>3.0955601888330926E-3</v>
      </c>
      <c r="K357" s="10">
        <f t="shared" si="42"/>
        <v>1.0352448176373253E-3</v>
      </c>
      <c r="L357" s="10">
        <f t="shared" si="43"/>
        <v>2.8627532653491094E-3</v>
      </c>
      <c r="M357" s="10">
        <f t="shared" si="44"/>
        <v>3.0140363076900322E-3</v>
      </c>
    </row>
    <row r="358" spans="1:13" x14ac:dyDescent="0.3">
      <c r="A358" s="10">
        <v>0.72624623141058597</v>
      </c>
      <c r="B358" s="10">
        <v>0.54988021632956285</v>
      </c>
      <c r="C358" s="10">
        <v>0.85755004464786</v>
      </c>
      <c r="D358" s="10">
        <v>0.58641672938054523</v>
      </c>
      <c r="E358" s="10">
        <v>0.60025969664462464</v>
      </c>
      <c r="G358" s="56">
        <f>'Używanie Internetu'!T76/'Używanie Internetu'!T$142</f>
        <v>5.8960535396910931E-3</v>
      </c>
      <c r="I358" s="56">
        <f t="shared" si="45"/>
        <v>1.614066876295391E-3</v>
      </c>
      <c r="J358" s="10">
        <f t="shared" si="41"/>
        <v>2.6539303437950702E-3</v>
      </c>
      <c r="K358" s="10">
        <f t="shared" si="42"/>
        <v>8.3989256348282319E-4</v>
      </c>
      <c r="L358" s="10">
        <f t="shared" si="43"/>
        <v>2.4385091066928557E-3</v>
      </c>
      <c r="M358" s="10">
        <f t="shared" si="44"/>
        <v>2.3568902305556522E-3</v>
      </c>
    </row>
    <row r="359" spans="1:13" x14ac:dyDescent="0.3">
      <c r="A359" s="10">
        <v>0.86314790138049369</v>
      </c>
      <c r="B359" s="10">
        <v>0.62239610932423739</v>
      </c>
      <c r="C359" s="10">
        <v>0.82366366617253528</v>
      </c>
      <c r="D359" s="10">
        <v>0.76103346046479892</v>
      </c>
      <c r="E359" s="10">
        <v>0.67586762344078344</v>
      </c>
      <c r="G359" s="56">
        <f>'Używanie Internetu'!T77/'Używanie Internetu'!T$142</f>
        <v>6.6545764213862312E-3</v>
      </c>
      <c r="I359" s="56">
        <f t="shared" si="45"/>
        <v>9.1069274869058994E-4</v>
      </c>
      <c r="J359" s="10">
        <f t="shared" si="41"/>
        <v>2.5127939475146342E-3</v>
      </c>
      <c r="K359" s="10">
        <f t="shared" si="42"/>
        <v>1.1734436093219381E-3</v>
      </c>
      <c r="L359" s="10">
        <f t="shared" si="43"/>
        <v>1.5902210994912097E-3</v>
      </c>
      <c r="M359" s="10">
        <f t="shared" si="44"/>
        <v>2.1569636704588456E-3</v>
      </c>
    </row>
    <row r="360" spans="1:13" x14ac:dyDescent="0.3">
      <c r="A360" s="10">
        <v>0.80678777760864717</v>
      </c>
      <c r="B360" s="10">
        <v>0.91750145270070571</v>
      </c>
      <c r="C360" s="10">
        <v>1.174733246056884</v>
      </c>
      <c r="D360" s="10">
        <v>1.0264253403886734</v>
      </c>
      <c r="E360" s="10">
        <v>0.11507788134078824</v>
      </c>
      <c r="G360" s="56">
        <f>'Używanie Internetu'!T78/'Używanie Internetu'!T$142</f>
        <v>7.4649852330996042E-3</v>
      </c>
      <c r="I360" s="56">
        <f t="shared" si="45"/>
        <v>1.4423263870058055E-3</v>
      </c>
      <c r="J360" s="10">
        <f t="shared" si="41"/>
        <v>6.1585043734140108E-4</v>
      </c>
      <c r="K360" s="10">
        <f t="shared" si="42"/>
        <v>1.3043811015461988E-3</v>
      </c>
      <c r="L360" s="10">
        <f t="shared" si="43"/>
        <v>1.9726477578107743E-4</v>
      </c>
      <c r="M360" s="10">
        <f t="shared" si="44"/>
        <v>6.6059305482342318E-3</v>
      </c>
    </row>
    <row r="361" spans="1:13" x14ac:dyDescent="0.3">
      <c r="A361" s="10">
        <v>0.93219347564084587</v>
      </c>
      <c r="B361" s="10">
        <v>1.2526578204892993</v>
      </c>
      <c r="C361" s="10">
        <v>1.0522153124299123</v>
      </c>
      <c r="D361" s="10">
        <v>1.284649591226263</v>
      </c>
      <c r="E361" s="10">
        <v>0.64468034496612892</v>
      </c>
      <c r="G361" s="56">
        <f>'Używanie Internetu'!T79/'Używanie Internetu'!T$142</f>
        <v>7.3949804068845267E-3</v>
      </c>
      <c r="I361" s="56">
        <f t="shared" si="45"/>
        <v>5.0142791909488314E-4</v>
      </c>
      <c r="J361" s="10">
        <f t="shared" si="41"/>
        <v>1.8683996321645162E-3</v>
      </c>
      <c r="K361" s="10">
        <f t="shared" si="42"/>
        <v>3.8613121235855544E-4</v>
      </c>
      <c r="L361" s="10">
        <f t="shared" si="43"/>
        <v>2.1049781499459046E-3</v>
      </c>
      <c r="M361" s="10">
        <f t="shared" si="44"/>
        <v>2.6275818871564455E-3</v>
      </c>
    </row>
    <row r="362" spans="1:13" x14ac:dyDescent="0.3">
      <c r="A362" s="10">
        <v>1.060508886400219</v>
      </c>
      <c r="B362" s="10">
        <v>1.1128069962611076</v>
      </c>
      <c r="C362" s="10">
        <v>1.0572097242089034</v>
      </c>
      <c r="D362" s="10">
        <v>1.308636821995502</v>
      </c>
      <c r="E362" s="10">
        <v>0.9694818001581792</v>
      </c>
      <c r="G362" s="56">
        <f>'Używanie Internetu'!T80/'Używanie Internetu'!T$142</f>
        <v>7.1363743429841212E-3</v>
      </c>
      <c r="I362" s="56">
        <f t="shared" si="45"/>
        <v>4.3181406442906374E-4</v>
      </c>
      <c r="J362" s="10">
        <f t="shared" si="41"/>
        <v>8.0503295382687373E-4</v>
      </c>
      <c r="K362" s="10">
        <f t="shared" si="42"/>
        <v>4.0827000801361545E-4</v>
      </c>
      <c r="L362" s="10">
        <f t="shared" si="43"/>
        <v>2.202547897788858E-3</v>
      </c>
      <c r="M362" s="10">
        <f t="shared" si="44"/>
        <v>2.1778929834523204E-4</v>
      </c>
    </row>
    <row r="363" spans="1:13" x14ac:dyDescent="0.3">
      <c r="A363" s="10">
        <v>0.90110070420914368</v>
      </c>
      <c r="B363" s="10">
        <v>1.0171050513220281</v>
      </c>
      <c r="C363" s="10">
        <v>1.0205245528310527</v>
      </c>
      <c r="D363" s="10">
        <v>1.1759213253952971</v>
      </c>
      <c r="E363" s="10">
        <v>0.68308810571849388</v>
      </c>
      <c r="G363" s="56">
        <f>'Używanie Internetu'!T81/'Używanie Internetu'!T$142</f>
        <v>7.0103656557969803E-3</v>
      </c>
      <c r="I363" s="56">
        <f t="shared" si="45"/>
        <v>6.9332022659472604E-4</v>
      </c>
      <c r="J363" s="10">
        <f t="shared" si="41"/>
        <v>1.1991266432859059E-4</v>
      </c>
      <c r="K363" s="10">
        <f t="shared" si="42"/>
        <v>1.4388462026740254E-4</v>
      </c>
      <c r="L363" s="10">
        <f t="shared" si="43"/>
        <v>1.2332728176734763E-3</v>
      </c>
      <c r="M363" s="10">
        <f t="shared" si="44"/>
        <v>2.2216682595846342E-3</v>
      </c>
    </row>
    <row r="364" spans="1:13" x14ac:dyDescent="0.3">
      <c r="A364" s="10">
        <v>1.1266050576149975</v>
      </c>
      <c r="B364" s="10">
        <v>1.1673482777208806</v>
      </c>
      <c r="C364" s="10">
        <v>0.86220384527062377</v>
      </c>
      <c r="D364" s="10">
        <v>1.0602317848691121</v>
      </c>
      <c r="E364" s="10">
        <v>1.0373511833526587</v>
      </c>
      <c r="G364" s="56">
        <f>'Używanie Internetu'!T82/'Używanie Internetu'!T$142</f>
        <v>8.0143172223402746E-3</v>
      </c>
      <c r="I364" s="56">
        <f t="shared" si="45"/>
        <v>1.0146530936792574E-3</v>
      </c>
      <c r="J364" s="10">
        <f t="shared" si="41"/>
        <v>1.3411821842674364E-3</v>
      </c>
      <c r="K364" s="10">
        <f t="shared" si="42"/>
        <v>1.1043420960199053E-3</v>
      </c>
      <c r="L364" s="10">
        <f t="shared" si="43"/>
        <v>4.8271663080881925E-4</v>
      </c>
      <c r="M364" s="10">
        <f t="shared" si="44"/>
        <v>2.9934423201800236E-4</v>
      </c>
    </row>
    <row r="365" spans="1:13" x14ac:dyDescent="0.3">
      <c r="A365" s="10">
        <v>1.1187656768233505</v>
      </c>
      <c r="B365" s="10">
        <v>1.3588159977301455</v>
      </c>
      <c r="C365" s="10">
        <v>1.1971163364908177</v>
      </c>
      <c r="D365" s="10">
        <v>1.1455759872691191</v>
      </c>
      <c r="E365" s="10">
        <v>1.2163697784408831</v>
      </c>
      <c r="G365" s="56">
        <f>'Używanie Internetu'!T83/'Używanie Internetu'!T$142</f>
        <v>7.8183037089380562E-3</v>
      </c>
      <c r="I365" s="56">
        <f t="shared" si="45"/>
        <v>9.2854613160253967E-4</v>
      </c>
      <c r="J365" s="10">
        <f t="shared" si="41"/>
        <v>2.8053324458799057E-3</v>
      </c>
      <c r="K365" s="10">
        <f t="shared" si="42"/>
        <v>1.5411153846784421E-3</v>
      </c>
      <c r="L365" s="10">
        <f t="shared" si="43"/>
        <v>1.1381572811984735E-3</v>
      </c>
      <c r="M365" s="10">
        <f t="shared" si="44"/>
        <v>1.691644641286462E-3</v>
      </c>
    </row>
    <row r="366" spans="1:13" x14ac:dyDescent="0.3">
      <c r="A366" s="10">
        <v>0.93849287951178562</v>
      </c>
      <c r="B366" s="10">
        <v>1.2009776325049839</v>
      </c>
      <c r="C366" s="10">
        <v>1.1723224590593246</v>
      </c>
      <c r="D366" s="10">
        <v>0.84997586019152327</v>
      </c>
      <c r="E366" s="10">
        <v>1.3977322783280433</v>
      </c>
      <c r="G366" s="56">
        <f>'Używanie Internetu'!T84/'Używanie Internetu'!T$142</f>
        <v>7.4641616469088377E-3</v>
      </c>
      <c r="I366" s="56">
        <f t="shared" si="45"/>
        <v>4.5909908975993058E-4</v>
      </c>
      <c r="J366" s="10">
        <f t="shared" si="41"/>
        <v>1.5001295364302399E-3</v>
      </c>
      <c r="K366" s="10">
        <f t="shared" si="42"/>
        <v>1.2862426898116294E-3</v>
      </c>
      <c r="L366" s="10">
        <f t="shared" si="43"/>
        <v>1.1198044304689214E-3</v>
      </c>
      <c r="M366" s="10">
        <f t="shared" si="44"/>
        <v>2.9687380176338517E-3</v>
      </c>
    </row>
    <row r="367" spans="1:13" x14ac:dyDescent="0.3">
      <c r="A367" s="10">
        <v>1.066740111993977</v>
      </c>
      <c r="B367" s="10">
        <v>1.2302262129775197</v>
      </c>
      <c r="C367" s="10">
        <v>1.2241165650652401</v>
      </c>
      <c r="D367" s="10">
        <v>0.96231868448511193</v>
      </c>
      <c r="E367" s="10">
        <v>1.3787408137324426</v>
      </c>
      <c r="G367" s="56">
        <f>'Używanie Internetu'!T85/'Używanie Internetu'!T$142</f>
        <v>7.1009601367811983E-3</v>
      </c>
      <c r="I367" s="56">
        <f t="shared" si="45"/>
        <v>4.7391887479354342E-4</v>
      </c>
      <c r="J367" s="10">
        <f t="shared" si="41"/>
        <v>1.6348271607954652E-3</v>
      </c>
      <c r="K367" s="10">
        <f t="shared" si="42"/>
        <v>1.5914427945205999E-3</v>
      </c>
      <c r="L367" s="10">
        <f t="shared" si="43"/>
        <v>2.6757351937269509E-4</v>
      </c>
      <c r="M367" s="10">
        <f t="shared" si="44"/>
        <v>2.6894234204861479E-3</v>
      </c>
    </row>
    <row r="368" spans="1:13" x14ac:dyDescent="0.3">
      <c r="A368" s="10">
        <v>1.0870241375602878</v>
      </c>
      <c r="B368" s="10">
        <v>1.2101497187662045</v>
      </c>
      <c r="C368" s="10">
        <v>1.1762775611055809</v>
      </c>
      <c r="D368" s="10">
        <v>0.94277330404919513</v>
      </c>
      <c r="E368" s="10">
        <v>1.286616350459306</v>
      </c>
      <c r="G368" s="56">
        <f>'Używanie Internetu'!T86/'Używanie Internetu'!T$142</f>
        <v>7.11001958487962E-3</v>
      </c>
      <c r="I368" s="56">
        <f t="shared" si="45"/>
        <v>6.1874332241090456E-4</v>
      </c>
      <c r="J368" s="10">
        <f t="shared" si="41"/>
        <v>1.4941686161846579E-3</v>
      </c>
      <c r="K368" s="10">
        <f t="shared" si="42"/>
        <v>1.2533369118354941E-3</v>
      </c>
      <c r="L368" s="10">
        <f t="shared" si="43"/>
        <v>4.0688292898817389E-4</v>
      </c>
      <c r="M368" s="10">
        <f t="shared" si="44"/>
        <v>2.0378478651123864E-3</v>
      </c>
    </row>
    <row r="369" spans="1:13" x14ac:dyDescent="0.3">
      <c r="A369" s="10">
        <v>0.99575602164030952</v>
      </c>
      <c r="B369" s="10">
        <v>1.1301135145523964</v>
      </c>
      <c r="C369" s="10">
        <v>1.1811665535582034</v>
      </c>
      <c r="D369" s="10">
        <v>0.85297559445664417</v>
      </c>
      <c r="E369" s="10">
        <v>1.3782787362360436</v>
      </c>
      <c r="G369" s="56">
        <f>'Używanie Internetu'!T87/'Używanie Internetu'!T$142</f>
        <v>7.0853119991566519E-3</v>
      </c>
      <c r="I369" s="56">
        <f t="shared" si="45"/>
        <v>3.0069910796076132E-5</v>
      </c>
      <c r="J369" s="10">
        <f t="shared" si="41"/>
        <v>9.2189484591053783E-4</v>
      </c>
      <c r="K369" s="10">
        <f t="shared" si="42"/>
        <v>1.2836215557717951E-3</v>
      </c>
      <c r="L369" s="10">
        <f t="shared" si="43"/>
        <v>1.0417137847652128E-3</v>
      </c>
      <c r="M369" s="10">
        <f t="shared" si="44"/>
        <v>2.6802228688790537E-3</v>
      </c>
    </row>
    <row r="370" spans="1:13" x14ac:dyDescent="0.3">
      <c r="A370" s="10">
        <v>1.0244902063216506</v>
      </c>
      <c r="B370" s="10">
        <v>1.1176371339002071</v>
      </c>
      <c r="C370" s="10">
        <v>1.187379893963479</v>
      </c>
      <c r="D370" s="10">
        <v>0.81363882621784789</v>
      </c>
      <c r="E370" s="10">
        <v>1.4693828650538663</v>
      </c>
      <c r="G370" s="56">
        <f>'Używanie Internetu'!T88/'Używanie Internetu'!T$142</f>
        <v>6.9214183471942936E-3</v>
      </c>
      <c r="I370" s="56">
        <f t="shared" si="45"/>
        <v>1.6950696336124582E-4</v>
      </c>
      <c r="J370" s="10">
        <f t="shared" si="41"/>
        <v>8.1421581688824549E-4</v>
      </c>
      <c r="K370" s="10">
        <f t="shared" si="42"/>
        <v>1.2969346359741447E-3</v>
      </c>
      <c r="L370" s="10">
        <f t="shared" si="43"/>
        <v>1.2898836474204518E-3</v>
      </c>
      <c r="M370" s="10">
        <f t="shared" si="44"/>
        <v>3.2487951740424533E-3</v>
      </c>
    </row>
    <row r="371" spans="1:13" x14ac:dyDescent="0.3">
      <c r="A371" s="10">
        <v>0.94895806939702088</v>
      </c>
      <c r="B371" s="10">
        <v>1.1118517738284355</v>
      </c>
      <c r="C371" s="10">
        <v>1.2091521531976186</v>
      </c>
      <c r="D371" s="10">
        <v>0.78944430923195619</v>
      </c>
      <c r="E371" s="10">
        <v>1.1188570884486599</v>
      </c>
      <c r="G371" s="56">
        <f>'Używanie Internetu'!T89/'Używanie Internetu'!T$142</f>
        <v>6.8530606933607458E-3</v>
      </c>
      <c r="I371" s="56">
        <f t="shared" si="45"/>
        <v>3.4979344832852317E-4</v>
      </c>
      <c r="J371" s="10">
        <f t="shared" si="41"/>
        <v>7.665269947063273E-4</v>
      </c>
      <c r="K371" s="10">
        <f t="shared" si="42"/>
        <v>1.4333324000103649E-3</v>
      </c>
      <c r="L371" s="10">
        <f t="shared" si="43"/>
        <v>1.442950928165901E-3</v>
      </c>
      <c r="M371" s="10">
        <f t="shared" si="44"/>
        <v>8.1453484097481301E-4</v>
      </c>
    </row>
    <row r="372" spans="1:13" x14ac:dyDescent="0.3">
      <c r="A372" s="10">
        <v>0.97617595562169879</v>
      </c>
      <c r="B372" s="10">
        <v>1.19375530549867</v>
      </c>
      <c r="C372" s="10">
        <v>1.2200393699526255</v>
      </c>
      <c r="D372" s="10">
        <v>0.89281522389561485</v>
      </c>
      <c r="E372" s="10">
        <v>1.3719572114367184</v>
      </c>
      <c r="G372" s="56">
        <f>'Używanie Internetu'!T90/'Używanie Internetu'!T$142</f>
        <v>6.9601268981602776E-3</v>
      </c>
      <c r="I372" s="56">
        <f t="shared" si="45"/>
        <v>1.6581837210037843E-4</v>
      </c>
      <c r="J372" s="10">
        <f t="shared" si="41"/>
        <v>1.3485615134625553E-3</v>
      </c>
      <c r="K372" s="10">
        <f t="shared" si="42"/>
        <v>1.5315019374615092E-3</v>
      </c>
      <c r="L372" s="10">
        <f t="shared" si="43"/>
        <v>7.4601964323741808E-4</v>
      </c>
      <c r="M372" s="10">
        <f t="shared" si="44"/>
        <v>2.5888693922853936E-3</v>
      </c>
    </row>
    <row r="373" spans="1:13" x14ac:dyDescent="0.3">
      <c r="A373" s="10">
        <v>1.0078646832899889</v>
      </c>
      <c r="B373" s="10">
        <v>1.060556097047068</v>
      </c>
      <c r="C373" s="10">
        <v>1.1789782228796315</v>
      </c>
      <c r="D373" s="10">
        <v>1.0404088511250795</v>
      </c>
      <c r="E373" s="10">
        <v>1.7596258990518736</v>
      </c>
      <c r="G373" s="56">
        <f>'Używanie Internetu'!T91/'Używanie Internetu'!T$142</f>
        <v>7.1495517220363704E-3</v>
      </c>
      <c r="I373" s="56">
        <f t="shared" si="45"/>
        <v>5.6228959959210848E-5</v>
      </c>
      <c r="J373" s="10">
        <f t="shared" si="41"/>
        <v>4.3294894792266652E-4</v>
      </c>
      <c r="K373" s="10">
        <f t="shared" si="42"/>
        <v>1.2796140615960786E-3</v>
      </c>
      <c r="L373" s="10">
        <f t="shared" si="43"/>
        <v>2.8890517114682365E-4</v>
      </c>
      <c r="M373" s="10">
        <f t="shared" si="44"/>
        <v>5.4309846546697488E-3</v>
      </c>
    </row>
    <row r="374" spans="1:13" x14ac:dyDescent="0.3">
      <c r="A374" s="10">
        <v>1.3018202433317356</v>
      </c>
      <c r="B374" s="10">
        <v>1.3910242945895028</v>
      </c>
      <c r="C374" s="10">
        <v>1.0578316254092746</v>
      </c>
      <c r="D374" s="10">
        <v>1.3862500558344486</v>
      </c>
      <c r="E374" s="10">
        <v>2.0261854623188071</v>
      </c>
      <c r="G374" s="56">
        <f>'Używanie Internetu'!T92/'Używanie Internetu'!T$142</f>
        <v>7.6140543336281818E-3</v>
      </c>
      <c r="I374" s="56">
        <f t="shared" si="45"/>
        <v>2.2980757317167138E-3</v>
      </c>
      <c r="J374" s="10">
        <f t="shared" si="41"/>
        <v>2.9772802247731069E-3</v>
      </c>
      <c r="K374" s="10">
        <f t="shared" si="42"/>
        <v>4.4033313806824862E-4</v>
      </c>
      <c r="L374" s="10">
        <f t="shared" si="43"/>
        <v>2.9409289114904107E-3</v>
      </c>
      <c r="M374" s="10">
        <f t="shared" si="44"/>
        <v>7.8134318664747522E-3</v>
      </c>
    </row>
    <row r="375" spans="1:13" x14ac:dyDescent="0.3">
      <c r="A375" s="10">
        <v>1.2770538398142446</v>
      </c>
      <c r="B375" s="10">
        <v>1.2766620575447154</v>
      </c>
      <c r="C375" s="10">
        <v>1.0548513349960584</v>
      </c>
      <c r="D375" s="10">
        <v>1.3309484684284054</v>
      </c>
      <c r="E375" s="10">
        <v>2.0040578852666338</v>
      </c>
      <c r="G375" s="56">
        <f>'Używanie Internetu'!T93/'Używanie Internetu'!T$142</f>
        <v>7.8734839837193513E-3</v>
      </c>
      <c r="I375" s="56">
        <f t="shared" si="45"/>
        <v>2.1813789704054013E-3</v>
      </c>
      <c r="J375" s="10">
        <f t="shared" si="41"/>
        <v>2.1782942789811584E-3</v>
      </c>
      <c r="K375" s="10">
        <f t="shared" si="42"/>
        <v>4.318711075770908E-4</v>
      </c>
      <c r="L375" s="10">
        <f t="shared" si="43"/>
        <v>2.6057174656074996E-3</v>
      </c>
      <c r="M375" s="10">
        <f t="shared" si="44"/>
        <v>7.9054336783739628E-3</v>
      </c>
    </row>
    <row r="376" spans="1:13" x14ac:dyDescent="0.3">
      <c r="A376" s="10">
        <v>1.3257530273097211</v>
      </c>
      <c r="B376" s="10">
        <v>1.351086013121914</v>
      </c>
      <c r="C376" s="10">
        <v>1.1095895047966358</v>
      </c>
      <c r="D376" s="10">
        <v>1.4448704229742888</v>
      </c>
      <c r="E376" s="10">
        <v>2.2478434794657183</v>
      </c>
      <c r="G376" s="56">
        <f>'Używanie Internetu'!T94/'Używanie Internetu'!T$142</f>
        <v>7.7886546060704932E-3</v>
      </c>
      <c r="I376" s="56">
        <f t="shared" si="45"/>
        <v>2.5371778165972666E-3</v>
      </c>
      <c r="J376" s="10">
        <f t="shared" si="41"/>
        <v>2.7344876932289212E-3</v>
      </c>
      <c r="K376" s="10">
        <f t="shared" si="42"/>
        <v>8.5355480131130157E-4</v>
      </c>
      <c r="L376" s="10">
        <f t="shared" si="43"/>
        <v>3.4649420690032232E-3</v>
      </c>
      <c r="M376" s="10">
        <f t="shared" si="44"/>
        <v>9.7190218639956975E-3</v>
      </c>
    </row>
    <row r="377" spans="1:13" x14ac:dyDescent="0.3">
      <c r="A377" s="10">
        <v>1.2886513133350228</v>
      </c>
      <c r="B377" s="10">
        <v>1.3287743905563505</v>
      </c>
      <c r="C377" s="10">
        <v>1.0317242448708595</v>
      </c>
      <c r="D377" s="10">
        <v>1.3733970389083916</v>
      </c>
      <c r="E377" s="10">
        <v>2.0739425762479495</v>
      </c>
      <c r="G377" s="56">
        <f>'Używanie Internetu'!T95/'Używanie Internetu'!T$142</f>
        <v>7.786183847498197E-3</v>
      </c>
      <c r="I377" s="56">
        <f t="shared" si="45"/>
        <v>2.2474921934482954E-3</v>
      </c>
      <c r="J377" s="10">
        <f t="shared" si="41"/>
        <v>2.5598978492209199E-3</v>
      </c>
      <c r="K377" s="10">
        <f t="shared" si="42"/>
        <v>2.4701080298756341E-4</v>
      </c>
      <c r="L377" s="10">
        <f t="shared" si="43"/>
        <v>2.9073379930521746E-3</v>
      </c>
      <c r="M377" s="10">
        <f t="shared" si="44"/>
        <v>8.3619143403223847E-3</v>
      </c>
    </row>
    <row r="378" spans="1:13" x14ac:dyDescent="0.3">
      <c r="A378" s="10">
        <v>1.2987175305883969</v>
      </c>
      <c r="B378" s="10">
        <v>1.3330008040244419</v>
      </c>
      <c r="C378" s="10">
        <v>1.0287334034762021</v>
      </c>
      <c r="D378" s="10">
        <v>1.3862845701660027</v>
      </c>
      <c r="E378" s="10">
        <v>1.9343604909685592</v>
      </c>
      <c r="G378" s="56">
        <f>'Używanie Internetu'!T96/'Używanie Internetu'!T$142</f>
        <v>7.7112375041385245E-3</v>
      </c>
      <c r="I378" s="56">
        <f t="shared" si="45"/>
        <v>2.3034818250168929E-3</v>
      </c>
      <c r="J378" s="10">
        <f t="shared" si="41"/>
        <v>2.5678482889015591E-3</v>
      </c>
      <c r="K378" s="10">
        <f t="shared" si="42"/>
        <v>2.2157009850723406E-4</v>
      </c>
      <c r="L378" s="10">
        <f t="shared" si="43"/>
        <v>2.9787320647341096E-3</v>
      </c>
      <c r="M378" s="10">
        <f t="shared" si="44"/>
        <v>7.2050756603420389E-3</v>
      </c>
    </row>
    <row r="379" spans="1:13" x14ac:dyDescent="0.3">
      <c r="A379" s="10">
        <v>1.2713764970937464</v>
      </c>
      <c r="B379" s="10">
        <v>1.2947006933327434</v>
      </c>
      <c r="C379" s="10">
        <v>0.97156027309051007</v>
      </c>
      <c r="D379" s="10">
        <v>1.3909267407561596</v>
      </c>
      <c r="E379" s="10">
        <v>2.1312578350136269</v>
      </c>
      <c r="G379" s="56">
        <f>'Używanie Internetu'!T97/'Używanie Internetu'!T$142</f>
        <v>7.8183037089380562E-3</v>
      </c>
      <c r="I379" s="56">
        <f t="shared" si="45"/>
        <v>2.1217038737466557E-3</v>
      </c>
      <c r="J379" s="10">
        <f t="shared" si="41"/>
        <v>2.3040595237100044E-3</v>
      </c>
      <c r="K379" s="10">
        <f t="shared" si="42"/>
        <v>2.2235042237765053E-4</v>
      </c>
      <c r="L379" s="10">
        <f t="shared" si="43"/>
        <v>3.0563839871769489E-3</v>
      </c>
      <c r="M379" s="10">
        <f t="shared" si="44"/>
        <v>8.8445173272522753E-3</v>
      </c>
    </row>
    <row r="380" spans="1:13" x14ac:dyDescent="0.3">
      <c r="A380" s="10">
        <v>1.3384541622963502</v>
      </c>
      <c r="B380" s="10">
        <v>1.4013319997532032</v>
      </c>
      <c r="C380" s="10">
        <v>1.0581101530869836</v>
      </c>
      <c r="D380" s="10">
        <v>1.4205004709396307</v>
      </c>
      <c r="E380" s="10">
        <v>2.1861691798302143</v>
      </c>
      <c r="G380" s="56">
        <f>'Używanie Internetu'!T98/'Używanie Internetu'!T$142</f>
        <v>7.7680649513013527E-3</v>
      </c>
      <c r="I380" s="56">
        <f t="shared" si="45"/>
        <v>2.6291339157563376E-3</v>
      </c>
      <c r="J380" s="10">
        <f t="shared" si="41"/>
        <v>3.1175730411185411E-3</v>
      </c>
      <c r="K380" s="10">
        <f t="shared" si="42"/>
        <v>4.5140344350975373E-4</v>
      </c>
      <c r="L380" s="10">
        <f t="shared" si="43"/>
        <v>3.2664749703118583E-3</v>
      </c>
      <c r="M380" s="10">
        <f t="shared" si="44"/>
        <v>9.2142392321529591E-3</v>
      </c>
    </row>
    <row r="381" spans="1:13" x14ac:dyDescent="0.3">
      <c r="A381" s="10">
        <v>1.2818897020273932</v>
      </c>
      <c r="B381" s="10">
        <v>1.3709938979037111</v>
      </c>
      <c r="C381" s="10">
        <v>1.0732926105395064</v>
      </c>
      <c r="D381" s="10">
        <v>1.4018200321433598</v>
      </c>
      <c r="E381" s="10">
        <v>1.8121041086828675</v>
      </c>
      <c r="G381" s="56">
        <f>'Używanie Internetu'!T99/'Używanie Internetu'!T$142</f>
        <v>7.7828895027351342E-3</v>
      </c>
      <c r="I381" s="56">
        <f t="shared" si="45"/>
        <v>2.1939164028381333E-3</v>
      </c>
      <c r="J381" s="10">
        <f t="shared" si="41"/>
        <v>2.8874045135735831E-3</v>
      </c>
      <c r="K381" s="10">
        <f t="shared" si="42"/>
        <v>5.7042828919597901E-4</v>
      </c>
      <c r="L381" s="10">
        <f t="shared" si="43"/>
        <v>3.1273209101572493E-3</v>
      </c>
      <c r="M381" s="10">
        <f t="shared" si="44"/>
        <v>6.3205165425959621E-3</v>
      </c>
    </row>
    <row r="382" spans="1:13" x14ac:dyDescent="0.3">
      <c r="A382" s="10">
        <v>1.2824986247091432</v>
      </c>
      <c r="B382" s="10">
        <v>1.3619837695674661</v>
      </c>
      <c r="C382" s="10">
        <v>1.0689986463478702</v>
      </c>
      <c r="D382" s="10">
        <v>1.3950234601737213</v>
      </c>
      <c r="E382" s="10">
        <v>1.8843265390827535</v>
      </c>
      <c r="G382" s="56">
        <f>'Używanie Internetu'!T100/'Używanie Internetu'!T$142</f>
        <v>7.7087667455662274E-3</v>
      </c>
      <c r="I382" s="56">
        <f t="shared" si="45"/>
        <v>2.1777160038260368E-3</v>
      </c>
      <c r="J382" s="10">
        <f t="shared" si="41"/>
        <v>2.7904484452763913E-3</v>
      </c>
      <c r="K382" s="10">
        <f t="shared" si="42"/>
        <v>5.3189447045554668E-4</v>
      </c>
      <c r="L382" s="10">
        <f t="shared" si="43"/>
        <v>3.0451437135056874E-3</v>
      </c>
      <c r="M382" s="10">
        <f t="shared" si="44"/>
        <v>6.8170670167028028E-3</v>
      </c>
    </row>
    <row r="383" spans="1:13" x14ac:dyDescent="0.3">
      <c r="A383" s="10">
        <v>1.2733176779923476</v>
      </c>
      <c r="B383" s="10">
        <v>1.3312607413016824</v>
      </c>
      <c r="C383" s="10">
        <v>0.98337035333580114</v>
      </c>
      <c r="D383" s="10">
        <v>1.3797698647029104</v>
      </c>
      <c r="E383" s="10">
        <v>2.2434878559047444</v>
      </c>
      <c r="G383" s="56">
        <f>'Używanie Internetu'!T101/'Używanie Internetu'!T$142</f>
        <v>8.1724457709672748E-3</v>
      </c>
      <c r="I383" s="56">
        <f t="shared" si="45"/>
        <v>2.2336739016391568E-3</v>
      </c>
      <c r="J383" s="10">
        <f t="shared" si="41"/>
        <v>2.7072104443384187E-3</v>
      </c>
      <c r="K383" s="10">
        <f t="shared" si="42"/>
        <v>1.3590488555351204E-4</v>
      </c>
      <c r="L383" s="10">
        <f t="shared" si="43"/>
        <v>3.1036486247321142E-3</v>
      </c>
      <c r="M383" s="10">
        <f t="shared" si="44"/>
        <v>1.0162337069237892E-2</v>
      </c>
    </row>
    <row r="384" spans="1:13" x14ac:dyDescent="0.3">
      <c r="A384" s="10">
        <v>1.300664656701253</v>
      </c>
      <c r="B384" s="10">
        <v>1.3315657181960867</v>
      </c>
      <c r="C384" s="10">
        <v>1.0744333274605542</v>
      </c>
      <c r="D384" s="10">
        <v>1.3681826507996093</v>
      </c>
      <c r="E384" s="10">
        <v>2.0857546220035323</v>
      </c>
      <c r="G384" s="56">
        <f>'Używanie Internetu'!T102/'Używanie Internetu'!T$142</f>
        <v>7.6791176426986652E-3</v>
      </c>
      <c r="I384" s="56">
        <f t="shared" si="45"/>
        <v>2.308839269810529E-3</v>
      </c>
      <c r="J384" s="10">
        <f t="shared" si="41"/>
        <v>2.5461321563136235E-3</v>
      </c>
      <c r="K384" s="10">
        <f t="shared" si="42"/>
        <v>5.715822781071088E-4</v>
      </c>
      <c r="L384" s="10">
        <f t="shared" si="43"/>
        <v>2.8273178894908419E-3</v>
      </c>
      <c r="M384" s="10">
        <f t="shared" si="44"/>
        <v>8.3376374734689448E-3</v>
      </c>
    </row>
    <row r="385" spans="1:13" x14ac:dyDescent="0.3">
      <c r="A385" s="10">
        <v>1.2382764069732668</v>
      </c>
      <c r="B385" s="10">
        <v>1.3396305163818971</v>
      </c>
      <c r="C385" s="10">
        <v>1.0532729298332384</v>
      </c>
      <c r="D385" s="10">
        <v>1.3903829019717076</v>
      </c>
      <c r="E385" s="10">
        <v>1.8035746358061899</v>
      </c>
      <c r="G385" s="56">
        <f>'Używanie Internetu'!T103/'Używanie Internetu'!T$142</f>
        <v>7.5284013697885562E-3</v>
      </c>
      <c r="I385" s="56">
        <f t="shared" si="45"/>
        <v>1.7938404286458372E-3</v>
      </c>
      <c r="J385" s="10">
        <f t="shared" si="41"/>
        <v>2.5568748447514691E-3</v>
      </c>
      <c r="K385" s="10">
        <f t="shared" si="42"/>
        <v>4.0105999792920156E-4</v>
      </c>
      <c r="L385" s="10">
        <f t="shared" si="43"/>
        <v>2.9389591739458348E-3</v>
      </c>
      <c r="M385" s="10">
        <f t="shared" si="44"/>
        <v>6.0496323889306603E-3</v>
      </c>
    </row>
    <row r="386" spans="1:13" x14ac:dyDescent="0.3">
      <c r="A386" s="10">
        <v>0.9208045021342105</v>
      </c>
      <c r="B386" s="10">
        <v>1.1692249931298353</v>
      </c>
      <c r="C386" s="10">
        <v>0.79927195151263508</v>
      </c>
      <c r="D386" s="10">
        <v>1.0063741366256584</v>
      </c>
      <c r="E386" s="10">
        <v>1.2475281604093134</v>
      </c>
      <c r="G386" s="56">
        <f>'Używanie Internetu'!T104/'Używanie Internetu'!T$142</f>
        <v>7.0795468958212921E-3</v>
      </c>
      <c r="I386" s="56">
        <f t="shared" si="45"/>
        <v>5.6066824107877181E-4</v>
      </c>
      <c r="J386" s="10">
        <f t="shared" si="41"/>
        <v>1.198036274807705E-3</v>
      </c>
      <c r="K386" s="10">
        <f t="shared" si="42"/>
        <v>1.4210636325729901E-3</v>
      </c>
      <c r="L386" s="10">
        <f t="shared" si="43"/>
        <v>4.5125999161721045E-5</v>
      </c>
      <c r="M386" s="10">
        <f t="shared" si="44"/>
        <v>1.7523872196541091E-3</v>
      </c>
    </row>
    <row r="387" spans="1:13" x14ac:dyDescent="0.3">
      <c r="A387" s="10">
        <v>0.98382672135185001</v>
      </c>
      <c r="B387" s="10">
        <v>1.1718830941246667</v>
      </c>
      <c r="C387" s="10">
        <v>0.83100231981373562</v>
      </c>
      <c r="D387" s="10">
        <v>1.1095487379396516</v>
      </c>
      <c r="E387" s="10">
        <v>1.3591152639633026</v>
      </c>
      <c r="G387" s="56">
        <f>'Używanie Internetu'!T105/'Używanie Internetu'!T$142</f>
        <v>7.5769929550437284E-3</v>
      </c>
      <c r="I387" s="56">
        <f t="shared" si="45"/>
        <v>1.2254481837699165E-4</v>
      </c>
      <c r="J387" s="10">
        <f t="shared" si="41"/>
        <v>1.302356993273718E-3</v>
      </c>
      <c r="K387" s="10">
        <f t="shared" si="42"/>
        <v>1.2804942321900583E-3</v>
      </c>
      <c r="L387" s="10">
        <f t="shared" si="43"/>
        <v>8.3005001560267164E-4</v>
      </c>
      <c r="M387" s="10">
        <f t="shared" si="44"/>
        <v>2.7210138250986127E-3</v>
      </c>
    </row>
    <row r="388" spans="1:13" x14ac:dyDescent="0.3">
      <c r="A388" s="10">
        <v>1.0069892959417432</v>
      </c>
      <c r="B388" s="10">
        <v>1.2638813317758308</v>
      </c>
      <c r="C388" s="10">
        <v>0.92437570700692484</v>
      </c>
      <c r="D388" s="10">
        <v>1.2280634019910102</v>
      </c>
      <c r="E388" s="10">
        <v>1.4828892812824166</v>
      </c>
      <c r="G388" s="56">
        <f>'Używanie Internetu'!T106/'Używanie Internetu'!T$142</f>
        <v>7.5621684036099469E-3</v>
      </c>
      <c r="I388" s="56">
        <f t="shared" si="45"/>
        <v>5.2854232934129998E-5</v>
      </c>
      <c r="J388" s="10">
        <f t="shared" si="41"/>
        <v>1.9955150694577015E-3</v>
      </c>
      <c r="K388" s="10">
        <f t="shared" si="42"/>
        <v>5.7188363901757402E-4</v>
      </c>
      <c r="L388" s="10">
        <f t="shared" si="43"/>
        <v>1.724653852556211E-3</v>
      </c>
      <c r="M388" s="10">
        <f t="shared" si="44"/>
        <v>3.6516900653558067E-3</v>
      </c>
    </row>
    <row r="389" spans="1:13" x14ac:dyDescent="0.3">
      <c r="A389" s="10">
        <v>0.95352496362888994</v>
      </c>
      <c r="B389" s="10">
        <v>1.1615792133959981</v>
      </c>
      <c r="C389" s="10">
        <v>0.89622761988103872</v>
      </c>
      <c r="D389" s="10">
        <v>1.1155524820460345</v>
      </c>
      <c r="E389" s="10">
        <v>0.89460608719123713</v>
      </c>
      <c r="G389" s="56">
        <f>'Używanie Internetu'!T107/'Używanie Internetu'!T$142</f>
        <v>6.9757750357848239E-3</v>
      </c>
      <c r="I389" s="56">
        <f t="shared" si="45"/>
        <v>3.2419939850478126E-4</v>
      </c>
      <c r="J389" s="10">
        <f t="shared" si="41"/>
        <v>1.1271402431095525E-3</v>
      </c>
      <c r="K389" s="10">
        <f t="shared" si="42"/>
        <v>7.2389277863782345E-4</v>
      </c>
      <c r="L389" s="10">
        <f t="shared" si="43"/>
        <v>8.0606811957970167E-4</v>
      </c>
      <c r="M389" s="10">
        <f t="shared" si="44"/>
        <v>7.3520422589505043E-4</v>
      </c>
    </row>
    <row r="390" spans="1:13" x14ac:dyDescent="0.3">
      <c r="A390" s="10">
        <v>0.95508634342021692</v>
      </c>
      <c r="B390" s="10">
        <v>1.1965753800392651</v>
      </c>
      <c r="C390" s="10">
        <v>0.89239750347397506</v>
      </c>
      <c r="D390" s="10">
        <v>1.1293503874113526</v>
      </c>
      <c r="E390" s="10">
        <v>1.3750298549052131</v>
      </c>
      <c r="G390" s="56">
        <f>'Używanie Internetu'!T108/'Używanie Internetu'!T$142</f>
        <v>6.9807165529294181E-3</v>
      </c>
      <c r="I390" s="56">
        <f t="shared" si="45"/>
        <v>3.1352950593907899E-4</v>
      </c>
      <c r="J390" s="10">
        <f t="shared" si="41"/>
        <v>1.3722370093384891E-3</v>
      </c>
      <c r="K390" s="10">
        <f t="shared" si="42"/>
        <v>7.5114252863575247E-4</v>
      </c>
      <c r="L390" s="10">
        <f t="shared" si="43"/>
        <v>9.0295839053026235E-4</v>
      </c>
      <c r="M390" s="10">
        <f t="shared" si="44"/>
        <v>2.617977115979539E-3</v>
      </c>
    </row>
    <row r="391" spans="1:13" x14ac:dyDescent="0.3">
      <c r="A391" s="10">
        <v>0.92594110284312681</v>
      </c>
      <c r="B391" s="10">
        <v>1.1639318503441805</v>
      </c>
      <c r="C391" s="10">
        <v>0.82551548756627058</v>
      </c>
      <c r="D391" s="10">
        <v>1.1623953221169334</v>
      </c>
      <c r="E391" s="10">
        <v>1.4954912082065202</v>
      </c>
      <c r="G391" s="56">
        <f>'Używanie Internetu'!T109/'Używanie Internetu'!T$142</f>
        <v>7.2895613744665263E-3</v>
      </c>
      <c r="I391" s="56">
        <f t="shared" si="45"/>
        <v>5.3985687615033166E-4</v>
      </c>
      <c r="J391" s="10">
        <f t="shared" si="41"/>
        <v>1.1949912843137649E-3</v>
      </c>
      <c r="K391" s="10">
        <f t="shared" si="42"/>
        <v>1.2719155622795384E-3</v>
      </c>
      <c r="L391" s="10">
        <f t="shared" si="43"/>
        <v>1.1837906674976475E-3</v>
      </c>
      <c r="M391" s="10">
        <f t="shared" si="44"/>
        <v>3.6119135727300006E-3</v>
      </c>
    </row>
    <row r="392" spans="1:13" x14ac:dyDescent="0.3">
      <c r="A392" s="10">
        <v>0.96211721165262176</v>
      </c>
      <c r="B392" s="10">
        <v>1.1526586296002643</v>
      </c>
      <c r="C392" s="10">
        <v>0.8367394761610033</v>
      </c>
      <c r="D392" s="10">
        <v>1.1492876970814856</v>
      </c>
      <c r="E392" s="10">
        <v>1.248340255382939</v>
      </c>
      <c r="G392" s="56">
        <f>'Używanie Internetu'!T110/'Używanie Internetu'!T$142</f>
        <v>7.4303946130874479E-3</v>
      </c>
      <c r="I392" s="56">
        <f t="shared" si="45"/>
        <v>2.8148406646509122E-4</v>
      </c>
      <c r="J392" s="10">
        <f t="shared" si="41"/>
        <v>1.1343138590231162E-3</v>
      </c>
      <c r="K392" s="10">
        <f t="shared" si="42"/>
        <v>1.213090116863116E-3</v>
      </c>
      <c r="L392" s="10">
        <f t="shared" si="43"/>
        <v>1.1092665001945013E-3</v>
      </c>
      <c r="M392" s="10">
        <f t="shared" si="44"/>
        <v>1.8452660958101512E-3</v>
      </c>
    </row>
    <row r="393" spans="1:13" x14ac:dyDescent="0.3">
      <c r="A393" s="10">
        <v>0.88654860837576799</v>
      </c>
      <c r="B393" s="10">
        <v>1.118034677272701</v>
      </c>
      <c r="C393" s="10">
        <v>0.86469782359254743</v>
      </c>
      <c r="D393" s="10">
        <v>1.1003063989148374</v>
      </c>
      <c r="E393" s="10">
        <v>1.1724409724020926</v>
      </c>
      <c r="G393" s="56">
        <f>'Używanie Internetu'!T111/'Używanie Internetu'!T$142</f>
        <v>7.3694492349707921E-3</v>
      </c>
      <c r="I393" s="56">
        <f t="shared" si="45"/>
        <v>8.360742712115683E-4</v>
      </c>
      <c r="J393" s="10">
        <f t="shared" si="41"/>
        <v>8.6985056212733071E-4</v>
      </c>
      <c r="K393" s="10">
        <f t="shared" si="42"/>
        <v>9.971025204157844E-4</v>
      </c>
      <c r="L393" s="10">
        <f t="shared" si="43"/>
        <v>7.3920291474562354E-4</v>
      </c>
      <c r="M393" s="10">
        <f t="shared" si="44"/>
        <v>1.2707949921462204E-3</v>
      </c>
    </row>
    <row r="394" spans="1:13" x14ac:dyDescent="0.3">
      <c r="A394" s="10">
        <v>0.88419883059035542</v>
      </c>
      <c r="B394" s="10">
        <v>1.148651876164734</v>
      </c>
      <c r="C394" s="10">
        <v>0.84825401817190771</v>
      </c>
      <c r="D394" s="10">
        <v>1.1489417768550798</v>
      </c>
      <c r="E394" s="10">
        <v>0.94428185061647774</v>
      </c>
      <c r="G394" s="56">
        <f>'Używanie Internetu'!T112/'Używanie Internetu'!T$142</f>
        <v>7.4583965435734787E-3</v>
      </c>
      <c r="I394" s="56">
        <f t="shared" si="45"/>
        <v>8.6369104166666001E-4</v>
      </c>
      <c r="J394" s="10">
        <f t="shared" si="41"/>
        <v>1.1087046393827647E-3</v>
      </c>
      <c r="K394" s="10">
        <f t="shared" si="42"/>
        <v>1.1317817063678075E-3</v>
      </c>
      <c r="L394" s="10">
        <f t="shared" si="43"/>
        <v>1.1108668336896196E-3</v>
      </c>
      <c r="M394" s="10">
        <f t="shared" si="44"/>
        <v>4.1556805277637323E-4</v>
      </c>
    </row>
    <row r="395" spans="1:13" x14ac:dyDescent="0.3">
      <c r="A395" s="10">
        <v>0.81771204137893883</v>
      </c>
      <c r="B395" s="10">
        <v>0.82155902775524436</v>
      </c>
      <c r="C395" s="10">
        <v>1.1089174349583459</v>
      </c>
      <c r="D395" s="10">
        <v>0.94292852824716489</v>
      </c>
      <c r="E395" s="10">
        <v>0.47519700259595749</v>
      </c>
      <c r="G395" s="56">
        <f>'Używanie Internetu'!T113/'Używanie Internetu'!T$142</f>
        <v>6.2674909117263877E-3</v>
      </c>
      <c r="I395" s="56">
        <f t="shared" si="45"/>
        <v>1.1424881239746568E-3</v>
      </c>
      <c r="J395" s="10">
        <f t="shared" si="41"/>
        <v>1.1183771718236266E-3</v>
      </c>
      <c r="K395" s="10">
        <f t="shared" si="42"/>
        <v>6.8263903372998307E-4</v>
      </c>
      <c r="L395" s="10">
        <f t="shared" si="43"/>
        <v>3.576949305297433E-4</v>
      </c>
      <c r="M395" s="10">
        <f t="shared" si="44"/>
        <v>3.2891980166766029E-3</v>
      </c>
    </row>
    <row r="396" spans="1:13" x14ac:dyDescent="0.3">
      <c r="A396" s="10">
        <v>0.88960144663364105</v>
      </c>
      <c r="B396" s="10">
        <v>0.82640936350400496</v>
      </c>
      <c r="C396" s="10">
        <v>1.1169534331749165</v>
      </c>
      <c r="D396" s="10">
        <v>0.93425736717014862</v>
      </c>
      <c r="E396" s="10">
        <v>0.42996384774240437</v>
      </c>
      <c r="G396" s="56">
        <f>'Używanie Internetu'!T114/'Używanie Internetu'!T$142</f>
        <v>6.7286991785551371E-3</v>
      </c>
      <c r="I396" s="56">
        <f t="shared" si="45"/>
        <v>7.4283865534989491E-4</v>
      </c>
      <c r="J396" s="10">
        <f t="shared" si="41"/>
        <v>1.1680391731954652E-3</v>
      </c>
      <c r="K396" s="10">
        <f t="shared" si="42"/>
        <v>7.869444697332635E-4</v>
      </c>
      <c r="L396" s="10">
        <f t="shared" si="43"/>
        <v>4.4236239951827297E-4</v>
      </c>
      <c r="M396" s="10">
        <f t="shared" si="44"/>
        <v>3.8356017894424148E-3</v>
      </c>
    </row>
    <row r="397" spans="1:13" x14ac:dyDescent="0.3">
      <c r="A397" s="10">
        <v>0.91664797905134776</v>
      </c>
      <c r="B397" s="10">
        <v>0.90592926748486968</v>
      </c>
      <c r="C397" s="10">
        <v>1.1486484521643237</v>
      </c>
      <c r="D397" s="10">
        <v>0.92596432192373679</v>
      </c>
      <c r="E397" s="10">
        <v>0.53518004949866838</v>
      </c>
      <c r="G397" s="56">
        <f>'Używanie Internetu'!T115/'Używanie Internetu'!T$142</f>
        <v>6.4206779432087937E-3</v>
      </c>
      <c r="I397" s="56">
        <f t="shared" si="45"/>
        <v>5.3517648242688875E-4</v>
      </c>
      <c r="J397" s="10">
        <f t="shared" si="41"/>
        <v>6.0399787736139154E-4</v>
      </c>
      <c r="K397" s="10">
        <f t="shared" si="42"/>
        <v>9.5442383810360033E-4</v>
      </c>
      <c r="L397" s="10">
        <f t="shared" si="43"/>
        <v>4.7535924523477006E-4</v>
      </c>
      <c r="M397" s="10">
        <f t="shared" si="44"/>
        <v>2.9844592037473034E-3</v>
      </c>
    </row>
    <row r="398" spans="1:13" x14ac:dyDescent="0.3">
      <c r="A398" s="10">
        <v>0.91930416681551352</v>
      </c>
      <c r="B398" s="10">
        <v>0.99775052245512819</v>
      </c>
      <c r="C398" s="10">
        <v>1.0773366022014288</v>
      </c>
      <c r="D398" s="10">
        <v>1.0097113803831683</v>
      </c>
      <c r="E398" s="10">
        <v>0.64601106046086065</v>
      </c>
      <c r="G398" s="56">
        <f>'Używanie Internetu'!T116/'Używanie Internetu'!T$142</f>
        <v>7.2039084106269016E-3</v>
      </c>
      <c r="I398" s="56">
        <f t="shared" si="45"/>
        <v>5.8132539138026755E-4</v>
      </c>
      <c r="J398" s="10">
        <f t="shared" si="41"/>
        <v>1.6205030205018416E-5</v>
      </c>
      <c r="K398" s="10">
        <f t="shared" si="42"/>
        <v>5.5712579904817984E-4</v>
      </c>
      <c r="L398" s="10">
        <f t="shared" si="43"/>
        <v>6.9959894821103376E-5</v>
      </c>
      <c r="M398" s="10">
        <f t="shared" si="44"/>
        <v>2.5501038988149038E-3</v>
      </c>
    </row>
    <row r="399" spans="1:13" x14ac:dyDescent="0.3">
      <c r="A399" s="10">
        <v>0.8807596581022018</v>
      </c>
      <c r="B399" s="10">
        <v>0.77497493483567359</v>
      </c>
      <c r="C399" s="10">
        <v>1.0317351889895165</v>
      </c>
      <c r="D399" s="10">
        <v>0.81537989652250631</v>
      </c>
      <c r="E399" s="10">
        <v>0.40804588123966262</v>
      </c>
      <c r="G399" s="56">
        <f>'Używanie Internetu'!T117/'Używanie Internetu'!T$142</f>
        <v>6.4898591832331064E-3</v>
      </c>
      <c r="I399" s="56">
        <f t="shared" si="45"/>
        <v>7.7385302787728091E-4</v>
      </c>
      <c r="J399" s="10">
        <f t="shared" si="41"/>
        <v>1.460380985614332E-3</v>
      </c>
      <c r="K399" s="10">
        <f t="shared" si="42"/>
        <v>2.0595690769525214E-4</v>
      </c>
      <c r="L399" s="10">
        <f t="shared" si="43"/>
        <v>1.1981584739628587E-3</v>
      </c>
      <c r="M399" s="10">
        <f t="shared" si="44"/>
        <v>3.8416988736894369E-3</v>
      </c>
    </row>
    <row r="400" spans="1:13" x14ac:dyDescent="0.3">
      <c r="A400" s="10">
        <v>0.79083782092710364</v>
      </c>
      <c r="B400" s="10">
        <v>0.73536060126745928</v>
      </c>
      <c r="C400" s="10">
        <v>1.1054979514081484</v>
      </c>
      <c r="D400" s="10">
        <v>0.84309102807311065</v>
      </c>
      <c r="E400" s="10">
        <v>0.53718155535996426</v>
      </c>
      <c r="G400" s="56">
        <f>'Używanie Internetu'!T118/'Używanie Internetu'!T$142</f>
        <v>6.4099713227288406E-3</v>
      </c>
      <c r="I400" s="56">
        <f t="shared" si="45"/>
        <v>1.34072356965674E-3</v>
      </c>
      <c r="J400" s="10">
        <f t="shared" si="41"/>
        <v>1.6963309567397892E-3</v>
      </c>
      <c r="K400" s="10">
        <f t="shared" si="42"/>
        <v>6.7623884313287223E-4</v>
      </c>
      <c r="L400" s="10">
        <f t="shared" si="43"/>
        <v>1.0057820103302254E-3</v>
      </c>
      <c r="M400" s="10">
        <f t="shared" si="44"/>
        <v>2.9666529577725945E-3</v>
      </c>
    </row>
    <row r="401" spans="1:13" x14ac:dyDescent="0.3">
      <c r="A401" s="10">
        <v>0.67186137453200989</v>
      </c>
      <c r="B401" s="10">
        <v>0.77554382921868259</v>
      </c>
      <c r="C401" s="10">
        <v>1.204073538804016</v>
      </c>
      <c r="D401" s="10">
        <v>0.92360079063294453</v>
      </c>
      <c r="E401" s="10">
        <v>0.34368008879777345</v>
      </c>
      <c r="G401" s="56">
        <f>'Używanie Internetu'!T119/'Używanie Internetu'!T$142</f>
        <v>6.7550539366596366E-3</v>
      </c>
      <c r="I401" s="56">
        <f t="shared" si="45"/>
        <v>2.2165941137376288E-3</v>
      </c>
      <c r="J401" s="10">
        <f t="shared" si="41"/>
        <v>1.5162135400438859E-3</v>
      </c>
      <c r="K401" s="10">
        <f t="shared" si="42"/>
        <v>1.3785277616661315E-3</v>
      </c>
      <c r="L401" s="10">
        <f t="shared" si="43"/>
        <v>5.1608077999261176E-4</v>
      </c>
      <c r="M401" s="10">
        <f t="shared" si="44"/>
        <v>4.4334763998747032E-3</v>
      </c>
    </row>
    <row r="402" spans="1:13" x14ac:dyDescent="0.3">
      <c r="A402" s="10">
        <v>0.58342660391347145</v>
      </c>
      <c r="B402" s="10">
        <v>0.21537703559798971</v>
      </c>
      <c r="C402" s="10">
        <v>1.1521182193597472</v>
      </c>
      <c r="D402" s="10">
        <v>0.28394779781025931</v>
      </c>
      <c r="E402" s="10">
        <v>0.21867984536328133</v>
      </c>
      <c r="G402" s="56">
        <f>'Używanie Internetu'!T120/'Używanie Internetu'!T$142</f>
        <v>7.11001958487962E-3</v>
      </c>
      <c r="I402" s="56">
        <f t="shared" si="45"/>
        <v>2.9618450047150333E-3</v>
      </c>
      <c r="J402" s="10">
        <f t="shared" si="41"/>
        <v>5.5786846436445981E-3</v>
      </c>
      <c r="K402" s="10">
        <f t="shared" si="42"/>
        <v>1.081563518864817E-3</v>
      </c>
      <c r="L402" s="10">
        <f t="shared" si="43"/>
        <v>5.0911451813652371E-3</v>
      </c>
      <c r="M402" s="10">
        <f t="shared" si="44"/>
        <v>5.5552016015282431E-3</v>
      </c>
    </row>
    <row r="403" spans="1:13" x14ac:dyDescent="0.3">
      <c r="A403" s="10">
        <v>0.70694511933822068</v>
      </c>
      <c r="B403" s="10">
        <v>0.29574451143934755</v>
      </c>
      <c r="C403" s="10">
        <v>1.0957519596693515</v>
      </c>
      <c r="D403" s="10">
        <v>0.37161318819699274</v>
      </c>
      <c r="E403" s="10">
        <v>0.39977516682316272</v>
      </c>
      <c r="G403" s="56">
        <f>'Używanie Internetu'!T121/'Używanie Internetu'!T$142</f>
        <v>6.8283531076377768E-3</v>
      </c>
      <c r="I403" s="56">
        <f t="shared" si="45"/>
        <v>2.0010822050752788E-3</v>
      </c>
      <c r="J403" s="10">
        <f t="shared" si="41"/>
        <v>4.8089051538840917E-3</v>
      </c>
      <c r="K403" s="10">
        <f t="shared" si="42"/>
        <v>6.5382819137062309E-4</v>
      </c>
      <c r="L403" s="10">
        <f t="shared" si="43"/>
        <v>4.2908470391736595E-3</v>
      </c>
      <c r="M403" s="10">
        <f t="shared" si="44"/>
        <v>4.0985471049044229E-3</v>
      </c>
    </row>
    <row r="404" spans="1:13" x14ac:dyDescent="0.3">
      <c r="A404" s="10">
        <v>0.54337434092569725</v>
      </c>
      <c r="B404" s="10">
        <v>0.21443141765076806</v>
      </c>
      <c r="C404" s="10">
        <v>1.1864326747022294</v>
      </c>
      <c r="D404" s="10">
        <v>0.25767387702968453</v>
      </c>
      <c r="E404" s="10">
        <v>0.20698203811057284</v>
      </c>
      <c r="G404" s="56">
        <f>'Używanie Internetu'!T122/'Używanie Internetu'!T$142</f>
        <v>6.7229340752197773E-3</v>
      </c>
      <c r="I404" s="56">
        <f t="shared" si="45"/>
        <v>3.0698642030103189E-3</v>
      </c>
      <c r="J404" s="10">
        <f t="shared" si="41"/>
        <v>5.281325790697745E-3</v>
      </c>
      <c r="K404" s="10">
        <f t="shared" si="42"/>
        <v>1.2533745814899818E-3</v>
      </c>
      <c r="L404" s="10">
        <f t="shared" si="43"/>
        <v>4.9906095870429212E-3</v>
      </c>
      <c r="M404" s="10">
        <f t="shared" si="44"/>
        <v>5.3314074782477685E-3</v>
      </c>
    </row>
    <row r="405" spans="1:13" x14ac:dyDescent="0.3">
      <c r="A405" s="10">
        <v>0.53387965415098582</v>
      </c>
      <c r="B405" s="10">
        <v>0.23978652741129822</v>
      </c>
      <c r="C405" s="10">
        <v>1.0887893185858921</v>
      </c>
      <c r="D405" s="10">
        <v>0.1305855707558253</v>
      </c>
      <c r="E405" s="10">
        <v>0.17319935799333749</v>
      </c>
      <c r="G405" s="56">
        <f>'Używanie Internetu'!T123/'Używanie Internetu'!T$142</f>
        <v>6.4560921494117157E-3</v>
      </c>
      <c r="I405" s="56">
        <f t="shared" si="45"/>
        <v>3.0093159055168944E-3</v>
      </c>
      <c r="J405" s="10">
        <f t="shared" si="41"/>
        <v>4.9080082322569361E-3</v>
      </c>
      <c r="K405" s="10">
        <f t="shared" si="42"/>
        <v>5.7323202267399388E-4</v>
      </c>
      <c r="L405" s="10">
        <f t="shared" si="43"/>
        <v>5.6130196712285835E-3</v>
      </c>
      <c r="M405" s="10">
        <f t="shared" si="44"/>
        <v>5.33790113398778E-3</v>
      </c>
    </row>
    <row r="406" spans="1:13" x14ac:dyDescent="0.3">
      <c r="A406" s="10">
        <v>0.55763243001927498</v>
      </c>
      <c r="B406" s="10">
        <v>0.1916062466444719</v>
      </c>
      <c r="C406" s="10">
        <v>1.1678364506650682</v>
      </c>
      <c r="D406" s="10">
        <v>0.22118848080270406</v>
      </c>
      <c r="E406" s="10">
        <v>0.1152282754537408</v>
      </c>
      <c r="G406" s="56">
        <f>'Używanie Internetu'!T124/'Używanie Internetu'!T$142</f>
        <v>6.5310384927713874E-3</v>
      </c>
      <c r="I406" s="56">
        <f t="shared" si="45"/>
        <v>2.8891196274978556E-3</v>
      </c>
      <c r="J406" s="10">
        <f t="shared" si="41"/>
        <v>5.2796507204808931E-3</v>
      </c>
      <c r="K406" s="10">
        <f t="shared" si="42"/>
        <v>1.0961463197836866E-3</v>
      </c>
      <c r="L406" s="10">
        <f t="shared" si="43"/>
        <v>5.0864480104913026E-3</v>
      </c>
      <c r="M406" s="10">
        <f t="shared" si="44"/>
        <v>5.7784781903273416E-3</v>
      </c>
    </row>
    <row r="407" spans="1:13" x14ac:dyDescent="0.3">
      <c r="A407" s="10">
        <v>0.93731802135652109</v>
      </c>
      <c r="B407" s="10">
        <v>0.47913730807328297</v>
      </c>
      <c r="C407" s="10">
        <v>1.0843379569058673</v>
      </c>
      <c r="D407" s="10">
        <v>0.47080495655096816</v>
      </c>
      <c r="E407" s="10">
        <v>0.38759408130646544</v>
      </c>
      <c r="G407" s="56">
        <f>'Używanie Internetu'!T125/'Używanie Internetu'!T$142</f>
        <v>6.923889105766589E-3</v>
      </c>
      <c r="I407" s="56">
        <f t="shared" si="45"/>
        <v>4.3400306905747759E-4</v>
      </c>
      <c r="J407" s="10">
        <f t="shared" si="41"/>
        <v>3.6063955182316547E-3</v>
      </c>
      <c r="K407" s="10">
        <f t="shared" si="42"/>
        <v>5.8394666102314682E-4</v>
      </c>
      <c r="L407" s="10">
        <f t="shared" si="43"/>
        <v>3.664087796162428E-3</v>
      </c>
      <c r="M407" s="10">
        <f t="shared" si="44"/>
        <v>4.2402306687491431E-3</v>
      </c>
    </row>
    <row r="408" spans="1:13" x14ac:dyDescent="0.3">
      <c r="A408" s="10">
        <v>0.60456102232985398</v>
      </c>
      <c r="B408" s="10">
        <v>0.25628893916385681</v>
      </c>
      <c r="C408" s="10">
        <v>1.0670359298155634</v>
      </c>
      <c r="D408" s="10">
        <v>0.2123764187037217</v>
      </c>
      <c r="E408" s="10">
        <v>0.3779987895510451</v>
      </c>
      <c r="G408" s="56">
        <f>'Używanie Internetu'!T126/'Używanie Internetu'!T$142</f>
        <v>6.3671448408090291E-3</v>
      </c>
      <c r="I408" s="56">
        <f t="shared" si="45"/>
        <v>2.5178172465272672E-3</v>
      </c>
      <c r="J408" s="10">
        <f t="shared" si="41"/>
        <v>4.7353160440554596E-3</v>
      </c>
      <c r="K408" s="10">
        <f t="shared" si="42"/>
        <v>4.2682747467400058E-4</v>
      </c>
      <c r="L408" s="10">
        <f t="shared" si="43"/>
        <v>5.0149134221501293E-3</v>
      </c>
      <c r="M408" s="10">
        <f t="shared" si="44"/>
        <v>3.9603717980870347E-3</v>
      </c>
    </row>
    <row r="409" spans="1:13" x14ac:dyDescent="0.3">
      <c r="A409" s="10">
        <v>0.66034221744665822</v>
      </c>
      <c r="B409" s="10">
        <v>0.198567821269059</v>
      </c>
      <c r="C409" s="10">
        <v>1.2111249968556559</v>
      </c>
      <c r="D409" s="10">
        <v>0.19992940363670691</v>
      </c>
      <c r="E409" s="10">
        <v>0.26531295524964427</v>
      </c>
      <c r="G409" s="56">
        <f>'Używanie Internetu'!T127/'Używanie Internetu'!T$142</f>
        <v>6.9708335186402307E-3</v>
      </c>
      <c r="I409" s="56">
        <f t="shared" si="45"/>
        <v>2.3676978554898497E-3</v>
      </c>
      <c r="J409" s="10">
        <f t="shared" si="41"/>
        <v>5.5866502944145113E-3</v>
      </c>
      <c r="K409" s="10">
        <f t="shared" si="42"/>
        <v>1.4717172047042193E-3</v>
      </c>
      <c r="L409" s="10">
        <f t="shared" si="43"/>
        <v>5.5771589304077218E-3</v>
      </c>
      <c r="M409" s="10">
        <f t="shared" si="44"/>
        <v>5.1213810772565149E-3</v>
      </c>
    </row>
    <row r="410" spans="1:13" x14ac:dyDescent="0.3">
      <c r="A410" s="10">
        <v>1.1099124284276072</v>
      </c>
      <c r="B410" s="10">
        <v>1.1344726783030306</v>
      </c>
      <c r="C410" s="10">
        <v>0.997778033213504</v>
      </c>
      <c r="D410" s="10">
        <v>0.89371175325167496</v>
      </c>
      <c r="E410" s="10">
        <v>0.86481440277471511</v>
      </c>
      <c r="G410" s="56">
        <f>'Używanie Internetu'!T128/'Używanie Internetu'!T$142</f>
        <v>6.904123037188215E-3</v>
      </c>
      <c r="I410" s="56">
        <f t="shared" si="45"/>
        <v>7.5884892918034357E-4</v>
      </c>
      <c r="J410" s="10">
        <f t="shared" si="41"/>
        <v>9.2841591614435312E-4</v>
      </c>
      <c r="K410" s="10">
        <f t="shared" si="42"/>
        <v>1.5340732078514094E-5</v>
      </c>
      <c r="L410" s="10">
        <f t="shared" si="43"/>
        <v>7.3382713295745629E-4</v>
      </c>
      <c r="M410" s="10">
        <f t="shared" si="44"/>
        <v>9.3333799609913667E-4</v>
      </c>
    </row>
    <row r="411" spans="1:13" x14ac:dyDescent="0.3">
      <c r="A411" s="10">
        <v>1.0919345367420901</v>
      </c>
      <c r="B411" s="10">
        <v>1.1581976882806941</v>
      </c>
      <c r="C411" s="10">
        <v>0.96968144962302127</v>
      </c>
      <c r="D411" s="10">
        <v>0.98298890757080493</v>
      </c>
      <c r="E411" s="10">
        <v>0.87782756537656192</v>
      </c>
      <c r="G411" s="56">
        <f>'Używanie Internetu'!T129/'Używanie Internetu'!T$142</f>
        <v>7.5539325417022908E-3</v>
      </c>
      <c r="I411" s="56">
        <f t="shared" si="45"/>
        <v>6.9446728880239903E-4</v>
      </c>
      <c r="J411" s="10">
        <f t="shared" si="41"/>
        <v>1.1950146655256106E-3</v>
      </c>
      <c r="K411" s="10">
        <f t="shared" si="42"/>
        <v>2.2902428430989985E-4</v>
      </c>
      <c r="L411" s="10">
        <f t="shared" si="43"/>
        <v>1.2850064467080215E-4</v>
      </c>
      <c r="M411" s="10">
        <f t="shared" si="44"/>
        <v>9.228823296009845E-4</v>
      </c>
    </row>
    <row r="412" spans="1:13" x14ac:dyDescent="0.3">
      <c r="A412" s="10">
        <v>1.1809678170077043</v>
      </c>
      <c r="B412" s="10">
        <v>1.1869736496863608</v>
      </c>
      <c r="C412" s="10">
        <v>1.0281420104131977</v>
      </c>
      <c r="D412" s="10">
        <v>1.0917533982769212</v>
      </c>
      <c r="E412" s="10">
        <v>1.47876190461804</v>
      </c>
      <c r="G412" s="56">
        <f>'Używanie Internetu'!T130/'Używanie Internetu'!T$142</f>
        <v>7.7417101931968532E-3</v>
      </c>
      <c r="I412" s="56">
        <f t="shared" si="45"/>
        <v>1.4010003935691268E-3</v>
      </c>
      <c r="J412" s="10">
        <f t="shared" si="41"/>
        <v>1.4474958096361169E-3</v>
      </c>
      <c r="K412" s="10">
        <f t="shared" si="42"/>
        <v>2.1786728887290499E-4</v>
      </c>
      <c r="L412" s="10">
        <f t="shared" si="43"/>
        <v>7.1032821870089136E-4</v>
      </c>
      <c r="M412" s="10">
        <f t="shared" si="44"/>
        <v>3.70643591709582E-3</v>
      </c>
    </row>
    <row r="413" spans="1:13" x14ac:dyDescent="0.3">
      <c r="A413" s="10">
        <v>1.1644533129518377</v>
      </c>
      <c r="B413" s="10">
        <v>0.87996363320768523</v>
      </c>
      <c r="C413" s="10">
        <v>1.0015656859137616</v>
      </c>
      <c r="D413" s="10">
        <v>0.90767982410432868</v>
      </c>
      <c r="E413" s="10">
        <v>1.1708158126703001</v>
      </c>
      <c r="G413" s="56">
        <f>'Używanie Internetu'!T131/'Używanie Internetu'!T$142</f>
        <v>7.1553168253717294E-3</v>
      </c>
      <c r="I413" s="56">
        <f t="shared" si="45"/>
        <v>1.1767155571524072E-3</v>
      </c>
      <c r="J413" s="10">
        <f t="shared" ref="J413:J423" si="46">ABS(B413-1)*$G413</f>
        <v>8.5889823496554222E-4</v>
      </c>
      <c r="K413" s="10">
        <f t="shared" ref="K413:K423" si="47">ABS(C413-1)*$G413</f>
        <v>1.1202978761985924E-5</v>
      </c>
      <c r="L413" s="10">
        <f t="shared" ref="L413:L423" si="48">ABS(D413-1)*$G413</f>
        <v>6.6058010790757461E-4</v>
      </c>
      <c r="M413" s="10">
        <f t="shared" ref="M413:M423" si="49">ABS(E413-1)*$G413</f>
        <v>1.2222412584393437E-3</v>
      </c>
    </row>
    <row r="414" spans="1:13" x14ac:dyDescent="0.3">
      <c r="A414" s="10">
        <v>1.1653688928866883</v>
      </c>
      <c r="B414" s="10">
        <v>0.87293581167245049</v>
      </c>
      <c r="C414" s="10">
        <v>1.020059757088662</v>
      </c>
      <c r="D414" s="10">
        <v>0.9396389933354814</v>
      </c>
      <c r="E414" s="10">
        <v>1.3252239912818731</v>
      </c>
      <c r="G414" s="56">
        <f>'Używanie Internetu'!T132/'Używanie Internetu'!T$142</f>
        <v>7.1841423420485268E-3</v>
      </c>
      <c r="I414" s="56">
        <f t="shared" ref="I414:I423" si="50">ABS(A414-1)*$G414</f>
        <v>1.188033665444945E-3</v>
      </c>
      <c r="J414" s="10">
        <f t="shared" si="46"/>
        <v>9.1284721552197662E-4</v>
      </c>
      <c r="K414" s="10">
        <f t="shared" si="47"/>
        <v>1.44112150271865E-4</v>
      </c>
      <c r="L414" s="10">
        <f t="shared" si="48"/>
        <v>4.3364206378724142E-4</v>
      </c>
      <c r="M414" s="10">
        <f t="shared" si="49"/>
        <v>2.3364554464181254E-3</v>
      </c>
    </row>
    <row r="415" spans="1:13" x14ac:dyDescent="0.3">
      <c r="A415" s="10">
        <v>1.1760664358320305</v>
      </c>
      <c r="B415" s="10">
        <v>0.93004603057284085</v>
      </c>
      <c r="C415" s="10">
        <v>0.98051551086470512</v>
      </c>
      <c r="D415" s="10">
        <v>0.96216727573394822</v>
      </c>
      <c r="E415" s="10">
        <v>1.4318026221160336</v>
      </c>
      <c r="G415" s="56">
        <f>'Używanie Internetu'!T133/'Używanie Internetu'!T$142</f>
        <v>6.9642448291141051E-3</v>
      </c>
      <c r="I415" s="56">
        <f t="shared" si="50"/>
        <v>1.226169765323769E-3</v>
      </c>
      <c r="J415" s="10">
        <f t="shared" si="46"/>
        <v>4.8717656985909928E-4</v>
      </c>
      <c r="K415" s="10">
        <f t="shared" si="47"/>
        <v>1.3569475270840733E-4</v>
      </c>
      <c r="L415" s="10">
        <f t="shared" si="48"/>
        <v>2.6347635434115083E-4</v>
      </c>
      <c r="M415" s="10">
        <f t="shared" si="49"/>
        <v>3.007179178269499E-3</v>
      </c>
    </row>
    <row r="416" spans="1:13" x14ac:dyDescent="0.3">
      <c r="A416" s="10">
        <v>1.0857206306672875</v>
      </c>
      <c r="B416" s="10">
        <v>1.3693276733833515</v>
      </c>
      <c r="C416" s="10">
        <v>1.0691296898938156</v>
      </c>
      <c r="D416" s="10">
        <v>1.4063784977495202</v>
      </c>
      <c r="E416" s="10">
        <v>1.4118808102369436</v>
      </c>
      <c r="G416" s="56">
        <f>'Używanie Internetu'!T134/'Używanie Internetu'!T$142</f>
        <v>7.857012259904041E-3</v>
      </c>
      <c r="I416" s="56">
        <f t="shared" si="50"/>
        <v>6.7350804607958434E-4</v>
      </c>
      <c r="J416" s="10">
        <f t="shared" si="46"/>
        <v>2.9018120576948278E-3</v>
      </c>
      <c r="K416" s="10">
        <f t="shared" si="47"/>
        <v>5.4315282101907389E-4</v>
      </c>
      <c r="L416" s="10">
        <f t="shared" si="48"/>
        <v>3.1929208389793666E-3</v>
      </c>
      <c r="M416" s="10">
        <f t="shared" si="49"/>
        <v>3.2361525756508754E-3</v>
      </c>
    </row>
    <row r="417" spans="1:13" x14ac:dyDescent="0.3">
      <c r="A417" s="10">
        <v>1.1553417754489383</v>
      </c>
      <c r="B417" s="10">
        <v>1.3932931056244098</v>
      </c>
      <c r="C417" s="10">
        <v>1.1092702033735746</v>
      </c>
      <c r="D417" s="10">
        <v>1.4270764050225693</v>
      </c>
      <c r="E417" s="10">
        <v>1.5310240884227553</v>
      </c>
      <c r="G417" s="56">
        <f>'Używanie Internetu'!T135/'Używanie Internetu'!T$142</f>
        <v>8.0060813604326177E-3</v>
      </c>
      <c r="I417" s="56">
        <f t="shared" si="50"/>
        <v>1.2436788929182545E-3</v>
      </c>
      <c r="J417" s="10">
        <f t="shared" si="46"/>
        <v>3.1487366021262439E-3</v>
      </c>
      <c r="K417" s="10">
        <f t="shared" si="47"/>
        <v>8.7482613847985713E-4</v>
      </c>
      <c r="L417" s="10">
        <f t="shared" si="48"/>
        <v>3.4192084457317631E-3</v>
      </c>
      <c r="M417" s="10">
        <f t="shared" si="49"/>
        <v>4.2514220562621429E-3</v>
      </c>
    </row>
    <row r="418" spans="1:13" x14ac:dyDescent="0.3">
      <c r="A418" s="10">
        <v>1.1083719605943523</v>
      </c>
      <c r="B418" s="10">
        <v>1.3379327841103175</v>
      </c>
      <c r="C418" s="10">
        <v>1.0423386194825659</v>
      </c>
      <c r="D418" s="10">
        <v>1.3857830847783059</v>
      </c>
      <c r="E418" s="10">
        <v>1.2049845074210732</v>
      </c>
      <c r="G418" s="56">
        <f>'Używanie Internetu'!T136/'Używanie Internetu'!T$142</f>
        <v>7.7507696412952749E-3</v>
      </c>
      <c r="I418" s="56">
        <f t="shared" si="50"/>
        <v>8.3996610214235354E-4</v>
      </c>
      <c r="J418" s="10">
        <f t="shared" si="46"/>
        <v>2.6192391638806389E-3</v>
      </c>
      <c r="K418" s="10">
        <f t="shared" si="47"/>
        <v>3.2815688653982443E-4</v>
      </c>
      <c r="L418" s="10">
        <f t="shared" si="48"/>
        <v>2.990115821624935E-3</v>
      </c>
      <c r="M418" s="10">
        <f t="shared" si="49"/>
        <v>1.5887876970551204E-3</v>
      </c>
    </row>
    <row r="419" spans="1:13" x14ac:dyDescent="0.3">
      <c r="A419" s="10">
        <v>1.1031979355005568</v>
      </c>
      <c r="B419" s="10">
        <v>1.3315528335309537</v>
      </c>
      <c r="C419" s="10">
        <v>1.0269593270160584</v>
      </c>
      <c r="D419" s="10">
        <v>1.3953355712329818</v>
      </c>
      <c r="E419" s="10">
        <v>1.3286119723017484</v>
      </c>
      <c r="G419" s="56">
        <f>'Używanie Internetu'!T137/'Używanie Internetu'!T$142</f>
        <v>7.7375922622430248E-3</v>
      </c>
      <c r="I419" s="56">
        <f t="shared" si="50"/>
        <v>7.9850354720856285E-4</v>
      </c>
      <c r="J419" s="10">
        <f t="shared" si="46"/>
        <v>2.5654206392538566E-3</v>
      </c>
      <c r="K419" s="10">
        <f t="shared" si="47"/>
        <v>2.086002801147329E-4</v>
      </c>
      <c r="L419" s="10">
        <f t="shared" si="48"/>
        <v>3.0589454569617462E-3</v>
      </c>
      <c r="M419" s="10">
        <f t="shared" si="49"/>
        <v>2.5426654541624277E-3</v>
      </c>
    </row>
    <row r="420" spans="1:13" x14ac:dyDescent="0.3">
      <c r="A420" s="10">
        <v>1.228302741874763</v>
      </c>
      <c r="B420" s="10">
        <v>1.3416050907996726</v>
      </c>
      <c r="C420" s="10">
        <v>1.2387059535539657</v>
      </c>
      <c r="D420" s="10">
        <v>1.4010029306078675</v>
      </c>
      <c r="E420" s="10">
        <v>1.6232840356625069</v>
      </c>
      <c r="G420" s="56">
        <f>'Używanie Internetu'!T138/'Używanie Internetu'!T$142</f>
        <v>8.0933814966537738E-3</v>
      </c>
      <c r="I420" s="56">
        <f t="shared" si="50"/>
        <v>1.8477411867245293E-3</v>
      </c>
      <c r="J420" s="10">
        <f t="shared" si="46"/>
        <v>2.7647403210408028E-3</v>
      </c>
      <c r="K420" s="10">
        <f t="shared" si="47"/>
        <v>1.9319383476347615E-3</v>
      </c>
      <c r="L420" s="10">
        <f t="shared" si="48"/>
        <v>3.2454696986856523E-3</v>
      </c>
      <c r="M420" s="10">
        <f t="shared" si="49"/>
        <v>5.0444754813906241E-3</v>
      </c>
    </row>
    <row r="421" spans="1:13" x14ac:dyDescent="0.3">
      <c r="A421" s="10">
        <v>0.88044043282532514</v>
      </c>
      <c r="B421" s="10">
        <v>0.66358651568534743</v>
      </c>
      <c r="C421" s="10">
        <v>1.0661385769119061</v>
      </c>
      <c r="D421" s="10">
        <v>0.55425766933726017</v>
      </c>
      <c r="E421" s="10">
        <v>0.35968203650831776</v>
      </c>
      <c r="G421" s="56">
        <f>'Używanie Internetu'!T139/'Używanie Internetu'!T$142</f>
        <v>6.5137431827653096E-3</v>
      </c>
      <c r="I421" s="56">
        <f t="shared" si="50"/>
        <v>7.7878031561840952E-4</v>
      </c>
      <c r="J421" s="10">
        <f t="shared" si="46"/>
        <v>2.1913110400448928E-3</v>
      </c>
      <c r="K421" s="10">
        <f t="shared" si="47"/>
        <v>4.3080970447772717E-4</v>
      </c>
      <c r="L421" s="10">
        <f t="shared" si="48"/>
        <v>2.9034510676243419E-3</v>
      </c>
      <c r="M421" s="10">
        <f t="shared" si="49"/>
        <v>4.1708667694961114E-3</v>
      </c>
    </row>
    <row r="422" spans="1:13" x14ac:dyDescent="0.3">
      <c r="A422" s="10">
        <v>0.83556400885344884</v>
      </c>
      <c r="B422" s="10">
        <v>0.58925557411922691</v>
      </c>
      <c r="C422" s="10">
        <v>1.0510678392111537</v>
      </c>
      <c r="D422" s="10">
        <v>0.45132471568318738</v>
      </c>
      <c r="E422" s="10">
        <v>0.47855230841950169</v>
      </c>
      <c r="G422" s="56">
        <f>'Używanie Internetu'!T140/'Używanie Internetu'!T$142</f>
        <v>6.616691456611013E-3</v>
      </c>
      <c r="I422" s="56">
        <f t="shared" si="50"/>
        <v>1.0880222177787491E-3</v>
      </c>
      <c r="J422" s="10">
        <f t="shared" si="46"/>
        <v>2.7177691335759069E-3</v>
      </c>
      <c r="K422" s="10">
        <f t="shared" si="47"/>
        <v>3.3790013541602526E-4</v>
      </c>
      <c r="L422" s="10">
        <f t="shared" si="48"/>
        <v>3.6304150661926721E-3</v>
      </c>
      <c r="M422" s="10">
        <f t="shared" si="49"/>
        <v>3.4502584859502174E-3</v>
      </c>
    </row>
    <row r="423" spans="1:13" x14ac:dyDescent="0.3">
      <c r="A423" s="10">
        <v>0.65261046504931763</v>
      </c>
      <c r="B423" s="10">
        <v>0.44506316178971683</v>
      </c>
      <c r="C423" s="10">
        <v>0.98862683192150935</v>
      </c>
      <c r="D423" s="10">
        <v>0.26538060425480176</v>
      </c>
      <c r="E423" s="10">
        <v>0.32283326357649361</v>
      </c>
      <c r="G423" s="56">
        <f>'Używanie Internetu'!T141/'Używanie Internetu'!T$142</f>
        <v>6.7954096600071527E-3</v>
      </c>
      <c r="I423" s="56">
        <f t="shared" si="50"/>
        <v>2.3606542015892594E-3</v>
      </c>
      <c r="J423" s="10">
        <f t="shared" si="46"/>
        <v>3.7710231510679846E-3</v>
      </c>
      <c r="K423" s="10">
        <f t="shared" si="47"/>
        <v>7.7285336225460332E-5</v>
      </c>
      <c r="L423" s="10">
        <f t="shared" si="48"/>
        <v>4.9920397382755381E-3</v>
      </c>
      <c r="M423" s="10">
        <f t="shared" si="49"/>
        <v>4.6016253821278127E-3</v>
      </c>
    </row>
    <row r="424" spans="1:13" x14ac:dyDescent="0.3">
      <c r="I424" s="98">
        <f>SUM(I285:I423)/2</f>
        <v>7.827362057550101E-2</v>
      </c>
      <c r="J424" s="99">
        <f t="shared" ref="J424" si="51">SUM(J285:J423)/2</f>
        <v>0.13149122750732123</v>
      </c>
      <c r="K424" s="99">
        <f t="shared" ref="K424" si="52">SUM(K285:K423)/2</f>
        <v>4.9928871225242831E-2</v>
      </c>
      <c r="L424" s="99">
        <f t="shared" ref="L424" si="53">SUM(L285:L423)/2</f>
        <v>0.12118063292961954</v>
      </c>
      <c r="M424" s="103">
        <f t="shared" ref="M424" si="54">SUM(M285:M423)/2</f>
        <v>0.21574042635919266</v>
      </c>
    </row>
  </sheetData>
  <mergeCells count="4">
    <mergeCell ref="A2:M2"/>
    <mergeCell ref="I1:M1"/>
    <mergeCell ref="A143:M143"/>
    <mergeCell ref="A284:M28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BF993-818D-4EC0-88BD-5E4CD2CCC80D}">
  <dimension ref="A1:AA424"/>
  <sheetViews>
    <sheetView workbookViewId="0">
      <pane ySplit="1" topLeftCell="A2" activePane="bottomLeft" state="frozen"/>
      <selection pane="bottomLeft" activeCell="A2" sqref="A2:T2"/>
    </sheetView>
  </sheetViews>
  <sheetFormatPr defaultRowHeight="14.4" x14ac:dyDescent="0.3"/>
  <cols>
    <col min="1" max="1" width="13.6640625" style="10" customWidth="1"/>
    <col min="2" max="3" width="8.88671875" style="10"/>
    <col min="4" max="4" width="10.109375" style="10" customWidth="1"/>
    <col min="5" max="5" width="8.88671875" style="56"/>
    <col min="6" max="7" width="8.88671875" style="10"/>
    <col min="8" max="8" width="10.44140625" style="10" customWidth="1"/>
    <col min="9" max="9" width="17.44140625" style="56" customWidth="1"/>
    <col min="10" max="11" width="8.88671875" style="10"/>
    <col min="12" max="12" width="11.21875" style="10" customWidth="1"/>
    <col min="13" max="13" width="12.109375" style="56" customWidth="1"/>
    <col min="14" max="15" width="8.88671875" style="10"/>
    <col min="16" max="16" width="10.77734375" style="10" customWidth="1"/>
    <col min="17" max="17" width="11.21875" style="56" customWidth="1"/>
    <col min="18" max="19" width="8.88671875" style="10"/>
    <col min="20" max="20" width="10.88671875" style="10" customWidth="1"/>
    <col min="21" max="21" width="8.88671875" style="56"/>
    <col min="22" max="22" width="8.88671875" style="10"/>
    <col min="23" max="23" width="17.109375" style="10" customWidth="1"/>
    <col min="24" max="24" width="12" style="10" customWidth="1"/>
    <col min="25" max="25" width="17.109375" style="10" customWidth="1"/>
    <col min="26" max="26" width="12.88671875" style="10" customWidth="1"/>
    <col min="27" max="27" width="11.5546875" style="10" customWidth="1"/>
  </cols>
  <sheetData>
    <row r="1" spans="1:27" ht="41.4" x14ac:dyDescent="0.3">
      <c r="A1" s="100" t="s">
        <v>143</v>
      </c>
      <c r="B1" s="104" t="s">
        <v>51</v>
      </c>
      <c r="C1" s="104" t="s">
        <v>191</v>
      </c>
      <c r="D1" s="104" t="s">
        <v>192</v>
      </c>
      <c r="E1" s="102" t="s">
        <v>140</v>
      </c>
      <c r="F1" s="104" t="s">
        <v>51</v>
      </c>
      <c r="G1" s="104" t="s">
        <v>191</v>
      </c>
      <c r="H1" s="104" t="s">
        <v>192</v>
      </c>
      <c r="I1" s="15" t="s">
        <v>209</v>
      </c>
      <c r="J1" s="104" t="s">
        <v>51</v>
      </c>
      <c r="K1" s="104" t="s">
        <v>191</v>
      </c>
      <c r="L1" s="104" t="s">
        <v>192</v>
      </c>
      <c r="M1" s="102" t="s">
        <v>144</v>
      </c>
      <c r="N1" s="104" t="s">
        <v>51</v>
      </c>
      <c r="O1" s="104" t="s">
        <v>191</v>
      </c>
      <c r="P1" s="104" t="s">
        <v>192</v>
      </c>
      <c r="Q1" s="102" t="s">
        <v>142</v>
      </c>
      <c r="R1" s="104" t="s">
        <v>51</v>
      </c>
      <c r="S1" s="104" t="s">
        <v>191</v>
      </c>
      <c r="T1" s="104" t="s">
        <v>192</v>
      </c>
    </row>
    <row r="2" spans="1:27" ht="41.4" x14ac:dyDescent="0.3">
      <c r="A2" s="253">
        <v>2019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5"/>
      <c r="W2" s="40" t="s">
        <v>143</v>
      </c>
      <c r="X2" s="41" t="s">
        <v>140</v>
      </c>
      <c r="Y2" s="15" t="s">
        <v>209</v>
      </c>
      <c r="Z2" s="42" t="s">
        <v>144</v>
      </c>
      <c r="AA2" s="43" t="s">
        <v>142</v>
      </c>
    </row>
    <row r="3" spans="1:27" x14ac:dyDescent="0.3">
      <c r="A3" s="10">
        <v>1.0376283990917559</v>
      </c>
      <c r="B3" s="10">
        <f>'Używanie Internetu'!C3/'Używanie Internetu'!C$142</f>
        <v>7.9658556584283838E-3</v>
      </c>
      <c r="C3" s="10">
        <f>LOG(A3)</f>
        <v>1.6041849544854568E-2</v>
      </c>
      <c r="D3" s="10">
        <f>B3*C3</f>
        <v>1.2778705796853655E-4</v>
      </c>
      <c r="E3" s="56">
        <v>1.0791988513342219</v>
      </c>
      <c r="F3" s="10">
        <f>'Używanie Internetu'!D3/'Używanie Internetu'!D$142</f>
        <v>8.2849913167323853E-3</v>
      </c>
      <c r="G3" s="10">
        <f>LOG(E3)</f>
        <v>3.3101474414520118E-2</v>
      </c>
      <c r="H3" s="10">
        <f>F3*G3</f>
        <v>2.7424542809533842E-4</v>
      </c>
      <c r="I3" s="56">
        <v>1.1612120900993399</v>
      </c>
      <c r="J3" s="10">
        <f>'Używanie Internetu'!E3/'Używanie Internetu'!E$142</f>
        <v>8.9146055626946174E-3</v>
      </c>
      <c r="K3" s="10">
        <f>LOG(I3)</f>
        <v>6.4911548892408188E-2</v>
      </c>
      <c r="L3" s="10">
        <f>J3*K3</f>
        <v>5.7866085483938563E-4</v>
      </c>
      <c r="M3" s="56">
        <v>1.0480317547513662</v>
      </c>
      <c r="N3" s="10">
        <f>'Używanie Internetu'!F3/'Używanie Internetu'!F$142</f>
        <v>8.0457220437550464E-3</v>
      </c>
      <c r="O3" s="10">
        <f>LOG(M3)</f>
        <v>2.0374441716755686E-2</v>
      </c>
      <c r="P3" s="10">
        <f>N3*O3</f>
        <v>1.6392709484970363E-4</v>
      </c>
      <c r="Q3" s="56">
        <v>1.3890424228710754</v>
      </c>
      <c r="R3" s="10">
        <f>'Używanie Internetu'!G3/'Używanie Internetu'!G$142</f>
        <v>1.0663655171456208E-2</v>
      </c>
      <c r="S3" s="10">
        <f>LOG(Q3)</f>
        <v>0.14271550976746933</v>
      </c>
      <c r="T3" s="10">
        <f>R3*S3</f>
        <v>1.5218689837788832E-3</v>
      </c>
      <c r="V3" s="70">
        <v>2019</v>
      </c>
      <c r="W3" s="87">
        <f>D142</f>
        <v>1.3513457454776976E-2</v>
      </c>
      <c r="X3" s="88">
        <f>H142</f>
        <v>3.0385759842261346E-2</v>
      </c>
      <c r="Y3" s="88">
        <f>L142</f>
        <v>4.4320252603922026E-3</v>
      </c>
      <c r="Z3" s="88">
        <f>P142</f>
        <v>3.5606542262265999E-2</v>
      </c>
      <c r="AA3" s="89">
        <f>T142</f>
        <v>5.974737218765299E-2</v>
      </c>
    </row>
    <row r="4" spans="1:27" x14ac:dyDescent="0.3">
      <c r="A4" s="10">
        <v>1.1660399768024321</v>
      </c>
      <c r="B4" s="10">
        <f>'Używanie Internetu'!C4/'Używanie Internetu'!C$142</f>
        <v>9.2919402634274416E-3</v>
      </c>
      <c r="C4" s="10">
        <f t="shared" ref="C4:C67" si="0">LOG(A4)</f>
        <v>6.671344013747256E-2</v>
      </c>
      <c r="D4" s="10">
        <f t="shared" ref="D4:D67" si="1">B4*C4</f>
        <v>6.1989730052513766E-4</v>
      </c>
      <c r="E4" s="56">
        <v>1.0631671373761882</v>
      </c>
      <c r="F4" s="10">
        <f>'Używanie Internetu'!D4/'Używanie Internetu'!D$142</f>
        <v>8.4721671015337112E-3</v>
      </c>
      <c r="G4" s="10">
        <f t="shared" ref="G4:G67" si="2">LOG(E4)</f>
        <v>2.6601544047584209E-2</v>
      </c>
      <c r="H4" s="10">
        <f t="shared" ref="H4:H67" si="3">F4*G4</f>
        <v>2.2537272632994286E-4</v>
      </c>
      <c r="I4" s="56">
        <v>1.1057032915388993</v>
      </c>
      <c r="J4" s="10">
        <f>'Używanie Internetu'!E4/'Używanie Internetu'!E$142</f>
        <v>8.8111292395212162E-3</v>
      </c>
      <c r="K4" s="10">
        <f t="shared" ref="K4:K67" si="4">LOG(I4)</f>
        <v>4.3638602434257483E-2</v>
      </c>
      <c r="L4" s="10">
        <f t="shared" ref="L4:L67" si="5">J4*K4</f>
        <v>3.8450536588032782E-4</v>
      </c>
      <c r="M4" s="56">
        <v>1.2744330366080765</v>
      </c>
      <c r="N4" s="10">
        <f>'Używanie Internetu'!F4/'Używanie Internetu'!F$142</f>
        <v>1.0155702961723693E-2</v>
      </c>
      <c r="O4" s="10">
        <f t="shared" ref="O4:O67" si="6">LOG(M4)</f>
        <v>0.1053170209778076</v>
      </c>
      <c r="P4" s="10">
        <f t="shared" ref="P4:P67" si="7">N4*O4</f>
        <v>1.069568381864237E-3</v>
      </c>
      <c r="Q4" s="56">
        <v>1.4032258582531558</v>
      </c>
      <c r="R4" s="10">
        <f>'Używanie Internetu'!G4/'Używanie Internetu'!G$142</f>
        <v>1.1182027297846441E-2</v>
      </c>
      <c r="S4" s="10">
        <f t="shared" ref="S4:S67" si="8">LOG(Q4)</f>
        <v>0.14712757915279773</v>
      </c>
      <c r="T4" s="10">
        <f t="shared" ref="T4:T67" si="9">R4*S4</f>
        <v>1.6451846063526472E-3</v>
      </c>
      <c r="V4" s="74">
        <v>2020</v>
      </c>
      <c r="W4" s="90">
        <f>D283</f>
        <v>9.028944200484848E-3</v>
      </c>
      <c r="X4" s="91">
        <f>H283</f>
        <v>2.694300893848231E-2</v>
      </c>
      <c r="Y4" s="91">
        <f>L283</f>
        <v>3.3209305158327473E-3</v>
      </c>
      <c r="Z4" s="91">
        <f>P283</f>
        <v>3.1260623324252876E-2</v>
      </c>
      <c r="AA4" s="92">
        <f>T283</f>
        <v>6.4934931056087095E-2</v>
      </c>
    </row>
    <row r="5" spans="1:27" x14ac:dyDescent="0.3">
      <c r="A5" s="10">
        <v>1.1986737321591689</v>
      </c>
      <c r="B5" s="10">
        <f>'Używanie Internetu'!C5/'Używanie Internetu'!C$142</f>
        <v>9.4789008321080753E-3</v>
      </c>
      <c r="C5" s="10">
        <f t="shared" si="0"/>
        <v>7.8700988265356958E-2</v>
      </c>
      <c r="D5" s="10">
        <f t="shared" si="1"/>
        <v>7.4599886315621989E-4</v>
      </c>
      <c r="E5" s="56">
        <v>1.0192206483410364</v>
      </c>
      <c r="F5" s="10">
        <f>'Używanie Internetu'!D5/'Używanie Internetu'!D$142</f>
        <v>8.0598174402796621E-3</v>
      </c>
      <c r="G5" s="10">
        <f t="shared" si="2"/>
        <v>8.2682134309693765E-3</v>
      </c>
      <c r="H5" s="10">
        <f t="shared" si="3"/>
        <v>6.6640290810881519E-5</v>
      </c>
      <c r="I5" s="56">
        <v>1.1746347538999542</v>
      </c>
      <c r="J5" s="10">
        <f>'Używanie Internetu'!E5/'Używanie Internetu'!E$142</f>
        <v>9.2888048244030852E-3</v>
      </c>
      <c r="K5" s="10">
        <f t="shared" si="4"/>
        <v>6.9902846161023116E-2</v>
      </c>
      <c r="L5" s="10">
        <f t="shared" si="5"/>
        <v>6.4931389466001816E-4</v>
      </c>
      <c r="M5" s="56">
        <v>1.2072045179287556</v>
      </c>
      <c r="N5" s="10">
        <f>'Używanie Internetu'!F5/'Używanie Internetu'!F$142</f>
        <v>9.5463607840202708E-3</v>
      </c>
      <c r="O5" s="10">
        <f t="shared" si="6"/>
        <v>8.1780852105386811E-2</v>
      </c>
      <c r="P5" s="10">
        <f t="shared" si="7"/>
        <v>7.8070951942262631E-4</v>
      </c>
      <c r="Q5" s="56">
        <v>1.5193971759456337</v>
      </c>
      <c r="R5" s="10">
        <f>'Używanie Internetu'!G5/'Używanie Internetu'!G$142</f>
        <v>1.2015125358116458E-2</v>
      </c>
      <c r="S5" s="10">
        <f t="shared" si="8"/>
        <v>0.18167131485991567</v>
      </c>
      <c r="T5" s="10">
        <f t="shared" si="9"/>
        <v>2.182803622015732E-3</v>
      </c>
      <c r="V5" s="78">
        <v>2021</v>
      </c>
      <c r="W5" s="93">
        <f>D424</f>
        <v>8.7646074723889082E-3</v>
      </c>
      <c r="X5" s="94">
        <f>H424</f>
        <v>2.5853918432130477E-2</v>
      </c>
      <c r="Y5" s="94">
        <f>L424</f>
        <v>3.1455816338501427E-3</v>
      </c>
      <c r="Z5" s="94">
        <f>P424</f>
        <v>2.7422971528766344E-2</v>
      </c>
      <c r="AA5" s="95">
        <f>T424</f>
        <v>5.8532840356661599E-2</v>
      </c>
    </row>
    <row r="6" spans="1:27" x14ac:dyDescent="0.3">
      <c r="A6" s="10">
        <v>1.2174596186208571</v>
      </c>
      <c r="B6" s="10">
        <f>'Używanie Internetu'!C6/'Używanie Internetu'!C$142</f>
        <v>9.3814142498674594E-3</v>
      </c>
      <c r="C6" s="10">
        <f t="shared" si="0"/>
        <v>8.5454565204145863E-2</v>
      </c>
      <c r="D6" s="10">
        <f t="shared" si="1"/>
        <v>8.0168467572240196E-4</v>
      </c>
      <c r="E6" s="56">
        <v>1.0506997954674226</v>
      </c>
      <c r="F6" s="10">
        <f>'Używanie Internetu'!D6/'Używanie Internetu'!D$142</f>
        <v>8.0964081952032297E-3</v>
      </c>
      <c r="G6" s="10">
        <f t="shared" si="2"/>
        <v>2.1478647716384781E-2</v>
      </c>
      <c r="H6" s="10">
        <f t="shared" si="3"/>
        <v>1.7389989939282089E-4</v>
      </c>
      <c r="I6" s="56">
        <v>1.1631259989613183</v>
      </c>
      <c r="J6" s="10">
        <f>'Używanie Internetu'!E6/'Używanie Internetu'!E$142</f>
        <v>8.96273408510085E-3</v>
      </c>
      <c r="K6" s="10">
        <f t="shared" si="4"/>
        <v>6.5626763472758934E-2</v>
      </c>
      <c r="L6" s="10">
        <f t="shared" si="5"/>
        <v>5.8819522987214792E-4</v>
      </c>
      <c r="M6" s="56">
        <v>1.2733745855235536</v>
      </c>
      <c r="N6" s="10">
        <f>'Używanie Internetu'!F6/'Używanie Internetu'!F$142</f>
        <v>9.8122798484127742E-3</v>
      </c>
      <c r="O6" s="10">
        <f t="shared" si="6"/>
        <v>0.10495617780595688</v>
      </c>
      <c r="P6" s="10">
        <f t="shared" si="7"/>
        <v>1.0298593884518188E-3</v>
      </c>
      <c r="Q6" s="56">
        <v>1.5634501490100643</v>
      </c>
      <c r="R6" s="10">
        <f>'Używanie Internetu'!G6/'Używanie Internetu'!G$142</f>
        <v>1.2047523616015847E-2</v>
      </c>
      <c r="S6" s="10">
        <f t="shared" si="8"/>
        <v>0.19408403821406509</v>
      </c>
      <c r="T6" s="10">
        <f t="shared" si="9"/>
        <v>2.3382320338756713E-3</v>
      </c>
    </row>
    <row r="7" spans="1:27" x14ac:dyDescent="0.3">
      <c r="A7" s="10">
        <v>1.2431472210321457</v>
      </c>
      <c r="B7" s="10">
        <f>'Używanie Internetu'!C7/'Używanie Internetu'!C$142</f>
        <v>1.0153294311991785E-2</v>
      </c>
      <c r="C7" s="10">
        <f t="shared" si="0"/>
        <v>9.4522563473351279E-2</v>
      </c>
      <c r="D7" s="10">
        <f t="shared" si="1"/>
        <v>9.5971540606886005E-4</v>
      </c>
      <c r="E7" s="56">
        <v>1.1236416019959412</v>
      </c>
      <c r="F7" s="10">
        <f>'Używanie Internetu'!D7/'Używanie Internetu'!D$142</f>
        <v>9.1772428021762997E-3</v>
      </c>
      <c r="G7" s="10">
        <f t="shared" si="2"/>
        <v>5.0627810257914546E-2</v>
      </c>
      <c r="H7" s="10">
        <f t="shared" si="3"/>
        <v>4.6462370727939369E-4</v>
      </c>
      <c r="I7" s="56">
        <v>1.1118148631494622</v>
      </c>
      <c r="J7" s="10">
        <f>'Używanie Internetu'!E7/'Używanie Internetu'!E$142</f>
        <v>9.0806489649961231E-3</v>
      </c>
      <c r="K7" s="10">
        <f t="shared" si="4"/>
        <v>4.6032475549499866E-2</v>
      </c>
      <c r="L7" s="10">
        <f t="shared" si="5"/>
        <v>4.1800475145477528E-4</v>
      </c>
      <c r="M7" s="56">
        <v>1.2763279029993464</v>
      </c>
      <c r="N7" s="10">
        <f>'Używanie Internetu'!F7/'Używanie Internetu'!F$142</f>
        <v>1.0424294579527175E-2</v>
      </c>
      <c r="O7" s="10">
        <f t="shared" si="6"/>
        <v>0.10596226385907577</v>
      </c>
      <c r="P7" s="10">
        <f t="shared" si="7"/>
        <v>1.1045818527805919E-3</v>
      </c>
      <c r="Q7" s="56">
        <v>1.6496104985196243</v>
      </c>
      <c r="R7" s="10">
        <f>'Używanie Internetu'!G7/'Używanie Internetu'!G$142</f>
        <v>1.3473046963588985E-2</v>
      </c>
      <c r="S7" s="10">
        <f t="shared" si="8"/>
        <v>0.21738141190320964</v>
      </c>
      <c r="T7" s="10">
        <f t="shared" si="9"/>
        <v>2.9287899715832251E-3</v>
      </c>
    </row>
    <row r="8" spans="1:27" x14ac:dyDescent="0.3">
      <c r="A8" s="10">
        <v>1.1698426031517837</v>
      </c>
      <c r="B8" s="10">
        <f>'Używanie Internetu'!C8/'Używanie Internetu'!C$142</f>
        <v>9.0542332546763513E-3</v>
      </c>
      <c r="C8" s="10">
        <f t="shared" si="0"/>
        <v>6.8127433386356295E-2</v>
      </c>
      <c r="D8" s="10">
        <f t="shared" si="1"/>
        <v>6.168416729224951E-4</v>
      </c>
      <c r="E8" s="56">
        <v>1.0957283639714339</v>
      </c>
      <c r="F8" s="10">
        <f>'Używanie Internetu'!D8/'Używanie Internetu'!D$142</f>
        <v>8.4806111219006882E-3</v>
      </c>
      <c r="G8" s="10">
        <f t="shared" si="2"/>
        <v>3.9702903920488523E-2</v>
      </c>
      <c r="H8" s="10">
        <f t="shared" si="3"/>
        <v>3.367048885598494E-4</v>
      </c>
      <c r="I8" s="56">
        <v>1.1530458342598482</v>
      </c>
      <c r="J8" s="10">
        <f>'Używanie Internetu'!E8/'Używanie Internetu'!E$142</f>
        <v>8.9242312671758642E-3</v>
      </c>
      <c r="K8" s="10">
        <f t="shared" si="4"/>
        <v>6.1846571102591376E-2</v>
      </c>
      <c r="L8" s="10">
        <f t="shared" si="5"/>
        <v>5.5193310360136122E-4</v>
      </c>
      <c r="M8" s="56">
        <v>1.3147466114511828</v>
      </c>
      <c r="N8" s="10">
        <f>'Używanie Internetu'!F8/'Używanie Internetu'!F$142</f>
        <v>1.0175747112306044E-2</v>
      </c>
      <c r="O8" s="10">
        <f t="shared" si="6"/>
        <v>0.11884206016246822</v>
      </c>
      <c r="P8" s="10">
        <f t="shared" si="7"/>
        <v>1.2093067505187371E-3</v>
      </c>
      <c r="Q8" s="56">
        <v>1.2217089055101438</v>
      </c>
      <c r="R8" s="10">
        <f>'Używanie Internetu'!G8/'Używanie Internetu'!G$142</f>
        <v>9.455662984064684E-3</v>
      </c>
      <c r="S8" s="10">
        <f t="shared" si="8"/>
        <v>8.696773962954156E-2</v>
      </c>
      <c r="T8" s="10">
        <f t="shared" si="9"/>
        <v>8.2233763642283145E-4</v>
      </c>
    </row>
    <row r="9" spans="1:27" x14ac:dyDescent="0.3">
      <c r="A9" s="10">
        <v>1.2611938055395935</v>
      </c>
      <c r="B9" s="10">
        <f>'Używanie Internetu'!C9/'Używanie Internetu'!C$142</f>
        <v>1.0098541574021029E-2</v>
      </c>
      <c r="C9" s="10">
        <f t="shared" si="0"/>
        <v>0.10078182900690136</v>
      </c>
      <c r="D9" s="10">
        <f t="shared" si="1"/>
        <v>1.0177494901320719E-3</v>
      </c>
      <c r="E9" s="56">
        <v>1.1384005321739108</v>
      </c>
      <c r="F9" s="10">
        <f>'Używanie Internetu'!D9/'Używanie Internetu'!D$142</f>
        <v>9.115319986151801E-3</v>
      </c>
      <c r="G9" s="10">
        <f t="shared" si="2"/>
        <v>5.6295090098134846E-2</v>
      </c>
      <c r="H9" s="10">
        <f t="shared" si="3"/>
        <v>5.1314775989374497E-4</v>
      </c>
      <c r="I9" s="56">
        <v>1.1820059171128074</v>
      </c>
      <c r="J9" s="10">
        <f>'Używanie Internetu'!E9/'Używanie Internetu'!E$142</f>
        <v>9.4644739311858361E-3</v>
      </c>
      <c r="K9" s="10">
        <f t="shared" si="4"/>
        <v>7.2619650625616372E-2</v>
      </c>
      <c r="L9" s="10">
        <f t="shared" si="5"/>
        <v>6.873067902379693E-4</v>
      </c>
      <c r="M9" s="56">
        <v>1.2122589648152557</v>
      </c>
      <c r="N9" s="10">
        <f>'Używanie Internetu'!F9/'Używanie Internetu'!F$142</f>
        <v>9.7067139886790662E-3</v>
      </c>
      <c r="O9" s="10">
        <f t="shared" si="6"/>
        <v>8.3595404464526984E-2</v>
      </c>
      <c r="P9" s="10">
        <f t="shared" si="7"/>
        <v>8.1143668190510857E-4</v>
      </c>
      <c r="Q9" s="56">
        <v>1.5664483526392192</v>
      </c>
      <c r="R9" s="10">
        <f>'Używanie Internetu'!G9/'Używanie Internetu'!G$142</f>
        <v>1.2542754129620802E-2</v>
      </c>
      <c r="S9" s="10">
        <f t="shared" si="8"/>
        <v>0.19491608033259131</v>
      </c>
      <c r="T9" s="10">
        <f t="shared" si="9"/>
        <v>2.4447844715211097E-3</v>
      </c>
    </row>
    <row r="10" spans="1:27" x14ac:dyDescent="0.3">
      <c r="A10" s="10">
        <v>1.0090229695626984</v>
      </c>
      <c r="B10" s="10">
        <f>'Używanie Internetu'!C10/'Używanie Internetu'!C$142</f>
        <v>7.2513991995416796E-3</v>
      </c>
      <c r="C10" s="10">
        <f t="shared" si="0"/>
        <v>3.9010526995351307E-3</v>
      </c>
      <c r="D10" s="10">
        <f t="shared" si="1"/>
        <v>2.8288090422778956E-5</v>
      </c>
      <c r="E10" s="56">
        <v>1.0351526993614018</v>
      </c>
      <c r="F10" s="10">
        <f>'Używanie Internetu'!D10/'Używanie Internetu'!D$142</f>
        <v>7.4391819433068437E-3</v>
      </c>
      <c r="G10" s="10">
        <f t="shared" si="2"/>
        <v>1.5004418970237018E-2</v>
      </c>
      <c r="H10" s="10">
        <f t="shared" si="3"/>
        <v>1.1162060267319789E-4</v>
      </c>
      <c r="I10" s="56">
        <v>1.2454787851660893</v>
      </c>
      <c r="J10" s="10">
        <f>'Używanie Internetu'!E10/'Używanie Internetu'!E$142</f>
        <v>8.9507019544992922E-3</v>
      </c>
      <c r="K10" s="10">
        <f t="shared" si="4"/>
        <v>9.5336334390574054E-2</v>
      </c>
      <c r="L10" s="10">
        <f t="shared" si="5"/>
        <v>8.5332711456450932E-4</v>
      </c>
      <c r="M10" s="56">
        <v>1.1697561071489839</v>
      </c>
      <c r="N10" s="10">
        <f>'Używanie Internetu'!F10/'Używanie Internetu'!F$142</f>
        <v>8.4065167542373351E-3</v>
      </c>
      <c r="O10" s="10">
        <f t="shared" si="6"/>
        <v>6.8095321266808326E-2</v>
      </c>
      <c r="P10" s="10">
        <f t="shared" si="7"/>
        <v>5.7244445911459809E-4</v>
      </c>
      <c r="Q10" s="56">
        <v>1.3189635957185497</v>
      </c>
      <c r="R10" s="10">
        <f>'Używanie Internetu'!G10/'Używanie Internetu'!G$142</f>
        <v>9.4788045968499639E-3</v>
      </c>
      <c r="S10" s="10">
        <f t="shared" si="8"/>
        <v>0.12023280889228244</v>
      </c>
      <c r="T10" s="10">
        <f t="shared" si="9"/>
        <v>1.13966330162035E-3</v>
      </c>
    </row>
    <row r="11" spans="1:27" x14ac:dyDescent="0.3">
      <c r="A11" s="10">
        <v>0.98737963328607736</v>
      </c>
      <c r="B11" s="10">
        <f>'Używanie Internetu'!C11/'Używanie Internetu'!C$142</f>
        <v>7.5852573578999525E-3</v>
      </c>
      <c r="C11" s="10">
        <f t="shared" si="0"/>
        <v>-5.5158352314310542E-3</v>
      </c>
      <c r="D11" s="10">
        <f t="shared" si="1"/>
        <v>-4.1839029774176191E-5</v>
      </c>
      <c r="E11" s="56">
        <v>1.0176441242922913</v>
      </c>
      <c r="F11" s="10">
        <f>'Używanie Internetu'!D11/'Używanie Internetu'!D$142</f>
        <v>7.8177555230929847E-3</v>
      </c>
      <c r="G11" s="10">
        <f t="shared" si="2"/>
        <v>7.5959293982937161E-3</v>
      </c>
      <c r="H11" s="10">
        <f t="shared" si="3"/>
        <v>5.9383119006535072E-5</v>
      </c>
      <c r="I11" s="56">
        <v>1.284780963811923</v>
      </c>
      <c r="J11" s="10">
        <f>'Używanie Internetu'!E11/'Używanie Internetu'!E$142</f>
        <v>9.8699567324583553E-3</v>
      </c>
      <c r="K11" s="10">
        <f t="shared" si="4"/>
        <v>0.10882909318002518</v>
      </c>
      <c r="L11" s="10">
        <f t="shared" si="5"/>
        <v>1.0741384409195271E-3</v>
      </c>
      <c r="M11" s="56">
        <v>1.188909400429065</v>
      </c>
      <c r="N11" s="10">
        <f>'Używanie Internetu'!F11/'Używanie Internetu'!F$142</f>
        <v>9.1334512820238738E-3</v>
      </c>
      <c r="O11" s="10">
        <f t="shared" si="6"/>
        <v>7.514876093250504E-2</v>
      </c>
      <c r="P11" s="10">
        <f t="shared" si="7"/>
        <v>6.8636754688149377E-4</v>
      </c>
      <c r="Q11" s="56">
        <v>1.2651929325966946</v>
      </c>
      <c r="R11" s="10">
        <f>'Używanie Internetu'!G11/'Używanie Internetu'!G$142</f>
        <v>9.7194773698168566E-3</v>
      </c>
      <c r="S11" s="10">
        <f t="shared" si="8"/>
        <v>0.10215675726927045</v>
      </c>
      <c r="T11" s="10">
        <f t="shared" si="9"/>
        <v>9.9291029045254792E-4</v>
      </c>
    </row>
    <row r="12" spans="1:27" x14ac:dyDescent="0.3">
      <c r="A12" s="10">
        <v>1.1369945772688839</v>
      </c>
      <c r="B12" s="10">
        <f>'Używanie Internetu'!C12/'Używanie Internetu'!C$142</f>
        <v>8.7257168268518124E-3</v>
      </c>
      <c r="C12" s="10">
        <f t="shared" si="0"/>
        <v>5.5758393387983995E-2</v>
      </c>
      <c r="D12" s="10">
        <f t="shared" si="1"/>
        <v>4.8653195142375478E-4</v>
      </c>
      <c r="E12" s="56">
        <v>1.0179501897110674</v>
      </c>
      <c r="F12" s="10">
        <f>'Używanie Internetu'!D12/'Używanie Internetu'!D$142</f>
        <v>7.8121261761816664E-3</v>
      </c>
      <c r="G12" s="10">
        <f t="shared" si="2"/>
        <v>7.7265276442832287E-3</v>
      </c>
      <c r="H12" s="10">
        <f t="shared" si="3"/>
        <v>6.0360608860896276E-5</v>
      </c>
      <c r="I12" s="56">
        <v>1.1939048693975187</v>
      </c>
      <c r="J12" s="10">
        <f>'Używanie Internetu'!E12/'Używanie Internetu'!E$142</f>
        <v>9.1624674530867214E-3</v>
      </c>
      <c r="K12" s="10">
        <f t="shared" si="4"/>
        <v>7.6969723492130812E-2</v>
      </c>
      <c r="L12" s="10">
        <f t="shared" si="5"/>
        <v>7.0523258636973301E-4</v>
      </c>
      <c r="M12" s="56">
        <v>1.1854226560100329</v>
      </c>
      <c r="N12" s="10">
        <f>'Używanie Internetu'!F12/'Używanie Internetu'!F$142</f>
        <v>9.0973718109756442E-3</v>
      </c>
      <c r="O12" s="10">
        <f t="shared" si="6"/>
        <v>7.3873223296210613E-2</v>
      </c>
      <c r="P12" s="10">
        <f t="shared" si="7"/>
        <v>6.7205217920085567E-4</v>
      </c>
      <c r="Q12" s="56">
        <v>1.1977333460096491</v>
      </c>
      <c r="R12" s="10">
        <f>'Używanie Internetu'!G12/'Używanie Internetu'!G$142</f>
        <v>9.1918485983125131E-3</v>
      </c>
      <c r="S12" s="10">
        <f t="shared" si="8"/>
        <v>7.8360140885728832E-2</v>
      </c>
      <c r="T12" s="10">
        <f t="shared" si="9"/>
        <v>7.2027455116405767E-4</v>
      </c>
    </row>
    <row r="13" spans="1:27" x14ac:dyDescent="0.3">
      <c r="A13" s="10">
        <v>1.2064249699828835</v>
      </c>
      <c r="B13" s="10">
        <f>'Używanie Internetu'!C13/'Używanie Internetu'!C$142</f>
        <v>9.0168411409402259E-3</v>
      </c>
      <c r="C13" s="10">
        <f t="shared" si="0"/>
        <v>8.1500317429506461E-2</v>
      </c>
      <c r="D13" s="10">
        <f t="shared" si="1"/>
        <v>7.3487541519806166E-4</v>
      </c>
      <c r="E13" s="56">
        <v>1.0881696661736262</v>
      </c>
      <c r="F13" s="10">
        <f>'Używanie Internetu'!D13/'Używanie Internetu'!D$142</f>
        <v>8.1329989501267973E-3</v>
      </c>
      <c r="G13" s="10">
        <f t="shared" si="2"/>
        <v>3.6696615342148103E-2</v>
      </c>
      <c r="H13" s="10">
        <f t="shared" si="3"/>
        <v>2.9845353405089743E-4</v>
      </c>
      <c r="I13" s="56">
        <v>1.2349245350658526</v>
      </c>
      <c r="J13" s="10">
        <f>'Używanie Internetu'!E13/'Używanie Internetu'!E$142</f>
        <v>9.2298473844554477E-3</v>
      </c>
      <c r="K13" s="10">
        <f t="shared" si="4"/>
        <v>9.164041912940972E-2</v>
      </c>
      <c r="L13" s="10">
        <f t="shared" si="5"/>
        <v>8.4582708281198324E-4</v>
      </c>
      <c r="M13" s="56">
        <v>1.3301947588723269</v>
      </c>
      <c r="N13" s="10">
        <f>'Używanie Internetu'!F13/'Używanie Internetu'!F$142</f>
        <v>9.9418986888452996E-3</v>
      </c>
      <c r="O13" s="10">
        <f t="shared" si="6"/>
        <v>0.12391523232890039</v>
      </c>
      <c r="P13" s="10">
        <f t="shared" si="7"/>
        <v>1.2319526858186555E-3</v>
      </c>
      <c r="Q13" s="56">
        <v>1.3586454557009173</v>
      </c>
      <c r="R13" s="10">
        <f>'Używanie Internetu'!G13/'Używanie Internetu'!G$142</f>
        <v>1.0154539690180087E-2</v>
      </c>
      <c r="S13" s="10">
        <f t="shared" si="8"/>
        <v>0.13310614052840122</v>
      </c>
      <c r="T13" s="10">
        <f t="shared" si="9"/>
        <v>1.3516315870023385E-3</v>
      </c>
    </row>
    <row r="14" spans="1:27" x14ac:dyDescent="0.3">
      <c r="A14" s="10">
        <v>0.62681917266131404</v>
      </c>
      <c r="B14" s="10">
        <f>'Używanie Internetu'!C14/'Używanie Internetu'!C$142</f>
        <v>3.3973406194537821E-3</v>
      </c>
      <c r="C14" s="10">
        <f t="shared" si="0"/>
        <v>-0.20285772813569497</v>
      </c>
      <c r="D14" s="10">
        <f t="shared" si="1"/>
        <v>-6.8917679976550892E-4</v>
      </c>
      <c r="E14" s="56">
        <v>0.68731392569029182</v>
      </c>
      <c r="F14" s="10">
        <f>'Używanie Internetu'!D14/'Używanie Internetu'!D$142</f>
        <v>3.7252203185647397E-3</v>
      </c>
      <c r="G14" s="10">
        <f t="shared" si="2"/>
        <v>-0.16284485674686588</v>
      </c>
      <c r="H14" s="10">
        <f t="shared" si="3"/>
        <v>-6.0663296912718916E-4</v>
      </c>
      <c r="I14" s="56">
        <v>1.0540383870402856</v>
      </c>
      <c r="J14" s="10">
        <f>'Używanie Internetu'!E14/'Używanie Internetu'!E$142</f>
        <v>5.7128556096199276E-3</v>
      </c>
      <c r="K14" s="10">
        <f t="shared" si="4"/>
        <v>2.2856427741986214E-2</v>
      </c>
      <c r="L14" s="10">
        <f t="shared" si="5"/>
        <v>1.3057547144167849E-4</v>
      </c>
      <c r="M14" s="56">
        <v>0.20364775423378217</v>
      </c>
      <c r="N14" s="10">
        <f>'Używanie Internetu'!F14/'Używanie Internetu'!F$142</f>
        <v>1.1037645587347066E-3</v>
      </c>
      <c r="O14" s="10">
        <f t="shared" si="6"/>
        <v>-0.69112037482057531</v>
      </c>
      <c r="P14" s="10">
        <f t="shared" si="7"/>
        <v>-7.628341755463974E-4</v>
      </c>
      <c r="Q14" s="56">
        <v>0.56359967487841633</v>
      </c>
      <c r="R14" s="10">
        <f>'Używanie Internetu'!G14/'Używanie Internetu'!G$142</f>
        <v>3.0546928876567262E-3</v>
      </c>
      <c r="S14" s="10">
        <f t="shared" si="8"/>
        <v>-0.24902926609240167</v>
      </c>
      <c r="T14" s="10">
        <f t="shared" si="9"/>
        <v>-7.6070792795083369E-4</v>
      </c>
    </row>
    <row r="15" spans="1:27" x14ac:dyDescent="0.3">
      <c r="A15" s="10">
        <v>0.32170652845563613</v>
      </c>
      <c r="B15" s="10">
        <f>'Używanie Internetu'!C15/'Używanie Internetu'!C$142</f>
        <v>1.9350418858445479E-3</v>
      </c>
      <c r="C15" s="10">
        <f t="shared" si="0"/>
        <v>-0.49254012578286216</v>
      </c>
      <c r="D15" s="10">
        <f t="shared" si="1"/>
        <v>-9.5308577384898045E-4</v>
      </c>
      <c r="E15" s="56">
        <v>0.32615970044259929</v>
      </c>
      <c r="F15" s="10">
        <f>'Używanie Internetu'!D15/'Używanie Internetu'!D$142</f>
        <v>1.9618273985943509E-3</v>
      </c>
      <c r="G15" s="10">
        <f t="shared" si="2"/>
        <v>-0.48656970042818898</v>
      </c>
      <c r="H15" s="10">
        <f t="shared" si="3"/>
        <v>-9.5456576962586661E-4</v>
      </c>
      <c r="I15" s="56">
        <v>1.1822233211045416</v>
      </c>
      <c r="J15" s="10">
        <f>'Używanie Internetu'!E15/'Używanie Internetu'!E$142</f>
        <v>7.1109891855210142E-3</v>
      </c>
      <c r="K15" s="10">
        <f t="shared" si="4"/>
        <v>7.2699522198722555E-2</v>
      </c>
      <c r="L15" s="10">
        <f t="shared" si="5"/>
        <v>5.1696551614766094E-4</v>
      </c>
      <c r="M15" s="56">
        <v>0.14373753157556066</v>
      </c>
      <c r="N15" s="10">
        <f>'Używanie Internetu'!F15/'Używanie Internetu'!F$142</f>
        <v>8.6457102845200384E-4</v>
      </c>
      <c r="O15" s="10">
        <f t="shared" si="6"/>
        <v>-0.84242981761422264</v>
      </c>
      <c r="P15" s="10">
        <f t="shared" si="7"/>
        <v>-7.2834041381336244E-4</v>
      </c>
      <c r="Q15" s="56">
        <v>0.35241842036048238</v>
      </c>
      <c r="R15" s="10">
        <f>'Używanie Internetu'!G15/'Używanie Internetu'!G$142</f>
        <v>2.119771731131486E-3</v>
      </c>
      <c r="S15" s="10">
        <f t="shared" si="8"/>
        <v>-0.45294139977236653</v>
      </c>
      <c r="T15" s="10">
        <f t="shared" si="9"/>
        <v>-9.6013237509658784E-4</v>
      </c>
    </row>
    <row r="16" spans="1:27" x14ac:dyDescent="0.3">
      <c r="A16" s="10">
        <v>0.53690843774471397</v>
      </c>
      <c r="B16" s="10">
        <f>'Używanie Internetu'!C16/'Używanie Internetu'!C$142</f>
        <v>3.0367738084268472E-3</v>
      </c>
      <c r="C16" s="10">
        <f t="shared" si="0"/>
        <v>-0.27009977086042675</v>
      </c>
      <c r="D16" s="10">
        <f t="shared" si="1"/>
        <v>-8.2023190981103688E-4</v>
      </c>
      <c r="E16" s="56">
        <v>0.62205074495747326</v>
      </c>
      <c r="F16" s="10">
        <f>'Używanie Internetu'!D16/'Używanie Internetu'!D$142</f>
        <v>3.5183418195738002E-3</v>
      </c>
      <c r="G16" s="10">
        <f t="shared" si="2"/>
        <v>-0.20617418547624788</v>
      </c>
      <c r="H16" s="10">
        <f t="shared" si="3"/>
        <v>-7.2539125887764819E-4</v>
      </c>
      <c r="I16" s="56">
        <v>1.1408751439160865</v>
      </c>
      <c r="J16" s="10">
        <f>'Używanie Internetu'!E16/'Używanie Internetu'!E$142</f>
        <v>6.4528316416157701E-3</v>
      </c>
      <c r="K16" s="10">
        <f t="shared" si="4"/>
        <v>5.7238118322429435E-2</v>
      </c>
      <c r="L16" s="10">
        <f t="shared" si="5"/>
        <v>3.6934794101752E-4</v>
      </c>
      <c r="M16" s="56">
        <v>0.13348505033098876</v>
      </c>
      <c r="N16" s="10">
        <f>'Używanie Internetu'!F16/'Używanie Internetu'!F$142</f>
        <v>7.5499633860182721E-4</v>
      </c>
      <c r="O16" s="10">
        <f t="shared" si="6"/>
        <v>-0.87456737042159038</v>
      </c>
      <c r="P16" s="10">
        <f t="shared" si="7"/>
        <v>-6.6029516252892866E-4</v>
      </c>
      <c r="Q16" s="56">
        <v>0.68737018158449092</v>
      </c>
      <c r="R16" s="10">
        <f>'Używanie Internetu'!G16/'Używanie Internetu'!G$142</f>
        <v>3.8877909479267427E-3</v>
      </c>
      <c r="S16" s="10">
        <f t="shared" si="8"/>
        <v>-0.16280931167245999</v>
      </c>
      <c r="T16" s="10">
        <f t="shared" si="9"/>
        <v>-6.3296856815837368E-4</v>
      </c>
    </row>
    <row r="17" spans="1:20" x14ac:dyDescent="0.3">
      <c r="A17" s="10">
        <v>0.52971198116594975</v>
      </c>
      <c r="B17" s="10">
        <f>'Używanie Internetu'!C17/'Używanie Internetu'!C$142</f>
        <v>2.9259328998519009E-3</v>
      </c>
      <c r="C17" s="10">
        <f t="shared" si="0"/>
        <v>-0.27596020396564286</v>
      </c>
      <c r="D17" s="10">
        <f t="shared" si="1"/>
        <v>-8.074410398329155E-4</v>
      </c>
      <c r="E17" s="56">
        <v>0.54982552284908692</v>
      </c>
      <c r="F17" s="10">
        <f>'Używanie Internetu'!D17/'Używanie Internetu'!D$142</f>
        <v>3.0370326586561043E-3</v>
      </c>
      <c r="G17" s="10">
        <f t="shared" si="2"/>
        <v>-0.25977510411559918</v>
      </c>
      <c r="H17" s="10">
        <f t="shared" si="3"/>
        <v>-7.8894547510486451E-4</v>
      </c>
      <c r="I17" s="56">
        <v>1.1043988109341907</v>
      </c>
      <c r="J17" s="10">
        <f>'Używanie Internetu'!E17/'Używanie Internetu'!E$142</f>
        <v>6.1002902149901086E-3</v>
      </c>
      <c r="K17" s="10">
        <f t="shared" si="4"/>
        <v>4.3125930378491772E-2</v>
      </c>
      <c r="L17" s="10">
        <f t="shared" si="5"/>
        <v>2.6308069110025803E-4</v>
      </c>
      <c r="M17" s="56">
        <v>0.18313346429876262</v>
      </c>
      <c r="N17" s="10">
        <f>'Używanie Internetu'!F17/'Używanie Internetu'!F$142</f>
        <v>1.0115614660558994E-3</v>
      </c>
      <c r="O17" s="10">
        <f t="shared" si="6"/>
        <v>-0.73723228905516158</v>
      </c>
      <c r="P17" s="10">
        <f t="shared" si="7"/>
        <v>-7.4575577514038587E-4</v>
      </c>
      <c r="Q17" s="56">
        <v>0.35024773361076927</v>
      </c>
      <c r="R17" s="10">
        <f>'Używanie Internetu'!G17/'Używanie Internetu'!G$142</f>
        <v>1.9346388288492599E-3</v>
      </c>
      <c r="S17" s="10">
        <f t="shared" si="8"/>
        <v>-0.45562466627351195</v>
      </c>
      <c r="T17" s="10">
        <f t="shared" si="9"/>
        <v>-8.8146917075422203E-4</v>
      </c>
    </row>
    <row r="18" spans="1:20" x14ac:dyDescent="0.3">
      <c r="A18" s="10">
        <v>0.50477581282807127</v>
      </c>
      <c r="B18" s="10">
        <f>'Używanie Internetu'!C18/'Używanie Internetu'!C$142</f>
        <v>3.2410950013421103E-3</v>
      </c>
      <c r="C18" s="10">
        <f t="shared" si="0"/>
        <v>-0.29690146320719529</v>
      </c>
      <c r="D18" s="10">
        <f t="shared" si="1"/>
        <v>-9.6228584829199915E-4</v>
      </c>
      <c r="E18" s="56">
        <v>0.83311061327476488</v>
      </c>
      <c r="F18" s="10">
        <f>'Używanie Internetu'!D18/'Używanie Internetu'!D$142</f>
        <v>5.3492869024800056E-3</v>
      </c>
      <c r="G18" s="10">
        <f t="shared" si="2"/>
        <v>-7.9297332872169085E-2</v>
      </c>
      <c r="H18" s="10">
        <f t="shared" si="3"/>
        <v>-4.241841841346913E-4</v>
      </c>
      <c r="I18" s="56">
        <v>1.0999866497707937</v>
      </c>
      <c r="J18" s="10">
        <f>'Używanie Internetu'!E18/'Używanie Internetu'!E$142</f>
        <v>7.0628606631147808E-3</v>
      </c>
      <c r="K18" s="10">
        <f t="shared" si="4"/>
        <v>4.1387414279988488E-2</v>
      </c>
      <c r="L18" s="10">
        <f t="shared" si="5"/>
        <v>2.9231354026616562E-4</v>
      </c>
      <c r="M18" s="56">
        <v>0.30197471904137807</v>
      </c>
      <c r="N18" s="10">
        <f>'Używanie Internetu'!F18/'Używanie Internetu'!F$142</f>
        <v>1.9389374996659314E-3</v>
      </c>
      <c r="O18" s="10">
        <f t="shared" si="6"/>
        <v>-0.52002941413028037</v>
      </c>
      <c r="P18" s="10">
        <f t="shared" si="7"/>
        <v>-1.008304531986505E-3</v>
      </c>
      <c r="Q18" s="56">
        <v>0.58098569018170454</v>
      </c>
      <c r="R18" s="10">
        <f>'Używanie Internetu'!G18/'Używanie Internetu'!G$142</f>
        <v>3.7304279809868509E-3</v>
      </c>
      <c r="S18" s="10">
        <f t="shared" si="8"/>
        <v>-0.2358345642562383</v>
      </c>
      <c r="T18" s="10">
        <f t="shared" si="9"/>
        <v>-8.797638573853128E-4</v>
      </c>
    </row>
    <row r="19" spans="1:20" x14ac:dyDescent="0.3">
      <c r="A19" s="10">
        <v>0.47834234202661463</v>
      </c>
      <c r="B19" s="10">
        <f>'Używanie Internetu'!C19/'Używanie Internetu'!C$142</f>
        <v>2.5546826277575018E-3</v>
      </c>
      <c r="C19" s="10">
        <f t="shared" si="0"/>
        <v>-0.32026117443932517</v>
      </c>
      <c r="D19" s="10">
        <f t="shared" si="1"/>
        <v>-8.181656586853589E-4</v>
      </c>
      <c r="E19" s="56">
        <v>0.40475396170579875</v>
      </c>
      <c r="F19" s="10">
        <f>'Używanie Internetu'!D19/'Używanie Internetu'!D$142</f>
        <v>2.1616692139461431E-3</v>
      </c>
      <c r="G19" s="10">
        <f t="shared" si="2"/>
        <v>-0.39280889170727057</v>
      </c>
      <c r="H19" s="10">
        <f t="shared" si="3"/>
        <v>-8.4912288816791119E-4</v>
      </c>
      <c r="I19" s="56">
        <v>0.99758984668633688</v>
      </c>
      <c r="J19" s="10">
        <f>'Używanie Internetu'!E19/'Używanie Internetu'!E$142</f>
        <v>5.3278274303700593E-3</v>
      </c>
      <c r="K19" s="10">
        <f t="shared" si="4"/>
        <v>-1.0479796884317984E-3</v>
      </c>
      <c r="L19" s="10">
        <f t="shared" si="5"/>
        <v>-5.5834549304976037E-6</v>
      </c>
      <c r="M19" s="56">
        <v>8.9824067452329306E-2</v>
      </c>
      <c r="N19" s="10">
        <f>'Używanie Internetu'!F19/'Używanie Internetu'!F$142</f>
        <v>4.797233372708955E-4</v>
      </c>
      <c r="O19" s="10">
        <f t="shared" si="6"/>
        <v>-1.046607282917188</v>
      </c>
      <c r="P19" s="10">
        <f t="shared" si="7"/>
        <v>-5.0208193857305774E-4</v>
      </c>
      <c r="Q19" s="56">
        <v>0.41250806292327347</v>
      </c>
      <c r="R19" s="10">
        <f>'Używanie Internetu'!G19/'Używanie Internetu'!G$142</f>
        <v>2.2030815371584874E-3</v>
      </c>
      <c r="S19" s="10">
        <f t="shared" si="8"/>
        <v>-0.38456755826832684</v>
      </c>
      <c r="T19" s="10">
        <f t="shared" si="9"/>
        <v>-8.4723368741107161E-4</v>
      </c>
    </row>
    <row r="20" spans="1:20" x14ac:dyDescent="0.3">
      <c r="A20" s="10">
        <v>1.2174664643795969</v>
      </c>
      <c r="B20" s="10">
        <f>'Używanie Internetu'!C20/'Używanie Internetu'!C$142</f>
        <v>1.0041117970783405E-2</v>
      </c>
      <c r="C20" s="10">
        <f t="shared" si="0"/>
        <v>8.5457007229196177E-2</v>
      </c>
      <c r="D20" s="10">
        <f t="shared" si="1"/>
        <v>8.5808389101844917E-4</v>
      </c>
      <c r="E20" s="56">
        <v>1.1494101766156219</v>
      </c>
      <c r="F20" s="10">
        <f>'Używanie Internetu'!D20/'Używanie Internetu'!D$142</f>
        <v>9.4798201986596477E-3</v>
      </c>
      <c r="G20" s="10">
        <f t="shared" si="2"/>
        <v>6.0475037959018388E-2</v>
      </c>
      <c r="H20" s="10">
        <f t="shared" si="3"/>
        <v>5.7329248635861146E-4</v>
      </c>
      <c r="I20" s="56">
        <v>0.94199427070200348</v>
      </c>
      <c r="J20" s="10">
        <f>'Używanie Internetu'!E20/'Używanie Internetu'!E$142</f>
        <v>7.7691467294262575E-3</v>
      </c>
      <c r="K20" s="10">
        <f t="shared" si="4"/>
        <v>-2.5951738619088442E-2</v>
      </c>
      <c r="L20" s="10">
        <f t="shared" si="5"/>
        <v>-2.0162286521541607E-4</v>
      </c>
      <c r="M20" s="56">
        <v>1.2530704920410656</v>
      </c>
      <c r="N20" s="10">
        <f>'Używanie Internetu'!F20/'Używanie Internetu'!F$142</f>
        <v>1.0334764040259348E-2</v>
      </c>
      <c r="O20" s="10">
        <f t="shared" si="6"/>
        <v>9.7975503111728632E-2</v>
      </c>
      <c r="P20" s="10">
        <f t="shared" si="7"/>
        <v>1.0125537063854109E-3</v>
      </c>
      <c r="Q20" s="56">
        <v>1.1369411799860847</v>
      </c>
      <c r="R20" s="10">
        <f>'Używanie Internetu'!G20/'Używanie Internetu'!G$142</f>
        <v>9.3769815005947388E-3</v>
      </c>
      <c r="S20" s="10">
        <f t="shared" si="8"/>
        <v>5.5737996905630804E-2</v>
      </c>
      <c r="T20" s="10">
        <f t="shared" si="9"/>
        <v>5.2265416586430688E-4</v>
      </c>
    </row>
    <row r="21" spans="1:20" x14ac:dyDescent="0.3">
      <c r="A21" s="10">
        <v>1.1393053259374124</v>
      </c>
      <c r="B21" s="10">
        <f>'Używanie Internetu'!C21/'Używanie Internetu'!C$142</f>
        <v>8.8565892249282546E-3</v>
      </c>
      <c r="C21" s="10">
        <f t="shared" si="0"/>
        <v>5.6640127591030376E-2</v>
      </c>
      <c r="D21" s="10">
        <f t="shared" si="1"/>
        <v>5.0163834372128114E-4</v>
      </c>
      <c r="E21" s="56">
        <v>1.0201536023888393</v>
      </c>
      <c r="F21" s="10">
        <f>'Używanie Internetu'!D21/'Używanie Internetu'!D$142</f>
        <v>7.9303424613193455E-3</v>
      </c>
      <c r="G21" s="10">
        <f t="shared" si="2"/>
        <v>8.6655674947957329E-3</v>
      </c>
      <c r="H21" s="10">
        <f t="shared" si="3"/>
        <v>6.8720917855407312E-5</v>
      </c>
      <c r="I21" s="56">
        <v>0.97790301291388804</v>
      </c>
      <c r="J21" s="10">
        <f>'Używanie Internetu'!E21/'Używanie Internetu'!E$142</f>
        <v>7.6019001140645963E-3</v>
      </c>
      <c r="K21" s="10">
        <f t="shared" si="4"/>
        <v>-9.7042158105526809E-3</v>
      </c>
      <c r="L21" s="10">
        <f t="shared" si="5"/>
        <v>-7.3770479277147883E-5</v>
      </c>
      <c r="M21" s="56">
        <v>1.1929699203670374</v>
      </c>
      <c r="N21" s="10">
        <f>'Używanie Internetu'!F21/'Używanie Internetu'!F$142</f>
        <v>9.2737603361003201E-3</v>
      </c>
      <c r="O21" s="10">
        <f t="shared" si="6"/>
        <v>7.6629493474781984E-2</v>
      </c>
      <c r="P21" s="10">
        <f t="shared" si="7"/>
        <v>7.1064355716189145E-4</v>
      </c>
      <c r="Q21" s="56">
        <v>0.77578550211089603</v>
      </c>
      <c r="R21" s="10">
        <f>'Używanie Internetu'!G21/'Używanie Internetu'!G$142</f>
        <v>6.0307042918435064E-3</v>
      </c>
      <c r="S21" s="10">
        <f t="shared" si="8"/>
        <v>-0.11025834076080107</v>
      </c>
      <c r="T21" s="10">
        <f t="shared" si="9"/>
        <v>-6.6493544883770687E-4</v>
      </c>
    </row>
    <row r="22" spans="1:20" x14ac:dyDescent="0.3">
      <c r="A22" s="10">
        <v>1.0928275457352297</v>
      </c>
      <c r="B22" s="10">
        <f>'Używanie Internetu'!C22/'Używanie Internetu'!C$142</f>
        <v>8.2249295893144034E-3</v>
      </c>
      <c r="C22" s="10">
        <f t="shared" si="0"/>
        <v>3.8551633271974334E-2</v>
      </c>
      <c r="D22" s="10">
        <f t="shared" si="1"/>
        <v>3.1708446921505936E-4</v>
      </c>
      <c r="E22" s="56">
        <v>0.98674415022897355</v>
      </c>
      <c r="F22" s="10">
        <f>'Używanie Internetu'!D22/'Używanie Internetu'!D$142</f>
        <v>7.4265159127563781E-3</v>
      </c>
      <c r="G22" s="10">
        <f t="shared" si="2"/>
        <v>-5.795439577299083E-3</v>
      </c>
      <c r="H22" s="10">
        <f t="shared" si="3"/>
        <v>-4.3039924242229739E-5</v>
      </c>
      <c r="I22" s="56">
        <v>0.98574708651984266</v>
      </c>
      <c r="J22" s="10">
        <f>'Używanie Internetu'!E22/'Używanie Internetu'!E$142</f>
        <v>7.4190117289209085E-3</v>
      </c>
      <c r="K22" s="10">
        <f t="shared" si="4"/>
        <v>-6.2344978562866001E-3</v>
      </c>
      <c r="L22" s="10">
        <f t="shared" si="5"/>
        <v>-4.6253812719722547E-5</v>
      </c>
      <c r="M22" s="56">
        <v>1.168088446985895</v>
      </c>
      <c r="N22" s="10">
        <f>'Używanie Internetu'!F22/'Używanie Internetu'!F$142</f>
        <v>8.7913644454184446E-3</v>
      </c>
      <c r="O22" s="10">
        <f t="shared" si="6"/>
        <v>6.7475728550019154E-2</v>
      </c>
      <c r="P22" s="10">
        <f t="shared" si="7"/>
        <v>5.9320372090334466E-4</v>
      </c>
      <c r="Q22" s="56">
        <v>0.8652411384979245</v>
      </c>
      <c r="R22" s="10">
        <f>'Używanie Internetu'!G22/'Używanie Internetu'!G$142</f>
        <v>6.5120498377772944E-3</v>
      </c>
      <c r="S22" s="10">
        <f t="shared" si="8"/>
        <v>-6.2862839905733228E-2</v>
      </c>
      <c r="T22" s="10">
        <f t="shared" si="9"/>
        <v>-4.0936594641035012E-4</v>
      </c>
    </row>
    <row r="23" spans="1:20" x14ac:dyDescent="0.3">
      <c r="A23" s="10">
        <v>1.0603451804339943</v>
      </c>
      <c r="B23" s="10">
        <f>'Używanie Internetu'!C23/'Używanie Internetu'!C$142</f>
        <v>7.1205268014652373E-3</v>
      </c>
      <c r="C23" s="10">
        <f t="shared" si="0"/>
        <v>2.544726673133552E-2</v>
      </c>
      <c r="D23" s="10">
        <f t="shared" si="1"/>
        <v>1.8119794478450925E-4</v>
      </c>
      <c r="E23" s="56">
        <v>0.980377601672202</v>
      </c>
      <c r="F23" s="10">
        <f>'Używanie Internetu'!D23/'Używanie Internetu'!D$142</f>
        <v>6.5835212127864952E-3</v>
      </c>
      <c r="G23" s="10">
        <f t="shared" si="2"/>
        <v>-8.6066194734946266E-3</v>
      </c>
      <c r="H23" s="10">
        <f t="shared" si="3"/>
        <v>-5.6661861874133211E-5</v>
      </c>
      <c r="I23" s="56">
        <v>1.0591040722721519</v>
      </c>
      <c r="J23" s="10">
        <f>'Używanie Internetu'!E23/'Używanie Internetu'!E$142</f>
        <v>7.1121923985811696E-3</v>
      </c>
      <c r="K23" s="10">
        <f t="shared" si="4"/>
        <v>2.4938637909905331E-2</v>
      </c>
      <c r="L23" s="10">
        <f t="shared" si="5"/>
        <v>1.7736839097379689E-4</v>
      </c>
      <c r="M23" s="56">
        <v>1.1609084270232375</v>
      </c>
      <c r="N23" s="10">
        <f>'Używanie Internetu'!F23/'Używanie Internetu'!F$142</f>
        <v>7.7958382998284245E-3</v>
      </c>
      <c r="O23" s="10">
        <f t="shared" si="6"/>
        <v>6.47979637463416E-2</v>
      </c>
      <c r="P23" s="10">
        <f t="shared" si="7"/>
        <v>5.0515444752462354E-4</v>
      </c>
      <c r="Q23" s="56">
        <v>0.48796875776487203</v>
      </c>
      <c r="R23" s="10">
        <f>'Używanie Internetu'!G23/'Używanie Internetu'!G$142</f>
        <v>3.2768523703953973E-3</v>
      </c>
      <c r="S23" s="10">
        <f t="shared" si="8"/>
        <v>-0.31160798284291602</v>
      </c>
      <c r="T23" s="10">
        <f t="shared" si="9"/>
        <v>-1.0210933572129377E-3</v>
      </c>
    </row>
    <row r="24" spans="1:20" x14ac:dyDescent="0.3">
      <c r="A24" s="10">
        <v>1.1625001674749134</v>
      </c>
      <c r="B24" s="10">
        <f>'Używanie Internetu'!C24/'Używanie Internetu'!C$142</f>
        <v>8.4546240022648957E-3</v>
      </c>
      <c r="C24" s="10">
        <f t="shared" si="0"/>
        <v>6.5393024128379051E-2</v>
      </c>
      <c r="D24" s="10">
        <f t="shared" si="1"/>
        <v>5.5287343137648103E-4</v>
      </c>
      <c r="E24" s="56">
        <v>0.98301571321140646</v>
      </c>
      <c r="F24" s="10">
        <f>'Używanie Internetu'!D24/'Używanie Internetu'!D$142</f>
        <v>7.1492705773739621E-3</v>
      </c>
      <c r="G24" s="10">
        <f t="shared" si="2"/>
        <v>-7.4395400453156173E-3</v>
      </c>
      <c r="H24" s="10">
        <f t="shared" si="3"/>
        <v>-5.3187284755170294E-5</v>
      </c>
      <c r="I24" s="56">
        <v>0.94764193854833023</v>
      </c>
      <c r="J24" s="10">
        <f>'Używanie Internetu'!E24/'Używanie Internetu'!E$142</f>
        <v>6.8920044085726507E-3</v>
      </c>
      <c r="K24" s="10">
        <f t="shared" si="4"/>
        <v>-2.3355727521788976E-2</v>
      </c>
      <c r="L24" s="10">
        <f t="shared" si="5"/>
        <v>-1.6096777704559121E-4</v>
      </c>
      <c r="M24" s="56">
        <v>1.2900130288851406</v>
      </c>
      <c r="N24" s="10">
        <f>'Używanie Internetu'!F24/'Używanie Internetu'!F$142</f>
        <v>9.3819987492450053E-3</v>
      </c>
      <c r="O24" s="10">
        <f t="shared" si="6"/>
        <v>0.11059409661269669</v>
      </c>
      <c r="P24" s="10">
        <f t="shared" si="7"/>
        <v>1.0375936760942015E-3</v>
      </c>
      <c r="Q24" s="56">
        <v>0.71148237749223109</v>
      </c>
      <c r="R24" s="10">
        <f>'Używanie Internetu'!G24/'Używanie Internetu'!G$142</f>
        <v>5.1744646187882118E-3</v>
      </c>
      <c r="S24" s="10">
        <f t="shared" si="8"/>
        <v>-0.14783585236488658</v>
      </c>
      <c r="T24" s="10">
        <f t="shared" si="9"/>
        <v>-7.6497138745050325E-4</v>
      </c>
    </row>
    <row r="25" spans="1:20" x14ac:dyDescent="0.3">
      <c r="A25" s="10">
        <v>1.2554297414681561</v>
      </c>
      <c r="B25" s="10">
        <f>'Używanie Internetu'!C25/'Używanie Internetu'!C$142</f>
        <v>8.9861261903712662E-3</v>
      </c>
      <c r="C25" s="10">
        <f t="shared" si="0"/>
        <v>9.879241298961973E-2</v>
      </c>
      <c r="D25" s="10">
        <f t="shared" si="1"/>
        <v>8.8776108977599636E-4</v>
      </c>
      <c r="E25" s="56">
        <v>1.0186653035508326</v>
      </c>
      <c r="F25" s="10">
        <f>'Używanie Internetu'!D25/'Używanie Internetu'!D$142</f>
        <v>7.2914115868847442E-3</v>
      </c>
      <c r="G25" s="10">
        <f t="shared" si="2"/>
        <v>8.0315140379679534E-3</v>
      </c>
      <c r="H25" s="10">
        <f t="shared" si="3"/>
        <v>5.8561074516667018E-5</v>
      </c>
      <c r="I25" s="56">
        <v>0.87360508663342262</v>
      </c>
      <c r="J25" s="10">
        <f>'Używanie Internetu'!E25/'Używanie Internetu'!E$142</f>
        <v>6.2530982736298995E-3</v>
      </c>
      <c r="K25" s="10">
        <f t="shared" si="4"/>
        <v>-5.8684845918647074E-2</v>
      </c>
      <c r="L25" s="10">
        <f t="shared" si="5"/>
        <v>-3.6696210870212865E-4</v>
      </c>
      <c r="M25" s="56">
        <v>1.2814261208672915</v>
      </c>
      <c r="N25" s="10">
        <f>'Używanie Internetu'!F25/'Używanie Internetu'!F$142</f>
        <v>9.1722033064830823E-3</v>
      </c>
      <c r="O25" s="10">
        <f t="shared" si="6"/>
        <v>0.10769357249875236</v>
      </c>
      <c r="P25" s="10">
        <f t="shared" si="7"/>
        <v>9.877873417600319E-4</v>
      </c>
      <c r="Q25" s="56">
        <v>0.66924304717340988</v>
      </c>
      <c r="R25" s="10">
        <f>'Używanie Internetu'!G25/'Używanie Internetu'!G$142</f>
        <v>4.7903138465525937E-3</v>
      </c>
      <c r="S25" s="10">
        <f t="shared" si="8"/>
        <v>-0.17441613204227291</v>
      </c>
      <c r="T25" s="10">
        <f t="shared" si="9"/>
        <v>-8.3550801238424543E-4</v>
      </c>
    </row>
    <row r="26" spans="1:20" x14ac:dyDescent="0.3">
      <c r="A26" s="10">
        <v>1.1981839637438818</v>
      </c>
      <c r="B26" s="10">
        <f>'Używanie Internetu'!C26/'Używanie Internetu'!C$142</f>
        <v>8.4385988106636979E-3</v>
      </c>
      <c r="C26" s="10">
        <f t="shared" si="0"/>
        <v>7.8523502782181481E-2</v>
      </c>
      <c r="D26" s="10">
        <f t="shared" si="1"/>
        <v>6.6262833718686422E-4</v>
      </c>
      <c r="E26" s="56">
        <v>1.0416909938788999</v>
      </c>
      <c r="F26" s="10">
        <f>'Używanie Internetu'!D26/'Używanie Internetu'!D$142</f>
        <v>7.3364463621752888E-3</v>
      </c>
      <c r="G26" s="10">
        <f t="shared" si="2"/>
        <v>1.7738909409069692E-2</v>
      </c>
      <c r="H26" s="10">
        <f t="shared" si="3"/>
        <v>1.3014055740312634E-4</v>
      </c>
      <c r="I26" s="56">
        <v>0.94954213836525181</v>
      </c>
      <c r="J26" s="10">
        <f>'Używanie Internetu'!E26/'Używanie Internetu'!E$142</f>
        <v>6.6874581883461584E-3</v>
      </c>
      <c r="K26" s="10">
        <f t="shared" si="4"/>
        <v>-2.2485757568949556E-2</v>
      </c>
      <c r="L26" s="10">
        <f t="shared" si="5"/>
        <v>-1.5037256357563832E-4</v>
      </c>
      <c r="M26" s="56">
        <v>1.2209506534284014</v>
      </c>
      <c r="N26" s="10">
        <f>'Używanie Internetu'!F26/'Używanie Internetu'!F$142</f>
        <v>8.5989405998278898E-3</v>
      </c>
      <c r="O26" s="10">
        <f t="shared" si="6"/>
        <v>8.6698111629712665E-2</v>
      </c>
      <c r="P26" s="10">
        <f t="shared" si="7"/>
        <v>7.4551191202114678E-4</v>
      </c>
      <c r="Q26" s="56">
        <v>0.65848290164121626</v>
      </c>
      <c r="R26" s="10">
        <f>'Używanie Internetu'!G26/'Używanie Internetu'!G$142</f>
        <v>4.6375792021697568E-3</v>
      </c>
      <c r="S26" s="10">
        <f t="shared" si="8"/>
        <v>-0.18145549757277868</v>
      </c>
      <c r="T26" s="10">
        <f t="shared" si="9"/>
        <v>-8.4151424166288319E-4</v>
      </c>
    </row>
    <row r="27" spans="1:20" x14ac:dyDescent="0.3">
      <c r="A27" s="10">
        <v>1.082764057798334</v>
      </c>
      <c r="B27" s="10">
        <f>'Używanie Internetu'!C27/'Używanie Internetu'!C$142</f>
        <v>7.8964131614898628E-3</v>
      </c>
      <c r="C27" s="10">
        <f t="shared" si="0"/>
        <v>3.4533830993070086E-2</v>
      </c>
      <c r="D27" s="10">
        <f t="shared" si="1"/>
        <v>2.7269339757034515E-4</v>
      </c>
      <c r="E27" s="56">
        <v>1.0136998678097284</v>
      </c>
      <c r="F27" s="10">
        <f>'Używanie Internetu'!D27/'Używanie Internetu'!D$142</f>
        <v>7.3927398312884692E-3</v>
      </c>
      <c r="G27" s="10">
        <f t="shared" si="2"/>
        <v>5.9093898609302144E-3</v>
      </c>
      <c r="H27" s="10">
        <f t="shared" si="3"/>
        <v>4.3686581803511023E-5</v>
      </c>
      <c r="I27" s="56">
        <v>1.0037734629909749</v>
      </c>
      <c r="J27" s="10">
        <f>'Używanie Internetu'!E27/'Używanie Internetu'!E$142</f>
        <v>7.32034825798813E-3</v>
      </c>
      <c r="K27" s="10">
        <f t="shared" si="4"/>
        <v>1.6357099464291789E-3</v>
      </c>
      <c r="L27" s="10">
        <f t="shared" si="5"/>
        <v>1.1973966456916697E-5</v>
      </c>
      <c r="M27" s="56">
        <v>1.2368132744724287</v>
      </c>
      <c r="N27" s="10">
        <f>'Używanie Internetu'!F27/'Używanie Internetu'!F$142</f>
        <v>9.0198677620572272E-3</v>
      </c>
      <c r="O27" s="10">
        <f t="shared" si="6"/>
        <v>9.2304137796103178E-2</v>
      </c>
      <c r="P27" s="10">
        <f t="shared" si="7"/>
        <v>8.3257111681155906E-4</v>
      </c>
      <c r="Q27" s="56">
        <v>0.85993748551479365</v>
      </c>
      <c r="R27" s="10">
        <f>'Używanie Internetu'!G27/'Używanie Internetu'!G$142</f>
        <v>6.2713770648104008E-3</v>
      </c>
      <c r="S27" s="10">
        <f t="shared" si="8"/>
        <v>-6.5533119317809946E-2</v>
      </c>
      <c r="T27" s="10">
        <f t="shared" si="9"/>
        <v>-4.1098290147519674E-4</v>
      </c>
    </row>
    <row r="28" spans="1:20" x14ac:dyDescent="0.3">
      <c r="A28" s="10">
        <v>1.3644220294670562</v>
      </c>
      <c r="B28" s="10">
        <f>'Używanie Internetu'!C28/'Używanie Internetu'!C$142</f>
        <v>1.1454005696955614E-2</v>
      </c>
      <c r="C28" s="10">
        <f t="shared" si="0"/>
        <v>0.13494872275437636</v>
      </c>
      <c r="D28" s="10">
        <f t="shared" si="1"/>
        <v>1.5457034392255106E-3</v>
      </c>
      <c r="E28" s="56">
        <v>1.5691526640408036</v>
      </c>
      <c r="F28" s="10">
        <f>'Używanie Internetu'!D28/'Używanie Internetu'!D$142</f>
        <v>1.3172671772484308E-2</v>
      </c>
      <c r="G28" s="10">
        <f t="shared" si="2"/>
        <v>0.19566519847868752</v>
      </c>
      <c r="H28" s="10">
        <f t="shared" si="3"/>
        <v>2.5774334368577467E-3</v>
      </c>
      <c r="I28" s="56">
        <v>1.1754405725868042</v>
      </c>
      <c r="J28" s="10">
        <f>'Używanie Internetu'!E28/'Używanie Internetu'!E$142</f>
        <v>9.8675503063380444E-3</v>
      </c>
      <c r="K28" s="10">
        <f t="shared" si="4"/>
        <v>7.0200677144468371E-2</v>
      </c>
      <c r="L28" s="10">
        <f t="shared" si="5"/>
        <v>6.9270871326203699E-4</v>
      </c>
      <c r="M28" s="56">
        <v>1.4588820975643917</v>
      </c>
      <c r="N28" s="10">
        <f>'Używanie Internetu'!F28/'Używanie Internetu'!F$142</f>
        <v>1.2246976005815481E-2</v>
      </c>
      <c r="O28" s="10">
        <f t="shared" si="6"/>
        <v>0.16402019494607445</v>
      </c>
      <c r="P28" s="10">
        <f t="shared" si="7"/>
        <v>2.0087513919737517E-3</v>
      </c>
      <c r="Q28" s="56">
        <v>1.6600673257785725</v>
      </c>
      <c r="R28" s="10">
        <f>'Używanie Internetu'!G28/'Używanie Internetu'!G$142</f>
        <v>1.393587921929455E-2</v>
      </c>
      <c r="S28" s="10">
        <f t="shared" si="8"/>
        <v>0.2201257016672854</v>
      </c>
      <c r="T28" s="10">
        <f t="shared" si="9"/>
        <v>3.0676451914977542E-3</v>
      </c>
    </row>
    <row r="29" spans="1:20" x14ac:dyDescent="0.3">
      <c r="A29" s="10">
        <v>1.3449511272228967</v>
      </c>
      <c r="B29" s="10">
        <f>'Używanie Internetu'!C29/'Używanie Internetu'!C$142</f>
        <v>1.1048034176391957E-2</v>
      </c>
      <c r="C29" s="10">
        <f t="shared" si="0"/>
        <v>0.12870650325065994</v>
      </c>
      <c r="D29" s="10">
        <f t="shared" si="1"/>
        <v>1.4219538466371934E-3</v>
      </c>
      <c r="E29" s="56">
        <v>1.5700178732958356</v>
      </c>
      <c r="F29" s="10">
        <f>'Używanie Internetu'!D29/'Używanie Internetu'!D$142</f>
        <v>1.2896833773829722E-2</v>
      </c>
      <c r="G29" s="10">
        <f t="shared" si="2"/>
        <v>0.19590459650450207</v>
      </c>
      <c r="H29" s="10">
        <f t="shared" si="3"/>
        <v>2.5265490166477464E-3</v>
      </c>
      <c r="I29" s="56">
        <v>1.1263941111695683</v>
      </c>
      <c r="J29" s="10">
        <f>'Używanie Internetu'!E29/'Używanie Internetu'!E$142</f>
        <v>9.2527084325984103E-3</v>
      </c>
      <c r="K29" s="10">
        <f t="shared" si="4"/>
        <v>5.169037129622002E-2</v>
      </c>
      <c r="L29" s="10">
        <f t="shared" si="5"/>
        <v>4.7827593437667782E-4</v>
      </c>
      <c r="M29" s="56">
        <v>1.4661799051802999</v>
      </c>
      <c r="N29" s="10">
        <f>'Używanie Internetu'!F29/'Używanie Internetu'!F$142</f>
        <v>1.2043861946581006E-2</v>
      </c>
      <c r="O29" s="10">
        <f t="shared" si="6"/>
        <v>0.16618726296087702</v>
      </c>
      <c r="P29" s="10">
        <f t="shared" si="7"/>
        <v>2.0015364523809577E-3</v>
      </c>
      <c r="Q29" s="56">
        <v>1.560719589406635</v>
      </c>
      <c r="R29" s="10">
        <f>'Używanie Internetu'!G29/'Używanie Internetu'!G$142</f>
        <v>1.2820453483044138E-2</v>
      </c>
      <c r="S29" s="10">
        <f t="shared" si="8"/>
        <v>0.19332488146553453</v>
      </c>
      <c r="T29" s="10">
        <f t="shared" si="9"/>
        <v>2.4785126499439073E-3</v>
      </c>
    </row>
    <row r="30" spans="1:20" x14ac:dyDescent="0.3">
      <c r="A30" s="10">
        <v>1.3281577318790427</v>
      </c>
      <c r="B30" s="10">
        <f>'Używanie Internetu'!C30/'Używanie Internetu'!C$142</f>
        <v>1.1037350715324492E-2</v>
      </c>
      <c r="C30" s="10">
        <f t="shared" si="0"/>
        <v>0.12324965486398445</v>
      </c>
      <c r="D30" s="10">
        <f t="shared" si="1"/>
        <v>1.3603496662764956E-3</v>
      </c>
      <c r="E30" s="56">
        <v>1.5089002762787866</v>
      </c>
      <c r="F30" s="10">
        <f>'Używanie Internetu'!D30/'Używanie Internetu'!D$142</f>
        <v>1.2539370244961023E-2</v>
      </c>
      <c r="G30" s="10">
        <f t="shared" si="2"/>
        <v>0.1786605380572501</v>
      </c>
      <c r="H30" s="10">
        <f t="shared" si="3"/>
        <v>2.2402906348638085E-3</v>
      </c>
      <c r="I30" s="56">
        <v>1.1536569186430918</v>
      </c>
      <c r="J30" s="10">
        <f>'Używanie Internetu'!E30/'Używanie Internetu'!E$142</f>
        <v>9.5872016633217327E-3</v>
      </c>
      <c r="K30" s="10">
        <f t="shared" si="4"/>
        <v>6.2076674943664464E-2</v>
      </c>
      <c r="L30" s="10">
        <f t="shared" si="5"/>
        <v>5.9514160127338252E-4</v>
      </c>
      <c r="M30" s="56">
        <v>1.4256369299884804</v>
      </c>
      <c r="N30" s="10">
        <f>'Używanie Internetu'!F30/'Używanie Internetu'!F$142</f>
        <v>1.1847429270873981E-2</v>
      </c>
      <c r="O30" s="10">
        <f t="shared" si="6"/>
        <v>0.15400893689094758</v>
      </c>
      <c r="P30" s="10">
        <f t="shared" si="7"/>
        <v>1.8246099868979961E-3</v>
      </c>
      <c r="Q30" s="56">
        <v>1.4174123651138706</v>
      </c>
      <c r="R30" s="10">
        <f>'Używanie Internetu'!G30/'Używanie Internetu'!G$142</f>
        <v>1.1779080907706619E-2</v>
      </c>
      <c r="S30" s="10">
        <f t="shared" si="8"/>
        <v>0.15149621710709674</v>
      </c>
      <c r="T30" s="10">
        <f t="shared" si="9"/>
        <v>1.78448619851598E-3</v>
      </c>
    </row>
    <row r="31" spans="1:20" x14ac:dyDescent="0.3">
      <c r="A31" s="10">
        <v>1.3563966976809687</v>
      </c>
      <c r="B31" s="10">
        <f>'Używanie Internetu'!C31/'Używanie Internetu'!C$142</f>
        <v>1.1289747483043346E-2</v>
      </c>
      <c r="C31" s="10">
        <f t="shared" si="0"/>
        <v>0.1323867237625817</v>
      </c>
      <c r="D31" s="10">
        <f t="shared" si="1"/>
        <v>1.4946126813869616E-3</v>
      </c>
      <c r="E31" s="56">
        <v>1.5513385701017863</v>
      </c>
      <c r="F31" s="10">
        <f>'Używanie Internetu'!D31/'Używanie Internetu'!D$142</f>
        <v>1.2912314477835847E-2</v>
      </c>
      <c r="G31" s="10">
        <f t="shared" si="2"/>
        <v>0.19070659025756578</v>
      </c>
      <c r="H31" s="10">
        <f t="shared" si="3"/>
        <v>2.4624634664014754E-3</v>
      </c>
      <c r="I31" s="56">
        <v>1.1911658790022204</v>
      </c>
      <c r="J31" s="10">
        <f>'Używanie Internetu'!E31/'Używanie Internetu'!E$142</f>
        <v>9.9144756156841207E-3</v>
      </c>
      <c r="K31" s="10">
        <f t="shared" si="4"/>
        <v>7.597224453820145E-2</v>
      </c>
      <c r="L31" s="10">
        <f t="shared" si="5"/>
        <v>7.5322496594278944E-4</v>
      </c>
      <c r="M31" s="56">
        <v>1.4749340766662362</v>
      </c>
      <c r="N31" s="10">
        <f>'Używanie Internetu'!F31/'Używanie Internetu'!F$142</f>
        <v>1.227637409333626E-2</v>
      </c>
      <c r="O31" s="10">
        <f t="shared" si="6"/>
        <v>0.16877260961594723</v>
      </c>
      <c r="P31" s="10">
        <f t="shared" si="7"/>
        <v>2.0719156923539686E-3</v>
      </c>
      <c r="Q31" s="56">
        <v>1.5380777495267655</v>
      </c>
      <c r="R31" s="10">
        <f>'Używanie Internetu'!G31/'Używanie Internetu'!G$142</f>
        <v>1.2801940192815917E-2</v>
      </c>
      <c r="S31" s="10">
        <f t="shared" si="8"/>
        <v>0.18697828952067447</v>
      </c>
      <c r="T31" s="10">
        <f t="shared" si="9"/>
        <v>2.3936848797986936E-3</v>
      </c>
    </row>
    <row r="32" spans="1:20" x14ac:dyDescent="0.3">
      <c r="A32" s="10">
        <v>1.3565626746146806</v>
      </c>
      <c r="B32" s="10">
        <f>'Używanie Internetu'!C32/'Używanie Internetu'!C$142</f>
        <v>1.1137508162831974E-2</v>
      </c>
      <c r="C32" s="10">
        <f t="shared" si="0"/>
        <v>0.13243986342052155</v>
      </c>
      <c r="D32" s="10">
        <f t="shared" si="1"/>
        <v>1.4750500599304106E-3</v>
      </c>
      <c r="E32" s="56">
        <v>1.5595373572756175</v>
      </c>
      <c r="F32" s="10">
        <f>'Używanie Internetu'!D32/'Używanie Internetu'!D$142</f>
        <v>1.2803949549792975E-2</v>
      </c>
      <c r="G32" s="10">
        <f t="shared" si="2"/>
        <v>0.19299578234057643</v>
      </c>
      <c r="H32" s="10">
        <f t="shared" si="3"/>
        <v>2.4711082604115665E-3</v>
      </c>
      <c r="I32" s="56">
        <v>1.1866386909736386</v>
      </c>
      <c r="J32" s="10">
        <f>'Używanie Internetu'!E32/'Używanie Internetu'!E$142</f>
        <v>9.7424161480818353E-3</v>
      </c>
      <c r="K32" s="10">
        <f t="shared" si="4"/>
        <v>7.4318504630465812E-2</v>
      </c>
      <c r="L32" s="10">
        <f t="shared" si="5"/>
        <v>7.2404179961314482E-4</v>
      </c>
      <c r="M32" s="56">
        <v>1.4799785357807203</v>
      </c>
      <c r="N32" s="10">
        <f>'Używanie Internetu'!F32/'Używanie Internetu'!F$142</f>
        <v>1.2150764083020203E-2</v>
      </c>
      <c r="O32" s="10">
        <f t="shared" si="6"/>
        <v>0.17025541684118137</v>
      </c>
      <c r="P32" s="10">
        <f t="shared" si="7"/>
        <v>2.0687334038934596E-3</v>
      </c>
      <c r="Q32" s="56">
        <v>1.3935543544369662</v>
      </c>
      <c r="R32" s="10">
        <f>'Używanie Internetu'!G32/'Używanie Internetu'!G$142</f>
        <v>1.1441213361041556E-2</v>
      </c>
      <c r="S32" s="10">
        <f t="shared" si="8"/>
        <v>0.14412391267736205</v>
      </c>
      <c r="T32" s="10">
        <f t="shared" si="9"/>
        <v>1.6489524353698213E-3</v>
      </c>
    </row>
    <row r="33" spans="1:20" x14ac:dyDescent="0.3">
      <c r="A33" s="10">
        <v>1.183026750053799</v>
      </c>
      <c r="B33" s="10">
        <f>'Używanie Internetu'!C33/'Używanie Internetu'!C$142</f>
        <v>9.1129922905474076E-3</v>
      </c>
      <c r="C33" s="10">
        <f t="shared" si="0"/>
        <v>7.2994564804947176E-2</v>
      </c>
      <c r="D33" s="10">
        <f t="shared" si="1"/>
        <v>6.651989063193467E-4</v>
      </c>
      <c r="E33" s="56">
        <v>1.4619419584776663</v>
      </c>
      <c r="F33" s="10">
        <f>'Używanie Internetu'!D33/'Używanie Internetu'!D$142</f>
        <v>1.126150849609182E-2</v>
      </c>
      <c r="G33" s="10">
        <f t="shared" si="2"/>
        <v>0.16493013075231613</v>
      </c>
      <c r="H33" s="10">
        <f t="shared" si="3"/>
        <v>1.857362068728743E-3</v>
      </c>
      <c r="I33" s="56">
        <v>1.0174752490555925</v>
      </c>
      <c r="J33" s="10">
        <f>'Używanie Internetu'!E33/'Używanie Internetu'!E$142</f>
        <v>7.8377298738551409E-3</v>
      </c>
      <c r="K33" s="10">
        <f t="shared" si="4"/>
        <v>7.5238534458388013E-3</v>
      </c>
      <c r="L33" s="10">
        <f t="shared" si="5"/>
        <v>5.8969930918958717E-5</v>
      </c>
      <c r="M33" s="56">
        <v>1.4002678347620416</v>
      </c>
      <c r="N33" s="10">
        <f>'Używanie Internetu'!F33/'Używanie Internetu'!F$142</f>
        <v>1.0786425566714953E-2</v>
      </c>
      <c r="O33" s="10">
        <f t="shared" si="6"/>
        <v>0.14621111284544847</v>
      </c>
      <c r="P33" s="10">
        <f t="shared" si="7"/>
        <v>1.5770952857339904E-3</v>
      </c>
      <c r="Q33" s="56">
        <v>1.093524626962292</v>
      </c>
      <c r="R33" s="10">
        <f>'Używanie Internetu'!G33/'Używanie Internetu'!G$142</f>
        <v>8.4235470538412752E-3</v>
      </c>
      <c r="S33" s="10">
        <f t="shared" si="8"/>
        <v>3.8828568108356394E-2</v>
      </c>
      <c r="T33" s="10">
        <f t="shared" si="9"/>
        <v>3.270742704940208E-4</v>
      </c>
    </row>
    <row r="34" spans="1:20" x14ac:dyDescent="0.3">
      <c r="A34" s="10">
        <v>1.0704504507324588</v>
      </c>
      <c r="B34" s="10">
        <f>'Używanie Internetu'!C34/'Używanie Internetu'!C$142</f>
        <v>7.6760667769734028E-3</v>
      </c>
      <c r="C34" s="10">
        <f t="shared" si="0"/>
        <v>2.9566569368424899E-2</v>
      </c>
      <c r="D34" s="10">
        <f t="shared" si="1"/>
        <v>2.2695496083804584E-4</v>
      </c>
      <c r="E34" s="56">
        <v>1.0635183753207527</v>
      </c>
      <c r="F34" s="10">
        <f>'Używanie Internetu'!D34/'Używanie Internetu'!D$142</f>
        <v>7.6263577281081695E-3</v>
      </c>
      <c r="G34" s="10">
        <f t="shared" si="2"/>
        <v>2.6744997982484909E-2</v>
      </c>
      <c r="H34" s="10">
        <f t="shared" si="3"/>
        <v>2.0396692205196118E-4</v>
      </c>
      <c r="I34" s="56">
        <v>0.92671332076196711</v>
      </c>
      <c r="J34" s="10">
        <f>'Używanie Internetu'!E34/'Używanie Internetu'!E$142</f>
        <v>6.6453457312407038E-3</v>
      </c>
      <c r="K34" s="10">
        <f t="shared" si="4"/>
        <v>-3.3054594298582048E-2</v>
      </c>
      <c r="L34" s="10">
        <f t="shared" si="5"/>
        <v>-2.1965920711997553E-4</v>
      </c>
      <c r="M34" s="56">
        <v>1.1272177201752749</v>
      </c>
      <c r="N34" s="10">
        <f>'Używanie Internetu'!F34/'Używanie Internetu'!F$142</f>
        <v>8.0831377915087654E-3</v>
      </c>
      <c r="O34" s="10">
        <f t="shared" si="6"/>
        <v>5.2007807384701427E-2</v>
      </c>
      <c r="P34" s="10">
        <f t="shared" si="7"/>
        <v>4.2038627332478877E-4</v>
      </c>
      <c r="Q34" s="56">
        <v>1.6026111609394194</v>
      </c>
      <c r="R34" s="10">
        <f>'Używanie Internetu'!G34/'Używanie Internetu'!G$142</f>
        <v>1.1492124909169168E-2</v>
      </c>
      <c r="S34" s="10">
        <f t="shared" si="8"/>
        <v>0.20482816293860215</v>
      </c>
      <c r="T34" s="10">
        <f t="shared" si="9"/>
        <v>2.353910833406071E-3</v>
      </c>
    </row>
    <row r="35" spans="1:20" x14ac:dyDescent="0.3">
      <c r="A35" s="10">
        <v>1.2008160864446631</v>
      </c>
      <c r="B35" s="10">
        <f>'Używanie Internetu'!C35/'Używanie Internetu'!C$142</f>
        <v>9.175757624318763E-3</v>
      </c>
      <c r="C35" s="10">
        <f t="shared" si="0"/>
        <v>7.9476497196036403E-2</v>
      </c>
      <c r="D35" s="10">
        <f t="shared" si="1"/>
        <v>7.2925707510067977E-4</v>
      </c>
      <c r="E35" s="56">
        <v>1.1238407853045214</v>
      </c>
      <c r="F35" s="10">
        <f>'Używanie Internetu'!D35/'Używanie Internetu'!D$142</f>
        <v>8.5875687132157333E-3</v>
      </c>
      <c r="G35" s="10">
        <f t="shared" si="2"/>
        <v>5.0704789025373516E-2</v>
      </c>
      <c r="H35" s="10">
        <f t="shared" si="3"/>
        <v>4.3543085984450207E-4</v>
      </c>
      <c r="I35" s="56">
        <v>1.0288598775401023</v>
      </c>
      <c r="J35" s="10">
        <f>'Używanie Internetu'!E35/'Używanie Internetu'!E$142</f>
        <v>7.8617941350582581E-3</v>
      </c>
      <c r="K35" s="10">
        <f t="shared" si="4"/>
        <v>1.2356231366050605E-2</v>
      </c>
      <c r="L35" s="10">
        <f t="shared" si="5"/>
        <v>9.7142147285039538E-5</v>
      </c>
      <c r="M35" s="56">
        <v>1.1648510494400672</v>
      </c>
      <c r="N35" s="10">
        <f>'Używanie Internetu'!F35/'Używanie Internetu'!F$142</f>
        <v>8.900939135268621E-3</v>
      </c>
      <c r="O35" s="10">
        <f t="shared" si="6"/>
        <v>6.6270395283100858E-2</v>
      </c>
      <c r="P35" s="10">
        <f t="shared" si="7"/>
        <v>5.8986875488507341E-4</v>
      </c>
      <c r="Q35" s="56">
        <v>1.0545251774447268</v>
      </c>
      <c r="R35" s="10">
        <f>'Używanie Internetu'!G35/'Używanie Internetu'!G$142</f>
        <v>8.0579095718338791E-3</v>
      </c>
      <c r="S35" s="10">
        <f t="shared" si="8"/>
        <v>2.3056953250260203E-2</v>
      </c>
      <c r="T35" s="10">
        <f t="shared" si="9"/>
        <v>1.8579084429259796E-4</v>
      </c>
    </row>
    <row r="36" spans="1:20" x14ac:dyDescent="0.3">
      <c r="A36" s="10">
        <v>1.1556573910264551</v>
      </c>
      <c r="B36" s="10">
        <f>'Używanie Internetu'!C36/'Używanie Internetu'!C$142</f>
        <v>9.1316883474154703E-3</v>
      </c>
      <c r="C36" s="10">
        <f t="shared" si="0"/>
        <v>6.282910117769791E-2</v>
      </c>
      <c r="D36" s="10">
        <f t="shared" si="1"/>
        <v>5.7373577110297164E-4</v>
      </c>
      <c r="E36" s="56">
        <v>1.1322133026530885</v>
      </c>
      <c r="F36" s="10">
        <f>'Używanie Internetu'!D36/'Używanie Internetu'!D$142</f>
        <v>8.946439578812259E-3</v>
      </c>
      <c r="G36" s="10">
        <f t="shared" si="2"/>
        <v>5.3928253211436329E-2</v>
      </c>
      <c r="H36" s="10">
        <f t="shared" si="3"/>
        <v>4.8246585894700327E-4</v>
      </c>
      <c r="I36" s="56">
        <v>0.99494640566440062</v>
      </c>
      <c r="J36" s="10">
        <f>'Używanie Internetu'!E36/'Używanie Internetu'!E$142</f>
        <v>7.8617941350582581E-3</v>
      </c>
      <c r="K36" s="10">
        <f t="shared" si="4"/>
        <v>-2.2003125719553163E-3</v>
      </c>
      <c r="L36" s="10">
        <f t="shared" si="5"/>
        <v>-1.7298404473493258E-5</v>
      </c>
      <c r="M36" s="56">
        <v>1.1893646739328076</v>
      </c>
      <c r="N36" s="10">
        <f>'Używanie Internetu'!F36/'Używanie Internetu'!F$142</f>
        <v>9.3980340697108859E-3</v>
      </c>
      <c r="O36" s="10">
        <f t="shared" si="6"/>
        <v>7.5315035101642142E-2</v>
      </c>
      <c r="P36" s="10">
        <f t="shared" si="7"/>
        <v>7.0781326584670409E-4</v>
      </c>
      <c r="Q36" s="56">
        <v>1.0449523529754858</v>
      </c>
      <c r="R36" s="10">
        <f>'Używanie Internetu'!G36/'Używanie Internetu'!G$142</f>
        <v>8.2569274417872724E-3</v>
      </c>
      <c r="S36" s="10">
        <f t="shared" si="8"/>
        <v>1.9096488235027412E-2</v>
      </c>
      <c r="T36" s="10">
        <f t="shared" si="9"/>
        <v>1.5767831774956564E-4</v>
      </c>
    </row>
    <row r="37" spans="1:20" x14ac:dyDescent="0.3">
      <c r="A37" s="10">
        <v>0.96156796677601841</v>
      </c>
      <c r="B37" s="10">
        <f>'Używanie Internetu'!C37/'Używanie Internetu'!C$142</f>
        <v>6.675827734532019E-3</v>
      </c>
      <c r="C37" s="10">
        <f t="shared" si="0"/>
        <v>-1.7020012982908766E-2</v>
      </c>
      <c r="D37" s="10">
        <f t="shared" si="1"/>
        <v>-1.1362267471339738E-4</v>
      </c>
      <c r="E37" s="56">
        <v>1.0727356726349291</v>
      </c>
      <c r="F37" s="10">
        <f>'Używanie Internetu'!D37/'Używanie Internetu'!D$142</f>
        <v>7.4476259636738207E-3</v>
      </c>
      <c r="G37" s="10">
        <f t="shared" si="2"/>
        <v>3.0492722843821526E-2</v>
      </c>
      <c r="H37" s="10">
        <f t="shared" si="3"/>
        <v>2.2709839435475503E-4</v>
      </c>
      <c r="I37" s="56">
        <v>0.92060953608156382</v>
      </c>
      <c r="J37" s="10">
        <f>'Używanie Internetu'!E37/'Używanie Internetu'!E$142</f>
        <v>6.3914677755478209E-3</v>
      </c>
      <c r="K37" s="10">
        <f t="shared" si="4"/>
        <v>-3.5924530804034037E-2</v>
      </c>
      <c r="L37" s="10">
        <f t="shared" si="5"/>
        <v>-2.296104809856586E-4</v>
      </c>
      <c r="M37" s="56">
        <v>1.0433996111042463</v>
      </c>
      <c r="N37" s="10">
        <f>'Używanie Internetu'!F37/'Używanie Internetu'!F$142</f>
        <v>7.2439560204610714E-3</v>
      </c>
      <c r="O37" s="10">
        <f t="shared" si="6"/>
        <v>1.8450670516209123E-2</v>
      </c>
      <c r="P37" s="10">
        <f t="shared" si="7"/>
        <v>1.3365584576743666E-4</v>
      </c>
      <c r="Q37" s="56">
        <v>0.62931846986355477</v>
      </c>
      <c r="R37" s="10">
        <f>'Używanie Internetu'!G37/'Używanie Internetu'!G$142</f>
        <v>4.3691364938605298E-3</v>
      </c>
      <c r="S37" s="10">
        <f t="shared" si="8"/>
        <v>-0.20112952195962902</v>
      </c>
      <c r="T37" s="10">
        <f t="shared" si="9"/>
        <v>-8.7876233438653794E-4</v>
      </c>
    </row>
    <row r="38" spans="1:20" x14ac:dyDescent="0.3">
      <c r="A38" s="10">
        <v>0.98636583392208566</v>
      </c>
      <c r="B38" s="10">
        <f>'Używanie Internetu'!C38/'Używanie Internetu'!C$142</f>
        <v>7.3128291006796025E-3</v>
      </c>
      <c r="C38" s="10">
        <f t="shared" si="0"/>
        <v>-5.9619793929490458E-3</v>
      </c>
      <c r="D38" s="10">
        <f t="shared" si="1"/>
        <v>-4.3598936402409895E-5</v>
      </c>
      <c r="E38" s="56">
        <v>0.98062964943662756</v>
      </c>
      <c r="F38" s="10">
        <f>'Używanie Internetu'!D38/'Używanie Internetu'!D$142</f>
        <v>7.2703015359673008E-3</v>
      </c>
      <c r="G38" s="10">
        <f t="shared" si="2"/>
        <v>-8.4949799537458372E-3</v>
      </c>
      <c r="H38" s="10">
        <f t="shared" si="3"/>
        <v>-6.1761065805729796E-5</v>
      </c>
      <c r="I38" s="56">
        <v>0.93788119513771517</v>
      </c>
      <c r="J38" s="10">
        <f>'Używanie Internetu'!E38/'Używanie Internetu'!E$142</f>
        <v>6.953368274640599E-3</v>
      </c>
      <c r="K38" s="10">
        <f t="shared" si="4"/>
        <v>-2.7852171817014375E-2</v>
      </c>
      <c r="L38" s="10">
        <f t="shared" si="5"/>
        <v>-1.9366640789226676E-4</v>
      </c>
      <c r="M38" s="56">
        <v>0.93021396080142138</v>
      </c>
      <c r="N38" s="10">
        <f>'Używanie Internetu'!F38/'Używanie Internetu'!F$142</f>
        <v>6.8965240770336817E-3</v>
      </c>
      <c r="O38" s="10">
        <f t="shared" si="6"/>
        <v>-3.1417146813835763E-2</v>
      </c>
      <c r="P38" s="10">
        <f t="shared" si="7"/>
        <v>-2.1666910943332035E-4</v>
      </c>
      <c r="Q38" s="56">
        <v>0.72852938010135238</v>
      </c>
      <c r="R38" s="10">
        <f>'Używanie Internetu'!G38/'Używanie Internetu'!G$142</f>
        <v>5.4012524240839386E-3</v>
      </c>
      <c r="S38" s="10">
        <f t="shared" si="8"/>
        <v>-0.13755292933173022</v>
      </c>
      <c r="T38" s="10">
        <f t="shared" si="9"/>
        <v>-7.4295809299285457E-4</v>
      </c>
    </row>
    <row r="39" spans="1:20" x14ac:dyDescent="0.3">
      <c r="A39" s="10">
        <v>1.0321852322394351</v>
      </c>
      <c r="B39" s="10">
        <f>'Używanie Internetu'!C39/'Używanie Internetu'!C$142</f>
        <v>7.6920919685746006E-3</v>
      </c>
      <c r="C39" s="10">
        <f t="shared" si="0"/>
        <v>1.3757641206706295E-2</v>
      </c>
      <c r="D39" s="10">
        <f t="shared" si="1"/>
        <v>1.0582504143263647E-4</v>
      </c>
      <c r="E39" s="56">
        <v>1.1057019977293727</v>
      </c>
      <c r="F39" s="10">
        <f>'Używanie Internetu'!D39/'Używanie Internetu'!D$142</f>
        <v>8.2399565414418407E-3</v>
      </c>
      <c r="G39" s="10">
        <f t="shared" si="2"/>
        <v>4.3638094255733381E-2</v>
      </c>
      <c r="H39" s="10">
        <f t="shared" si="3"/>
        <v>3.5957600021858591E-4</v>
      </c>
      <c r="I39" s="56">
        <v>0.9170732929071187</v>
      </c>
      <c r="J39" s="10">
        <f>'Używanie Internetu'!E39/'Używanie Internetu'!E$142</f>
        <v>6.8342501816851704E-3</v>
      </c>
      <c r="K39" s="10">
        <f t="shared" si="4"/>
        <v>-3.7595953933982913E-2</v>
      </c>
      <c r="L39" s="10">
        <f t="shared" si="5"/>
        <v>-2.5694015500395004E-4</v>
      </c>
      <c r="M39" s="56">
        <v>1.0450308561520643</v>
      </c>
      <c r="N39" s="10">
        <f>'Używanie Internetu'!F39/'Używanie Internetu'!F$142</f>
        <v>7.7878206395954851E-3</v>
      </c>
      <c r="O39" s="10">
        <f t="shared" si="6"/>
        <v>1.9129113852560629E-2</v>
      </c>
      <c r="P39" s="10">
        <f t="shared" si="7"/>
        <v>1.4897410767814357E-4</v>
      </c>
      <c r="Q39" s="56">
        <v>0.92290202879070393</v>
      </c>
      <c r="R39" s="10">
        <f>'Używanie Internetu'!G39/'Używanie Internetu'!G$142</f>
        <v>6.8776873197846896E-3</v>
      </c>
      <c r="S39" s="10">
        <f t="shared" si="8"/>
        <v>-3.484439931414824E-2</v>
      </c>
      <c r="T39" s="10">
        <f t="shared" si="9"/>
        <v>-2.3964888332843169E-4</v>
      </c>
    </row>
    <row r="40" spans="1:20" x14ac:dyDescent="0.3">
      <c r="A40" s="10">
        <v>1.0732365472803778</v>
      </c>
      <c r="B40" s="10">
        <f>'Używanie Internetu'!C40/'Używanie Internetu'!C$142</f>
        <v>8.2382839156487329E-3</v>
      </c>
      <c r="C40" s="10">
        <f t="shared" si="0"/>
        <v>3.0695453425862555E-2</v>
      </c>
      <c r="D40" s="10">
        <f t="shared" si="1"/>
        <v>2.5287786024182828E-4</v>
      </c>
      <c r="E40" s="56">
        <v>0.99021818453631083</v>
      </c>
      <c r="F40" s="10">
        <f>'Używanie Internetu'!D40/'Używanie Internetu'!D$142</f>
        <v>7.6010256670072385E-3</v>
      </c>
      <c r="G40" s="10">
        <f t="shared" si="2"/>
        <v>-4.2691024730660164E-3</v>
      </c>
      <c r="H40" s="10">
        <f t="shared" si="3"/>
        <v>-3.2449557472858871E-5</v>
      </c>
      <c r="I40" s="56">
        <v>0.7611669341164069</v>
      </c>
      <c r="J40" s="10">
        <f>'Używanie Internetu'!E40/'Używanie Internetu'!E$142</f>
        <v>5.8428026201167585E-3</v>
      </c>
      <c r="K40" s="10">
        <f t="shared" si="4"/>
        <v>-0.11852008617941164</v>
      </c>
      <c r="L40" s="10">
        <f t="shared" si="5"/>
        <v>-6.9248947006553035E-4</v>
      </c>
      <c r="M40" s="56">
        <v>1.0288275304256747</v>
      </c>
      <c r="N40" s="10">
        <f>'Używanie Internetu'!F40/'Używanie Internetu'!F$142</f>
        <v>7.8973953294456615E-3</v>
      </c>
      <c r="O40" s="10">
        <f t="shared" si="6"/>
        <v>1.2342577034252485E-2</v>
      </c>
      <c r="P40" s="10">
        <f t="shared" si="7"/>
        <v>9.7474210223628865E-5</v>
      </c>
      <c r="Q40" s="56">
        <v>0.75549811945455991</v>
      </c>
      <c r="R40" s="10">
        <f>'Używanie Internetu'!G40/'Używanie Internetu'!G$142</f>
        <v>5.7992881639907243E-3</v>
      </c>
      <c r="S40" s="10">
        <f t="shared" si="8"/>
        <v>-0.12176661234616569</v>
      </c>
      <c r="T40" s="10">
        <f t="shared" si="9"/>
        <v>-7.0615967374836552E-4</v>
      </c>
    </row>
    <row r="41" spans="1:20" x14ac:dyDescent="0.3">
      <c r="A41" s="10">
        <v>1.0845172474194078</v>
      </c>
      <c r="B41" s="10">
        <f>'Używanie Internetu'!C41/'Używanie Internetu'!C$142</f>
        <v>8.6375782730452287E-3</v>
      </c>
      <c r="C41" s="10">
        <f t="shared" si="0"/>
        <v>3.5236463127080668E-2</v>
      </c>
      <c r="D41" s="10">
        <f t="shared" si="1"/>
        <v>3.043577083254313E-4</v>
      </c>
      <c r="E41" s="56">
        <v>1.045371496495439</v>
      </c>
      <c r="F41" s="10">
        <f>'Używanie Internetu'!D41/'Używanie Internetu'!D$142</f>
        <v>8.3258040818394406E-3</v>
      </c>
      <c r="G41" s="10">
        <f t="shared" si="2"/>
        <v>1.9270654281429156E-2</v>
      </c>
      <c r="H41" s="10">
        <f t="shared" si="3"/>
        <v>1.6044369207603957E-4</v>
      </c>
      <c r="I41" s="56">
        <v>0.8085429770684025</v>
      </c>
      <c r="J41" s="10">
        <f>'Używanie Internetu'!E41/'Używanie Internetu'!E$142</f>
        <v>6.4395962979540552E-3</v>
      </c>
      <c r="K41" s="10">
        <f t="shared" si="4"/>
        <v>-9.2296890776012261E-2</v>
      </c>
      <c r="L41" s="10">
        <f t="shared" si="5"/>
        <v>-5.9435471615387834E-4</v>
      </c>
      <c r="M41" s="56">
        <v>1.0286607783236354</v>
      </c>
      <c r="N41" s="10">
        <f>'Używanie Internetu'!F41/'Używanie Internetu'!F$142</f>
        <v>8.1927124813589436E-3</v>
      </c>
      <c r="O41" s="10">
        <f t="shared" si="6"/>
        <v>1.2272180991065265E-2</v>
      </c>
      <c r="P41" s="10">
        <f t="shared" si="7"/>
        <v>1.0054245037899637E-4</v>
      </c>
      <c r="Q41" s="56">
        <v>0.86529218854169476</v>
      </c>
      <c r="R41" s="10">
        <f>'Używanie Internetu'!G41/'Używanie Internetu'!G$142</f>
        <v>6.8915722874558572E-3</v>
      </c>
      <c r="S41" s="10">
        <f t="shared" si="8"/>
        <v>-6.2837216877305674E-2</v>
      </c>
      <c r="T41" s="10">
        <f t="shared" si="9"/>
        <v>-4.3304722245249326E-4</v>
      </c>
    </row>
    <row r="42" spans="1:20" x14ac:dyDescent="0.3">
      <c r="A42" s="10">
        <v>1.004204516476646</v>
      </c>
      <c r="B42" s="10">
        <f>'Używanie Internetu'!C42/'Używanie Internetu'!C$142</f>
        <v>7.4477077966563447E-3</v>
      </c>
      <c r="C42" s="10">
        <f t="shared" si="0"/>
        <v>1.8221703110566942E-3</v>
      </c>
      <c r="D42" s="10">
        <f t="shared" si="1"/>
        <v>1.3570992032492657E-5</v>
      </c>
      <c r="E42" s="56">
        <v>1.154670699480808</v>
      </c>
      <c r="F42" s="10">
        <f>'Używanie Internetu'!D42/'Używanie Internetu'!D$142</f>
        <v>8.5636439888426303E-3</v>
      </c>
      <c r="G42" s="10">
        <f t="shared" si="2"/>
        <v>6.2458145449436661E-2</v>
      </c>
      <c r="H42" s="10">
        <f t="shared" si="3"/>
        <v>5.3486932183232695E-4</v>
      </c>
      <c r="I42" s="56">
        <v>0.85172889659175899</v>
      </c>
      <c r="J42" s="10">
        <f>'Używanie Internetu'!E42/'Używanie Internetu'!E$142</f>
        <v>6.3168685658181595E-3</v>
      </c>
      <c r="K42" s="10">
        <f t="shared" si="4"/>
        <v>-6.9698618203043475E-2</v>
      </c>
      <c r="L42" s="10">
        <f t="shared" si="5"/>
        <v>-4.402770104077667E-4</v>
      </c>
      <c r="M42" s="56">
        <v>0.93294917478048489</v>
      </c>
      <c r="N42" s="10">
        <f>'Używanie Internetu'!F42/'Używanie Internetu'!F$142</f>
        <v>6.9192407810270114E-3</v>
      </c>
      <c r="O42" s="10">
        <f t="shared" si="6"/>
        <v>-3.014201511053724E-2</v>
      </c>
      <c r="P42" s="10">
        <f t="shared" si="7"/>
        <v>-2.0855986017516168E-4</v>
      </c>
      <c r="Q42" s="56">
        <v>0.66524307749476419</v>
      </c>
      <c r="R42" s="10">
        <f>'Używanie Internetu'!G42/'Używanie Internetu'!G$142</f>
        <v>4.9337918458213191E-3</v>
      </c>
      <c r="S42" s="10">
        <f t="shared" si="8"/>
        <v>-0.17701963601214982</v>
      </c>
      <c r="T42" s="10">
        <f t="shared" si="9"/>
        <v>-8.7337803670700274E-4</v>
      </c>
    </row>
    <row r="43" spans="1:20" x14ac:dyDescent="0.3">
      <c r="A43" s="10">
        <v>1.0573984077837704</v>
      </c>
      <c r="B43" s="10">
        <f>'Używanie Internetu'!C43/'Używanie Internetu'!C$142</f>
        <v>8.158157957642749E-3</v>
      </c>
      <c r="C43" s="10">
        <f t="shared" si="0"/>
        <v>2.4238652114824476E-2</v>
      </c>
      <c r="D43" s="10">
        <f t="shared" si="1"/>
        <v>1.9774275263308955E-4</v>
      </c>
      <c r="E43" s="56">
        <v>1.0813163232240537</v>
      </c>
      <c r="F43" s="10">
        <f>'Używanie Internetu'!D43/'Używanie Internetu'!D$142</f>
        <v>8.3426921225733964E-3</v>
      </c>
      <c r="G43" s="10">
        <f t="shared" si="2"/>
        <v>3.3952759017943916E-2</v>
      </c>
      <c r="H43" s="10">
        <f t="shared" si="3"/>
        <v>2.8325741519863353E-4</v>
      </c>
      <c r="I43" s="56">
        <v>0.93695558341474483</v>
      </c>
      <c r="J43" s="10">
        <f>'Używanie Internetu'!E43/'Używanie Internetu'!E$142</f>
        <v>7.2289040654162856E-3</v>
      </c>
      <c r="K43" s="10">
        <f t="shared" si="4"/>
        <v>-2.8280996449569155E-2</v>
      </c>
      <c r="L43" s="10">
        <f t="shared" si="5"/>
        <v>-2.0444061020831401E-4</v>
      </c>
      <c r="M43" s="56">
        <v>0.96990895018789536</v>
      </c>
      <c r="N43" s="10">
        <f>'Używanie Internetu'!F43/'Używanie Internetu'!F$142</f>
        <v>7.4831495507437741E-3</v>
      </c>
      <c r="O43" s="10">
        <f t="shared" si="6"/>
        <v>-1.3269033039870809E-2</v>
      </c>
      <c r="P43" s="10">
        <f t="shared" si="7"/>
        <v>-9.9294158631113536E-5</v>
      </c>
      <c r="Q43" s="56">
        <v>0.83684373292233205</v>
      </c>
      <c r="R43" s="10">
        <f>'Używanie Internetu'!G43/'Używanie Internetu'!G$142</f>
        <v>6.4565099670926256E-3</v>
      </c>
      <c r="S43" s="10">
        <f t="shared" si="8"/>
        <v>-7.7355631929767674E-2</v>
      </c>
      <c r="T43" s="10">
        <f t="shared" si="9"/>
        <v>-4.9944740856529355E-4</v>
      </c>
    </row>
    <row r="44" spans="1:20" x14ac:dyDescent="0.3">
      <c r="A44" s="10">
        <v>1.1403346361593241</v>
      </c>
      <c r="B44" s="10">
        <f>'Używanie Internetu'!C44/'Używanie Internetu'!C$142</f>
        <v>9.1049796947468113E-3</v>
      </c>
      <c r="C44" s="10">
        <f t="shared" si="0"/>
        <v>5.7032315644717946E-2</v>
      </c>
      <c r="D44" s="10">
        <f t="shared" si="1"/>
        <v>5.1927807588954776E-4</v>
      </c>
      <c r="E44" s="56">
        <v>1.176528971232129</v>
      </c>
      <c r="F44" s="10">
        <f>'Używanie Internetu'!D44/'Używanie Internetu'!D$142</f>
        <v>9.3939726582620477E-3</v>
      </c>
      <c r="G44" s="10">
        <f t="shared" si="2"/>
        <v>7.060262585231554E-2</v>
      </c>
      <c r="H44" s="10">
        <f t="shared" si="3"/>
        <v>6.6323913685815733E-4</v>
      </c>
      <c r="I44" s="56">
        <v>0.92450749934950116</v>
      </c>
      <c r="J44" s="10">
        <f>'Używanie Internetu'!E44/'Używanie Internetu'!E$142</f>
        <v>7.3817121240560783E-3</v>
      </c>
      <c r="K44" s="10">
        <f t="shared" si="4"/>
        <v>-3.4089561613627459E-2</v>
      </c>
      <c r="L44" s="10">
        <f t="shared" si="5"/>
        <v>-2.5163933026707048E-4</v>
      </c>
      <c r="M44" s="56">
        <v>1.0364558609505095</v>
      </c>
      <c r="N44" s="10">
        <f>'Używanie Internetu'!F44/'Używanie Internetu'!F$142</f>
        <v>8.2755616370993202E-3</v>
      </c>
      <c r="O44" s="10">
        <f t="shared" si="6"/>
        <v>1.5550811732530614E-2</v>
      </c>
      <c r="P44" s="10">
        <f t="shared" si="7"/>
        <v>1.2869170099948435E-4</v>
      </c>
      <c r="Q44" s="56">
        <v>1.049773009560421</v>
      </c>
      <c r="R44" s="10">
        <f>'Używanie Internetu'!G44/'Używanie Internetu'!G$142</f>
        <v>8.381892150827774E-3</v>
      </c>
      <c r="S44" s="10">
        <f t="shared" si="8"/>
        <v>2.1095402543704875E-2</v>
      </c>
      <c r="T44" s="10">
        <f t="shared" si="9"/>
        <v>1.7681938899963216E-4</v>
      </c>
    </row>
    <row r="45" spans="1:20" x14ac:dyDescent="0.3">
      <c r="A45" s="10">
        <v>0.96432660177196838</v>
      </c>
      <c r="B45" s="10">
        <f>'Używanie Internetu'!C45/'Używanie Internetu'!C$142</f>
        <v>7.1191913688318049E-3</v>
      </c>
      <c r="C45" s="10">
        <f t="shared" si="0"/>
        <v>-1.5775852689542468E-2</v>
      </c>
      <c r="D45" s="10">
        <f t="shared" si="1"/>
        <v>-1.1231131430335276E-4</v>
      </c>
      <c r="E45" s="56">
        <v>0.97964814290211699</v>
      </c>
      <c r="F45" s="10">
        <f>'Używanie Internetu'!D45/'Używanie Internetu'!D$142</f>
        <v>7.2323034443159042E-3</v>
      </c>
      <c r="G45" s="10">
        <f t="shared" si="2"/>
        <v>-8.9298804654763444E-3</v>
      </c>
      <c r="H45" s="10">
        <f t="shared" si="3"/>
        <v>-6.4583605247793874E-5</v>
      </c>
      <c r="I45" s="56">
        <v>0.85255172485170783</v>
      </c>
      <c r="J45" s="10">
        <f>'Używanie Internetu'!E45/'Używanie Internetu'!E$142</f>
        <v>6.2940075176751986E-3</v>
      </c>
      <c r="K45" s="10">
        <f t="shared" si="4"/>
        <v>-6.9279262615566509E-2</v>
      </c>
      <c r="L45" s="10">
        <f t="shared" si="5"/>
        <v>-4.3604419972136994E-4</v>
      </c>
      <c r="M45" s="56">
        <v>0.85524725825583736</v>
      </c>
      <c r="N45" s="10">
        <f>'Używanie Internetu'!F45/'Używanie Internetu'!F$142</f>
        <v>6.3139074334400596E-3</v>
      </c>
      <c r="O45" s="10">
        <f t="shared" si="6"/>
        <v>-6.7908309398110864E-2</v>
      </c>
      <c r="P45" s="10">
        <f t="shared" si="7"/>
        <v>-4.2876677950107965E-4</v>
      </c>
      <c r="Q45" s="56">
        <v>0.73475865407233232</v>
      </c>
      <c r="R45" s="10">
        <f>'Używanie Internetu'!G45/'Używanie Internetu'!G$142</f>
        <v>5.4243940368692177E-3</v>
      </c>
      <c r="S45" s="10">
        <f t="shared" si="8"/>
        <v>-0.13385529005463354</v>
      </c>
      <c r="T45" s="10">
        <f t="shared" si="9"/>
        <v>-7.2608383717575361E-4</v>
      </c>
    </row>
    <row r="46" spans="1:20" x14ac:dyDescent="0.3">
      <c r="A46" s="10">
        <v>0.96285461611454115</v>
      </c>
      <c r="B46" s="10">
        <f>'Używanie Internetu'!C46/'Używanie Internetu'!C$142</f>
        <v>6.9749646444210306E-3</v>
      </c>
      <c r="C46" s="10">
        <f t="shared" si="0"/>
        <v>-1.6439283161824646E-2</v>
      </c>
      <c r="D46" s="10">
        <f t="shared" si="1"/>
        <v>-1.1466341883335288E-4</v>
      </c>
      <c r="E46" s="56">
        <v>1.0428677447938257</v>
      </c>
      <c r="F46" s="10">
        <f>'Używanie Internetu'!D46/'Używanie Internetu'!D$142</f>
        <v>7.554583554988864E-3</v>
      </c>
      <c r="G46" s="10">
        <f t="shared" si="2"/>
        <v>1.82292352259746E-2</v>
      </c>
      <c r="H46" s="10">
        <f t="shared" si="3"/>
        <v>1.3771428065817142E-4</v>
      </c>
      <c r="I46" s="56">
        <v>0.97831010267480634</v>
      </c>
      <c r="J46" s="10">
        <f>'Używanie Internetu'!E46/'Używanie Internetu'!E$142</f>
        <v>7.086924924317897E-3</v>
      </c>
      <c r="K46" s="10">
        <f t="shared" si="4"/>
        <v>-9.5234616402126576E-3</v>
      </c>
      <c r="L46" s="10">
        <f t="shared" si="5"/>
        <v>-6.7492057663808485E-5</v>
      </c>
      <c r="M46" s="56">
        <v>0.85259944403484622</v>
      </c>
      <c r="N46" s="10">
        <f>'Używanie Internetu'!F46/'Używanie Internetu'!F$142</f>
        <v>6.176270932774593E-3</v>
      </c>
      <c r="O46" s="10">
        <f t="shared" si="6"/>
        <v>-6.9254954884613973E-2</v>
      </c>
      <c r="P46" s="10">
        <f t="shared" si="7"/>
        <v>-4.2773736480445712E-4</v>
      </c>
      <c r="Q46" s="56">
        <v>0.82164325246371539</v>
      </c>
      <c r="R46" s="10">
        <f>'Używanie Internetu'!G46/'Używanie Internetu'!G$142</f>
        <v>5.9520228083735603E-3</v>
      </c>
      <c r="S46" s="10">
        <f t="shared" si="8"/>
        <v>-8.5316706932813999E-2</v>
      </c>
      <c r="T46" s="10">
        <f t="shared" si="9"/>
        <v>-5.0780698559943157E-4</v>
      </c>
    </row>
    <row r="47" spans="1:20" x14ac:dyDescent="0.3">
      <c r="A47" s="10">
        <v>0.95523754849051912</v>
      </c>
      <c r="B47" s="10">
        <f>'Używanie Internetu'!C47/'Używanie Internetu'!C$142</f>
        <v>7.0537551697935829E-3</v>
      </c>
      <c r="C47" s="10">
        <f t="shared" si="0"/>
        <v>-1.9888614625790564E-2</v>
      </c>
      <c r="D47" s="10">
        <f t="shared" si="1"/>
        <v>-1.4028941823670247E-4</v>
      </c>
      <c r="E47" s="56">
        <v>1.0867164434080265</v>
      </c>
      <c r="F47" s="10">
        <f>'Używanie Internetu'!D47/'Używanie Internetu'!D$142</f>
        <v>8.0246340220839242E-3</v>
      </c>
      <c r="G47" s="10">
        <f t="shared" si="2"/>
        <v>3.6116238540602655E-2</v>
      </c>
      <c r="H47" s="10">
        <f t="shared" si="3"/>
        <v>2.8981959654261871E-4</v>
      </c>
      <c r="I47" s="56">
        <v>0.99134026567894806</v>
      </c>
      <c r="J47" s="10">
        <f>'Używanie Internetu'!E47/'Używanie Internetu'!E$142</f>
        <v>7.32034825798813E-3</v>
      </c>
      <c r="K47" s="10">
        <f t="shared" si="4"/>
        <v>-3.7772535442309914E-3</v>
      </c>
      <c r="L47" s="10">
        <f t="shared" si="5"/>
        <v>-2.7650811402490829E-5</v>
      </c>
      <c r="M47" s="56">
        <v>0.77596508105839412</v>
      </c>
      <c r="N47" s="10">
        <f>'Używanie Internetu'!F47/'Używanie Internetu'!F$142</f>
        <v>5.729954513140947E-3</v>
      </c>
      <c r="O47" s="10">
        <f t="shared" si="6"/>
        <v>-0.11015782184086834</v>
      </c>
      <c r="P47" s="10">
        <f t="shared" si="7"/>
        <v>-6.3119930841485988E-4</v>
      </c>
      <c r="Q47" s="56">
        <v>0.55469965105718388</v>
      </c>
      <c r="R47" s="10">
        <f>'Używanie Internetu'!G47/'Używanie Internetu'!G$142</f>
        <v>4.0960654629942465E-3</v>
      </c>
      <c r="S47" s="10">
        <f t="shared" si="8"/>
        <v>-0.25594210732106931</v>
      </c>
      <c r="T47" s="10">
        <f t="shared" si="9"/>
        <v>-1.048355626323799E-3</v>
      </c>
    </row>
    <row r="48" spans="1:20" x14ac:dyDescent="0.3">
      <c r="A48" s="10">
        <v>1.055705447051728</v>
      </c>
      <c r="B48" s="10">
        <f>'Używanie Internetu'!C48/'Używanie Internetu'!C$142</f>
        <v>8.3731626116254759E-3</v>
      </c>
      <c r="C48" s="10">
        <f t="shared" si="0"/>
        <v>2.3542762360390934E-2</v>
      </c>
      <c r="D48" s="10">
        <f t="shared" si="1"/>
        <v>1.971273775704089E-4</v>
      </c>
      <c r="E48" s="56">
        <v>0.99348594186766348</v>
      </c>
      <c r="F48" s="10">
        <f>'Używanie Internetu'!D48/'Używanie Internetu'!D$142</f>
        <v>7.8796783391174834E-3</v>
      </c>
      <c r="G48" s="10">
        <f t="shared" si="2"/>
        <v>-2.8382739114844553E-3</v>
      </c>
      <c r="H48" s="10">
        <f t="shared" si="3"/>
        <v>-2.2364685460806315E-5</v>
      </c>
      <c r="I48" s="56">
        <v>0.91568269171233763</v>
      </c>
      <c r="J48" s="10">
        <f>'Używanie Internetu'!E48/'Używanie Internetu'!E$142</f>
        <v>7.2625940311006497E-3</v>
      </c>
      <c r="K48" s="10">
        <f t="shared" si="4"/>
        <v>-3.8254994795269295E-2</v>
      </c>
      <c r="L48" s="10">
        <f t="shared" si="5"/>
        <v>-2.7783049685990919E-4</v>
      </c>
      <c r="M48" s="56">
        <v>1.0105460199211875</v>
      </c>
      <c r="N48" s="10">
        <f>'Używanie Internetu'!F48/'Używanie Internetu'!F$142</f>
        <v>8.0149876795287782E-3</v>
      </c>
      <c r="O48" s="10">
        <f t="shared" si="6"/>
        <v>4.5560959242967117E-3</v>
      </c>
      <c r="P48" s="10">
        <f t="shared" si="7"/>
        <v>3.6517052699989422E-5</v>
      </c>
      <c r="Q48" s="56">
        <v>0.94884963805335787</v>
      </c>
      <c r="R48" s="10">
        <f>'Używanie Internetu'!G48/'Używanie Internetu'!G$142</f>
        <v>7.5256524777724812E-3</v>
      </c>
      <c r="S48" s="10">
        <f t="shared" si="8"/>
        <v>-2.2802603734475044E-2</v>
      </c>
      <c r="T48" s="10">
        <f t="shared" si="9"/>
        <v>-1.7160447129401616E-4</v>
      </c>
    </row>
    <row r="49" spans="1:20" x14ac:dyDescent="0.3">
      <c r="A49" s="10">
        <v>1.0179411075023936</v>
      </c>
      <c r="B49" s="10">
        <f>'Używanie Internetu'!C49/'Używanie Internetu'!C$142</f>
        <v>7.7561927349793884E-3</v>
      </c>
      <c r="C49" s="10">
        <f t="shared" si="0"/>
        <v>7.7226528272770871E-3</v>
      </c>
      <c r="D49" s="10">
        <f t="shared" si="1"/>
        <v>5.9898383753694574E-5</v>
      </c>
      <c r="E49" s="56">
        <v>1.032485330850788</v>
      </c>
      <c r="F49" s="10">
        <f>'Używanie Internetu'!D49/'Używanie Internetu'!D$142</f>
        <v>7.867012308567017E-3</v>
      </c>
      <c r="G49" s="10">
        <f t="shared" si="2"/>
        <v>1.3883890085520266E-2</v>
      </c>
      <c r="H49" s="10">
        <f t="shared" si="3"/>
        <v>1.092247341935795E-4</v>
      </c>
      <c r="I49" s="56">
        <v>0.89820648315693019</v>
      </c>
      <c r="J49" s="10">
        <f>'Używanie Internetu'!E49/'Używanie Internetu'!E$142</f>
        <v>6.8438758861664173E-3</v>
      </c>
      <c r="K49" s="10">
        <f t="shared" si="4"/>
        <v>-4.6623814571546358E-2</v>
      </c>
      <c r="L49" s="10">
        <f t="shared" si="5"/>
        <v>-3.1908760026730056E-4</v>
      </c>
      <c r="M49" s="56">
        <v>0.93756073868017309</v>
      </c>
      <c r="N49" s="10">
        <f>'Używanie Internetu'!F49/'Używanie Internetu'!F$142</f>
        <v>7.1437352675493239E-3</v>
      </c>
      <c r="O49" s="10">
        <f t="shared" si="6"/>
        <v>-2.800058747312794E-2</v>
      </c>
      <c r="P49" s="10">
        <f t="shared" si="7"/>
        <v>-2.0002878424388388E-4</v>
      </c>
      <c r="Q49" s="56">
        <v>0.921474368294385</v>
      </c>
      <c r="R49" s="10">
        <f>'Używanie Internetu'!G49/'Używanie Internetu'!G$142</f>
        <v>7.021165319053415E-3</v>
      </c>
      <c r="S49" s="10">
        <f t="shared" si="8"/>
        <v>-3.5516740600228677E-2</v>
      </c>
      <c r="T49" s="10">
        <f t="shared" si="9"/>
        <v>-2.4936890734814196E-4</v>
      </c>
    </row>
    <row r="50" spans="1:20" x14ac:dyDescent="0.3">
      <c r="A50" s="10">
        <v>1.0902718079031426</v>
      </c>
      <c r="B50" s="10">
        <f>'Używanie Internetu'!C50/'Używanie Internetu'!C$142</f>
        <v>8.5627940455729763E-3</v>
      </c>
      <c r="C50" s="10">
        <f t="shared" si="0"/>
        <v>3.7534782304670514E-2</v>
      </c>
      <c r="D50" s="10">
        <f t="shared" si="1"/>
        <v>3.2140261042031058E-4</v>
      </c>
      <c r="E50" s="56">
        <v>1.0355474418555584</v>
      </c>
      <c r="F50" s="10">
        <f>'Używanie Internetu'!D50/'Używanie Internetu'!D$142</f>
        <v>8.1329989501267973E-3</v>
      </c>
      <c r="G50" s="10">
        <f t="shared" si="2"/>
        <v>1.5170000152803481E-2</v>
      </c>
      <c r="H50" s="10">
        <f t="shared" si="3"/>
        <v>1.2337759531617408E-4</v>
      </c>
      <c r="I50" s="56">
        <v>0.92288329381221523</v>
      </c>
      <c r="J50" s="10">
        <f>'Używanie Internetu'!E50/'Używanie Internetu'!E$142</f>
        <v>7.2481554743787802E-3</v>
      </c>
      <c r="K50" s="10">
        <f t="shared" si="4"/>
        <v>-3.4853215613288628E-2</v>
      </c>
      <c r="L50" s="10">
        <f t="shared" si="5"/>
        <v>-2.5262152554716196E-4</v>
      </c>
      <c r="M50" s="56">
        <v>0.93459893245292769</v>
      </c>
      <c r="N50" s="10">
        <f>'Używanie Internetu'!F50/'Używanie Internetu'!F$142</f>
        <v>7.3401679432563479E-3</v>
      </c>
      <c r="O50" s="10">
        <f t="shared" si="6"/>
        <v>-2.9374719384964072E-2</v>
      </c>
      <c r="P50" s="10">
        <f t="shared" si="7"/>
        <v>-2.1561537357166411E-4</v>
      </c>
      <c r="Q50" s="56">
        <v>0.73133217995836397</v>
      </c>
      <c r="R50" s="10">
        <f>'Używanie Internetu'!G50/'Używanie Internetu'!G$142</f>
        <v>5.7437482933060564E-3</v>
      </c>
      <c r="S50" s="10">
        <f t="shared" si="8"/>
        <v>-0.13588531640090595</v>
      </c>
      <c r="T50" s="10">
        <f t="shared" si="9"/>
        <v>-7.8049105416305709E-4</v>
      </c>
    </row>
    <row r="51" spans="1:20" x14ac:dyDescent="0.3">
      <c r="A51" s="10">
        <v>0.94642755647273735</v>
      </c>
      <c r="B51" s="10">
        <f>'Używanie Internetu'!C51/'Używanie Internetu'!C$142</f>
        <v>7.127203964632403E-3</v>
      </c>
      <c r="C51" s="10">
        <f t="shared" si="0"/>
        <v>-2.3912623145740618E-2</v>
      </c>
      <c r="D51" s="10">
        <f t="shared" si="1"/>
        <v>-1.7043014248908309E-4</v>
      </c>
      <c r="E51" s="56">
        <v>1.0693356963176299</v>
      </c>
      <c r="F51" s="10">
        <f>'Używanie Internetu'!D51/'Używanie Internetu'!D$142</f>
        <v>8.0527807566405148E-3</v>
      </c>
      <c r="G51" s="10">
        <f t="shared" si="2"/>
        <v>2.9114064583772963E-2</v>
      </c>
      <c r="H51" s="10">
        <f t="shared" si="3"/>
        <v>2.3444917902779605E-4</v>
      </c>
      <c r="I51" s="56">
        <v>0.98214122267986448</v>
      </c>
      <c r="J51" s="10">
        <f>'Używanie Internetu'!E51/'Używanie Internetu'!E$142</f>
        <v>7.3961506807779477E-3</v>
      </c>
      <c r="K51" s="10">
        <f t="shared" si="4"/>
        <v>-7.8260602569667059E-3</v>
      </c>
      <c r="L51" s="10">
        <f t="shared" si="5"/>
        <v>-5.788272089737354E-5</v>
      </c>
      <c r="M51" s="56">
        <v>0.89680872453005256</v>
      </c>
      <c r="N51" s="10">
        <f>'Używanie Internetu'!F51/'Używanie Internetu'!F$142</f>
        <v>6.7535424695462556E-3</v>
      </c>
      <c r="O51" s="10">
        <f t="shared" si="6"/>
        <v>-4.7300175394318314E-2</v>
      </c>
      <c r="P51" s="10">
        <f t="shared" si="7"/>
        <v>-3.1944374334251556E-4</v>
      </c>
      <c r="Q51" s="56">
        <v>0.83954215326949022</v>
      </c>
      <c r="R51" s="10">
        <f>'Używanie Internetu'!G51/'Używanie Internetu'!G$142</f>
        <v>6.3222886129380125E-3</v>
      </c>
      <c r="S51" s="10">
        <f t="shared" si="8"/>
        <v>-7.5957493126013298E-2</v>
      </c>
      <c r="T51" s="10">
        <f t="shared" si="9"/>
        <v>-4.8022519385791125E-4</v>
      </c>
    </row>
    <row r="52" spans="1:20" x14ac:dyDescent="0.3">
      <c r="A52" s="10">
        <v>0.89880214312703421</v>
      </c>
      <c r="B52" s="10">
        <f>'Używanie Internetu'!C52/'Używanie Internetu'!C$142</f>
        <v>6.8961741190484782E-3</v>
      </c>
      <c r="C52" s="10">
        <f t="shared" si="0"/>
        <v>-4.633590070869939E-2</v>
      </c>
      <c r="D52" s="10">
        <f t="shared" si="1"/>
        <v>-3.1954043925013279E-4</v>
      </c>
      <c r="E52" s="56">
        <v>1.1267677755084249</v>
      </c>
      <c r="F52" s="10">
        <f>'Używanie Internetu'!D52/'Używanie Internetu'!D$142</f>
        <v>8.6452695190567426E-3</v>
      </c>
      <c r="G52" s="10">
        <f t="shared" si="2"/>
        <v>5.18344180803385E-2</v>
      </c>
      <c r="H52" s="10">
        <f t="shared" si="3"/>
        <v>4.4812251466799417E-4</v>
      </c>
      <c r="I52" s="56">
        <v>0.90155188740262704</v>
      </c>
      <c r="J52" s="10">
        <f>'Używanie Internetu'!E52/'Używanie Internetu'!E$142</f>
        <v>6.9172718828359242E-3</v>
      </c>
      <c r="K52" s="10">
        <f t="shared" si="4"/>
        <v>-4.500927308560318E-2</v>
      </c>
      <c r="L52" s="10">
        <f t="shared" si="5"/>
        <v>-3.1134137918192661E-4</v>
      </c>
      <c r="M52" s="56">
        <v>0.8305764271518965</v>
      </c>
      <c r="N52" s="10">
        <f>'Używanie Internetu'!F52/'Używanie Internetu'!F$142</f>
        <v>6.3727036084816171E-3</v>
      </c>
      <c r="O52" s="10">
        <f t="shared" si="6"/>
        <v>-8.0620398898101117E-2</v>
      </c>
      <c r="P52" s="10">
        <f t="shared" si="7"/>
        <v>-5.137699069751564E-4</v>
      </c>
      <c r="Q52" s="56">
        <v>0.71421867477202405</v>
      </c>
      <c r="R52" s="10">
        <f>'Używanie Internetu'!G52/'Używanie Internetu'!G$142</f>
        <v>5.4799339075538847E-3</v>
      </c>
      <c r="S52" s="10">
        <f t="shared" si="8"/>
        <v>-0.1461687984383801</v>
      </c>
      <c r="T52" s="10">
        <f t="shared" si="9"/>
        <v>-8.0099535478888836E-4</v>
      </c>
    </row>
    <row r="53" spans="1:20" x14ac:dyDescent="0.3">
      <c r="A53" s="10">
        <v>1.0779859039335662</v>
      </c>
      <c r="B53" s="10">
        <f>'Używanie Internetu'!C53/'Używanie Internetu'!C$142</f>
        <v>8.2155815608803712E-3</v>
      </c>
      <c r="C53" s="10">
        <f t="shared" si="0"/>
        <v>3.2613081923174352E-2</v>
      </c>
      <c r="D53" s="10">
        <f t="shared" si="1"/>
        <v>2.6793543449151217E-4</v>
      </c>
      <c r="E53" s="56">
        <v>1.3073926825019011</v>
      </c>
      <c r="F53" s="10">
        <f>'Używanie Internetu'!D53/'Używanie Internetu'!D$142</f>
        <v>9.9639440330330023E-3</v>
      </c>
      <c r="G53" s="10">
        <f t="shared" si="2"/>
        <v>0.11640604988342595</v>
      </c>
      <c r="H53" s="10">
        <f t="shared" si="3"/>
        <v>1.159863366144904E-3</v>
      </c>
      <c r="I53" s="56">
        <v>1.2045971897564884</v>
      </c>
      <c r="J53" s="10">
        <f>'Używanie Internetu'!E53/'Używanie Internetu'!E$142</f>
        <v>9.1805156489890589E-3</v>
      </c>
      <c r="K53" s="10">
        <f t="shared" si="4"/>
        <v>8.0841845656184172E-2</v>
      </c>
      <c r="L53" s="10">
        <f t="shared" si="5"/>
        <v>7.4216982913975695E-4</v>
      </c>
      <c r="M53" s="56">
        <v>1.3136175342494634</v>
      </c>
      <c r="N53" s="10">
        <f>'Używanie Internetu'!F53/'Używanie Internetu'!F$142</f>
        <v>1.0011385077530778E-2</v>
      </c>
      <c r="O53" s="10">
        <f t="shared" si="6"/>
        <v>0.11846893680411334</v>
      </c>
      <c r="P53" s="10">
        <f t="shared" si="7"/>
        <v>1.1860381460716371E-3</v>
      </c>
      <c r="Q53" s="56">
        <v>0.91033244465396346</v>
      </c>
      <c r="R53" s="10">
        <f>'Używanie Internetu'!G53/'Używanie Internetu'!G$142</f>
        <v>6.9378555130264136E-3</v>
      </c>
      <c r="S53" s="10">
        <f t="shared" si="8"/>
        <v>-4.0799978544119785E-2</v>
      </c>
      <c r="T53" s="10">
        <f t="shared" si="9"/>
        <v>-2.8306435607368082E-4</v>
      </c>
    </row>
    <row r="54" spans="1:20" x14ac:dyDescent="0.3">
      <c r="A54" s="10">
        <v>0.55204749184907542</v>
      </c>
      <c r="B54" s="10">
        <f>'Używanie Internetu'!C54/'Używanie Internetu'!C$142</f>
        <v>4.1024490499064533E-3</v>
      </c>
      <c r="C54" s="10">
        <f t="shared" si="0"/>
        <v>-0.25802355893606443</v>
      </c>
      <c r="D54" s="10">
        <f t="shared" si="1"/>
        <v>-1.0585285042107393E-3</v>
      </c>
      <c r="E54" s="56">
        <v>0.92378958741668216</v>
      </c>
      <c r="F54" s="10">
        <f>'Używanie Internetu'!D54/'Używanie Internetu'!D$142</f>
        <v>6.8649885583523997E-3</v>
      </c>
      <c r="G54" s="10">
        <f t="shared" si="2"/>
        <v>-3.4426937253969815E-2</v>
      </c>
      <c r="H54" s="10">
        <f t="shared" si="3"/>
        <v>-2.3634053034761877E-4</v>
      </c>
      <c r="I54" s="56">
        <v>0.93584434564954311</v>
      </c>
      <c r="J54" s="10">
        <f>'Używanie Internetu'!E54/'Używanie Internetu'!E$142</f>
        <v>6.9545714877007545E-3</v>
      </c>
      <c r="K54" s="10">
        <f t="shared" si="4"/>
        <v>-2.8796379303505804E-2</v>
      </c>
      <c r="L54" s="10">
        <f t="shared" si="5"/>
        <v>-2.0026647845317757E-4</v>
      </c>
      <c r="M54" s="56">
        <v>0.72807718033130542</v>
      </c>
      <c r="N54" s="10">
        <f>'Używanie Internetu'!F54/'Używanie Internetu'!F$142</f>
        <v>5.4105843805288467E-3</v>
      </c>
      <c r="O54" s="10">
        <f t="shared" si="6"/>
        <v>-0.13782258055601154</v>
      </c>
      <c r="P54" s="10">
        <f t="shared" si="7"/>
        <v>-7.4570070164053481E-4</v>
      </c>
      <c r="Q54" s="56">
        <v>0.78723417124820938</v>
      </c>
      <c r="R54" s="10">
        <f>'Używanie Internetu'!G54/'Używanie Internetu'!G$142</f>
        <v>5.8501997121183369E-3</v>
      </c>
      <c r="S54" s="10">
        <f t="shared" si="8"/>
        <v>-0.10389606287137158</v>
      </c>
      <c r="T54" s="10">
        <f t="shared" si="9"/>
        <v>-6.0781271710032671E-4</v>
      </c>
    </row>
    <row r="55" spans="1:20" x14ac:dyDescent="0.3">
      <c r="A55" s="10">
        <v>0.85426178529340924</v>
      </c>
      <c r="B55" s="10">
        <f>'Używanie Internetu'!C55/'Używanie Internetu'!C$142</f>
        <v>6.4621585131827237E-3</v>
      </c>
      <c r="C55" s="10">
        <f t="shared" si="0"/>
        <v>-6.8409021013145235E-2</v>
      </c>
      <c r="D55" s="10">
        <f t="shared" si="1"/>
        <v>-4.4206993751859234E-4</v>
      </c>
      <c r="E55" s="56">
        <v>1.098392965237236</v>
      </c>
      <c r="F55" s="10">
        <f>'Używanie Internetu'!D55/'Używanie Internetu'!D$142</f>
        <v>8.3089160411054866E-3</v>
      </c>
      <c r="G55" s="10">
        <f t="shared" si="2"/>
        <v>4.0757742757073216E-2</v>
      </c>
      <c r="H55" s="10">
        <f t="shared" si="3"/>
        <v>3.3865266259349661E-4</v>
      </c>
      <c r="I55" s="56">
        <v>0.9640514084546058</v>
      </c>
      <c r="J55" s="10">
        <f>'Używanie Internetu'!E55/'Używanie Internetu'!E$142</f>
        <v>7.2926743576045457E-3</v>
      </c>
      <c r="K55" s="10">
        <f t="shared" si="4"/>
        <v>-1.5899806540255069E-2</v>
      </c>
      <c r="L55" s="10">
        <f t="shared" si="5"/>
        <v>-1.1595211144699119E-4</v>
      </c>
      <c r="M55" s="56">
        <v>1.0178482254061936</v>
      </c>
      <c r="N55" s="10">
        <f>'Używanie Internetu'!F55/'Używanie Internetu'!F$142</f>
        <v>7.6996263770331471E-3</v>
      </c>
      <c r="O55" s="10">
        <f t="shared" si="6"/>
        <v>7.6830237937388756E-3</v>
      </c>
      <c r="P55" s="10">
        <f t="shared" si="7"/>
        <v>5.9156412657645123E-5</v>
      </c>
      <c r="Q55" s="56">
        <v>0.62162818627203686</v>
      </c>
      <c r="R55" s="10">
        <f>'Używanie Internetu'!G55/'Używanie Internetu'!G$142</f>
        <v>4.7023757179685361E-3</v>
      </c>
      <c r="S55" s="10">
        <f t="shared" si="8"/>
        <v>-0.20646930169606767</v>
      </c>
      <c r="T55" s="10">
        <f t="shared" si="9"/>
        <v>-9.708962308015085E-4</v>
      </c>
    </row>
    <row r="56" spans="1:20" x14ac:dyDescent="0.3">
      <c r="A56" s="10">
        <v>0.92480122697263611</v>
      </c>
      <c r="B56" s="10">
        <f>'Używanie Internetu'!C56/'Używanie Internetu'!C$142</f>
        <v>6.6050498049600647E-3</v>
      </c>
      <c r="C56" s="10">
        <f t="shared" si="0"/>
        <v>-3.3951602726431308E-2</v>
      </c>
      <c r="D56" s="10">
        <f t="shared" si="1"/>
        <v>-2.2425202696629672E-4</v>
      </c>
      <c r="E56" s="56">
        <v>0.67823654720256354</v>
      </c>
      <c r="F56" s="10">
        <f>'Używanie Internetu'!D56/'Używanie Internetu'!D$142</f>
        <v>4.8440530171892085E-3</v>
      </c>
      <c r="G56" s="10">
        <f t="shared" si="2"/>
        <v>-0.1686188116963111</v>
      </c>
      <c r="H56" s="10">
        <f t="shared" si="3"/>
        <v>-8.1679846355237474E-4</v>
      </c>
      <c r="I56" s="56">
        <v>0.9767716562118679</v>
      </c>
      <c r="J56" s="10">
        <f>'Używanie Internetu'!E56/'Używanie Internetu'!E$142</f>
        <v>6.976229322783559E-3</v>
      </c>
      <c r="K56" s="10">
        <f t="shared" si="4"/>
        <v>-1.0206951161227244E-2</v>
      </c>
      <c r="L56" s="10">
        <f t="shared" si="5"/>
        <v>-7.12060319871732E-5</v>
      </c>
      <c r="M56" s="56">
        <v>0.92276638649721177</v>
      </c>
      <c r="N56" s="10">
        <f>'Używanie Internetu'!F56/'Używanie Internetu'!F$142</f>
        <v>6.5905167114764813E-3</v>
      </c>
      <c r="O56" s="10">
        <f t="shared" si="6"/>
        <v>-3.4908233856901921E-2</v>
      </c>
      <c r="P56" s="10">
        <f t="shared" si="7"/>
        <v>-2.3006329860204123E-4</v>
      </c>
      <c r="Q56" s="56">
        <v>1.2532923491221846</v>
      </c>
      <c r="R56" s="10">
        <f>'Używanie Internetu'!G56/'Używanie Internetu'!G$142</f>
        <v>8.9511758253456187E-3</v>
      </c>
      <c r="S56" s="10">
        <f t="shared" si="8"/>
        <v>9.8052388473074056E-2</v>
      </c>
      <c r="T56" s="10">
        <f t="shared" si="9"/>
        <v>8.7768416931757786E-4</v>
      </c>
    </row>
    <row r="57" spans="1:20" x14ac:dyDescent="0.3">
      <c r="A57" s="10">
        <v>0.84995609020547724</v>
      </c>
      <c r="B57" s="10">
        <f>'Używanie Internetu'!C57/'Używanie Internetu'!C$142</f>
        <v>5.6662406636566022E-3</v>
      </c>
      <c r="C57" s="10">
        <f t="shared" si="0"/>
        <v>-7.0603509902223305E-2</v>
      </c>
      <c r="D57" s="10">
        <f t="shared" si="1"/>
        <v>-4.0005647880485929E-4</v>
      </c>
      <c r="E57" s="56">
        <v>0.50623092736690345</v>
      </c>
      <c r="F57" s="10">
        <f>'Używanie Internetu'!D57/'Używanie Internetu'!D$142</f>
        <v>3.3747934733351892E-3</v>
      </c>
      <c r="G57" s="10">
        <f t="shared" si="2"/>
        <v>-0.29565132584215209</v>
      </c>
      <c r="H57" s="10">
        <f t="shared" si="3"/>
        <v>-9.9776216483499019E-4</v>
      </c>
      <c r="I57" s="56">
        <v>0.76472004631839197</v>
      </c>
      <c r="J57" s="10">
        <f>'Używanie Internetu'!E57/'Używanie Internetu'!E$142</f>
        <v>5.0980137358802935E-3</v>
      </c>
      <c r="K57" s="10">
        <f t="shared" si="4"/>
        <v>-0.11649752509634559</v>
      </c>
      <c r="L57" s="10">
        <f t="shared" si="5"/>
        <v>-5.93905983137229E-4</v>
      </c>
      <c r="M57" s="56">
        <v>0.82563798119091114</v>
      </c>
      <c r="N57" s="10">
        <f>'Używanie Internetu'!F57/'Używanie Internetu'!F$142</f>
        <v>5.5041237499131434E-3</v>
      </c>
      <c r="O57" s="10">
        <f t="shared" si="6"/>
        <v>-8.3210336741307803E-2</v>
      </c>
      <c r="P57" s="10">
        <f t="shared" si="7"/>
        <v>-4.5799999069610252E-4</v>
      </c>
      <c r="Q57" s="56">
        <v>0.5762397113010963</v>
      </c>
      <c r="R57" s="10">
        <f>'Używanie Internetu'!G57/'Używanie Internetu'!G$142</f>
        <v>3.8415077223561867E-3</v>
      </c>
      <c r="S57" s="10">
        <f t="shared" si="8"/>
        <v>-0.23939681581496414</v>
      </c>
      <c r="T57" s="10">
        <f t="shared" si="9"/>
        <v>-9.1964471666066642E-4</v>
      </c>
    </row>
    <row r="58" spans="1:20" x14ac:dyDescent="0.3">
      <c r="A58" s="10">
        <v>0.95752177349584244</v>
      </c>
      <c r="B58" s="10">
        <f>'Używanie Internetu'!C58/'Używanie Internetu'!C$142</f>
        <v>6.3232735193056826E-3</v>
      </c>
      <c r="C58" s="10">
        <f t="shared" si="0"/>
        <v>-1.8851341639671709E-2</v>
      </c>
      <c r="D58" s="10">
        <f t="shared" si="1"/>
        <v>-1.1920218939352068E-4</v>
      </c>
      <c r="E58" s="56">
        <v>0.60906961835490625</v>
      </c>
      <c r="F58" s="10">
        <f>'Używanie Internetu'!D58/'Używanie Internetu'!D$142</f>
        <v>4.022168368136768E-3</v>
      </c>
      <c r="G58" s="10">
        <f t="shared" si="2"/>
        <v>-0.21533306346015532</v>
      </c>
      <c r="H58" s="10">
        <f t="shared" si="3"/>
        <v>-8.6610583646342407E-4</v>
      </c>
      <c r="I58" s="56">
        <v>0.68908175653047443</v>
      </c>
      <c r="J58" s="10">
        <f>'Używanie Internetu'!E58/'Używanie Internetu'!E$142</f>
        <v>4.5505517935093866E-3</v>
      </c>
      <c r="K58" s="10">
        <f t="shared" si="4"/>
        <v>-0.16172924789843904</v>
      </c>
      <c r="L58" s="10">
        <f t="shared" si="5"/>
        <v>-7.3595731908716595E-4</v>
      </c>
      <c r="M58" s="56">
        <v>0.89641025079467596</v>
      </c>
      <c r="N58" s="10">
        <f>'Używanie Internetu'!F58/'Używanie Internetu'!F$142</f>
        <v>5.9197058053205211E-3</v>
      </c>
      <c r="O58" s="10">
        <f t="shared" si="6"/>
        <v>-4.7493185784780484E-2</v>
      </c>
      <c r="P58" s="10">
        <f t="shared" si="7"/>
        <v>-2.811456876033311E-4</v>
      </c>
      <c r="Q58" s="56">
        <v>0.74641424006679069</v>
      </c>
      <c r="R58" s="10">
        <f>'Używanie Internetu'!G58/'Używanie Internetu'!G$142</f>
        <v>4.9291635232642629E-3</v>
      </c>
      <c r="S58" s="10">
        <f t="shared" si="8"/>
        <v>-0.12702008372640639</v>
      </c>
      <c r="T58" s="10">
        <f t="shared" si="9"/>
        <v>-6.2610276342617494E-4</v>
      </c>
    </row>
    <row r="59" spans="1:20" x14ac:dyDescent="0.3">
      <c r="A59" s="10">
        <v>0.84382110446974989</v>
      </c>
      <c r="B59" s="10">
        <f>'Używanie Internetu'!C59/'Używanie Internetu'!C$142</f>
        <v>5.5834438403837509E-3</v>
      </c>
      <c r="C59" s="10">
        <f t="shared" si="0"/>
        <v>-7.3749616853951844E-2</v>
      </c>
      <c r="D59" s="10">
        <f t="shared" si="1"/>
        <v>-4.1177684395385909E-4</v>
      </c>
      <c r="E59" s="56">
        <v>0.5204514490105695</v>
      </c>
      <c r="F59" s="10">
        <f>'Używanie Internetu'!D59/'Używanie Internetu'!D$142</f>
        <v>3.4437529729988356E-3</v>
      </c>
      <c r="G59" s="10">
        <f t="shared" si="2"/>
        <v>-0.28361977798872023</v>
      </c>
      <c r="H59" s="10">
        <f t="shared" si="3"/>
        <v>-9.76716453649925E-4</v>
      </c>
      <c r="I59" s="56">
        <v>0.75154704829939023</v>
      </c>
      <c r="J59" s="10">
        <f>'Używanie Internetu'!E59/'Używanie Internetu'!E$142</f>
        <v>4.9728795776240861E-3</v>
      </c>
      <c r="K59" s="10">
        <f t="shared" si="4"/>
        <v>-0.12404382655115444</v>
      </c>
      <c r="L59" s="10">
        <f t="shared" si="5"/>
        <v>-6.1685501178658031E-4</v>
      </c>
      <c r="M59" s="56">
        <v>0.80901313634731731</v>
      </c>
      <c r="N59" s="10">
        <f>'Używanie Internetu'!F59/'Używanie Internetu'!F$142</f>
        <v>5.3531244821927787E-3</v>
      </c>
      <c r="O59" s="10">
        <f t="shared" si="6"/>
        <v>-9.2044426475695287E-2</v>
      </c>
      <c r="P59" s="10">
        <f t="shared" si="7"/>
        <v>-4.9272527281643758E-4</v>
      </c>
      <c r="Q59" s="56">
        <v>0.63092594462363438</v>
      </c>
      <c r="R59" s="10">
        <f>'Używanie Internetu'!G59/'Używanie Internetu'!G$142</f>
        <v>4.1747469464641926E-3</v>
      </c>
      <c r="S59" s="10">
        <f t="shared" si="8"/>
        <v>-0.20002161338462382</v>
      </c>
      <c r="T59" s="10">
        <f t="shared" si="9"/>
        <v>-8.3503961970429958E-4</v>
      </c>
    </row>
    <row r="60" spans="1:20" x14ac:dyDescent="0.3">
      <c r="A60" s="10">
        <v>0.92060576485117895</v>
      </c>
      <c r="B60" s="10">
        <f>'Używanie Internetu'!C60/'Używanie Internetu'!C$142</f>
        <v>6.3192672214053835E-3</v>
      </c>
      <c r="C60" s="10">
        <f t="shared" si="0"/>
        <v>-3.5926309873049275E-2</v>
      </c>
      <c r="D60" s="10">
        <f t="shared" si="1"/>
        <v>-2.2702795236681289E-4</v>
      </c>
      <c r="E60" s="56">
        <v>0.55520536136142284</v>
      </c>
      <c r="F60" s="10">
        <f>'Używanie Internetu'!D60/'Używanie Internetu'!D$142</f>
        <v>3.8110678589623405E-3</v>
      </c>
      <c r="G60" s="10">
        <f t="shared" si="2"/>
        <v>-0.25554634875197813</v>
      </c>
      <c r="H60" s="10">
        <f t="shared" si="3"/>
        <v>-9.7390447620384485E-4</v>
      </c>
      <c r="I60" s="56">
        <v>0.75864178402513704</v>
      </c>
      <c r="J60" s="10">
        <f>'Używanie Internetu'!E60/'Używanie Internetu'!E$142</f>
        <v>5.2075061243544753E-3</v>
      </c>
      <c r="K60" s="10">
        <f t="shared" si="4"/>
        <v>-0.11996324115892498</v>
      </c>
      <c r="L60" s="10">
        <f t="shared" si="5"/>
        <v>-6.2470931303251472E-4</v>
      </c>
      <c r="M60" s="56">
        <v>0.91398477995077088</v>
      </c>
      <c r="N60" s="10">
        <f>'Używanie Internetu'!F60/'Używanie Internetu'!F$142</f>
        <v>6.2738191322753607E-3</v>
      </c>
      <c r="O60" s="10">
        <f t="shared" si="6"/>
        <v>-3.9061036255698421E-2</v>
      </c>
      <c r="P60" s="10">
        <f t="shared" si="7"/>
        <v>-2.4506187658750227E-4</v>
      </c>
      <c r="Q60" s="56">
        <v>0.66415098051013388</v>
      </c>
      <c r="R60" s="10">
        <f>'Używanie Internetu'!G60/'Używanie Internetu'!G$142</f>
        <v>4.5588977186998116E-3</v>
      </c>
      <c r="S60" s="10">
        <f t="shared" si="8"/>
        <v>-0.17773318185352927</v>
      </c>
      <c r="T60" s="10">
        <f t="shared" si="9"/>
        <v>-8.1026739728931336E-4</v>
      </c>
    </row>
    <row r="61" spans="1:20" x14ac:dyDescent="0.3">
      <c r="A61" s="10">
        <v>0.86873258293483546</v>
      </c>
      <c r="B61" s="10">
        <f>'Używanie Internetu'!C61/'Używanie Internetu'!C$142</f>
        <v>5.9079539703079916E-3</v>
      </c>
      <c r="C61" s="10">
        <f t="shared" si="0"/>
        <v>-6.1113889407432467E-2</v>
      </c>
      <c r="D61" s="10">
        <f t="shared" si="1"/>
        <v>-3.6105804556560417E-4</v>
      </c>
      <c r="E61" s="56">
        <v>0.60923498571815693</v>
      </c>
      <c r="F61" s="10">
        <f>'Używanie Internetu'!D61/'Używanie Internetu'!D$142</f>
        <v>4.1431993267301076E-3</v>
      </c>
      <c r="G61" s="10">
        <f t="shared" si="2"/>
        <v>-0.21521516497475582</v>
      </c>
      <c r="H61" s="10">
        <f t="shared" si="3"/>
        <v>-8.9167932662551736E-4</v>
      </c>
      <c r="I61" s="56">
        <v>0.77847419550371377</v>
      </c>
      <c r="J61" s="10">
        <f>'Używanie Internetu'!E61/'Używanie Internetu'!E$142</f>
        <v>5.2941374646856953E-3</v>
      </c>
      <c r="K61" s="10">
        <f t="shared" si="4"/>
        <v>-0.10875577864638293</v>
      </c>
      <c r="L61" s="10">
        <f t="shared" si="5"/>
        <v>-5.7576804223288044E-4</v>
      </c>
      <c r="M61" s="56">
        <v>0.89384320317349686</v>
      </c>
      <c r="N61" s="10">
        <f>'Używanie Internetu'!F61/'Używanie Internetu'!F$142</f>
        <v>6.0787227332738262E-3</v>
      </c>
      <c r="O61" s="10">
        <f t="shared" si="6"/>
        <v>-4.8738657903005335E-2</v>
      </c>
      <c r="P61" s="10">
        <f t="shared" si="7"/>
        <v>-2.9626878778425458E-4</v>
      </c>
      <c r="Q61" s="56">
        <v>0.64518009942216681</v>
      </c>
      <c r="R61" s="10">
        <f>'Używanie Internetu'!G61/'Używanie Internetu'!G$142</f>
        <v>4.3876497840887527E-3</v>
      </c>
      <c r="S61" s="10">
        <f t="shared" si="8"/>
        <v>-0.190319036888207</v>
      </c>
      <c r="T61" s="10">
        <f t="shared" si="9"/>
        <v>-8.3505328111052081E-4</v>
      </c>
    </row>
    <row r="62" spans="1:20" x14ac:dyDescent="0.3">
      <c r="A62" s="10">
        <v>0.93490920049449988</v>
      </c>
      <c r="B62" s="10">
        <f>'Używanie Internetu'!C62/'Używanie Internetu'!C$142</f>
        <v>6.57299942175767E-3</v>
      </c>
      <c r="C62" s="10">
        <f t="shared" si="0"/>
        <v>-2.923056628155881E-2</v>
      </c>
      <c r="D62" s="10">
        <f t="shared" si="1"/>
        <v>-1.9213249526633532E-4</v>
      </c>
      <c r="E62" s="56">
        <v>0.64675652576016229</v>
      </c>
      <c r="F62" s="10">
        <f>'Używanie Internetu'!D62/'Używanie Internetu'!D$142</f>
        <v>4.5471049676171797E-3</v>
      </c>
      <c r="G62" s="10">
        <f t="shared" si="2"/>
        <v>-0.18925918056684124</v>
      </c>
      <c r="H62" s="10">
        <f t="shared" si="3"/>
        <v>-8.605813601226406E-4</v>
      </c>
      <c r="I62" s="56">
        <v>0.71998075664724315</v>
      </c>
      <c r="J62" s="10">
        <f>'Używanie Internetu'!E62/'Używanie Internetu'!E$142</f>
        <v>5.0619173440756187E-3</v>
      </c>
      <c r="K62" s="10">
        <f t="shared" si="4"/>
        <v>-0.14267911105984216</v>
      </c>
      <c r="L62" s="10">
        <f t="shared" si="5"/>
        <v>-7.2222986691110639E-4</v>
      </c>
      <c r="M62" s="56">
        <v>0.88304216760732257</v>
      </c>
      <c r="N62" s="10">
        <f>'Używanie Internetu'!F62/'Używanie Internetu'!F$142</f>
        <v>6.2083415737063524E-3</v>
      </c>
      <c r="O62" s="10">
        <f t="shared" si="6"/>
        <v>-5.4018557213012033E-2</v>
      </c>
      <c r="P62" s="10">
        <f t="shared" si="7"/>
        <v>-3.3536565449717777E-4</v>
      </c>
      <c r="Q62" s="56">
        <v>0.61486013212386581</v>
      </c>
      <c r="R62" s="10">
        <f>'Używanie Internetu'!G62/'Używanie Internetu'!G$142</f>
        <v>4.3228532682899733E-3</v>
      </c>
      <c r="S62" s="10">
        <f t="shared" si="8"/>
        <v>-0.21122366594044811</v>
      </c>
      <c r="T62" s="10">
        <f t="shared" si="9"/>
        <v>-9.1308891465085565E-4</v>
      </c>
    </row>
    <row r="63" spans="1:20" x14ac:dyDescent="0.3">
      <c r="A63" s="10">
        <v>0.82375938616666389</v>
      </c>
      <c r="B63" s="10">
        <f>'Używanie Internetu'!C63/'Używanie Internetu'!C$142</f>
        <v>5.4392171159729765E-3</v>
      </c>
      <c r="C63" s="10">
        <f t="shared" si="0"/>
        <v>-8.419962388544254E-2</v>
      </c>
      <c r="D63" s="10">
        <f t="shared" si="1"/>
        <v>-4.5798003539618612E-4</v>
      </c>
      <c r="E63" s="56">
        <v>0.58208137493515755</v>
      </c>
      <c r="F63" s="10">
        <f>'Używanie Internetu'!D63/'Używanie Internetu'!D$142</f>
        <v>3.8434366037024192E-3</v>
      </c>
      <c r="G63" s="10">
        <f t="shared" si="2"/>
        <v>-0.23501629676784969</v>
      </c>
      <c r="H63" s="10">
        <f t="shared" si="3"/>
        <v>-9.0327023746414401E-4</v>
      </c>
      <c r="I63" s="56">
        <v>0.69773721101028729</v>
      </c>
      <c r="J63" s="10">
        <f>'Używanie Internetu'!E63/'Używanie Internetu'!E$142</f>
        <v>4.6071028073367106E-3</v>
      </c>
      <c r="K63" s="10">
        <f t="shared" si="4"/>
        <v>-0.15630811505224865</v>
      </c>
      <c r="L63" s="10">
        <f t="shared" si="5"/>
        <v>-7.2012755566672432E-4</v>
      </c>
      <c r="M63" s="56">
        <v>0.85362466325650788</v>
      </c>
      <c r="N63" s="10">
        <f>'Używanie Internetu'!F63/'Używanie Internetu'!F$142</f>
        <v>5.6364151437566495E-3</v>
      </c>
      <c r="O63" s="10">
        <f t="shared" si="6"/>
        <v>-6.8733045596858819E-2</v>
      </c>
      <c r="P63" s="10">
        <f t="shared" si="7"/>
        <v>-3.8740797907865136E-4</v>
      </c>
      <c r="Q63" s="56">
        <v>0.62665010720428471</v>
      </c>
      <c r="R63" s="10">
        <f>'Używanie Internetu'!G63/'Używanie Internetu'!G$142</f>
        <v>4.1377203660077477E-3</v>
      </c>
      <c r="S63" s="10">
        <f t="shared" si="8"/>
        <v>-0.20297488169772149</v>
      </c>
      <c r="T63" s="10">
        <f t="shared" si="9"/>
        <v>-8.3985330178867543E-4</v>
      </c>
    </row>
    <row r="64" spans="1:20" x14ac:dyDescent="0.3">
      <c r="A64" s="10">
        <v>0.87905852862868361</v>
      </c>
      <c r="B64" s="10">
        <f>'Używanie Internetu'!C64/'Używanie Internetu'!C$142</f>
        <v>6.1389838158919163E-3</v>
      </c>
      <c r="C64" s="10">
        <f t="shared" si="0"/>
        <v>-5.5982208186465328E-2</v>
      </c>
      <c r="D64" s="10">
        <f t="shared" si="1"/>
        <v>-3.4367387003460259E-4</v>
      </c>
      <c r="E64" s="56">
        <v>0.54209026119764847</v>
      </c>
      <c r="F64" s="10">
        <f>'Używanie Internetu'!D64/'Używanie Internetu'!D$142</f>
        <v>3.785735797861409E-3</v>
      </c>
      <c r="G64" s="10">
        <f t="shared" si="2"/>
        <v>-0.26592839487050979</v>
      </c>
      <c r="H64" s="10">
        <f t="shared" si="3"/>
        <v>-1.0067346441291131E-3</v>
      </c>
      <c r="I64" s="56">
        <v>0.75394758416336394</v>
      </c>
      <c r="J64" s="10">
        <f>'Używanie Internetu'!E64/'Używanie Internetu'!E$142</f>
        <v>5.2652603512419556E-3</v>
      </c>
      <c r="K64" s="10">
        <f t="shared" si="4"/>
        <v>-0.12265884603989657</v>
      </c>
      <c r="L64" s="10">
        <f t="shared" si="5"/>
        <v>-6.4583075878295879E-4</v>
      </c>
      <c r="M64" s="56">
        <v>0.85244311891766178</v>
      </c>
      <c r="N64" s="10">
        <f>'Używanie Internetu'!F64/'Używanie Internetu'!F$142</f>
        <v>5.95311272295777E-3</v>
      </c>
      <c r="O64" s="10">
        <f t="shared" si="6"/>
        <v>-6.9334590592767489E-2</v>
      </c>
      <c r="P64" s="10">
        <f t="shared" si="7"/>
        <v>-4.1275663339887227E-4</v>
      </c>
      <c r="Q64" s="56">
        <v>0.51163732763260406</v>
      </c>
      <c r="R64" s="10">
        <f>'Używanie Internetu'!G64/'Używanie Internetu'!G$142</f>
        <v>3.5730650140469587E-3</v>
      </c>
      <c r="S64" s="10">
        <f t="shared" si="8"/>
        <v>-0.29103777812323778</v>
      </c>
      <c r="T64" s="10">
        <f t="shared" si="9"/>
        <v>-1.0398969027781023E-3</v>
      </c>
    </row>
    <row r="65" spans="1:20" x14ac:dyDescent="0.3">
      <c r="A65" s="10">
        <v>0.86489263043388931</v>
      </c>
      <c r="B65" s="10">
        <f>'Używanie Internetu'!C65/'Używanie Internetu'!C$142</f>
        <v>6.0762184821205609E-3</v>
      </c>
      <c r="C65" s="10">
        <f t="shared" si="0"/>
        <v>-6.303780340725465E-2</v>
      </c>
      <c r="D65" s="10">
        <f t="shared" si="1"/>
        <v>-3.8303146613544316E-4</v>
      </c>
      <c r="E65" s="56">
        <v>0.52684466364951466</v>
      </c>
      <c r="F65" s="10">
        <f>'Używanie Internetu'!D65/'Używanie Internetu'!D$142</f>
        <v>3.701295594191638E-3</v>
      </c>
      <c r="G65" s="10">
        <f t="shared" si="2"/>
        <v>-0.27831741451075193</v>
      </c>
      <c r="H65" s="10">
        <f t="shared" si="3"/>
        <v>-1.030135020115454E-3</v>
      </c>
      <c r="I65" s="56">
        <v>0.76675823125513942</v>
      </c>
      <c r="J65" s="10">
        <f>'Używanie Internetu'!E65/'Używanie Internetu'!E$142</f>
        <v>5.3867848703176959E-3</v>
      </c>
      <c r="K65" s="10">
        <f t="shared" si="4"/>
        <v>-0.11534155310941795</v>
      </c>
      <c r="L65" s="10">
        <f t="shared" si="5"/>
        <v>-6.2132013320875758E-4</v>
      </c>
      <c r="M65" s="56">
        <v>0.82302325779913188</v>
      </c>
      <c r="N65" s="10">
        <f>'Używanie Internetu'!F65/'Używanie Internetu'!F$142</f>
        <v>5.7820693046550554E-3</v>
      </c>
      <c r="O65" s="10">
        <f t="shared" si="6"/>
        <v>-8.4587891894528922E-2</v>
      </c>
      <c r="P65" s="10">
        <f t="shared" si="7"/>
        <v>-4.8909305326883586E-4</v>
      </c>
      <c r="Q65" s="56">
        <v>0.64232828865208236</v>
      </c>
      <c r="R65" s="10">
        <f>'Używanie Internetu'!G65/'Używanie Internetu'!G$142</f>
        <v>4.5126144931292552E-3</v>
      </c>
      <c r="S65" s="10">
        <f t="shared" si="8"/>
        <v>-0.1922429508880292</v>
      </c>
      <c r="T65" s="10">
        <f t="shared" si="9"/>
        <v>-8.6751832637925615E-4</v>
      </c>
    </row>
    <row r="66" spans="1:20" x14ac:dyDescent="0.3">
      <c r="A66" s="10">
        <v>0.87613682362592993</v>
      </c>
      <c r="B66" s="10">
        <f>'Używanie Internetu'!C66/'Używanie Internetu'!C$142</f>
        <v>6.0468389641850327E-3</v>
      </c>
      <c r="C66" s="10">
        <f t="shared" si="0"/>
        <v>-5.7428066085758241E-2</v>
      </c>
      <c r="D66" s="10">
        <f t="shared" si="1"/>
        <v>-3.4725826764515596E-4</v>
      </c>
      <c r="E66" s="56">
        <v>0.55096866166340919</v>
      </c>
      <c r="F66" s="10">
        <f>'Używanie Internetu'!D66/'Używanie Internetu'!D$142</f>
        <v>3.8026238385953635E-3</v>
      </c>
      <c r="G66" s="10">
        <f t="shared" si="2"/>
        <v>-0.25887310251610418</v>
      </c>
      <c r="H66" s="10">
        <f t="shared" si="3"/>
        <v>-9.8439703079887921E-4</v>
      </c>
      <c r="I66" s="56">
        <v>0.84500462894880113</v>
      </c>
      <c r="J66" s="10">
        <f>'Używanie Internetu'!E66/'Używanie Internetu'!E$142</f>
        <v>5.8319737025753562E-3</v>
      </c>
      <c r="K66" s="10">
        <f t="shared" si="4"/>
        <v>-7.3140911971709993E-2</v>
      </c>
      <c r="L66" s="10">
        <f t="shared" si="5"/>
        <v>-4.2655587520139173E-4</v>
      </c>
      <c r="M66" s="56">
        <v>0.76497449992422273</v>
      </c>
      <c r="N66" s="10">
        <f>'Używanie Internetu'!F66/'Używanie Internetu'!F$142</f>
        <v>5.2796292633908301E-3</v>
      </c>
      <c r="O66" s="10">
        <f t="shared" si="6"/>
        <v>-0.11635304161341316</v>
      </c>
      <c r="P66" s="10">
        <f t="shared" si="7"/>
        <v>-6.1430092338670707E-4</v>
      </c>
      <c r="Q66" s="56">
        <v>0.64244012553700192</v>
      </c>
      <c r="R66" s="10">
        <f>'Używanie Internetu'!G66/'Używanie Internetu'!G$142</f>
        <v>4.4339330096593091E-3</v>
      </c>
      <c r="S66" s="10">
        <f t="shared" si="8"/>
        <v>-0.19216734170962774</v>
      </c>
      <c r="T66" s="10">
        <f t="shared" si="9"/>
        <v>-8.5205711978479854E-4</v>
      </c>
    </row>
    <row r="67" spans="1:20" x14ac:dyDescent="0.3">
      <c r="A67" s="10">
        <v>0.78744233837833433</v>
      </c>
      <c r="B67" s="10">
        <f>'Używanie Internetu'!C67/'Używanie Internetu'!C$142</f>
        <v>5.0519416522773804E-3</v>
      </c>
      <c r="C67" s="10">
        <f t="shared" si="0"/>
        <v>-0.10378123822529238</v>
      </c>
      <c r="D67" s="10">
        <f t="shared" si="1"/>
        <v>-5.24296760115276E-4</v>
      </c>
      <c r="E67" s="56">
        <v>0.52843948123309581</v>
      </c>
      <c r="F67" s="10">
        <f>'Używanie Internetu'!D67/'Używanie Internetu'!D$142</f>
        <v>3.3902741773413139E-3</v>
      </c>
      <c r="G67" s="10">
        <f t="shared" si="2"/>
        <v>-0.2770047424558359</v>
      </c>
      <c r="H67" s="10">
        <f t="shared" si="3"/>
        <v>-9.3912202534910153E-4</v>
      </c>
      <c r="I67" s="56">
        <v>0.85820094583426898</v>
      </c>
      <c r="J67" s="10">
        <f>'Używanie Internetu'!E67/'Używanie Internetu'!E$142</f>
        <v>5.5059029632731227E-3</v>
      </c>
      <c r="K67" s="10">
        <f t="shared" si="4"/>
        <v>-6.6411011161564767E-2</v>
      </c>
      <c r="L67" s="10">
        <f t="shared" si="5"/>
        <v>-3.6565258314842387E-4</v>
      </c>
      <c r="M67" s="56">
        <v>0.74982399521217813</v>
      </c>
      <c r="N67" s="10">
        <f>'Używanie Internetu'!F67/'Używanie Internetu'!F$142</f>
        <v>4.8105961397638545E-3</v>
      </c>
      <c r="O67" s="10">
        <f t="shared" si="6"/>
        <v>-0.12504066577963535</v>
      </c>
      <c r="P67" s="10">
        <f t="shared" si="7"/>
        <v>-6.0152014411301614E-4</v>
      </c>
      <c r="Q67" s="56">
        <v>0.62113672148727783</v>
      </c>
      <c r="R67" s="10">
        <f>'Używanie Internetu'!G67/'Używanie Internetu'!G$142</f>
        <v>3.9849857216249108E-3</v>
      </c>
      <c r="S67" s="10">
        <f t="shared" si="8"/>
        <v>-0.20681279458658072</v>
      </c>
      <c r="T67" s="10">
        <f t="shared" si="9"/>
        <v>-8.2414603347686982E-4</v>
      </c>
    </row>
    <row r="68" spans="1:20" x14ac:dyDescent="0.3">
      <c r="A68" s="10">
        <v>0.78222003594486078</v>
      </c>
      <c r="B68" s="10">
        <f>'Używanie Internetu'!C68/'Używanie Internetu'!C$142</f>
        <v>5.1574408303185944E-3</v>
      </c>
      <c r="C68" s="10">
        <f t="shared" ref="C68:C131" si="10">LOG(A68)</f>
        <v>-0.10667106413324787</v>
      </c>
      <c r="D68" s="10">
        <f t="shared" ref="D68:D131" si="11">B68*C68</f>
        <v>-5.5014970157434592E-4</v>
      </c>
      <c r="E68" s="56">
        <v>0.49370592159870658</v>
      </c>
      <c r="F68" s="10">
        <f>'Używanie Internetu'!D68/'Używanie Internetu'!D$142</f>
        <v>3.25516985146968E-3</v>
      </c>
      <c r="G68" s="10">
        <f t="shared" ref="G68:G131" si="12">LOG(E68)</f>
        <v>-0.30653166374214719</v>
      </c>
      <c r="H68" s="10">
        <f t="shared" ref="H68:H131" si="13">F68*G68</f>
        <v>-9.9781263033427918E-4</v>
      </c>
      <c r="I68" s="56">
        <v>0.81298948273896299</v>
      </c>
      <c r="J68" s="10">
        <f>'Używanie Internetu'!E68/'Używanie Internetu'!E$142</f>
        <v>5.3603141829942661E-3</v>
      </c>
      <c r="K68" s="10">
        <f t="shared" ref="K68:K131" si="14">LOG(I68)</f>
        <v>-8.9915072632226242E-2</v>
      </c>
      <c r="L68" s="10">
        <f t="shared" ref="L68:L131" si="15">J68*K68</f>
        <v>-4.8197303909548191E-4</v>
      </c>
      <c r="M68" s="56">
        <v>0.75535389351658744</v>
      </c>
      <c r="N68" s="10">
        <f>'Używanie Internetu'!F68/'Używanie Internetu'!F$142</f>
        <v>4.9803032813610796E-3</v>
      </c>
      <c r="O68" s="10">
        <f t="shared" ref="O68:O131" si="16">LOG(M68)</f>
        <v>-0.12184952785167023</v>
      </c>
      <c r="P68" s="10">
        <f t="shared" ref="P68:P131" si="17">N68*O68</f>
        <v>-6.0684760339197157E-4</v>
      </c>
      <c r="Q68" s="56">
        <v>0.58754854875093887</v>
      </c>
      <c r="R68" s="10">
        <f>'Używanie Internetu'!G68/'Używanie Internetu'!G$142</f>
        <v>3.8739059802555755E-3</v>
      </c>
      <c r="S68" s="10">
        <f t="shared" ref="S68:S131" si="18">LOG(Q68)</f>
        <v>-0.23095624210556276</v>
      </c>
      <c r="T68" s="10">
        <f t="shared" ref="T68:T131" si="19">R68*S68</f>
        <v>-8.9470276747009414E-4</v>
      </c>
    </row>
    <row r="69" spans="1:20" x14ac:dyDescent="0.3">
      <c r="A69" s="10">
        <v>0.80686628854243114</v>
      </c>
      <c r="B69" s="10">
        <f>'Używanie Internetu'!C69/'Używanie Internetu'!C$142</f>
        <v>5.3283762073980303E-3</v>
      </c>
      <c r="C69" s="10">
        <f t="shared" si="10"/>
        <v>-9.3198429292215695E-2</v>
      </c>
      <c r="D69" s="10">
        <f t="shared" si="11"/>
        <v>-4.9659629320750979E-4</v>
      </c>
      <c r="E69" s="56">
        <v>0.56452953779641246</v>
      </c>
      <c r="F69" s="10">
        <f>'Używanie Internetu'!D69/'Używanie Internetu'!D$142</f>
        <v>3.7280349920203988E-3</v>
      </c>
      <c r="G69" s="10">
        <f t="shared" si="12"/>
        <v>-0.24831332961787567</v>
      </c>
      <c r="H69" s="10">
        <f t="shared" si="13"/>
        <v>-9.2572078180053576E-4</v>
      </c>
      <c r="I69" s="56">
        <v>0.82245241908475986</v>
      </c>
      <c r="J69" s="10">
        <f>'Używanie Internetu'!E69/'Używanie Internetu'!E$142</f>
        <v>5.4313037535434613E-3</v>
      </c>
      <c r="K69" s="10">
        <f t="shared" si="14"/>
        <v>-8.4889217665716693E-2</v>
      </c>
      <c r="L69" s="10">
        <f t="shared" si="15"/>
        <v>-4.6105912654317496E-4</v>
      </c>
      <c r="M69" s="56">
        <v>0.75941933887864987</v>
      </c>
      <c r="N69" s="10">
        <f>'Używanie Internetu'!F69/'Używanie Internetu'!F$142</f>
        <v>5.0150464757038188E-3</v>
      </c>
      <c r="O69" s="10">
        <f t="shared" si="16"/>
        <v>-0.11951834759476765</v>
      </c>
      <c r="P69" s="10">
        <f t="shared" si="17"/>
        <v>-5.9939006788708353E-4</v>
      </c>
      <c r="Q69" s="56">
        <v>0.53125069856396945</v>
      </c>
      <c r="R69" s="10">
        <f>'Używanie Internetu'!G69/'Używanie Internetu'!G$142</f>
        <v>3.5082684982481798E-3</v>
      </c>
      <c r="S69" s="10">
        <f t="shared" si="18"/>
        <v>-0.27470048586910928</v>
      </c>
      <c r="T69" s="10">
        <f t="shared" si="19"/>
        <v>-9.637230610280654E-4</v>
      </c>
    </row>
    <row r="70" spans="1:20" x14ac:dyDescent="0.3">
      <c r="A70" s="10">
        <v>0.82161545725772289</v>
      </c>
      <c r="B70" s="10">
        <f>'Używanie Internetu'!C70/'Używanie Internetu'!C$142</f>
        <v>5.0586188154445461E-3</v>
      </c>
      <c r="C70" s="10">
        <f t="shared" si="10"/>
        <v>-8.5331398842877396E-2</v>
      </c>
      <c r="D70" s="10">
        <f t="shared" si="11"/>
        <v>-4.3165901973478258E-4</v>
      </c>
      <c r="E70" s="56">
        <v>0.52481537737251693</v>
      </c>
      <c r="F70" s="10">
        <f>'Używanie Internetu'!D70/'Używanie Internetu'!D$142</f>
        <v>3.2312451270965783E-3</v>
      </c>
      <c r="G70" s="10">
        <f t="shared" si="12"/>
        <v>-0.27999344838432011</v>
      </c>
      <c r="H70" s="10">
        <f t="shared" si="13"/>
        <v>-9.0472746571080166E-4</v>
      </c>
      <c r="I70" s="56">
        <v>0.8477518205022162</v>
      </c>
      <c r="J70" s="10">
        <f>'Używanie Internetu'!E70/'Używanie Internetu'!E$142</f>
        <v>5.2195382549560338E-3</v>
      </c>
      <c r="K70" s="10">
        <f t="shared" si="14"/>
        <v>-7.173126892443478E-2</v>
      </c>
      <c r="L70" s="10">
        <f t="shared" si="15"/>
        <v>-3.7440410222762627E-4</v>
      </c>
      <c r="M70" s="56">
        <v>0.69169575004476458</v>
      </c>
      <c r="N70" s="10">
        <f>'Używanie Internetu'!F70/'Używanie Internetu'!F$142</f>
        <v>4.2587138603965013E-3</v>
      </c>
      <c r="O70" s="10">
        <f t="shared" si="16"/>
        <v>-0.16008489272926665</v>
      </c>
      <c r="P70" s="10">
        <f t="shared" si="17"/>
        <v>-6.8175575150621504E-4</v>
      </c>
      <c r="Q70" s="56">
        <v>0.58183685219563508</v>
      </c>
      <c r="R70" s="10">
        <f>'Używanie Internetu'!G70/'Używanie Internetu'!G$142</f>
        <v>3.5823216591610702E-3</v>
      </c>
      <c r="S70" s="10">
        <f t="shared" si="18"/>
        <v>-0.23519877501341957</v>
      </c>
      <c r="T70" s="10">
        <f t="shared" si="19"/>
        <v>-8.4255766593872448E-4</v>
      </c>
    </row>
    <row r="71" spans="1:20" x14ac:dyDescent="0.3">
      <c r="A71" s="10">
        <v>0.82760472193748769</v>
      </c>
      <c r="B71" s="10">
        <f>'Używanie Internetu'!C71/'Używanie Internetu'!C$142</f>
        <v>4.695381139150745E-3</v>
      </c>
      <c r="C71" s="10">
        <f t="shared" si="10"/>
        <v>-8.2177040111734906E-2</v>
      </c>
      <c r="D71" s="10">
        <f t="shared" si="11"/>
        <v>-3.8585252421187433E-4</v>
      </c>
      <c r="E71" s="56">
        <v>0.45964818531720836</v>
      </c>
      <c r="F71" s="10">
        <f>'Używanie Internetu'!D71/'Używanie Internetu'!D$142</f>
        <v>2.6077949566681012E-3</v>
      </c>
      <c r="G71" s="10">
        <f t="shared" si="12"/>
        <v>-0.33757445013071435</v>
      </c>
      <c r="H71" s="10">
        <f t="shared" si="13"/>
        <v>-8.8032494855088436E-4</v>
      </c>
      <c r="I71" s="56">
        <v>0.74396795707171681</v>
      </c>
      <c r="J71" s="10">
        <f>'Używanie Internetu'!E71/'Używanie Internetu'!E$142</f>
        <v>4.2208714150266859E-3</v>
      </c>
      <c r="K71" s="10">
        <f t="shared" si="14"/>
        <v>-0.12844576924796236</v>
      </c>
      <c r="L71" s="10">
        <f t="shared" si="15"/>
        <v>-5.4215307579983806E-4</v>
      </c>
      <c r="M71" s="56">
        <v>0.6552478914913874</v>
      </c>
      <c r="N71" s="10">
        <f>'Używanie Internetu'!F71/'Używanie Internetu'!F$142</f>
        <v>3.7175217946730679E-3</v>
      </c>
      <c r="O71" s="10">
        <f t="shared" si="16"/>
        <v>-0.18359436788632771</v>
      </c>
      <c r="P71" s="10">
        <f t="shared" si="17"/>
        <v>-6.8251606399664846E-4</v>
      </c>
      <c r="Q71" s="56">
        <v>0.55554959954233218</v>
      </c>
      <c r="R71" s="10">
        <f>'Używanie Internetu'!G71/'Używanie Internetu'!G$142</f>
        <v>3.1518876613548948E-3</v>
      </c>
      <c r="S71" s="10">
        <f t="shared" si="18"/>
        <v>-0.25527716112288301</v>
      </c>
      <c r="T71" s="10">
        <f t="shared" si="19"/>
        <v>-8.0460493436892045E-4</v>
      </c>
    </row>
    <row r="72" spans="1:20" x14ac:dyDescent="0.3">
      <c r="A72" s="10">
        <v>0.55770509251525735</v>
      </c>
      <c r="B72" s="10">
        <f>'Używanie Internetu'!C72/'Używanie Internetu'!C$142</f>
        <v>3.1850068307379205E-3</v>
      </c>
      <c r="C72" s="10">
        <f t="shared" si="10"/>
        <v>-0.25359538986171543</v>
      </c>
      <c r="D72" s="10">
        <f t="shared" si="11"/>
        <v>-8.0770304895320965E-4</v>
      </c>
      <c r="E72" s="56">
        <v>0.42632261089233392</v>
      </c>
      <c r="F72" s="10">
        <f>'Używanie Internetu'!D72/'Używanie Internetu'!D$142</f>
        <v>2.4346925391450702E-3</v>
      </c>
      <c r="G72" s="10">
        <f t="shared" si="12"/>
        <v>-0.37026163304519549</v>
      </c>
      <c r="H72" s="10">
        <f t="shared" si="13"/>
        <v>-9.0147323550680727E-4</v>
      </c>
      <c r="I72" s="56">
        <v>0.87519186366450519</v>
      </c>
      <c r="J72" s="10">
        <f>'Używanie Internetu'!E72/'Używanie Internetu'!E$142</f>
        <v>4.9981470518873587E-3</v>
      </c>
      <c r="K72" s="10">
        <f t="shared" si="14"/>
        <v>-5.7896728467263944E-2</v>
      </c>
      <c r="L72" s="10">
        <f t="shared" si="15"/>
        <v>-2.8937636270257819E-4</v>
      </c>
      <c r="M72" s="56">
        <v>0.5105583531361283</v>
      </c>
      <c r="N72" s="10">
        <f>'Używanie Internetu'!F72/'Używanie Internetu'!F$142</f>
        <v>2.915755771379092E-3</v>
      </c>
      <c r="O72" s="10">
        <f t="shared" si="16"/>
        <v>-0.29195461401441125</v>
      </c>
      <c r="P72" s="10">
        <f t="shared" si="17"/>
        <v>-8.5126835079327471E-4</v>
      </c>
      <c r="Q72" s="56">
        <v>0.4246676190205127</v>
      </c>
      <c r="R72" s="10">
        <f>'Używanie Internetu'!G72/'Używanie Internetu'!G$142</f>
        <v>2.4252410198971584E-3</v>
      </c>
      <c r="S72" s="10">
        <f t="shared" si="18"/>
        <v>-0.37195085277632051</v>
      </c>
      <c r="T72" s="10">
        <f t="shared" si="19"/>
        <v>-9.0207046553886141E-4</v>
      </c>
    </row>
    <row r="73" spans="1:20" x14ac:dyDescent="0.3">
      <c r="A73" s="10">
        <v>0.69124694746136273</v>
      </c>
      <c r="B73" s="10">
        <f>'Używanie Internetu'!C73/'Używanie Internetu'!C$142</f>
        <v>3.8567294453547645E-3</v>
      </c>
      <c r="C73" s="10">
        <f t="shared" si="10"/>
        <v>-0.16036677352249032</v>
      </c>
      <c r="D73" s="10">
        <f t="shared" si="11"/>
        <v>-6.1849125750072721E-4</v>
      </c>
      <c r="E73" s="56">
        <v>0.44267928054336142</v>
      </c>
      <c r="F73" s="10">
        <f>'Używanie Internetu'!D73/'Używanie Internetu'!D$142</f>
        <v>2.469875957340808E-3</v>
      </c>
      <c r="G73" s="10">
        <f t="shared" si="12"/>
        <v>-0.35391080455439167</v>
      </c>
      <c r="H73" s="10">
        <f t="shared" si="13"/>
        <v>-8.7411578721203369E-4</v>
      </c>
      <c r="I73" s="56">
        <v>0.81711126037340143</v>
      </c>
      <c r="J73" s="10">
        <f>'Używanie Internetu'!E73/'Używanie Internetu'!E$142</f>
        <v>4.5589742849304771E-3</v>
      </c>
      <c r="K73" s="10">
        <f t="shared" si="14"/>
        <v>-8.7718804573594683E-2</v>
      </c>
      <c r="L73" s="10">
        <f t="shared" si="15"/>
        <v>-3.9990777435586011E-4</v>
      </c>
      <c r="M73" s="56">
        <v>0.58965569738503776</v>
      </c>
      <c r="N73" s="10">
        <f>'Używanie Internetu'!F73/'Używanie Internetu'!F$142</f>
        <v>3.2899132489162806E-3</v>
      </c>
      <c r="O73" s="10">
        <f t="shared" si="16"/>
        <v>-0.22940150085368041</v>
      </c>
      <c r="P73" s="10">
        <f t="shared" si="17"/>
        <v>-7.5471103697980261E-4</v>
      </c>
      <c r="Q73" s="56">
        <v>0.60805329425627253</v>
      </c>
      <c r="R73" s="10">
        <f>'Używanie Internetu'!G73/'Używanie Internetu'!G$142</f>
        <v>3.3925604343217888E-3</v>
      </c>
      <c r="S73" s="10">
        <f t="shared" si="18"/>
        <v>-0.2160583543011628</v>
      </c>
      <c r="T73" s="10">
        <f t="shared" si="19"/>
        <v>-7.3299102430680375E-4</v>
      </c>
    </row>
    <row r="74" spans="1:20" x14ac:dyDescent="0.3">
      <c r="A74" s="10">
        <v>0.74884829388692264</v>
      </c>
      <c r="B74" s="10">
        <f>'Używanie Internetu'!C74/'Używanie Internetu'!C$142</f>
        <v>4.3000930796545508E-3</v>
      </c>
      <c r="C74" s="10">
        <f t="shared" si="10"/>
        <v>-0.12560615533261518</v>
      </c>
      <c r="D74" s="10">
        <f t="shared" si="11"/>
        <v>-5.4011815930779311E-4</v>
      </c>
      <c r="E74" s="56">
        <v>0.4239943927503248</v>
      </c>
      <c r="F74" s="10">
        <f>'Używanie Internetu'!D74/'Używanie Internetu'!D$142</f>
        <v>2.4346925391450702E-3</v>
      </c>
      <c r="G74" s="10">
        <f t="shared" si="12"/>
        <v>-0.37263988683579341</v>
      </c>
      <c r="H74" s="10">
        <f t="shared" si="13"/>
        <v>-9.0726355226696952E-4</v>
      </c>
      <c r="I74" s="56">
        <v>0.81593295194224524</v>
      </c>
      <c r="J74" s="10">
        <f>'Używanie Internetu'!E74/'Używanie Internetu'!E$142</f>
        <v>4.68531165624684E-3</v>
      </c>
      <c r="K74" s="10">
        <f t="shared" si="14"/>
        <v>-8.8345527272929297E-2</v>
      </c>
      <c r="L74" s="10">
        <f t="shared" si="15"/>
        <v>-4.1392632870912872E-4</v>
      </c>
      <c r="M74" s="56">
        <v>0.47332924066698967</v>
      </c>
      <c r="N74" s="10">
        <f>'Używanie Internetu'!F74/'Używanie Internetu'!F$142</f>
        <v>2.7179868189665776E-3</v>
      </c>
      <c r="O74" s="10">
        <f t="shared" si="16"/>
        <v>-0.32483666547060652</v>
      </c>
      <c r="P74" s="10">
        <f t="shared" si="17"/>
        <v>-8.829017750661642E-4</v>
      </c>
      <c r="Q74" s="56">
        <v>0.42154243059077678</v>
      </c>
      <c r="R74" s="10">
        <f>'Używanie Internetu'!G74/'Używanie Internetu'!G$142</f>
        <v>2.4206126973401031E-3</v>
      </c>
      <c r="S74" s="10">
        <f t="shared" si="18"/>
        <v>-0.37515870468337076</v>
      </c>
      <c r="T74" s="10">
        <f t="shared" si="19"/>
        <v>-9.0811392407423325E-4</v>
      </c>
    </row>
    <row r="75" spans="1:20" x14ac:dyDescent="0.3">
      <c r="A75" s="10">
        <v>0.68704506260311826</v>
      </c>
      <c r="B75" s="10">
        <f>'Używanie Internetu'!C75/'Używanie Internetu'!C$142</f>
        <v>3.8153310337183392E-3</v>
      </c>
      <c r="C75" s="10">
        <f t="shared" si="10"/>
        <v>-0.16301477706263651</v>
      </c>
      <c r="D75" s="10">
        <f t="shared" si="11"/>
        <v>-6.219553378817536E-4</v>
      </c>
      <c r="E75" s="56">
        <v>0.41941988586664697</v>
      </c>
      <c r="F75" s="10">
        <f>'Używanie Internetu'!D75/'Używanie Internetu'!D$142</f>
        <v>2.3291422845578558E-3</v>
      </c>
      <c r="G75" s="10">
        <f t="shared" si="12"/>
        <v>-0.37735098226978475</v>
      </c>
      <c r="H75" s="10">
        <f t="shared" si="13"/>
        <v>-8.7890412892399736E-4</v>
      </c>
      <c r="I75" s="56">
        <v>0.79235626374317036</v>
      </c>
      <c r="J75" s="10">
        <f>'Używanie Internetu'!E75/'Używanie Internetu'!E$142</f>
        <v>4.4001501609899065E-3</v>
      </c>
      <c r="K75" s="10">
        <f t="shared" si="14"/>
        <v>-0.10107950453583121</v>
      </c>
      <c r="L75" s="10">
        <f t="shared" si="15"/>
        <v>-4.4476499815611771E-4</v>
      </c>
      <c r="M75" s="56">
        <v>0.51711342285234418</v>
      </c>
      <c r="N75" s="10">
        <f>'Używanie Internetu'!F75/'Używanie Internetu'!F$142</f>
        <v>2.871658640097923E-3</v>
      </c>
      <c r="O75" s="10">
        <f t="shared" si="16"/>
        <v>-0.28641418898282239</v>
      </c>
      <c r="P75" s="10">
        <f t="shared" si="17"/>
        <v>-8.2248378043916126E-4</v>
      </c>
      <c r="Q75" s="56">
        <v>0.5417388390043445</v>
      </c>
      <c r="R75" s="10">
        <f>'Używanie Internetu'!G75/'Używanie Internetu'!G$142</f>
        <v>3.0084096620861698E-3</v>
      </c>
      <c r="S75" s="10">
        <f t="shared" si="18"/>
        <v>-0.26621002732472288</v>
      </c>
      <c r="T75" s="10">
        <f t="shared" si="19"/>
        <v>-8.0086881834791953E-4</v>
      </c>
    </row>
    <row r="76" spans="1:20" x14ac:dyDescent="0.3">
      <c r="A76" s="10">
        <v>0.56697770714530027</v>
      </c>
      <c r="B76" s="10">
        <f>'Używanie Internetu'!C76/'Używanie Internetu'!C$142</f>
        <v>3.4320618679230422E-3</v>
      </c>
      <c r="C76" s="10">
        <f t="shared" si="10"/>
        <v>-0.24643401668754303</v>
      </c>
      <c r="D76" s="10">
        <f t="shared" si="11"/>
        <v>-8.4577679163242705E-4</v>
      </c>
      <c r="E76" s="56">
        <v>0.36013084066062723</v>
      </c>
      <c r="F76" s="10">
        <f>'Używanie Internetu'!D76/'Używanie Internetu'!D$142</f>
        <v>2.1799645914079269E-3</v>
      </c>
      <c r="G76" s="10">
        <f t="shared" si="12"/>
        <v>-0.4435396851957743</v>
      </c>
      <c r="H76" s="10">
        <f t="shared" si="13"/>
        <v>-9.6690080861100663E-4</v>
      </c>
      <c r="I76" s="56">
        <v>0.80641467103556208</v>
      </c>
      <c r="J76" s="10">
        <f>'Używanie Internetu'!E76/'Używanie Internetu'!E$142</f>
        <v>4.8814353850522426E-3</v>
      </c>
      <c r="K76" s="10">
        <f t="shared" si="14"/>
        <v>-9.3441579743007361E-2</v>
      </c>
      <c r="L76" s="10">
        <f t="shared" si="15"/>
        <v>-4.5612903379269699E-4</v>
      </c>
      <c r="M76" s="56">
        <v>0.57064737046285385</v>
      </c>
      <c r="N76" s="10">
        <f>'Używanie Internetu'!F76/'Używanie Internetu'!F$142</f>
        <v>3.4542752836915457E-3</v>
      </c>
      <c r="O76" s="10">
        <f t="shared" si="16"/>
        <v>-0.24363217961776237</v>
      </c>
      <c r="P76" s="10">
        <f t="shared" si="17"/>
        <v>-8.4157261636553572E-4</v>
      </c>
      <c r="Q76" s="56">
        <v>0.38077097515504016</v>
      </c>
      <c r="R76" s="10">
        <f>'Używanie Internetu'!G76/'Używanie Internetu'!G$142</f>
        <v>2.3049046334137121E-3</v>
      </c>
      <c r="S76" s="10">
        <f t="shared" si="18"/>
        <v>-0.41933616378131888</v>
      </c>
      <c r="T76" s="10">
        <f t="shared" si="19"/>
        <v>-9.6652986685749316E-4</v>
      </c>
    </row>
    <row r="77" spans="1:20" x14ac:dyDescent="0.3">
      <c r="A77" s="10">
        <v>0.83949919009412577</v>
      </c>
      <c r="B77" s="10">
        <f>'Używanie Internetu'!C77/'Używanie Internetu'!C$142</f>
        <v>5.1387447734505308E-3</v>
      </c>
      <c r="C77" s="10">
        <f t="shared" si="10"/>
        <v>-7.5979718510830227E-2</v>
      </c>
      <c r="D77" s="10">
        <f t="shared" si="11"/>
        <v>-3.9044038138577136E-4</v>
      </c>
      <c r="E77" s="56">
        <v>0.5683419612287427</v>
      </c>
      <c r="F77" s="10">
        <f>'Używanie Internetu'!D77/'Używanie Internetu'!D$142</f>
        <v>3.4789363911945739E-3</v>
      </c>
      <c r="G77" s="10">
        <f t="shared" si="12"/>
        <v>-0.24539027839597002</v>
      </c>
      <c r="H77" s="10">
        <f t="shared" si="13"/>
        <v>-8.5369716955710777E-4</v>
      </c>
      <c r="I77" s="56">
        <v>0.80434320210568788</v>
      </c>
      <c r="J77" s="10">
        <f>'Używanie Internetu'!E77/'Używanie Internetu'!E$142</f>
        <v>4.9235478421576972E-3</v>
      </c>
      <c r="K77" s="10">
        <f t="shared" si="14"/>
        <v>-9.4558604264978946E-2</v>
      </c>
      <c r="L77" s="10">
        <f t="shared" si="15"/>
        <v>-4.6556381198628073E-4</v>
      </c>
      <c r="M77" s="56">
        <v>0.79658751330454913</v>
      </c>
      <c r="N77" s="10">
        <f>'Używanie Internetu'!F77/'Używanie Internetu'!F$142</f>
        <v>4.8760736983328628E-3</v>
      </c>
      <c r="O77" s="10">
        <f t="shared" si="16"/>
        <v>-9.8766505540843361E-2</v>
      </c>
      <c r="P77" s="10">
        <f t="shared" si="17"/>
        <v>-4.8159275994395329E-4</v>
      </c>
      <c r="Q77" s="56">
        <v>0.55045044976391355</v>
      </c>
      <c r="R77" s="10">
        <f>'Używanie Internetu'!G77/'Używanie Internetu'!G$142</f>
        <v>3.3694188215365106E-3</v>
      </c>
      <c r="S77" s="10">
        <f t="shared" si="18"/>
        <v>-0.25928176908576717</v>
      </c>
      <c r="T77" s="10">
        <f t="shared" si="19"/>
        <v>-8.7362887283886726E-4</v>
      </c>
    </row>
    <row r="78" spans="1:20" x14ac:dyDescent="0.3">
      <c r="A78" s="10">
        <v>0.69264988280875828</v>
      </c>
      <c r="B78" s="10">
        <f>'Używanie Internetu'!C78/'Używanie Internetu'!C$142</f>
        <v>5.1587762629520285E-3</v>
      </c>
      <c r="C78" s="10">
        <f t="shared" si="10"/>
        <v>-0.15948623492273892</v>
      </c>
      <c r="D78" s="10">
        <f t="shared" si="11"/>
        <v>-8.2275380298701636E-4</v>
      </c>
      <c r="E78" s="56">
        <v>0.94970249345995794</v>
      </c>
      <c r="F78" s="10">
        <f>'Używanie Internetu'!D78/'Używanie Internetu'!D$142</f>
        <v>7.0732743940711681E-3</v>
      </c>
      <c r="G78" s="10">
        <f t="shared" si="12"/>
        <v>-2.2412421747144966E-2</v>
      </c>
      <c r="H78" s="10">
        <f t="shared" si="13"/>
        <v>-1.5852920885320429E-4</v>
      </c>
      <c r="I78" s="56">
        <v>1.1586436622461889</v>
      </c>
      <c r="J78" s="10">
        <f>'Używanie Internetu'!E78/'Używanie Internetu'!E$142</f>
        <v>8.6294440674376839E-3</v>
      </c>
      <c r="K78" s="10">
        <f t="shared" si="14"/>
        <v>6.3949890394089923E-2</v>
      </c>
      <c r="L78" s="10">
        <f t="shared" si="15"/>
        <v>5.5185200227456945E-4</v>
      </c>
      <c r="M78" s="56">
        <v>0.72735631579228732</v>
      </c>
      <c r="N78" s="10">
        <f>'Używanie Internetu'!F78/'Używanie Internetu'!F$142</f>
        <v>5.4172657640562958E-3</v>
      </c>
      <c r="O78" s="10">
        <f t="shared" si="16"/>
        <v>-0.13825278573945562</v>
      </c>
      <c r="P78" s="10">
        <f t="shared" si="17"/>
        <v>-7.4895208297176346E-4</v>
      </c>
      <c r="Q78" s="56">
        <v>0.21190688594522167</v>
      </c>
      <c r="R78" s="10">
        <f>'Używanie Internetu'!G78/'Używanie Internetu'!G$142</f>
        <v>1.5782579919559753E-3</v>
      </c>
      <c r="S78" s="10">
        <f t="shared" si="18"/>
        <v>-0.67385493059726054</v>
      </c>
      <c r="T78" s="10">
        <f t="shared" si="19"/>
        <v>-1.0635169296340655E-3</v>
      </c>
    </row>
    <row r="79" spans="1:20" x14ac:dyDescent="0.3">
      <c r="A79" s="10">
        <v>0.85331988996114261</v>
      </c>
      <c r="B79" s="10">
        <f>'Używanie Internetu'!C79/'Używanie Internetu'!C$142</f>
        <v>6.223116071798201E-3</v>
      </c>
      <c r="C79" s="10">
        <f t="shared" si="10"/>
        <v>-6.8888131316035398E-2</v>
      </c>
      <c r="D79" s="10">
        <f t="shared" si="11"/>
        <v>-4.2869883714896482E-4</v>
      </c>
      <c r="E79" s="56">
        <v>1.3425299791266476</v>
      </c>
      <c r="F79" s="10">
        <f>'Używanie Internetu'!D79/'Używanie Internetu'!D$142</f>
        <v>9.7908416155099709E-3</v>
      </c>
      <c r="G79" s="10">
        <f t="shared" si="12"/>
        <v>0.12792399241547139</v>
      </c>
      <c r="H79" s="10">
        <f t="shared" si="13"/>
        <v>1.2524835485635793E-3</v>
      </c>
      <c r="I79" s="56">
        <v>1.0667980295364305</v>
      </c>
      <c r="J79" s="10">
        <f>'Używanie Internetu'!E79/'Używanie Internetu'!E$142</f>
        <v>7.7799756469676606E-3</v>
      </c>
      <c r="K79" s="10">
        <f t="shared" si="14"/>
        <v>2.8082204841005626E-2</v>
      </c>
      <c r="L79" s="10">
        <f t="shared" si="15"/>
        <v>2.1847886977618112E-4</v>
      </c>
      <c r="M79" s="56">
        <v>1.3115717657294288</v>
      </c>
      <c r="N79" s="10">
        <f>'Używanie Internetu'!F79/'Używanie Internetu'!F$142</f>
        <v>9.5650686578971304E-3</v>
      </c>
      <c r="O79" s="10">
        <f t="shared" si="16"/>
        <v>0.11779205901906374</v>
      </c>
      <c r="P79" s="10">
        <f t="shared" si="17"/>
        <v>1.1266891318724155E-3</v>
      </c>
      <c r="Q79" s="56">
        <v>0.56165658648014194</v>
      </c>
      <c r="R79" s="10">
        <f>'Używanie Internetu'!G79/'Używanie Internetu'!G$142</f>
        <v>4.0960654629942465E-3</v>
      </c>
      <c r="S79" s="10">
        <f t="shared" si="18"/>
        <v>-0.25052914383040908</v>
      </c>
      <c r="T79" s="10">
        <f t="shared" si="19"/>
        <v>-1.0261837735172567E-3</v>
      </c>
    </row>
    <row r="80" spans="1:20" x14ac:dyDescent="0.3">
      <c r="A80" s="10">
        <v>1.0123178946930578</v>
      </c>
      <c r="B80" s="10">
        <f>'Używanie Internetu'!C80/'Używanie Internetu'!C$142</f>
        <v>7.1913047310371916E-3</v>
      </c>
      <c r="C80" s="10">
        <f t="shared" si="10"/>
        <v>5.3169139183191537E-3</v>
      </c>
      <c r="D80" s="10">
        <f t="shared" si="11"/>
        <v>3.8235548215326022E-5</v>
      </c>
      <c r="E80" s="56">
        <v>1.2332371505398034</v>
      </c>
      <c r="F80" s="10">
        <f>'Używanie Internetu'!D80/'Używanie Internetu'!D$142</f>
        <v>8.760671130738763E-3</v>
      </c>
      <c r="G80" s="10">
        <f t="shared" si="12"/>
        <v>9.1046599115949867E-2</v>
      </c>
      <c r="H80" s="10">
        <f t="shared" si="13"/>
        <v>7.9762931242704734E-4</v>
      </c>
      <c r="I80" s="56">
        <v>1.1034843517250479</v>
      </c>
      <c r="J80" s="10">
        <f>'Używanie Internetu'!E80/'Używanie Internetu'!E$142</f>
        <v>7.8389330869152972E-3</v>
      </c>
      <c r="K80" s="10">
        <f t="shared" si="14"/>
        <v>4.2766178904426175E-2</v>
      </c>
      <c r="L80" s="10">
        <f t="shared" si="15"/>
        <v>3.3524121481484534E-4</v>
      </c>
      <c r="M80" s="56">
        <v>1.3148699344613555</v>
      </c>
      <c r="N80" s="10">
        <f>'Używanie Internetu'!F80/'Używanie Internetu'!F$142</f>
        <v>9.3405741713748179E-3</v>
      </c>
      <c r="O80" s="10">
        <f t="shared" si="16"/>
        <v>0.11888279500111397</v>
      </c>
      <c r="P80" s="10">
        <f t="shared" si="17"/>
        <v>1.1104335644082524E-3</v>
      </c>
      <c r="Q80" s="56">
        <v>0.72124108931915953</v>
      </c>
      <c r="R80" s="10">
        <f>'Używanie Internetu'!G80/'Używanie Internetu'!G$142</f>
        <v>5.1235530706606001E-3</v>
      </c>
      <c r="S80" s="10">
        <f t="shared" si="18"/>
        <v>-0.14191953935915746</v>
      </c>
      <c r="T80" s="10">
        <f t="shared" si="19"/>
        <v>-7.2713229167034913E-4</v>
      </c>
    </row>
    <row r="81" spans="1:20" x14ac:dyDescent="0.3">
      <c r="A81" s="10">
        <v>0.88082401008620093</v>
      </c>
      <c r="B81" s="10">
        <f>'Używanie Internetu'!C81/'Używanie Internetu'!C$142</f>
        <v>6.1643570359271446E-3</v>
      </c>
      <c r="C81" s="10">
        <f t="shared" si="10"/>
        <v>-5.511085558736431E-2</v>
      </c>
      <c r="D81" s="10">
        <f t="shared" si="11"/>
        <v>-3.3972299039593398E-4</v>
      </c>
      <c r="E81" s="56">
        <v>1.0382489638748726</v>
      </c>
      <c r="F81" s="10">
        <f>'Używanie Internetu'!D81/'Używanie Internetu'!D$142</f>
        <v>7.2660795257838131E-3</v>
      </c>
      <c r="G81" s="10">
        <f t="shared" si="12"/>
        <v>1.6301506376040598E-2</v>
      </c>
      <c r="H81" s="10">
        <f t="shared" si="13"/>
        <v>1.1844804171838287E-4</v>
      </c>
      <c r="I81" s="56">
        <v>1.0088671986086881</v>
      </c>
      <c r="J81" s="10">
        <f>'Używanie Internetu'!E81/'Używanie Internetu'!E$142</f>
        <v>7.0604542369944682E-3</v>
      </c>
      <c r="K81" s="10">
        <f t="shared" si="14"/>
        <v>3.8340020077096506E-3</v>
      </c>
      <c r="L81" s="10">
        <f t="shared" si="15"/>
        <v>2.7069795719978899E-5</v>
      </c>
      <c r="M81" s="56">
        <v>1.1950957687858967</v>
      </c>
      <c r="N81" s="10">
        <f>'Używanie Internetu'!F81/'Używanie Internetu'!F$142</f>
        <v>8.3637558996616582E-3</v>
      </c>
      <c r="O81" s="10">
        <f t="shared" si="16"/>
        <v>7.7402708789370778E-2</v>
      </c>
      <c r="P81" s="10">
        <f t="shared" si="17"/>
        <v>6.4737736228689317E-4</v>
      </c>
      <c r="Q81" s="56">
        <v>0.52907222744148086</v>
      </c>
      <c r="R81" s="10">
        <f>'Używanie Internetu'!G81/'Używanie Internetu'!G$142</f>
        <v>3.702658045644517E-3</v>
      </c>
      <c r="S81" s="10">
        <f t="shared" si="18"/>
        <v>-0.27648503526529467</v>
      </c>
      <c r="T81" s="10">
        <f t="shared" si="19"/>
        <v>-1.0237295403253512E-3</v>
      </c>
    </row>
    <row r="82" spans="1:20" x14ac:dyDescent="0.3">
      <c r="A82" s="10">
        <v>1.1942823657616866</v>
      </c>
      <c r="B82" s="10">
        <f>'Używanie Internetu'!C82/'Używanie Internetu'!C$142</f>
        <v>9.6324755849528793E-3</v>
      </c>
      <c r="C82" s="10">
        <f t="shared" si="10"/>
        <v>7.7107019753368977E-2</v>
      </c>
      <c r="D82" s="10">
        <f t="shared" si="11"/>
        <v>7.4273148520280605E-4</v>
      </c>
      <c r="E82" s="56">
        <v>1.0493746010960738</v>
      </c>
      <c r="F82" s="10">
        <f>'Używanie Internetu'!D82/'Używanie Internetu'!D$142</f>
        <v>8.4637230811667342E-3</v>
      </c>
      <c r="G82" s="10">
        <f t="shared" si="12"/>
        <v>2.0930548391658844E-2</v>
      </c>
      <c r="H82" s="10">
        <f t="shared" si="13"/>
        <v>1.7715036552396022E-4</v>
      </c>
      <c r="I82" s="56">
        <v>0.93252640735067671</v>
      </c>
      <c r="J82" s="10">
        <f>'Używanie Internetu'!E82/'Używanie Internetu'!E$142</f>
        <v>7.5212848390341551E-3</v>
      </c>
      <c r="K82" s="10">
        <f t="shared" si="14"/>
        <v>-3.0338860962389858E-2</v>
      </c>
      <c r="L82" s="10">
        <f t="shared" si="15"/>
        <v>-2.28187214989988E-4</v>
      </c>
      <c r="M82" s="56">
        <v>1.1696884501760481</v>
      </c>
      <c r="N82" s="10">
        <f>'Używanie Internetu'!F82/'Używanie Internetu'!F$142</f>
        <v>9.4341135407591138E-3</v>
      </c>
      <c r="O82" s="10">
        <f t="shared" si="16"/>
        <v>6.8070201586220444E-2</v>
      </c>
      <c r="P82" s="10">
        <f t="shared" si="17"/>
        <v>6.4218201050676477E-4</v>
      </c>
      <c r="Q82" s="56">
        <v>0.90322811821833959</v>
      </c>
      <c r="R82" s="10">
        <f>'Używanie Internetu'!G82/'Używanie Internetu'!G$142</f>
        <v>7.2849797048055867E-3</v>
      </c>
      <c r="S82" s="10">
        <f t="shared" si="18"/>
        <v>-4.4202550935850293E-2</v>
      </c>
      <c r="T82" s="10">
        <f t="shared" si="19"/>
        <v>-3.2201468646830459E-4</v>
      </c>
    </row>
    <row r="83" spans="1:20" x14ac:dyDescent="0.3">
      <c r="A83" s="10">
        <v>1.0014524361831445</v>
      </c>
      <c r="B83" s="10">
        <f>'Używanie Internetu'!C83/'Używanie Internetu'!C$142</f>
        <v>7.5171502935948657E-3</v>
      </c>
      <c r="C83" s="10">
        <f t="shared" si="10"/>
        <v>6.3032737524238726E-4</v>
      </c>
      <c r="D83" s="10">
        <f t="shared" si="11"/>
        <v>4.7382656138641927E-6</v>
      </c>
      <c r="E83" s="56">
        <v>1.275110701503881</v>
      </c>
      <c r="F83" s="10">
        <f>'Używanie Internetu'!D83/'Używanie Internetu'!D$142</f>
        <v>9.5712970859685668E-3</v>
      </c>
      <c r="G83" s="10">
        <f t="shared" si="12"/>
        <v>0.10554789062507723</v>
      </c>
      <c r="H83" s="10">
        <f t="shared" si="13"/>
        <v>1.0102302179699307E-3</v>
      </c>
      <c r="I83" s="56">
        <v>1.1714349306267229</v>
      </c>
      <c r="J83" s="10">
        <f>'Używanie Internetu'!E83/'Używanie Internetu'!E$142</f>
        <v>8.7930810436188771E-3</v>
      </c>
      <c r="K83" s="10">
        <f t="shared" si="14"/>
        <v>6.871816996704426E-2</v>
      </c>
      <c r="L83" s="10">
        <f t="shared" si="15"/>
        <v>6.0424443768939686E-4</v>
      </c>
      <c r="M83" s="56">
        <v>1.0903842876490391</v>
      </c>
      <c r="N83" s="10">
        <f>'Używanie Internetu'!F83/'Używanie Internetu'!F$142</f>
        <v>8.1846948211260033E-3</v>
      </c>
      <c r="O83" s="10">
        <f t="shared" si="16"/>
        <v>3.7579584722724116E-2</v>
      </c>
      <c r="P83" s="10">
        <f t="shared" si="17"/>
        <v>3.0757743246014594E-4</v>
      </c>
      <c r="Q83" s="56">
        <v>1.0734936586451369</v>
      </c>
      <c r="R83" s="10">
        <f>'Używanie Internetu'!G83/'Używanie Internetu'!G$142</f>
        <v>8.0579095718338791E-3</v>
      </c>
      <c r="S83" s="10">
        <f t="shared" si="18"/>
        <v>3.0799483310172387E-2</v>
      </c>
      <c r="T83" s="10">
        <f t="shared" si="19"/>
        <v>2.4817945137257588E-4</v>
      </c>
    </row>
    <row r="84" spans="1:20" x14ac:dyDescent="0.3">
      <c r="A84" s="10">
        <v>0.95490651961053952</v>
      </c>
      <c r="B84" s="10">
        <f>'Używanie Internetu'!C84/'Używanie Internetu'!C$142</f>
        <v>6.9215473390837065E-3</v>
      </c>
      <c r="C84" s="10">
        <f t="shared" si="10"/>
        <v>-2.0039141509878317E-2</v>
      </c>
      <c r="D84" s="10">
        <f t="shared" si="11"/>
        <v>-1.3870186659522012E-4</v>
      </c>
      <c r="E84" s="56">
        <v>1.0635984962304825</v>
      </c>
      <c r="F84" s="10">
        <f>'Używanie Internetu'!D84/'Używanie Internetu'!D$142</f>
        <v>7.7093905950501116E-3</v>
      </c>
      <c r="G84" s="10">
        <f t="shared" si="12"/>
        <v>2.6777714632390308E-2</v>
      </c>
      <c r="H84" s="10">
        <f t="shared" si="13"/>
        <v>2.0643986134388559E-4</v>
      </c>
      <c r="I84" s="56">
        <v>1.1702787501583434</v>
      </c>
      <c r="J84" s="10">
        <f>'Używanie Internetu'!E84/'Używanie Internetu'!E$142</f>
        <v>8.4826520740986719E-3</v>
      </c>
      <c r="K84" s="10">
        <f t="shared" si="14"/>
        <v>6.8289319213493252E-2</v>
      </c>
      <c r="L84" s="10">
        <f t="shared" si="15"/>
        <v>5.7927453526512482E-4</v>
      </c>
      <c r="M84" s="56">
        <v>0.90794658075061552</v>
      </c>
      <c r="N84" s="10">
        <f>'Używanie Internetu'!F84/'Używanie Internetu'!F$142</f>
        <v>6.5811627745380515E-3</v>
      </c>
      <c r="O84" s="10">
        <f t="shared" si="16"/>
        <v>-4.1939702544665072E-2</v>
      </c>
      <c r="P84" s="10">
        <f t="shared" si="17"/>
        <v>-2.7601200916214859E-4</v>
      </c>
      <c r="Q84" s="56">
        <v>0.58170079869701419</v>
      </c>
      <c r="R84" s="10">
        <f>'Używanie Internetu'!G84/'Używanie Internetu'!G$142</f>
        <v>4.2164018494776929E-3</v>
      </c>
      <c r="S84" s="10">
        <f t="shared" si="18"/>
        <v>-0.23530033989861027</v>
      </c>
      <c r="T84" s="10">
        <f t="shared" si="19"/>
        <v>-9.9212078833123014E-4</v>
      </c>
    </row>
    <row r="85" spans="1:20" x14ac:dyDescent="0.3">
      <c r="A85" s="10">
        <v>1.0688962343336357</v>
      </c>
      <c r="B85" s="10">
        <f>'Używanie Internetu'!C85/'Używanie Internetu'!C$142</f>
        <v>7.9191155162582245E-3</v>
      </c>
      <c r="C85" s="10">
        <f t="shared" si="10"/>
        <v>2.8935547076288044E-2</v>
      </c>
      <c r="D85" s="10">
        <f t="shared" si="11"/>
        <v>2.2914393982325295E-4</v>
      </c>
      <c r="E85" s="56">
        <v>1.1127721765031386</v>
      </c>
      <c r="F85" s="10">
        <f>'Używanie Internetu'!D85/'Używanie Internetu'!D$142</f>
        <v>8.2441785516253283E-3</v>
      </c>
      <c r="G85" s="10">
        <f t="shared" si="12"/>
        <v>4.6406258121462561E-2</v>
      </c>
      <c r="H85" s="10">
        <f t="shared" si="13"/>
        <v>3.8258147786615035E-4</v>
      </c>
      <c r="I85" s="56">
        <v>1.1980672311149219</v>
      </c>
      <c r="J85" s="10">
        <f>'Używanie Internetu'!E85/'Używanie Internetu'!E$142</f>
        <v>8.8761027447696299E-3</v>
      </c>
      <c r="K85" s="10">
        <f t="shared" si="14"/>
        <v>7.8481189741909041E-2</v>
      </c>
      <c r="L85" s="10">
        <f t="shared" si="15"/>
        <v>6.9660710368094493E-4</v>
      </c>
      <c r="M85" s="56">
        <v>1.0057221885537062</v>
      </c>
      <c r="N85" s="10">
        <f>'Używanie Internetu'!F85/'Używanie Internetu'!F$142</f>
        <v>7.4510789098120147E-3</v>
      </c>
      <c r="O85" s="10">
        <f t="shared" si="16"/>
        <v>2.4780317730923678E-3</v>
      </c>
      <c r="P85" s="10">
        <f t="shared" si="17"/>
        <v>1.8464010282332614E-5</v>
      </c>
      <c r="Q85" s="56">
        <v>1.1201154220384906</v>
      </c>
      <c r="R85" s="10">
        <f>'Używanie Internetu'!G85/'Używanie Internetu'!G$142</f>
        <v>8.2985823448007735E-3</v>
      </c>
      <c r="S85" s="10">
        <f t="shared" si="18"/>
        <v>4.9262776752009435E-2</v>
      </c>
      <c r="T85" s="10">
        <f t="shared" si="19"/>
        <v>4.088112094100875E-4</v>
      </c>
    </row>
    <row r="86" spans="1:20" x14ac:dyDescent="0.3">
      <c r="A86" s="10">
        <v>0.97601124190406685</v>
      </c>
      <c r="B86" s="10">
        <f>'Używanie Internetu'!C86/'Używanie Internetu'!C$142</f>
        <v>6.5142403858866145E-3</v>
      </c>
      <c r="C86" s="10">
        <f t="shared" si="10"/>
        <v>-1.0545180008733855E-2</v>
      </c>
      <c r="D86" s="10">
        <f t="shared" si="11"/>
        <v>-6.8693837489338243E-5</v>
      </c>
      <c r="E86" s="56">
        <v>1.134413370927055</v>
      </c>
      <c r="F86" s="10">
        <f>'Używanie Internetu'!D86/'Używanie Internetu'!D$142</f>
        <v>7.5714715957228181E-3</v>
      </c>
      <c r="G86" s="10">
        <f t="shared" si="12"/>
        <v>5.4771336743800664E-2</v>
      </c>
      <c r="H86" s="10">
        <f t="shared" si="13"/>
        <v>4.1469962041545624E-4</v>
      </c>
      <c r="I86" s="56">
        <v>1.1202238777931415</v>
      </c>
      <c r="J86" s="10">
        <f>'Używanie Internetu'!E86/'Używanie Internetu'!E$142</f>
        <v>7.4767659558083888E-3</v>
      </c>
      <c r="K86" s="10">
        <f t="shared" si="14"/>
        <v>4.9304825504013987E-2</v>
      </c>
      <c r="L86" s="10">
        <f t="shared" si="15"/>
        <v>3.6864064078548494E-4</v>
      </c>
      <c r="M86" s="56">
        <v>0.95160179216618279</v>
      </c>
      <c r="N86" s="10">
        <f>'Używanie Internetu'!F86/'Używanie Internetu'!F$142</f>
        <v>6.3513231811937786E-3</v>
      </c>
      <c r="O86" s="10">
        <f t="shared" si="16"/>
        <v>-2.154474872057326E-2</v>
      </c>
      <c r="P86" s="10">
        <f t="shared" si="17"/>
        <v>-1.3683766198197196E-4</v>
      </c>
      <c r="Q86" s="56">
        <v>0.80162728631659075</v>
      </c>
      <c r="R86" s="10">
        <f>'Używanie Internetu'!G86/'Używanie Internetu'!G$142</f>
        <v>5.3503408759563269E-3</v>
      </c>
      <c r="S86" s="10">
        <f t="shared" si="18"/>
        <v>-9.6027508424134336E-2</v>
      </c>
      <c r="T86" s="10">
        <f t="shared" si="19"/>
        <v>-5.1377990353788645E-4</v>
      </c>
    </row>
    <row r="87" spans="1:20" x14ac:dyDescent="0.3">
      <c r="A87" s="10">
        <v>0.90777413642157068</v>
      </c>
      <c r="B87" s="10">
        <f>'Używanie Internetu'!C87/'Używanie Internetu'!C$142</f>
        <v>6.1149460284901204E-3</v>
      </c>
      <c r="C87" s="10">
        <f t="shared" si="10"/>
        <v>-4.2022194989738332E-2</v>
      </c>
      <c r="D87" s="10">
        <f t="shared" si="11"/>
        <v>-2.5696345436093784E-4</v>
      </c>
      <c r="E87" s="56">
        <v>0.86409944985225418</v>
      </c>
      <c r="F87" s="10">
        <f>'Używanie Internetu'!D87/'Używanie Internetu'!D$142</f>
        <v>5.8207447063028956E-3</v>
      </c>
      <c r="G87" s="10">
        <f t="shared" si="12"/>
        <v>-6.3436271367692393E-2</v>
      </c>
      <c r="H87" s="10">
        <f t="shared" si="13"/>
        <v>-3.6924634075108945E-4</v>
      </c>
      <c r="I87" s="56">
        <v>1.1701332317868192</v>
      </c>
      <c r="J87" s="10">
        <f>'Używanie Internetu'!E87/'Używanie Internetu'!E$142</f>
        <v>7.8822487570809081E-3</v>
      </c>
      <c r="K87" s="10">
        <f t="shared" si="14"/>
        <v>6.8235313486008101E-2</v>
      </c>
      <c r="L87" s="10">
        <f t="shared" si="15"/>
        <v>5.3784771491411352E-4</v>
      </c>
      <c r="M87" s="56">
        <v>0.74429380487721553</v>
      </c>
      <c r="N87" s="10">
        <f>'Używanie Internetu'!F87/'Używanie Internetu'!F$142</f>
        <v>5.0137101989983293E-3</v>
      </c>
      <c r="O87" s="10">
        <f t="shared" si="16"/>
        <v>-0.12825559583929491</v>
      </c>
      <c r="P87" s="10">
        <f t="shared" si="17"/>
        <v>-6.4303638893808057E-4</v>
      </c>
      <c r="Q87" s="56">
        <v>0.87740416615692851</v>
      </c>
      <c r="R87" s="10">
        <f>'Używanie Internetu'!G87/'Używanie Internetu'!G$142</f>
        <v>5.9103679053600601E-3</v>
      </c>
      <c r="S87" s="10">
        <f t="shared" si="18"/>
        <v>-5.6800307776219361E-2</v>
      </c>
      <c r="T87" s="10">
        <f t="shared" si="19"/>
        <v>-3.3571071609514035E-4</v>
      </c>
    </row>
    <row r="88" spans="1:20" x14ac:dyDescent="0.3">
      <c r="A88" s="10">
        <v>0.91477043412643744</v>
      </c>
      <c r="B88" s="10">
        <f>'Używanie Internetu'!C88/'Używanie Internetu'!C$142</f>
        <v>5.9907507935808429E-3</v>
      </c>
      <c r="C88" s="10">
        <f t="shared" si="10"/>
        <v>-3.8687880470231487E-2</v>
      </c>
      <c r="D88" s="10">
        <f t="shared" si="11"/>
        <v>-2.3176945062900007E-4</v>
      </c>
      <c r="E88" s="56">
        <v>0.98057170243264125</v>
      </c>
      <c r="F88" s="10">
        <f>'Używanie Internetu'!D88/'Używanie Internetu'!D$142</f>
        <v>6.4216774890861012E-3</v>
      </c>
      <c r="G88" s="10">
        <f t="shared" si="12"/>
        <v>-8.520643880662284E-3</v>
      </c>
      <c r="H88" s="10">
        <f t="shared" si="13"/>
        <v>-5.4716827000968231E-5</v>
      </c>
      <c r="I88" s="56">
        <v>1.2317069968128127</v>
      </c>
      <c r="J88" s="10">
        <f>'Używanie Internetu'!E88/'Używanie Internetu'!E$142</f>
        <v>8.0663403552847512E-3</v>
      </c>
      <c r="K88" s="10">
        <f t="shared" si="14"/>
        <v>9.0507408476543746E-2</v>
      </c>
      <c r="L88" s="10">
        <f t="shared" si="15"/>
        <v>7.3006356144658603E-4</v>
      </c>
      <c r="M88" s="56">
        <v>0.70069263732779241</v>
      </c>
      <c r="N88" s="10">
        <f>'Używanie Internetu'!F88/'Używanie Internetu'!F$142</f>
        <v>4.5887742066525218E-3</v>
      </c>
      <c r="O88" s="10">
        <f t="shared" si="16"/>
        <v>-0.15447244592116879</v>
      </c>
      <c r="P88" s="10">
        <f t="shared" si="17"/>
        <v>-7.0883917548158592E-4</v>
      </c>
      <c r="Q88" s="56">
        <v>0.8395970894876712</v>
      </c>
      <c r="R88" s="10">
        <f>'Używanie Internetu'!G88/'Używanie Internetu'!G$142</f>
        <v>5.4984471977821076E-3</v>
      </c>
      <c r="S88" s="10">
        <f t="shared" si="18"/>
        <v>-7.5929075594204587E-2</v>
      </c>
      <c r="T88" s="10">
        <f t="shared" si="19"/>
        <v>-4.1749201293114004E-4</v>
      </c>
    </row>
    <row r="89" spans="1:20" x14ac:dyDescent="0.3">
      <c r="A89" s="10">
        <v>0.80236250376924312</v>
      </c>
      <c r="B89" s="10">
        <f>'Używanie Internetu'!C89/'Używanie Internetu'!C$142</f>
        <v>5.3216990442308647E-3</v>
      </c>
      <c r="C89" s="10">
        <f t="shared" si="10"/>
        <v>-9.5629375085604013E-2</v>
      </c>
      <c r="D89" s="10">
        <f t="shared" si="11"/>
        <v>-5.0891075399345372E-4</v>
      </c>
      <c r="E89" s="56">
        <v>0.96141833105527763</v>
      </c>
      <c r="F89" s="10">
        <f>'Używanie Internetu'!D89/'Używanie Internetu'!D$142</f>
        <v>6.3766427137955566E-3</v>
      </c>
      <c r="G89" s="10">
        <f t="shared" si="12"/>
        <v>-1.7087601574692069E-2</v>
      </c>
      <c r="H89" s="10">
        <f t="shared" si="13"/>
        <v>-1.0896153007750166E-4</v>
      </c>
      <c r="I89" s="56">
        <v>1.2372208390676536</v>
      </c>
      <c r="J89" s="10">
        <f>'Używanie Internetu'!E89/'Używanie Internetu'!E$142</f>
        <v>8.205913070262829E-3</v>
      </c>
      <c r="K89" s="10">
        <f t="shared" si="14"/>
        <v>9.2447226410247788E-2</v>
      </c>
      <c r="L89" s="10">
        <f t="shared" si="15"/>
        <v>7.5861390350939935E-4</v>
      </c>
      <c r="M89" s="56">
        <v>0.81254034497370009</v>
      </c>
      <c r="N89" s="10">
        <f>'Używanie Internetu'!F89/'Używanie Internetu'!F$142</f>
        <v>5.3892039532410065E-3</v>
      </c>
      <c r="O89" s="10">
        <f t="shared" si="16"/>
        <v>-9.0155065839002735E-2</v>
      </c>
      <c r="P89" s="10">
        <f t="shared" si="17"/>
        <v>-4.8586403722425674E-4</v>
      </c>
      <c r="Q89" s="56">
        <v>0.97136660348842274</v>
      </c>
      <c r="R89" s="10">
        <f>'Używanie Internetu'!G89/'Używanie Internetu'!G$142</f>
        <v>6.4426249994214589E-3</v>
      </c>
      <c r="S89" s="10">
        <f t="shared" si="18"/>
        <v>-1.2616832065390791E-2</v>
      </c>
      <c r="T89" s="10">
        <f t="shared" si="19"/>
        <v>-8.1285517677988996E-5</v>
      </c>
    </row>
    <row r="90" spans="1:20" x14ac:dyDescent="0.3">
      <c r="A90" s="10">
        <v>0.90727608105461055</v>
      </c>
      <c r="B90" s="10">
        <f>'Używanie Internetu'!C90/'Używanie Internetu'!C$142</f>
        <v>6.0428326662847337E-3</v>
      </c>
      <c r="C90" s="10">
        <f t="shared" si="10"/>
        <v>-4.2260538481173886E-2</v>
      </c>
      <c r="D90" s="10">
        <f t="shared" si="11"/>
        <v>-2.5537336242882061E-4</v>
      </c>
      <c r="E90" s="56">
        <v>0.9903572120120635</v>
      </c>
      <c r="F90" s="10">
        <f>'Używanie Internetu'!D90/'Używanie Internetu'!D$142</f>
        <v>6.5961872433369607E-3</v>
      </c>
      <c r="G90" s="10">
        <f t="shared" si="12"/>
        <v>-4.2081314383286168E-3</v>
      </c>
      <c r="H90" s="10">
        <f t="shared" si="13"/>
        <v>-2.775762291178844E-5</v>
      </c>
      <c r="I90" s="56">
        <v>1.2141583360795738</v>
      </c>
      <c r="J90" s="10">
        <f>'Używanie Internetu'!E90/'Używanie Internetu'!E$142</f>
        <v>8.0867949773073995E-3</v>
      </c>
      <c r="K90" s="10">
        <f t="shared" si="14"/>
        <v>8.4275325949887278E-2</v>
      </c>
      <c r="L90" s="10">
        <f t="shared" si="15"/>
        <v>6.8151728260249238E-4</v>
      </c>
      <c r="M90" s="56">
        <v>0.80653151878416918</v>
      </c>
      <c r="N90" s="10">
        <f>'Używanie Internetu'!F90/'Używanie Internetu'!F$142</f>
        <v>5.3718323560696382E-3</v>
      </c>
      <c r="O90" s="10">
        <f t="shared" si="16"/>
        <v>-9.3378655966812038E-2</v>
      </c>
      <c r="P90" s="10">
        <f t="shared" si="17"/>
        <v>-5.0161448548881609E-4</v>
      </c>
      <c r="Q90" s="56">
        <v>0.66849410750797678</v>
      </c>
      <c r="R90" s="10">
        <f>'Używanie Internetu'!G90/'Używanie Internetu'!G$142</f>
        <v>4.4524462998875311E-3</v>
      </c>
      <c r="S90" s="10">
        <f t="shared" si="18"/>
        <v>-0.17490241650678201</v>
      </c>
      <c r="T90" s="10">
        <f t="shared" si="19"/>
        <v>-7.7874361721700942E-4</v>
      </c>
    </row>
    <row r="91" spans="1:20" x14ac:dyDescent="0.3">
      <c r="A91" s="10">
        <v>1.0412462492095158</v>
      </c>
      <c r="B91" s="10">
        <f>'Używanie Internetu'!C91/'Używanie Internetu'!C$142</f>
        <v>7.7188006212432613E-3</v>
      </c>
      <c r="C91" s="10">
        <f t="shared" si="10"/>
        <v>1.7553449996554484E-2</v>
      </c>
      <c r="D91" s="10">
        <f t="shared" si="11"/>
        <v>1.3549158073836726E-4</v>
      </c>
      <c r="E91" s="56">
        <v>0.94998981607484878</v>
      </c>
      <c r="F91" s="10">
        <f>'Używanie Internetu'!D91/'Używanie Internetu'!D$142</f>
        <v>7.0423129860589188E-3</v>
      </c>
      <c r="G91" s="10">
        <f t="shared" si="12"/>
        <v>-2.2281050338734985E-2</v>
      </c>
      <c r="H91" s="10">
        <f t="shared" si="13"/>
        <v>-1.5691013014350585E-4</v>
      </c>
      <c r="I91" s="56">
        <v>1.1468848007960177</v>
      </c>
      <c r="J91" s="10">
        <f>'Używanie Internetu'!E91/'Używanie Internetu'!E$142</f>
        <v>8.5019034830611639E-3</v>
      </c>
      <c r="K91" s="10">
        <f t="shared" si="14"/>
        <v>5.9519797246356108E-2</v>
      </c>
      <c r="L91" s="10">
        <f t="shared" si="15"/>
        <v>5.0603157151988924E-4</v>
      </c>
      <c r="M91" s="56">
        <v>0.97124235111916346</v>
      </c>
      <c r="N91" s="10">
        <f>'Używanie Internetu'!F91/'Używanie Internetu'!F$142</f>
        <v>7.1998588891799024E-3</v>
      </c>
      <c r="O91" s="10">
        <f t="shared" si="16"/>
        <v>-1.2672388401912671E-2</v>
      </c>
      <c r="P91" s="10">
        <f t="shared" si="17"/>
        <v>-9.1239408282651243E-5</v>
      </c>
      <c r="Q91" s="56">
        <v>1.8880306134548956</v>
      </c>
      <c r="R91" s="10">
        <f>'Używanie Internetu'!G91/'Używanie Internetu'!G$142</f>
        <v>1.3996047412536274E-2</v>
      </c>
      <c r="S91" s="10">
        <f t="shared" si="18"/>
        <v>0.27600903188299547</v>
      </c>
      <c r="T91" s="10">
        <f t="shared" si="19"/>
        <v>3.8630354965226406E-3</v>
      </c>
    </row>
    <row r="92" spans="1:20" x14ac:dyDescent="0.3">
      <c r="A92" s="10">
        <v>1.3028835538581938</v>
      </c>
      <c r="B92" s="10">
        <f>'Używanie Internetu'!C92/'Używanie Internetu'!C$142</f>
        <v>1.0159971475158951E-2</v>
      </c>
      <c r="C92" s="10">
        <f t="shared" si="10"/>
        <v>0.11490560206967716</v>
      </c>
      <c r="D92" s="10">
        <f t="shared" si="11"/>
        <v>1.1674376393638853E-3</v>
      </c>
      <c r="E92" s="56">
        <v>1.4614666440481618</v>
      </c>
      <c r="F92" s="10">
        <f>'Używanie Internetu'!D92/'Używanie Internetu'!D$142</f>
        <v>1.1396612821963454E-2</v>
      </c>
      <c r="G92" s="10">
        <f t="shared" si="12"/>
        <v>0.16478890763657147</v>
      </c>
      <c r="H92" s="10">
        <f t="shared" si="13"/>
        <v>1.8780353776883018E-3</v>
      </c>
      <c r="I92" s="56">
        <v>1.0109496807782206</v>
      </c>
      <c r="J92" s="10">
        <f>'Używanie Internetu'!E92/'Używanie Internetu'!E$142</f>
        <v>7.8834519701410626E-3</v>
      </c>
      <c r="K92" s="10">
        <f t="shared" si="14"/>
        <v>4.7295394641857051E-3</v>
      </c>
      <c r="L92" s="10">
        <f t="shared" si="15"/>
        <v>3.7285097206794703E-5</v>
      </c>
      <c r="M92" s="56">
        <v>1.4534757128520353</v>
      </c>
      <c r="N92" s="10">
        <f>'Używanie Internetu'!F92/'Używanie Internetu'!F$142</f>
        <v>1.1334299015965837E-2</v>
      </c>
      <c r="O92" s="10">
        <f t="shared" si="16"/>
        <v>0.16240777923512434</v>
      </c>
      <c r="P92" s="10">
        <f t="shared" si="17"/>
        <v>1.8407783323698666E-3</v>
      </c>
      <c r="Q92" s="56">
        <v>2.058927391769128</v>
      </c>
      <c r="R92" s="10">
        <f>'Używanie Internetu'!G92/'Używanie Internetu'!G$142</f>
        <v>1.6055650950426034E-2</v>
      </c>
      <c r="S92" s="10">
        <f t="shared" si="18"/>
        <v>0.31364103146018046</v>
      </c>
      <c r="T92" s="10">
        <f t="shared" si="19"/>
        <v>5.0357109248562485E-3</v>
      </c>
    </row>
    <row r="93" spans="1:20" x14ac:dyDescent="0.3">
      <c r="A93" s="10">
        <v>1.2433441582256393</v>
      </c>
      <c r="B93" s="10">
        <f>'Używanie Internetu'!C93/'Używanie Internetu'!C$142</f>
        <v>1.0213388780496276E-2</v>
      </c>
      <c r="C93" s="10">
        <f t="shared" si="10"/>
        <v>9.4591358191328662E-2</v>
      </c>
      <c r="D93" s="10">
        <f t="shared" si="11"/>
        <v>9.6609831648322058E-4</v>
      </c>
      <c r="E93" s="56">
        <v>1.2969265932834435</v>
      </c>
      <c r="F93" s="10">
        <f>'Używanie Internetu'!D93/'Używanie Internetu'!D$142</f>
        <v>1.0653539029669468E-2</v>
      </c>
      <c r="G93" s="10">
        <f t="shared" si="12"/>
        <v>0.11291539548721494</v>
      </c>
      <c r="H93" s="10">
        <f t="shared" si="13"/>
        <v>1.2029485728736081E-3</v>
      </c>
      <c r="I93" s="56">
        <v>0.95999831009172309</v>
      </c>
      <c r="J93" s="10">
        <f>'Używanie Internetu'!E93/'Używanie Internetu'!E$142</f>
        <v>7.8858583962613752E-3</v>
      </c>
      <c r="K93" s="10">
        <f t="shared" si="14"/>
        <v>-1.7729531458854034E-2</v>
      </c>
      <c r="L93" s="10">
        <f t="shared" si="15"/>
        <v>-1.3981257451658427E-4</v>
      </c>
      <c r="M93" s="56">
        <v>1.4042011474000164</v>
      </c>
      <c r="N93" s="10">
        <f>'Używanie Internetu'!F93/'Używanie Internetu'!F$142</f>
        <v>1.153474052178933E-2</v>
      </c>
      <c r="O93" s="10">
        <f t="shared" si="16"/>
        <v>0.14742932356925298</v>
      </c>
      <c r="P93" s="10">
        <f t="shared" si="17"/>
        <v>1.7005589926742531E-3</v>
      </c>
      <c r="Q93" s="56">
        <v>2.2024739620904468</v>
      </c>
      <c r="R93" s="10">
        <f>'Używanie Internetu'!G93/'Używanie Internetu'!G$142</f>
        <v>1.8092112875530524E-2</v>
      </c>
      <c r="S93" s="10">
        <f t="shared" si="18"/>
        <v>0.34291078283333321</v>
      </c>
      <c r="T93" s="10">
        <f t="shared" si="19"/>
        <v>6.203980589257199E-3</v>
      </c>
    </row>
    <row r="94" spans="1:20" x14ac:dyDescent="0.3">
      <c r="A94" s="10">
        <v>1.3367305875448923</v>
      </c>
      <c r="B94" s="10">
        <f>'Używanie Internetu'!C94/'Używanie Internetu'!C$142</f>
        <v>1.1193596333436162E-2</v>
      </c>
      <c r="C94" s="10">
        <f t="shared" si="10"/>
        <v>0.12604388584636356</v>
      </c>
      <c r="D94" s="10">
        <f t="shared" si="11"/>
        <v>1.4108843784619014E-3</v>
      </c>
      <c r="E94" s="56">
        <v>1.364840109435101</v>
      </c>
      <c r="F94" s="10">
        <f>'Używanie Internetu'!D94/'Używanie Internetu'!D$142</f>
        <v>1.1428981566703533E-2</v>
      </c>
      <c r="G94" s="10">
        <f t="shared" si="12"/>
        <v>0.13508177690256412</v>
      </c>
      <c r="H94" s="10">
        <f t="shared" si="13"/>
        <v>1.5438471382169645E-3</v>
      </c>
      <c r="I94" s="56">
        <v>1.003939461371121</v>
      </c>
      <c r="J94" s="10">
        <f>'Używanie Internetu'!E94/'Używanie Internetu'!E$142</f>
        <v>8.4068496513088533E-3</v>
      </c>
      <c r="K94" s="10">
        <f t="shared" si="14"/>
        <v>1.7075251743851399E-3</v>
      </c>
      <c r="L94" s="10">
        <f t="shared" si="15"/>
        <v>1.4354907416880802E-5</v>
      </c>
      <c r="M94" s="56">
        <v>1.4535880514417874</v>
      </c>
      <c r="N94" s="10">
        <f>'Używanie Internetu'!F94/'Używanie Internetu'!F$142</f>
        <v>1.2172144510308043E-2</v>
      </c>
      <c r="O94" s="10">
        <f t="shared" si="16"/>
        <v>0.16244134439475907</v>
      </c>
      <c r="P94" s="10">
        <f t="shared" si="17"/>
        <v>1.9772595184217251E-3</v>
      </c>
      <c r="Q94" s="56">
        <v>1.9134844019773918</v>
      </c>
      <c r="R94" s="10">
        <f>'Używanie Internetu'!G94/'Używanie Internetu'!G$142</f>
        <v>1.6023252692526645E-2</v>
      </c>
      <c r="S94" s="10">
        <f t="shared" si="18"/>
        <v>0.28182492636571416</v>
      </c>
      <c r="T94" s="10">
        <f t="shared" si="19"/>
        <v>4.5157520102105525E-3</v>
      </c>
    </row>
    <row r="95" spans="1:20" x14ac:dyDescent="0.3">
      <c r="A95" s="10">
        <v>1.281180306223773</v>
      </c>
      <c r="B95" s="10">
        <f>'Używanie Internetu'!C95/'Używanie Internetu'!C$142</f>
        <v>1.0569949293622911E-2</v>
      </c>
      <c r="C95" s="10">
        <f t="shared" si="10"/>
        <v>0.10761025424710829</v>
      </c>
      <c r="D95" s="10">
        <f t="shared" si="11"/>
        <v>1.1374349308658042E-3</v>
      </c>
      <c r="E95" s="56">
        <v>1.3975853094737076</v>
      </c>
      <c r="F95" s="10">
        <f>'Używanie Internetu'!D95/'Używanie Internetu'!D$142</f>
        <v>1.153030981110726E-2</v>
      </c>
      <c r="G95" s="10">
        <f t="shared" si="12"/>
        <v>0.14537832697198655</v>
      </c>
      <c r="H95" s="10">
        <f t="shared" si="13"/>
        <v>1.6762571498074557E-3</v>
      </c>
      <c r="I95" s="56">
        <v>1.0402844616574523</v>
      </c>
      <c r="J95" s="10">
        <f>'Używanie Internetu'!E95/'Używanie Internetu'!E$142</f>
        <v>8.5825187580916059E-3</v>
      </c>
      <c r="K95" s="10">
        <f t="shared" si="14"/>
        <v>1.7152111640920654E-2</v>
      </c>
      <c r="L95" s="10">
        <f t="shared" si="15"/>
        <v>1.4720831989908291E-4</v>
      </c>
      <c r="M95" s="56">
        <v>1.4656637148239473</v>
      </c>
      <c r="N95" s="10">
        <f>'Używanie Internetu'!F95/'Używanie Internetu'!F$142</f>
        <v>1.2091967907978644E-2</v>
      </c>
      <c r="O95" s="10">
        <f t="shared" si="16"/>
        <v>0.16603433623302399</v>
      </c>
      <c r="P95" s="10">
        <f t="shared" si="17"/>
        <v>2.0076818653522619E-3</v>
      </c>
      <c r="Q95" s="56">
        <v>2.1547916090291834</v>
      </c>
      <c r="R95" s="10">
        <f>'Używanie Internetu'!G95/'Używanie Internetu'!G$142</f>
        <v>1.7777386941650736E-2</v>
      </c>
      <c r="S95" s="10">
        <f t="shared" si="18"/>
        <v>0.33340527569171075</v>
      </c>
      <c r="T95" s="10">
        <f t="shared" si="19"/>
        <v>5.9270745943592823E-3</v>
      </c>
    </row>
    <row r="96" spans="1:20" x14ac:dyDescent="0.3">
      <c r="A96" s="10">
        <v>1.3343569446439953</v>
      </c>
      <c r="B96" s="10">
        <f>'Używanie Internetu'!C96/'Używanie Internetu'!C$142</f>
        <v>1.0950547594151341E-2</v>
      </c>
      <c r="C96" s="10">
        <f t="shared" si="10"/>
        <v>0.12527202025019893</v>
      </c>
      <c r="D96" s="10">
        <f t="shared" si="11"/>
        <v>1.3717972199652939E-3</v>
      </c>
      <c r="E96" s="56">
        <v>1.3878538845711845</v>
      </c>
      <c r="F96" s="10">
        <f>'Używanie Internetu'!D96/'Używanie Internetu'!D$142</f>
        <v>1.1389576138324307E-2</v>
      </c>
      <c r="G96" s="10">
        <f t="shared" si="12"/>
        <v>0.14234374532289162</v>
      </c>
      <c r="H96" s="10">
        <f t="shared" si="13"/>
        <v>1.6212349251693186E-3</v>
      </c>
      <c r="I96" s="56">
        <v>0.93305853832128538</v>
      </c>
      <c r="J96" s="10">
        <f>'Używanie Internetu'!E96/'Używanie Internetu'!E$142</f>
        <v>7.6572479148317649E-3</v>
      </c>
      <c r="K96" s="10">
        <f t="shared" si="14"/>
        <v>-3.0091108587469891E-2</v>
      </c>
      <c r="L96" s="10">
        <f t="shared" si="15"/>
        <v>-2.3041507848638003E-4</v>
      </c>
      <c r="M96" s="56">
        <v>1.4696973463386294</v>
      </c>
      <c r="N96" s="10">
        <f>'Używanie Internetu'!F96/'Używanie Internetu'!F$142</f>
        <v>1.2061233543752376E-2</v>
      </c>
      <c r="O96" s="10">
        <f t="shared" si="16"/>
        <v>0.16722791002172308</v>
      </c>
      <c r="P96" s="10">
        <f t="shared" si="17"/>
        <v>2.0169748778056103E-3</v>
      </c>
      <c r="Q96" s="56">
        <v>2.1318252468555832</v>
      </c>
      <c r="R96" s="10">
        <f>'Używanie Internetu'!G96/'Używanie Internetu'!G$142</f>
        <v>1.749505926567034E-2</v>
      </c>
      <c r="S96" s="10">
        <f t="shared" si="18"/>
        <v>0.32875160118150853</v>
      </c>
      <c r="T96" s="10">
        <f t="shared" si="19"/>
        <v>5.7515287463545109E-3</v>
      </c>
    </row>
    <row r="97" spans="1:20" x14ac:dyDescent="0.3">
      <c r="A97" s="10">
        <v>1.2532480216215163</v>
      </c>
      <c r="B97" s="10">
        <f>'Używanie Internetu'!C97/'Używanie Internetu'!C$142</f>
        <v>1.0312210795370324E-2</v>
      </c>
      <c r="C97" s="10">
        <f t="shared" si="10"/>
        <v>9.8037027707962507E-2</v>
      </c>
      <c r="D97" s="10">
        <f t="shared" si="11"/>
        <v>1.0109784954760706E-3</v>
      </c>
      <c r="E97" s="56">
        <v>1.2292236639903782</v>
      </c>
      <c r="F97" s="10">
        <f>'Używanie Internetu'!D97/'Używanie Internetu'!D$142</f>
        <v>1.0114529062910762E-2</v>
      </c>
      <c r="G97" s="10">
        <f t="shared" si="12"/>
        <v>8.9630912340537258E-2</v>
      </c>
      <c r="H97" s="10">
        <f t="shared" si="13"/>
        <v>9.06574467803571E-4</v>
      </c>
      <c r="I97" s="56">
        <v>1.0096979300010149</v>
      </c>
      <c r="J97" s="10">
        <f>'Używanie Internetu'!E97/'Używanie Internetu'!E$142</f>
        <v>8.3081861803760738E-3</v>
      </c>
      <c r="K97" s="10">
        <f t="shared" si="14"/>
        <v>4.1914659060861654E-3</v>
      </c>
      <c r="L97" s="10">
        <f t="shared" si="15"/>
        <v>3.4823479116462557E-5</v>
      </c>
      <c r="M97" s="56">
        <v>1.4591492788472535</v>
      </c>
      <c r="N97" s="10">
        <f>'Używanie Internetu'!F97/'Używanie Internetu'!F$142</f>
        <v>1.2006446198827287E-2</v>
      </c>
      <c r="O97" s="10">
        <f t="shared" si="16"/>
        <v>0.1640997248360386</v>
      </c>
      <c r="P97" s="10">
        <f t="shared" si="17"/>
        <v>1.9702545174862594E-3</v>
      </c>
      <c r="Q97" s="56">
        <v>1.8066931606170229</v>
      </c>
      <c r="R97" s="10">
        <f>'Używanie Internetu'!G97/'Używanie Internetu'!G$142</f>
        <v>1.4866172053262733E-2</v>
      </c>
      <c r="S97" s="10">
        <f t="shared" si="18"/>
        <v>0.2568844005043765</v>
      </c>
      <c r="T97" s="10">
        <f t="shared" si="19"/>
        <v>3.8188876956973131E-3</v>
      </c>
    </row>
    <row r="98" spans="1:20" x14ac:dyDescent="0.3">
      <c r="A98" s="10">
        <v>1.401162596914953</v>
      </c>
      <c r="B98" s="10">
        <f>'Używanie Internetu'!C98/'Używanie Internetu'!C$142</f>
        <v>1.1932090579724662E-2</v>
      </c>
      <c r="C98" s="10">
        <f t="shared" si="10"/>
        <v>0.14648853560379727</v>
      </c>
      <c r="D98" s="10">
        <f t="shared" si="11"/>
        <v>1.74791447571573E-3</v>
      </c>
      <c r="E98" s="56">
        <v>1.4891656347560129</v>
      </c>
      <c r="F98" s="10">
        <f>'Używanie Internetu'!D98/'Używanie Internetu'!D$142</f>
        <v>1.2681511254471806E-2</v>
      </c>
      <c r="G98" s="10">
        <f t="shared" si="12"/>
        <v>0.17294300551570849</v>
      </c>
      <c r="H98" s="10">
        <f t="shared" si="13"/>
        <v>2.1931786708296367E-3</v>
      </c>
      <c r="I98" s="56">
        <v>0.98508092557009086</v>
      </c>
      <c r="J98" s="10">
        <f>'Używanie Internetu'!E98/'Używanie Internetu'!E$142</f>
        <v>8.3888014554065159E-3</v>
      </c>
      <c r="K98" s="10">
        <f t="shared" si="14"/>
        <v>-6.5280902284062282E-3</v>
      </c>
      <c r="L98" s="10">
        <f t="shared" si="15"/>
        <v>-5.4762852809079223E-5</v>
      </c>
      <c r="M98" s="56">
        <v>1.4849000840264359</v>
      </c>
      <c r="N98" s="10">
        <f>'Używanie Internetu'!F98/'Używanie Internetu'!F$142</f>
        <v>1.2645186464051487E-2</v>
      </c>
      <c r="O98" s="10">
        <f t="shared" si="16"/>
        <v>0.17169723182437394</v>
      </c>
      <c r="P98" s="10">
        <f t="shared" si="17"/>
        <v>2.1711435117806837E-3</v>
      </c>
      <c r="Q98" s="56">
        <v>2.2718094096009489</v>
      </c>
      <c r="R98" s="10">
        <f>'Używanie Internetu'!G98/'Używanie Internetu'!G$142</f>
        <v>1.93463882884926E-2</v>
      </c>
      <c r="S98" s="10">
        <f t="shared" si="18"/>
        <v>0.35637189401497049</v>
      </c>
      <c r="T98" s="10">
        <f t="shared" si="19"/>
        <v>6.8945090367191512E-3</v>
      </c>
    </row>
    <row r="99" spans="1:20" x14ac:dyDescent="0.3">
      <c r="A99" s="10">
        <v>1.3168269857107189</v>
      </c>
      <c r="B99" s="10">
        <f>'Używanie Internetu'!C99/'Używanie Internetu'!C$142</f>
        <v>1.11749002765681E-2</v>
      </c>
      <c r="C99" s="10">
        <f t="shared" si="10"/>
        <v>0.11952871794806125</v>
      </c>
      <c r="D99" s="10">
        <f t="shared" si="11"/>
        <v>1.3357215032556201E-3</v>
      </c>
      <c r="E99" s="56">
        <v>1.3849100509961452</v>
      </c>
      <c r="F99" s="10">
        <f>'Używanie Internetu'!D99/'Używanie Internetu'!D$142</f>
        <v>1.1752669014104324E-2</v>
      </c>
      <c r="G99" s="10">
        <f t="shared" si="12"/>
        <v>0.14142156717331819</v>
      </c>
      <c r="H99" s="10">
        <f t="shared" si="13"/>
        <v>1.6620808704439298E-3</v>
      </c>
      <c r="I99" s="56">
        <v>0.9744822723646599</v>
      </c>
      <c r="J99" s="10">
        <f>'Używanie Internetu'!E99/'Używanie Internetu'!E$142</f>
        <v>8.2696833624510881E-3</v>
      </c>
      <c r="K99" s="10">
        <f t="shared" si="14"/>
        <v>-1.1226057094573852E-2</v>
      </c>
      <c r="L99" s="10">
        <f t="shared" si="15"/>
        <v>-9.2835937580923382E-5</v>
      </c>
      <c r="M99" s="56">
        <v>1.4568575315721484</v>
      </c>
      <c r="N99" s="10">
        <f>'Używanie Internetu'!F99/'Używanie Internetu'!F$142</f>
        <v>1.2363232079193105E-2</v>
      </c>
      <c r="O99" s="10">
        <f t="shared" si="16"/>
        <v>0.1634170834945578</v>
      </c>
      <c r="P99" s="10">
        <f t="shared" si="17"/>
        <v>2.0203633289480952E-3</v>
      </c>
      <c r="Q99" s="56">
        <v>1.8385160790799933</v>
      </c>
      <c r="R99" s="10">
        <f>'Używanie Internetu'!G99/'Używanie Internetu'!G$142</f>
        <v>1.5602075339834584E-2</v>
      </c>
      <c r="S99" s="10">
        <f t="shared" si="18"/>
        <v>0.26446743242363524</v>
      </c>
      <c r="T99" s="10">
        <f t="shared" si="19"/>
        <v>4.1262408056061683E-3</v>
      </c>
    </row>
    <row r="100" spans="1:20" x14ac:dyDescent="0.3">
      <c r="A100" s="10">
        <v>1.3273300812100519</v>
      </c>
      <c r="B100" s="10">
        <f>'Używanie Internetu'!C100/'Używanie Internetu'!C$142</f>
        <v>1.0917161778315513E-2</v>
      </c>
      <c r="C100" s="10">
        <f t="shared" si="10"/>
        <v>0.1229789368977008</v>
      </c>
      <c r="D100" s="10">
        <f t="shared" si="11"/>
        <v>1.3425809494374546E-3</v>
      </c>
      <c r="E100" s="56">
        <v>1.3962313058247156</v>
      </c>
      <c r="F100" s="10">
        <f>'Używanie Internetu'!D100/'Używanie Internetu'!D$142</f>
        <v>1.1483867699088884E-2</v>
      </c>
      <c r="G100" s="10">
        <f t="shared" si="12"/>
        <v>0.14495737138309553</v>
      </c>
      <c r="H100" s="10">
        <f t="shared" si="13"/>
        <v>1.6646712749711621E-3</v>
      </c>
      <c r="I100" s="56">
        <v>0.95102491373115294</v>
      </c>
      <c r="J100" s="10">
        <f>'Używanie Internetu'!E100/'Używanie Internetu'!E$142</f>
        <v>7.8220881040731161E-3</v>
      </c>
      <c r="K100" s="10">
        <f t="shared" si="14"/>
        <v>-2.1808105823638405E-2</v>
      </c>
      <c r="L100" s="10">
        <f t="shared" si="15"/>
        <v>-1.705849251354496E-4</v>
      </c>
      <c r="M100" s="56">
        <v>1.4781262205413026</v>
      </c>
      <c r="N100" s="10">
        <f>'Używanie Internetu'!F100/'Używanie Internetu'!F$142</f>
        <v>1.2157445466547652E-2</v>
      </c>
      <c r="O100" s="10">
        <f t="shared" si="16"/>
        <v>0.16971152103042741</v>
      </c>
      <c r="P100" s="10">
        <f t="shared" si="17"/>
        <v>2.0632585619722761E-3</v>
      </c>
      <c r="Q100" s="56">
        <v>2.0466147986573664</v>
      </c>
      <c r="R100" s="10">
        <f>'Używanie Internetu'!G100/'Używanie Internetu'!G$142</f>
        <v>1.6833209140011383E-2</v>
      </c>
      <c r="S100" s="10">
        <f t="shared" si="18"/>
        <v>0.31103611009789012</v>
      </c>
      <c r="T100" s="10">
        <f t="shared" si="19"/>
        <v>5.2357358913733909E-3</v>
      </c>
    </row>
    <row r="101" spans="1:20" x14ac:dyDescent="0.3">
      <c r="A101" s="10">
        <v>1.2381471835940461</v>
      </c>
      <c r="B101" s="10">
        <f>'Używanie Internetu'!C101/'Używanie Internetu'!C$142</f>
        <v>1.0053136864484304E-2</v>
      </c>
      <c r="C101" s="10">
        <f t="shared" si="10"/>
        <v>9.2772274105176966E-2</v>
      </c>
      <c r="D101" s="10">
        <f t="shared" si="11"/>
        <v>9.3265236880879716E-4</v>
      </c>
      <c r="E101" s="56">
        <v>1.3133061802410146</v>
      </c>
      <c r="F101" s="10">
        <f>'Używanie Internetu'!D101/'Używanie Internetu'!D$142</f>
        <v>1.0663390386764273E-2</v>
      </c>
      <c r="G101" s="10">
        <f t="shared" si="12"/>
        <v>0.11836598799926222</v>
      </c>
      <c r="H101" s="10">
        <f t="shared" si="13"/>
        <v>1.262182738551188E-3</v>
      </c>
      <c r="I101" s="56">
        <v>0.90202072899022845</v>
      </c>
      <c r="J101" s="10">
        <f>'Używanie Internetu'!E101/'Używanie Internetu'!E$142</f>
        <v>7.3239578971685971E-3</v>
      </c>
      <c r="K101" s="10">
        <f t="shared" si="14"/>
        <v>-4.4783481989511133E-2</v>
      </c>
      <c r="L101" s="10">
        <f t="shared" si="15"/>
        <v>-3.2799233657978768E-4</v>
      </c>
      <c r="M101" s="56">
        <v>1.4415230892899384</v>
      </c>
      <c r="N101" s="10">
        <f>'Używanie Internetu'!F101/'Używanie Internetu'!F$142</f>
        <v>1.1704447663386557E-2</v>
      </c>
      <c r="O101" s="10">
        <f t="shared" si="16"/>
        <v>0.15882160299956743</v>
      </c>
      <c r="P101" s="10">
        <f t="shared" si="17"/>
        <v>1.8589191401235945E-3</v>
      </c>
      <c r="Q101" s="56">
        <v>1.682145300706281</v>
      </c>
      <c r="R101" s="10">
        <f>'Używanie Internetu'!G101/'Używanie Internetu'!G$142</f>
        <v>1.3658179865871213E-2</v>
      </c>
      <c r="S101" s="10">
        <f t="shared" si="18"/>
        <v>0.22586350666373703</v>
      </c>
      <c r="T101" s="10">
        <f t="shared" si="19"/>
        <v>3.0848843991497215E-3</v>
      </c>
    </row>
    <row r="102" spans="1:20" x14ac:dyDescent="0.3">
      <c r="A102" s="10">
        <v>1.2796684082250167</v>
      </c>
      <c r="B102" s="10">
        <f>'Używanie Internetu'!C102/'Używanie Internetu'!C$142</f>
        <v>1.0696815393799053E-2</v>
      </c>
      <c r="C102" s="10">
        <f t="shared" si="10"/>
        <v>0.10709744844905794</v>
      </c>
      <c r="D102" s="10">
        <f t="shared" si="11"/>
        <v>1.1456016352064835E-3</v>
      </c>
      <c r="E102" s="56">
        <v>1.340151933163428</v>
      </c>
      <c r="F102" s="10">
        <f>'Używanie Internetu'!D102/'Używanie Internetu'!D$142</f>
        <v>1.1202400353522979E-2</v>
      </c>
      <c r="G102" s="10">
        <f t="shared" si="12"/>
        <v>0.12715403716634652</v>
      </c>
      <c r="H102" s="10">
        <f t="shared" si="13"/>
        <v>1.4244304309041543E-3</v>
      </c>
      <c r="I102" s="56">
        <v>0.96498261796985474</v>
      </c>
      <c r="J102" s="10">
        <f>'Używanie Internetu'!E102/'Używanie Internetu'!E$142</f>
        <v>8.0663403552847512E-3</v>
      </c>
      <c r="K102" s="10">
        <f t="shared" si="14"/>
        <v>-1.5480509441455632E-2</v>
      </c>
      <c r="L102" s="10">
        <f t="shared" si="15"/>
        <v>-1.2487105802798018E-4</v>
      </c>
      <c r="M102" s="56">
        <v>1.4277081369445699</v>
      </c>
      <c r="N102" s="10">
        <f>'Używanie Internetu'!F102/'Używanie Internetu'!F$142</f>
        <v>1.1934287256730829E-2</v>
      </c>
      <c r="O102" s="10">
        <f t="shared" si="16"/>
        <v>0.15463943470232133</v>
      </c>
      <c r="P102" s="10">
        <f t="shared" si="17"/>
        <v>1.8455114349559727E-3</v>
      </c>
      <c r="Q102" s="56">
        <v>2.0602799487104697</v>
      </c>
      <c r="R102" s="10">
        <f>'Używanie Internetu'!G102/'Używanie Internetu'!G$142</f>
        <v>1.7221988234804059E-2</v>
      </c>
      <c r="S102" s="10">
        <f t="shared" si="18"/>
        <v>0.31392623586415541</v>
      </c>
      <c r="T102" s="10">
        <f t="shared" si="19"/>
        <v>5.4064339406488084E-3</v>
      </c>
    </row>
    <row r="103" spans="1:20" x14ac:dyDescent="0.3">
      <c r="A103" s="10">
        <v>1.2230257393193533</v>
      </c>
      <c r="B103" s="10">
        <f>'Używanie Internetu'!C103/'Używanie Internetu'!C$142</f>
        <v>1.0246774596332102E-2</v>
      </c>
      <c r="C103" s="10">
        <f t="shared" si="10"/>
        <v>8.7435597123557487E-2</v>
      </c>
      <c r="D103" s="10">
        <f t="shared" si="11"/>
        <v>8.9593285542079702E-4</v>
      </c>
      <c r="E103" s="56">
        <v>1.2705681257531762</v>
      </c>
      <c r="F103" s="10">
        <f>'Używanie Internetu'!D103/'Używanie Internetu'!D$142</f>
        <v>1.0645095009302491E-2</v>
      </c>
      <c r="G103" s="10">
        <f t="shared" si="12"/>
        <v>0.10399795615968414</v>
      </c>
      <c r="H103" s="10">
        <f t="shared" si="13"/>
        <v>1.1070681240931129E-3</v>
      </c>
      <c r="I103" s="56">
        <v>0.97426430396874686</v>
      </c>
      <c r="J103" s="10">
        <f>'Używanie Internetu'!E103/'Używanie Internetu'!E$142</f>
        <v>8.1625974000972181E-3</v>
      </c>
      <c r="K103" s="10">
        <f t="shared" si="14"/>
        <v>-1.1323209257013776E-2</v>
      </c>
      <c r="L103" s="10">
        <f t="shared" si="15"/>
        <v>-9.2426798442057397E-5</v>
      </c>
      <c r="M103" s="56">
        <v>1.4418272934898899</v>
      </c>
      <c r="N103" s="10">
        <f>'Używanie Internetu'!F103/'Używanie Internetu'!F$142</f>
        <v>1.2079941417629235E-2</v>
      </c>
      <c r="O103" s="10">
        <f t="shared" si="16"/>
        <v>0.15891324236930199</v>
      </c>
      <c r="P103" s="10">
        <f t="shared" si="17"/>
        <v>1.9196626583066841E-3</v>
      </c>
      <c r="Q103" s="56">
        <v>1.9959055875093481</v>
      </c>
      <c r="R103" s="10">
        <f>'Używanie Internetu'!G103/'Używanie Internetu'!G$142</f>
        <v>1.6722129398642049E-2</v>
      </c>
      <c r="S103" s="10">
        <f t="shared" si="18"/>
        <v>0.3001399939686481</v>
      </c>
      <c r="T103" s="10">
        <f t="shared" si="19"/>
        <v>5.018979816851378E-3</v>
      </c>
    </row>
    <row r="104" spans="1:20" x14ac:dyDescent="0.3">
      <c r="A104" s="10">
        <v>1.0646641334567535</v>
      </c>
      <c r="B104" s="10">
        <f>'Używanie Internetu'!C104/'Używanie Internetu'!C$142</f>
        <v>7.2700952564097431E-3</v>
      </c>
      <c r="C104" s="10">
        <f t="shared" si="10"/>
        <v>2.7212623744922261E-2</v>
      </c>
      <c r="D104" s="10">
        <f t="shared" si="11"/>
        <v>1.9783836680242246E-4</v>
      </c>
      <c r="E104" s="56">
        <v>1.2250373922582343</v>
      </c>
      <c r="F104" s="10">
        <f>'Używanie Internetu'!D104/'Używanie Internetu'!D$142</f>
        <v>8.3652095102186678E-3</v>
      </c>
      <c r="G104" s="10">
        <f t="shared" si="12"/>
        <v>8.8149345030001283E-2</v>
      </c>
      <c r="H104" s="10">
        <f t="shared" si="13"/>
        <v>7.3738773936451335E-4</v>
      </c>
      <c r="I104" s="56">
        <v>0.83996310774699201</v>
      </c>
      <c r="J104" s="10">
        <f>'Używanie Internetu'!E104/'Używanie Internetu'!E$142</f>
        <v>5.7357166577628894E-3</v>
      </c>
      <c r="K104" s="10">
        <f t="shared" si="14"/>
        <v>-7.5739788287828805E-2</v>
      </c>
      <c r="L104" s="10">
        <f t="shared" si="15"/>
        <v>-4.3442196533793426E-4</v>
      </c>
      <c r="M104" s="56">
        <v>1.0199369538820444</v>
      </c>
      <c r="N104" s="10">
        <f>'Używanie Internetu'!F104/'Używanie Internetu'!F$142</f>
        <v>6.964674189013669E-3</v>
      </c>
      <c r="O104" s="10">
        <f t="shared" si="16"/>
        <v>8.5733272252860315E-3</v>
      </c>
      <c r="P104" s="10">
        <f t="shared" si="17"/>
        <v>5.9710430839917802E-5</v>
      </c>
      <c r="Q104" s="56">
        <v>0.70625877963164641</v>
      </c>
      <c r="R104" s="10">
        <f>'Używanie Internetu'!G104/'Używanie Internetu'!G$142</f>
        <v>4.8227121044519834E-3</v>
      </c>
      <c r="S104" s="10">
        <f t="shared" si="18"/>
        <v>-0.15103614034506807</v>
      </c>
      <c r="T104" s="10">
        <f t="shared" si="19"/>
        <v>-7.2840382225186834E-4</v>
      </c>
    </row>
    <row r="105" spans="1:20" x14ac:dyDescent="0.3">
      <c r="A105" s="10">
        <v>1.1107028808019264</v>
      </c>
      <c r="B105" s="10">
        <f>'Używanie Internetu'!C105/'Używanie Internetu'!C$142</f>
        <v>8.4920161160010211E-3</v>
      </c>
      <c r="C105" s="10">
        <f t="shared" si="10"/>
        <v>4.5597898287636073E-2</v>
      </c>
      <c r="D105" s="10">
        <f t="shared" si="11"/>
        <v>3.8721808711438091E-4</v>
      </c>
      <c r="E105" s="56">
        <v>1.3184997795804747</v>
      </c>
      <c r="F105" s="10">
        <f>'Używanie Internetu'!D105/'Używanie Internetu'!D$142</f>
        <v>1.0080752981442852E-2</v>
      </c>
      <c r="G105" s="10">
        <f t="shared" si="12"/>
        <v>0.12008006152650165</v>
      </c>
      <c r="H105" s="10">
        <f t="shared" si="13"/>
        <v>1.2104974382451227E-3</v>
      </c>
      <c r="I105" s="56">
        <v>0.88616614284853967</v>
      </c>
      <c r="J105" s="10">
        <f>'Używanie Internetu'!E105/'Używanie Internetu'!E$142</f>
        <v>6.7752927417375347E-3</v>
      </c>
      <c r="K105" s="10">
        <f t="shared" si="14"/>
        <v>-5.2484846783464656E-2</v>
      </c>
      <c r="L105" s="10">
        <f t="shared" si="15"/>
        <v>-3.5560020146321468E-4</v>
      </c>
      <c r="M105" s="56">
        <v>1.0941020190668147</v>
      </c>
      <c r="N105" s="10">
        <f>'Używanie Internetu'!F105/'Używanie Internetu'!F$142</f>
        <v>8.3650921763671476E-3</v>
      </c>
      <c r="O105" s="10">
        <f t="shared" si="16"/>
        <v>3.905781948556615E-2</v>
      </c>
      <c r="P105" s="10">
        <f t="shared" si="17"/>
        <v>3.2672226020466976E-4</v>
      </c>
      <c r="Q105" s="56">
        <v>0.77364471057714579</v>
      </c>
      <c r="R105" s="10">
        <f>'Używanie Internetu'!G105/'Używanie Internetu'!G$142</f>
        <v>5.9149962279171154E-3</v>
      </c>
      <c r="S105" s="10">
        <f t="shared" si="18"/>
        <v>-0.11145843939579503</v>
      </c>
      <c r="T105" s="10">
        <f t="shared" si="19"/>
        <v>-6.5927624859565598E-4</v>
      </c>
    </row>
    <row r="106" spans="1:20" x14ac:dyDescent="0.3">
      <c r="A106" s="10">
        <v>1.0861752985424598</v>
      </c>
      <c r="B106" s="10">
        <f>'Używanie Internetu'!C106/'Używanie Internetu'!C$142</f>
        <v>8.3517956894905467E-3</v>
      </c>
      <c r="C106" s="10">
        <f t="shared" si="10"/>
        <v>3.5899921980189251E-2</v>
      </c>
      <c r="D106" s="10">
        <f t="shared" si="11"/>
        <v>2.9982881364719154E-4</v>
      </c>
      <c r="E106" s="56">
        <v>1.2916302259803611</v>
      </c>
      <c r="F106" s="10">
        <f>'Używanie Internetu'!D106/'Używanie Internetu'!D$142</f>
        <v>9.9315752882929223E-3</v>
      </c>
      <c r="G106" s="10">
        <f t="shared" si="12"/>
        <v>0.11113819957126589</v>
      </c>
      <c r="H106" s="10">
        <f t="shared" si="13"/>
        <v>1.1037773964473513E-3</v>
      </c>
      <c r="I106" s="56">
        <v>0.91150389193365644</v>
      </c>
      <c r="J106" s="10">
        <f>'Używanie Internetu'!E106/'Używanie Internetu'!E$142</f>
        <v>7.0087160754077676E-3</v>
      </c>
      <c r="K106" s="10">
        <f t="shared" si="14"/>
        <v>-4.0241472657164608E-2</v>
      </c>
      <c r="L106" s="10">
        <f t="shared" si="15"/>
        <v>-2.8204105631035175E-4</v>
      </c>
      <c r="M106" s="56">
        <v>1.0962463053901967</v>
      </c>
      <c r="N106" s="10">
        <f>'Używanie Internetu'!F106/'Używanie Internetu'!F$142</f>
        <v>8.4292334582306647E-3</v>
      </c>
      <c r="O106" s="10">
        <f t="shared" si="16"/>
        <v>3.9908142701253882E-2</v>
      </c>
      <c r="P106" s="10">
        <f t="shared" si="17"/>
        <v>3.3639505171325311E-4</v>
      </c>
      <c r="Q106" s="56">
        <v>0.4941819009845429</v>
      </c>
      <c r="R106" s="10">
        <f>'Używanie Internetu'!G106/'Używanie Internetu'!G$142</f>
        <v>3.799852819342686E-3</v>
      </c>
      <c r="S106" s="10">
        <f t="shared" si="18"/>
        <v>-0.30611316432948327</v>
      </c>
      <c r="T106" s="10">
        <f t="shared" si="19"/>
        <v>-1.163184970515298E-3</v>
      </c>
    </row>
    <row r="107" spans="1:20" x14ac:dyDescent="0.3">
      <c r="A107" s="10">
        <v>1.0618745726192027</v>
      </c>
      <c r="B107" s="10">
        <f>'Używanie Internetu'!C107/'Używanie Internetu'!C$142</f>
        <v>7.7468447065453562E-3</v>
      </c>
      <c r="C107" s="10">
        <f t="shared" si="10"/>
        <v>2.60732214193275E-2</v>
      </c>
      <c r="D107" s="10">
        <f t="shared" si="11"/>
        <v>2.0198519733490226E-4</v>
      </c>
      <c r="E107" s="56">
        <v>1.2533121785837207</v>
      </c>
      <c r="F107" s="10">
        <f>'Używanie Internetu'!D107/'Używanie Internetu'!D$142</f>
        <v>9.1434667207083917E-3</v>
      </c>
      <c r="G107" s="10">
        <f t="shared" si="12"/>
        <v>9.8059259780956295E-2</v>
      </c>
      <c r="H107" s="10">
        <f t="shared" si="13"/>
        <v>8.9660157846447274E-4</v>
      </c>
      <c r="I107" s="56">
        <v>0.86009262010885823</v>
      </c>
      <c r="J107" s="10">
        <f>'Używanie Internetu'!E107/'Używanie Internetu'!E$142</f>
        <v>6.2747561087127049E-3</v>
      </c>
      <c r="K107" s="10">
        <f t="shared" si="14"/>
        <v>-6.54547787142159E-2</v>
      </c>
      <c r="L107" s="10">
        <f t="shared" si="15"/>
        <v>-4.1071277258146455E-4</v>
      </c>
      <c r="M107" s="56">
        <v>1.1011937576491877</v>
      </c>
      <c r="N107" s="10">
        <f>'Używanie Internetu'!F107/'Używanie Internetu'!F$142</f>
        <v>8.0336955534056377E-3</v>
      </c>
      <c r="O107" s="10">
        <f t="shared" si="16"/>
        <v>4.1863740837714852E-2</v>
      </c>
      <c r="P107" s="10">
        <f t="shared" si="17"/>
        <v>3.3632054861687581E-4</v>
      </c>
      <c r="Q107" s="56">
        <v>0.7314780470716985</v>
      </c>
      <c r="R107" s="10">
        <f>'Używanie Internetu'!G107/'Używanie Internetu'!G$142</f>
        <v>5.3364559082851593E-3</v>
      </c>
      <c r="S107" s="10">
        <f t="shared" si="18"/>
        <v>-0.13579870327576951</v>
      </c>
      <c r="T107" s="10">
        <f t="shared" si="19"/>
        <v>-7.2468379243344346E-4</v>
      </c>
    </row>
    <row r="108" spans="1:20" x14ac:dyDescent="0.3">
      <c r="A108" s="10">
        <v>1.1142260066109437</v>
      </c>
      <c r="B108" s="10">
        <f>'Używanie Internetu'!C108/'Używanie Internetu'!C$142</f>
        <v>8.1180949786397553E-3</v>
      </c>
      <c r="C108" s="10">
        <f t="shared" si="10"/>
        <v>4.6973290899420081E-2</v>
      </c>
      <c r="D108" s="10">
        <f t="shared" si="11"/>
        <v>3.8133363698076667E-4</v>
      </c>
      <c r="E108" s="56">
        <v>1.3018983635791397</v>
      </c>
      <c r="F108" s="10">
        <f>'Używanie Internetu'!D108/'Używanie Internetu'!D$142</f>
        <v>9.4854495455709668E-3</v>
      </c>
      <c r="G108" s="10">
        <f t="shared" si="12"/>
        <v>0.11457708111415607</v>
      </c>
      <c r="H108" s="10">
        <f t="shared" si="13"/>
        <v>1.0868151219871195E-3</v>
      </c>
      <c r="I108" s="56">
        <v>0.85329688776806289</v>
      </c>
      <c r="J108" s="10">
        <f>'Używanie Internetu'!E108/'Używanie Internetu'!E$142</f>
        <v>6.2170018818252246E-3</v>
      </c>
      <c r="K108" s="10">
        <f t="shared" si="14"/>
        <v>-6.8899838367855307E-2</v>
      </c>
      <c r="L108" s="10">
        <f t="shared" si="15"/>
        <v>-4.2835042479041023E-4</v>
      </c>
      <c r="M108" s="56">
        <v>1.1004411216199768</v>
      </c>
      <c r="N108" s="10">
        <f>'Używanie Internetu'!F108/'Używanie Internetu'!F$142</f>
        <v>8.0176602329397571E-3</v>
      </c>
      <c r="O108" s="10">
        <f t="shared" si="16"/>
        <v>4.1566810869736424E-2</v>
      </c>
      <c r="P108" s="10">
        <f t="shared" si="17"/>
        <v>3.3326856652041376E-4</v>
      </c>
      <c r="Q108" s="56">
        <v>0.73498104681991872</v>
      </c>
      <c r="R108" s="10">
        <f>'Używanie Internetu'!G108/'Używanie Internetu'!G$142</f>
        <v>5.354969198513383E-3</v>
      </c>
      <c r="S108" s="10">
        <f t="shared" si="18"/>
        <v>-0.13372386005547032</v>
      </c>
      <c r="T108" s="10">
        <f t="shared" si="19"/>
        <v>-7.1608715170335768E-4</v>
      </c>
    </row>
    <row r="109" spans="1:20" x14ac:dyDescent="0.3">
      <c r="A109" s="10">
        <v>1.1975338866487644</v>
      </c>
      <c r="B109" s="10">
        <f>'Używanie Internetu'!C109/'Używanie Internetu'!C$142</f>
        <v>8.8418994659604892E-3</v>
      </c>
      <c r="C109" s="10">
        <f t="shared" si="10"/>
        <v>7.8287811503173668E-2</v>
      </c>
      <c r="D109" s="10">
        <f t="shared" si="11"/>
        <v>6.9221295872112668E-4</v>
      </c>
      <c r="E109" s="56">
        <v>1.3738997314940991</v>
      </c>
      <c r="F109" s="10">
        <f>'Używanie Internetu'!D109/'Używanie Internetu'!D$142</f>
        <v>1.0144083134195181E-2</v>
      </c>
      <c r="G109" s="10">
        <f t="shared" si="12"/>
        <v>0.13795503865672001</v>
      </c>
      <c r="H109" s="10">
        <f t="shared" si="13"/>
        <v>1.3994273809148777E-3</v>
      </c>
      <c r="I109" s="56">
        <v>0.92122085606454918</v>
      </c>
      <c r="J109" s="10">
        <f>'Używanie Internetu'!E109/'Używanie Internetu'!E$142</f>
        <v>6.8017634290609627E-3</v>
      </c>
      <c r="K109" s="10">
        <f t="shared" si="14"/>
        <v>-3.5636238346521062E-2</v>
      </c>
      <c r="L109" s="10">
        <f t="shared" si="15"/>
        <v>-2.4238926273466687E-4</v>
      </c>
      <c r="M109" s="56">
        <v>1.2124075003283059</v>
      </c>
      <c r="N109" s="10">
        <f>'Używanie Internetu'!F109/'Używanie Internetu'!F$142</f>
        <v>8.9517176500772382E-3</v>
      </c>
      <c r="O109" s="10">
        <f t="shared" si="16"/>
        <v>8.364861438407048E-2</v>
      </c>
      <c r="P109" s="10">
        <f t="shared" si="17"/>
        <v>7.4879877778638842E-4</v>
      </c>
      <c r="Q109" s="56">
        <v>1.0280392713889754</v>
      </c>
      <c r="R109" s="10">
        <f>'Używanie Internetu'!G109/'Używanie Internetu'!G$142</f>
        <v>7.5904489935712588E-3</v>
      </c>
      <c r="S109" s="10">
        <f t="shared" si="18"/>
        <v>1.2009705147355203E-2</v>
      </c>
      <c r="T109" s="10">
        <f t="shared" si="19"/>
        <v>9.1159054348829865E-5</v>
      </c>
    </row>
    <row r="110" spans="1:20" x14ac:dyDescent="0.3">
      <c r="A110" s="10">
        <v>1.0108034223879501</v>
      </c>
      <c r="B110" s="10">
        <f>'Używanie Internetu'!C110/'Używanie Internetu'!C$142</f>
        <v>7.6146368758354815E-3</v>
      </c>
      <c r="C110" s="10">
        <f t="shared" si="10"/>
        <v>4.6667036888006089E-3</v>
      </c>
      <c r="D110" s="10">
        <f t="shared" si="11"/>
        <v>3.5535253997338588E-5</v>
      </c>
      <c r="E110" s="56">
        <v>1.2057145140219832</v>
      </c>
      <c r="F110" s="10">
        <f>'Używanie Internetu'!D110/'Używanie Internetu'!D$142</f>
        <v>9.0829512414117245E-3</v>
      </c>
      <c r="G110" s="10">
        <f t="shared" si="12"/>
        <v>8.124448884710278E-2</v>
      </c>
      <c r="H110" s="10">
        <f t="shared" si="13"/>
        <v>7.3793973083165318E-4</v>
      </c>
      <c r="I110" s="56">
        <v>0.84859380937664475</v>
      </c>
      <c r="J110" s="10">
        <f>'Używanie Internetu'!E110/'Używanie Internetu'!E$142</f>
        <v>6.3926709886079781E-3</v>
      </c>
      <c r="K110" s="10">
        <f t="shared" si="14"/>
        <v>-7.1300140803399414E-2</v>
      </c>
      <c r="L110" s="10">
        <f t="shared" si="15"/>
        <v>-4.5579834159755535E-4</v>
      </c>
      <c r="M110" s="56">
        <v>1.0476286006495019</v>
      </c>
      <c r="N110" s="10">
        <f>'Używanie Internetu'!F110/'Używanie Internetu'!F$142</f>
        <v>7.8920502226237019E-3</v>
      </c>
      <c r="O110" s="10">
        <f t="shared" si="16"/>
        <v>2.0207346315532861E-2</v>
      </c>
      <c r="P110" s="10">
        <f t="shared" si="17"/>
        <v>1.5947739198813536E-4</v>
      </c>
      <c r="Q110" s="56">
        <v>0.92157860385309975</v>
      </c>
      <c r="R110" s="10">
        <f>'Używanie Internetu'!G110/'Używanie Internetu'!G$142</f>
        <v>6.9424838355834689E-3</v>
      </c>
      <c r="S110" s="10">
        <f t="shared" si="18"/>
        <v>-3.5467616751158358E-2</v>
      </c>
      <c r="T110" s="10">
        <f t="shared" si="19"/>
        <v>-2.4623335598158638E-4</v>
      </c>
    </row>
    <row r="111" spans="1:20" x14ac:dyDescent="0.3">
      <c r="A111" s="10">
        <v>1.1292836200701524</v>
      </c>
      <c r="B111" s="10">
        <f>'Używanie Internetu'!C111/'Używanie Internetu'!C$142</f>
        <v>8.6803121173150873E-3</v>
      </c>
      <c r="C111" s="10">
        <f t="shared" si="10"/>
        <v>5.2803028871334659E-2</v>
      </c>
      <c r="D111" s="10">
        <f t="shared" si="11"/>
        <v>4.5834677134278461E-4</v>
      </c>
      <c r="E111" s="56">
        <v>1.3885580278093972</v>
      </c>
      <c r="F111" s="10">
        <f>'Używanie Internetu'!D111/'Używanie Internetu'!D$142</f>
        <v>1.0673241743859082E-2</v>
      </c>
      <c r="G111" s="10">
        <f t="shared" si="12"/>
        <v>0.14256403362234618</v>
      </c>
      <c r="H111" s="10">
        <f t="shared" si="13"/>
        <v>1.521620394830955E-3</v>
      </c>
      <c r="I111" s="56">
        <v>0.92668456951704958</v>
      </c>
      <c r="J111" s="10">
        <f>'Używanie Internetu'!E111/'Używanie Internetu'!E$142</f>
        <v>7.1230213161225728E-3</v>
      </c>
      <c r="K111" s="10">
        <f t="shared" si="14"/>
        <v>-3.3068068477097111E-2</v>
      </c>
      <c r="L111" s="10">
        <f t="shared" si="15"/>
        <v>-2.3554455664536361E-4</v>
      </c>
      <c r="M111" s="56">
        <v>1.1705034542365167</v>
      </c>
      <c r="N111" s="10">
        <f>'Używanie Internetu'!F111/'Używanie Internetu'!F$142</f>
        <v>8.9971510580638975E-3</v>
      </c>
      <c r="O111" s="10">
        <f t="shared" si="16"/>
        <v>6.8372699667538367E-2</v>
      </c>
      <c r="P111" s="10">
        <f t="shared" si="17"/>
        <v>6.1515950715647794E-4</v>
      </c>
      <c r="Q111" s="56">
        <v>0.69004263251551534</v>
      </c>
      <c r="R111" s="10">
        <f>'Używanie Internetu'!G111/'Używanie Internetu'!G$142</f>
        <v>5.3040576503857705E-3</v>
      </c>
      <c r="S111" s="10">
        <f t="shared" si="18"/>
        <v>-0.16112407666234871</v>
      </c>
      <c r="T111" s="10">
        <f t="shared" si="19"/>
        <v>-8.5461139148227403E-4</v>
      </c>
    </row>
    <row r="112" spans="1:20" x14ac:dyDescent="0.3">
      <c r="A112" s="10">
        <v>1.0928557667973988</v>
      </c>
      <c r="B112" s="10">
        <f>'Używanie Internetu'!C112/'Używanie Internetu'!C$142</f>
        <v>8.3317641999890498E-3</v>
      </c>
      <c r="C112" s="10">
        <f t="shared" si="10"/>
        <v>3.8562848301621051E-2</v>
      </c>
      <c r="D112" s="10">
        <f t="shared" si="11"/>
        <v>3.2129655892905478E-4</v>
      </c>
      <c r="E112" s="56">
        <v>1.2227684472553373</v>
      </c>
      <c r="F112" s="10">
        <f>'Używanie Internetu'!D112/'Używanie Internetu'!D$142</f>
        <v>9.3221984851427405E-3</v>
      </c>
      <c r="G112" s="10">
        <f t="shared" si="12"/>
        <v>8.7344223511938643E-2</v>
      </c>
      <c r="H112" s="10">
        <f t="shared" si="13"/>
        <v>8.1424018810896334E-4</v>
      </c>
      <c r="I112" s="56">
        <v>0.86707581008419965</v>
      </c>
      <c r="J112" s="10">
        <f>'Używanie Internetu'!E112/'Używanie Internetu'!E$142</f>
        <v>6.6104525524961844E-3</v>
      </c>
      <c r="K112" s="10">
        <f t="shared" si="14"/>
        <v>-6.1942929672695143E-2</v>
      </c>
      <c r="L112" s="10">
        <f t="shared" si="15"/>
        <v>-4.0947079756395926E-4</v>
      </c>
      <c r="M112" s="56">
        <v>1.1087955217439394</v>
      </c>
      <c r="N112" s="10">
        <f>'Używanie Internetu'!F112/'Używanie Internetu'!F$142</f>
        <v>8.4532864389294839E-3</v>
      </c>
      <c r="O112" s="10">
        <f t="shared" si="16"/>
        <v>4.4851463222075665E-2</v>
      </c>
      <c r="P112" s="10">
        <f t="shared" si="17"/>
        <v>3.7914226582131668E-4</v>
      </c>
      <c r="Q112" s="56">
        <v>0.74185785939980231</v>
      </c>
      <c r="R112" s="10">
        <f>'Używanie Internetu'!G112/'Używanie Internetu'!G$142</f>
        <v>5.6558101647219998E-3</v>
      </c>
      <c r="S112" s="10">
        <f t="shared" si="18"/>
        <v>-0.12967929794440575</v>
      </c>
      <c r="T112" s="10">
        <f t="shared" si="19"/>
        <v>-7.3344149146798278E-4</v>
      </c>
    </row>
    <row r="113" spans="1:20" x14ac:dyDescent="0.3">
      <c r="A113" s="10">
        <v>0.77464461732709677</v>
      </c>
      <c r="B113" s="10">
        <f>'Używanie Internetu'!C113/'Używanie Internetu'!C$142</f>
        <v>4.5217748968044433E-3</v>
      </c>
      <c r="C113" s="10">
        <f t="shared" si="10"/>
        <v>-0.11089749250238515</v>
      </c>
      <c r="D113" s="10">
        <f t="shared" si="11"/>
        <v>-5.0145349771584414E-4</v>
      </c>
      <c r="E113" s="56">
        <v>0.856135021899329</v>
      </c>
      <c r="F113" s="10">
        <f>'Używanie Internetu'!D113/'Używanie Internetu'!D$142</f>
        <v>4.9974527205226254E-3</v>
      </c>
      <c r="G113" s="10">
        <f t="shared" si="12"/>
        <v>-6.7457736909828869E-2</v>
      </c>
      <c r="H113" s="10">
        <f t="shared" si="13"/>
        <v>-3.371168508403238E-4</v>
      </c>
      <c r="I113" s="56">
        <v>1.1664759799310656</v>
      </c>
      <c r="J113" s="10">
        <f>'Używanie Internetu'!E113/'Używanie Internetu'!E$142</f>
        <v>6.8089827074218987E-3</v>
      </c>
      <c r="K113" s="10">
        <f t="shared" si="14"/>
        <v>6.6875800231530502E-2</v>
      </c>
      <c r="L113" s="10">
        <f t="shared" si="15"/>
        <v>4.5535616732149262E-4</v>
      </c>
      <c r="M113" s="56">
        <v>0.84106414402022422</v>
      </c>
      <c r="N113" s="10">
        <f>'Używanie Internetu'!F113/'Używanie Internetu'!F$142</f>
        <v>4.9094806159701116E-3</v>
      </c>
      <c r="O113" s="10">
        <f t="shared" si="16"/>
        <v>-7.5170881334398143E-2</v>
      </c>
      <c r="P113" s="10">
        <f t="shared" si="17"/>
        <v>-3.6904998479661718E-4</v>
      </c>
      <c r="Q113" s="56">
        <v>0.64541877109117918</v>
      </c>
      <c r="R113" s="10">
        <f>'Używanie Internetu'!G113/'Używanie Internetu'!G$142</f>
        <v>3.7674545614432963E-3</v>
      </c>
      <c r="S113" s="10">
        <f t="shared" si="18"/>
        <v>-0.19015840790829922</v>
      </c>
      <c r="T113" s="10">
        <f t="shared" si="19"/>
        <v>-7.1641316127091692E-4</v>
      </c>
    </row>
    <row r="114" spans="1:20" x14ac:dyDescent="0.3">
      <c r="A114" s="10">
        <v>0.81130904987810504</v>
      </c>
      <c r="B114" s="10">
        <f>'Używanie Internetu'!C114/'Używanie Internetu'!C$142</f>
        <v>5.2495856820254779E-3</v>
      </c>
      <c r="C114" s="10">
        <f t="shared" si="10"/>
        <v>-9.0813679587040327E-2</v>
      </c>
      <c r="D114" s="10">
        <f t="shared" si="11"/>
        <v>-4.7673419209217635E-4</v>
      </c>
      <c r="E114" s="56">
        <v>0.91480511030475631</v>
      </c>
      <c r="F114" s="10">
        <f>'Używanie Internetu'!D114/'Używanie Internetu'!D$142</f>
        <v>5.9192582772509619E-3</v>
      </c>
      <c r="G114" s="10">
        <f t="shared" si="12"/>
        <v>-3.8671417992970004E-2</v>
      </c>
      <c r="H114" s="10">
        <f t="shared" si="13"/>
        <v>-2.2890611104791947E-4</v>
      </c>
      <c r="I114" s="56">
        <v>1.1356166442247022</v>
      </c>
      <c r="J114" s="10">
        <f>'Używanie Internetu'!E114/'Używanie Internetu'!E$142</f>
        <v>7.3480221583717142E-3</v>
      </c>
      <c r="K114" s="10">
        <f t="shared" si="14"/>
        <v>5.5231749160240047E-2</v>
      </c>
      <c r="L114" s="10">
        <f t="shared" si="15"/>
        <v>4.058441166750722E-4</v>
      </c>
      <c r="M114" s="56">
        <v>0.81016970180944348</v>
      </c>
      <c r="N114" s="10">
        <f>'Używanie Internetu'!F114/'Używanie Internetu'!F$142</f>
        <v>5.242213515637111E-3</v>
      </c>
      <c r="O114" s="10">
        <f t="shared" si="16"/>
        <v>-9.142400230647979E-2</v>
      </c>
      <c r="P114" s="10">
        <f t="shared" si="17"/>
        <v>-4.7926414054466675E-4</v>
      </c>
      <c r="Q114" s="56">
        <v>0.61086153727049464</v>
      </c>
      <c r="R114" s="10">
        <f>'Używanie Internetu'!G114/'Używanie Internetu'!G$142</f>
        <v>3.9525874637255211E-3</v>
      </c>
      <c r="S114" s="10">
        <f t="shared" si="18"/>
        <v>-0.21405721924032348</v>
      </c>
      <c r="T114" s="10">
        <f t="shared" si="19"/>
        <v>-8.4607988128924797E-4</v>
      </c>
    </row>
    <row r="115" spans="1:20" x14ac:dyDescent="0.3">
      <c r="A115" s="10">
        <v>0.78905514440705316</v>
      </c>
      <c r="B115" s="10">
        <f>'Używanie Internetu'!C115/'Używanie Internetu'!C$142</f>
        <v>4.9103857931334736E-3</v>
      </c>
      <c r="C115" s="10">
        <f t="shared" si="10"/>
        <v>-0.10289264435101426</v>
      </c>
      <c r="D115" s="10">
        <f t="shared" si="11"/>
        <v>-5.0524257903915564E-4</v>
      </c>
      <c r="E115" s="56">
        <v>0.87563903055421954</v>
      </c>
      <c r="F115" s="10">
        <f>'Używanie Internetu'!D115/'Używanie Internetu'!D$142</f>
        <v>5.4492078101559017E-3</v>
      </c>
      <c r="G115" s="10">
        <f t="shared" si="12"/>
        <v>-5.7674888519663431E-2</v>
      </c>
      <c r="H115" s="10">
        <f t="shared" si="13"/>
        <v>-3.142824529712209E-4</v>
      </c>
      <c r="I115" s="56">
        <v>1.1362920523368742</v>
      </c>
      <c r="J115" s="10">
        <f>'Używanie Internetu'!E115/'Używanie Internetu'!E$142</f>
        <v>7.0712831545358713E-3</v>
      </c>
      <c r="K115" s="10">
        <f t="shared" si="14"/>
        <v>5.5489969066026108E-2</v>
      </c>
      <c r="L115" s="10">
        <f t="shared" si="15"/>
        <v>3.92385283502307E-4</v>
      </c>
      <c r="M115" s="56">
        <v>0.88381934844392895</v>
      </c>
      <c r="N115" s="10">
        <f>'Używanie Internetu'!F115/'Używanie Internetu'!F$142</f>
        <v>5.5001149197966732E-3</v>
      </c>
      <c r="O115" s="10">
        <f t="shared" si="16"/>
        <v>-5.3636495158367554E-2</v>
      </c>
      <c r="P115" s="10">
        <f t="shared" si="17"/>
        <v>-2.9500688726613941E-4</v>
      </c>
      <c r="Q115" s="56">
        <v>0.64407026777354548</v>
      </c>
      <c r="R115" s="10">
        <f>'Używanie Internetu'!G115/'Używanie Internetu'!G$142</f>
        <v>4.0081273344101899E-3</v>
      </c>
      <c r="S115" s="10">
        <f t="shared" si="18"/>
        <v>-0.19106674872472892</v>
      </c>
      <c r="T115" s="10">
        <f t="shared" si="19"/>
        <v>-7.6581985826046925E-4</v>
      </c>
    </row>
    <row r="116" spans="1:20" x14ac:dyDescent="0.3">
      <c r="A116" s="10">
        <v>0.86538120980727207</v>
      </c>
      <c r="B116" s="10">
        <f>'Używanie Internetu'!C116/'Używanie Internetu'!C$142</f>
        <v>6.2191097738979019E-3</v>
      </c>
      <c r="C116" s="10">
        <f t="shared" si="10"/>
        <v>-6.2792538956580435E-2</v>
      </c>
      <c r="D116" s="10">
        <f t="shared" si="11"/>
        <v>-3.9051369275273413E-4</v>
      </c>
      <c r="E116" s="56">
        <v>1.0422025474841807</v>
      </c>
      <c r="F116" s="10">
        <f>'Używanie Internetu'!D116/'Używanie Internetu'!D$142</f>
        <v>7.4898460655087058E-3</v>
      </c>
      <c r="G116" s="10">
        <f t="shared" si="12"/>
        <v>1.7952130389915433E-2</v>
      </c>
      <c r="H116" s="10">
        <f t="shared" si="13"/>
        <v>1.3445869316840739E-4</v>
      </c>
      <c r="I116" s="56">
        <v>1.1234255475822639</v>
      </c>
      <c r="J116" s="10">
        <f>'Używanie Internetu'!E116/'Używanie Internetu'!E$142</f>
        <v>8.0735596336456855E-3</v>
      </c>
      <c r="K116" s="10">
        <f t="shared" si="14"/>
        <v>5.0544295851184265E-2</v>
      </c>
      <c r="L116" s="10">
        <f t="shared" si="15"/>
        <v>4.0807238669516639E-4</v>
      </c>
      <c r="M116" s="56">
        <v>0.98158360986162552</v>
      </c>
      <c r="N116" s="10">
        <f>'Używanie Internetu'!F116/'Używanie Internetu'!F$142</f>
        <v>7.0542047282814964E-3</v>
      </c>
      <c r="O116" s="10">
        <f t="shared" si="16"/>
        <v>-8.0727019172395151E-3</v>
      </c>
      <c r="P116" s="10">
        <f t="shared" si="17"/>
        <v>-5.694649203459809E-5</v>
      </c>
      <c r="Q116" s="56">
        <v>0.79021891208333017</v>
      </c>
      <c r="R116" s="10">
        <f>'Używanie Internetu'!G116/'Używanie Internetu'!G$142</f>
        <v>5.6789517775072771E-3</v>
      </c>
      <c r="S116" s="10">
        <f t="shared" si="18"/>
        <v>-0.10225258068450654</v>
      </c>
      <c r="T116" s="10">
        <f t="shared" si="19"/>
        <v>-5.8068747483298476E-4</v>
      </c>
    </row>
    <row r="117" spans="1:20" x14ac:dyDescent="0.3">
      <c r="A117" s="10">
        <v>0.88702539708915762</v>
      </c>
      <c r="B117" s="10">
        <f>'Używanie Internetu'!C117/'Używanie Internetu'!C$142</f>
        <v>5.2001746745884529E-3</v>
      </c>
      <c r="C117" s="10">
        <f t="shared" si="10"/>
        <v>-5.2063945379350732E-2</v>
      </c>
      <c r="D117" s="10">
        <f t="shared" si="11"/>
        <v>-2.7074161022085617E-4</v>
      </c>
      <c r="E117" s="56">
        <v>0.8053945176175199</v>
      </c>
      <c r="F117" s="10">
        <f>'Używanie Internetu'!D117/'Używanie Internetu'!D$142</f>
        <v>4.72161472186804E-3</v>
      </c>
      <c r="G117" s="10">
        <f t="shared" si="12"/>
        <v>-9.399133099449547E-2</v>
      </c>
      <c r="H117" s="10">
        <f t="shared" si="13"/>
        <v>-4.4379085215158162E-4</v>
      </c>
      <c r="I117" s="56">
        <v>1.1606286029482076</v>
      </c>
      <c r="J117" s="10">
        <f>'Używanie Internetu'!E117/'Używanie Internetu'!E$142</f>
        <v>6.8041698551812744E-3</v>
      </c>
      <c r="K117" s="10">
        <f t="shared" si="14"/>
        <v>6.4693269269614523E-2</v>
      </c>
      <c r="L117" s="10">
        <f t="shared" si="15"/>
        <v>4.4018399259743623E-4</v>
      </c>
      <c r="M117" s="56">
        <v>0.72780232553605129</v>
      </c>
      <c r="N117" s="10">
        <f>'Używanie Internetu'!F117/'Używanie Internetu'!F$142</f>
        <v>4.2667315206294408E-3</v>
      </c>
      <c r="O117" s="10">
        <f t="shared" si="16"/>
        <v>-0.13798656105280488</v>
      </c>
      <c r="P117" s="10">
        <f t="shared" si="17"/>
        <v>-5.8875160946726137E-4</v>
      </c>
      <c r="Q117" s="56">
        <v>0.54000507657525298</v>
      </c>
      <c r="R117" s="10">
        <f>'Używanie Internetu'!G117/'Używanie Internetu'!G$142</f>
        <v>3.165772629026062E-3</v>
      </c>
      <c r="S117" s="10">
        <f t="shared" si="18"/>
        <v>-0.26760215736544629</v>
      </c>
      <c r="T117" s="10">
        <f t="shared" si="19"/>
        <v>-8.4716758525585486E-4</v>
      </c>
    </row>
    <row r="118" spans="1:20" x14ac:dyDescent="0.3">
      <c r="A118" s="10">
        <v>0.81873732622275264</v>
      </c>
      <c r="B118" s="10">
        <f>'Używanie Internetu'!C118/'Używanie Internetu'!C$142</f>
        <v>5.3711100516678888E-3</v>
      </c>
      <c r="C118" s="10">
        <f t="shared" si="10"/>
        <v>-8.6855409680007101E-2</v>
      </c>
      <c r="D118" s="10">
        <f t="shared" si="11"/>
        <v>-4.665099639740186E-4</v>
      </c>
      <c r="E118" s="56">
        <v>0.70535925647511244</v>
      </c>
      <c r="F118" s="10">
        <f>'Używanie Internetu'!D118/'Używanie Internetu'!D$142</f>
        <v>4.6273231611034631E-3</v>
      </c>
      <c r="G118" s="10">
        <f t="shared" si="12"/>
        <v>-0.15158963000886014</v>
      </c>
      <c r="H118" s="10">
        <f t="shared" si="13"/>
        <v>-7.0145420592310312E-4</v>
      </c>
      <c r="I118" s="56">
        <v>1.1562168150810406</v>
      </c>
      <c r="J118" s="10">
        <f>'Używanie Internetu'!E118/'Używanie Internetu'!E$142</f>
        <v>7.5850551312224143E-3</v>
      </c>
      <c r="K118" s="10">
        <f t="shared" si="14"/>
        <v>6.3039281112272652E-2</v>
      </c>
      <c r="L118" s="10">
        <f t="shared" si="15"/>
        <v>4.7815642266921591E-4</v>
      </c>
      <c r="M118" s="56">
        <v>0.74307348839032372</v>
      </c>
      <c r="N118" s="10">
        <f>'Używanie Internetu'!F118/'Używanie Internetu'!F$142</f>
        <v>4.8747374216273724E-3</v>
      </c>
      <c r="O118" s="10">
        <f t="shared" si="16"/>
        <v>-0.12896823331323781</v>
      </c>
      <c r="P118" s="10">
        <f t="shared" si="17"/>
        <v>-6.2868627313321032E-4</v>
      </c>
      <c r="Q118" s="56">
        <v>0.57216990592879413</v>
      </c>
      <c r="R118" s="10">
        <f>'Używanie Internetu'!G118/'Używanie Internetu'!G$142</f>
        <v>3.7535695937721287E-3</v>
      </c>
      <c r="S118" s="10">
        <f t="shared" si="18"/>
        <v>-0.24247498825177313</v>
      </c>
      <c r="T118" s="10">
        <f t="shared" si="19"/>
        <v>-9.1014674315210975E-4</v>
      </c>
    </row>
    <row r="119" spans="1:20" x14ac:dyDescent="0.3">
      <c r="A119" s="10">
        <v>0.75715881910866534</v>
      </c>
      <c r="B119" s="10">
        <f>'Używanie Internetu'!C119/'Używanie Internetu'!C$142</f>
        <v>4.9130566584003393E-3</v>
      </c>
      <c r="C119" s="10">
        <f t="shared" si="10"/>
        <v>-0.12081301478248646</v>
      </c>
      <c r="D119" s="10">
        <f t="shared" si="11"/>
        <v>-5.9356118669851368E-4</v>
      </c>
      <c r="E119" s="56">
        <v>0.69447171482896586</v>
      </c>
      <c r="F119" s="10">
        <f>'Używanie Internetu'!D119/'Używanie Internetu'!D$142</f>
        <v>4.5062922025101244E-3</v>
      </c>
      <c r="G119" s="10">
        <f t="shared" si="12"/>
        <v>-0.15834543796647524</v>
      </c>
      <c r="H119" s="10">
        <f t="shared" si="13"/>
        <v>-7.1355081241137794E-4</v>
      </c>
      <c r="I119" s="56">
        <v>1.1646798004073933</v>
      </c>
      <c r="J119" s="10">
        <f>'Używanie Internetu'!E119/'Używanie Internetu'!E$142</f>
        <v>7.5573812308388309E-3</v>
      </c>
      <c r="K119" s="10">
        <f t="shared" si="14"/>
        <v>6.6206543361963688E-2</v>
      </c>
      <c r="L119" s="10">
        <f t="shared" si="15"/>
        <v>5.0034808816242155E-4</v>
      </c>
      <c r="M119" s="56">
        <v>0.87007827251296788</v>
      </c>
      <c r="N119" s="10">
        <f>'Używanie Internetu'!F119/'Używanie Internetu'!F$142</f>
        <v>5.6457690806950792E-3</v>
      </c>
      <c r="O119" s="10">
        <f t="shared" si="16"/>
        <v>-6.0441676356788446E-2</v>
      </c>
      <c r="P119" s="10">
        <f t="shared" si="17"/>
        <v>-3.4123974756053503E-4</v>
      </c>
      <c r="Q119" s="56">
        <v>0.43153319179340155</v>
      </c>
      <c r="R119" s="10">
        <f>'Używanie Internetu'!G119/'Używanie Internetu'!G$142</f>
        <v>2.8001351470186659E-3</v>
      </c>
      <c r="S119" s="10">
        <f t="shared" si="18"/>
        <v>-0.36498579448334351</v>
      </c>
      <c r="T119" s="10">
        <f t="shared" si="19"/>
        <v>-1.0220095512953416E-3</v>
      </c>
    </row>
    <row r="120" spans="1:20" x14ac:dyDescent="0.3">
      <c r="A120" s="10">
        <v>0.5469575112198376</v>
      </c>
      <c r="B120" s="10">
        <f>'Używanie Internetu'!C120/'Używanie Internetu'!C$142</f>
        <v>3.8273499274192367E-3</v>
      </c>
      <c r="C120" s="10">
        <f t="shared" si="10"/>
        <v>-0.26204640924146561</v>
      </c>
      <c r="D120" s="10">
        <f t="shared" si="11"/>
        <v>-1.002943305390795E-3</v>
      </c>
      <c r="E120" s="56">
        <v>0.22042659697556216</v>
      </c>
      <c r="F120" s="10">
        <f>'Używanie Internetu'!D120/'Używanie Internetu'!D$142</f>
        <v>1.5424410537011543E-3</v>
      </c>
      <c r="G120" s="10">
        <f t="shared" si="12"/>
        <v>-0.65673600409058364</v>
      </c>
      <c r="H120" s="10">
        <f t="shared" si="13"/>
        <v>-1.0129765741529655E-3</v>
      </c>
      <c r="I120" s="56">
        <v>1.1683888890429668</v>
      </c>
      <c r="J120" s="10">
        <f>'Używanie Internetu'!E120/'Używanie Internetu'!E$142</f>
        <v>8.1758327437589321E-3</v>
      </c>
      <c r="K120" s="10">
        <f t="shared" si="14"/>
        <v>6.7587418337225799E-2</v>
      </c>
      <c r="L120" s="10">
        <f t="shared" si="15"/>
        <v>5.5258342790762355E-4</v>
      </c>
      <c r="M120" s="56">
        <v>0.25264555506549263</v>
      </c>
      <c r="N120" s="10">
        <f>'Używanie Internetu'!F120/'Używanie Internetu'!F$142</f>
        <v>1.7678940813632166E-3</v>
      </c>
      <c r="O120" s="10">
        <f t="shared" si="16"/>
        <v>-0.59748833814417646</v>
      </c>
      <c r="P120" s="10">
        <f t="shared" si="17"/>
        <v>-1.0562960966886338E-3</v>
      </c>
      <c r="Q120" s="56">
        <v>0.29697875289336506</v>
      </c>
      <c r="R120" s="10">
        <f>'Używanie Internetu'!G120/'Używanie Internetu'!G$142</f>
        <v>2.0781168281179853E-3</v>
      </c>
      <c r="S120" s="10">
        <f t="shared" si="18"/>
        <v>-0.52727462082166698</v>
      </c>
      <c r="T120" s="10">
        <f t="shared" si="19"/>
        <v>-1.0957382625690359E-3</v>
      </c>
    </row>
    <row r="121" spans="1:20" x14ac:dyDescent="0.3">
      <c r="A121" s="10">
        <v>0.59449114084583166</v>
      </c>
      <c r="B121" s="10">
        <f>'Używanie Internetu'!C121/'Używanie Internetu'!C$142</f>
        <v>3.6203578692371079E-3</v>
      </c>
      <c r="C121" s="10">
        <f t="shared" si="10"/>
        <v>-0.22585461288790903</v>
      </c>
      <c r="D121" s="10">
        <f t="shared" si="11"/>
        <v>-8.176745250722422E-4</v>
      </c>
      <c r="E121" s="56">
        <v>0.30643292780854053</v>
      </c>
      <c r="F121" s="10">
        <f>'Używanie Internetu'!D121/'Używanie Internetu'!D$142</f>
        <v>1.8661285011019437E-3</v>
      </c>
      <c r="G121" s="10">
        <f t="shared" si="12"/>
        <v>-0.51366456933578308</v>
      </c>
      <c r="H121" s="10">
        <f t="shared" si="13"/>
        <v>-9.5856409284376031E-4</v>
      </c>
      <c r="I121" s="56">
        <v>1.1291526466873048</v>
      </c>
      <c r="J121" s="10">
        <f>'Używanie Internetu'!E121/'Używanie Internetu'!E$142</f>
        <v>6.876362638790625E-3</v>
      </c>
      <c r="K121" s="10">
        <f t="shared" si="14"/>
        <v>5.275265683440987E-2</v>
      </c>
      <c r="L121" s="10">
        <f t="shared" si="15"/>
        <v>3.6274639855307894E-4</v>
      </c>
      <c r="M121" s="56">
        <v>0.26901763642653298</v>
      </c>
      <c r="N121" s="10">
        <f>'Używanie Internetu'!F121/'Używanie Internetu'!F$142</f>
        <v>1.6382752409306906E-3</v>
      </c>
      <c r="O121" s="10">
        <f t="shared" si="16"/>
        <v>-0.57021924731488449</v>
      </c>
      <c r="P121" s="10">
        <f t="shared" si="17"/>
        <v>-9.3417607477810937E-4</v>
      </c>
      <c r="Q121" s="56">
        <v>0.30856277852909669</v>
      </c>
      <c r="R121" s="10">
        <f>'Używanie Internetu'!G121/'Używanie Internetu'!G$142</f>
        <v>1.8790989581645922E-3</v>
      </c>
      <c r="S121" s="10">
        <f t="shared" si="18"/>
        <v>-0.51065646341339943</v>
      </c>
      <c r="T121" s="10">
        <f t="shared" si="19"/>
        <v>-9.5957402838013411E-4</v>
      </c>
    </row>
    <row r="122" spans="1:20" x14ac:dyDescent="0.3">
      <c r="A122" s="10">
        <v>0.39748929168160485</v>
      </c>
      <c r="B122" s="10">
        <f>'Używanie Internetu'!C122/'Używanie Internetu'!C$142</f>
        <v>2.3877535485783653E-3</v>
      </c>
      <c r="C122" s="10">
        <f t="shared" si="10"/>
        <v>-0.40067456669614426</v>
      </c>
      <c r="D122" s="10">
        <f t="shared" si="11"/>
        <v>-9.5671211845381736E-4</v>
      </c>
      <c r="E122" s="56">
        <v>0.20593152280051044</v>
      </c>
      <c r="F122" s="10">
        <f>'Używanie Internetu'!D122/'Używanie Internetu'!D$142</f>
        <v>1.2370489837621481E-3</v>
      </c>
      <c r="G122" s="10">
        <f t="shared" si="12"/>
        <v>-0.68627716901841407</v>
      </c>
      <c r="H122" s="10">
        <f t="shared" si="13"/>
        <v>-8.4895847451339301E-4</v>
      </c>
      <c r="I122" s="56">
        <v>1.1951832808322065</v>
      </c>
      <c r="J122" s="10">
        <f>'Używanie Internetu'!E122/'Używanie Internetu'!E$142</f>
        <v>7.1795723299498968E-3</v>
      </c>
      <c r="K122" s="10">
        <f t="shared" si="14"/>
        <v>7.7434509259558915E-2</v>
      </c>
      <c r="L122" s="10">
        <f t="shared" si="15"/>
        <v>5.5594666006317825E-4</v>
      </c>
      <c r="M122" s="56">
        <v>0.14281287426211647</v>
      </c>
      <c r="N122" s="10">
        <f>'Używanie Internetu'!F122/'Używanie Internetu'!F$142</f>
        <v>8.5788964492455411E-4</v>
      </c>
      <c r="O122" s="10">
        <f t="shared" si="16"/>
        <v>-0.84523264011607591</v>
      </c>
      <c r="P122" s="10">
        <f t="shared" si="17"/>
        <v>-7.2511632950782374E-4</v>
      </c>
      <c r="Q122" s="56">
        <v>0.12944009828967809</v>
      </c>
      <c r="R122" s="10">
        <f>'Używanie Internetu'!G122/'Używanie Internetu'!G$142</f>
        <v>7.7755818958534853E-4</v>
      </c>
      <c r="S122" s="10">
        <f t="shared" si="18"/>
        <v>-0.88793116595237909</v>
      </c>
      <c r="T122" s="10">
        <f t="shared" si="19"/>
        <v>-6.9041814987433954E-4</v>
      </c>
    </row>
    <row r="123" spans="1:20" x14ac:dyDescent="0.3">
      <c r="A123" s="10">
        <v>0.4453033602475624</v>
      </c>
      <c r="B123" s="10">
        <f>'Używanie Internetu'!C123/'Używanie Internetu'!C$142</f>
        <v>2.5520117624906356E-3</v>
      </c>
      <c r="C123" s="10">
        <f t="shared" si="10"/>
        <v>-0.3513440276815592</v>
      </c>
      <c r="D123" s="10">
        <f t="shared" si="11"/>
        <v>-8.9663409132417456E-4</v>
      </c>
      <c r="E123" s="56">
        <v>0.23304379006970183</v>
      </c>
      <c r="F123" s="10">
        <f>'Używanie Internetu'!D123/'Używanie Internetu'!D$142</f>
        <v>1.3355625547102146E-3</v>
      </c>
      <c r="G123" s="10">
        <f t="shared" si="12"/>
        <v>-0.63256246524542226</v>
      </c>
      <c r="H123" s="10">
        <f t="shared" si="13"/>
        <v>-8.4482674209696745E-4</v>
      </c>
      <c r="I123" s="56">
        <v>1.1236522935607849</v>
      </c>
      <c r="J123" s="10">
        <f>'Używanie Internetu'!E123/'Używanie Internetu'!E$142</f>
        <v>6.4395962979540552E-3</v>
      </c>
      <c r="K123" s="10">
        <f t="shared" si="14"/>
        <v>5.063194259469856E-2</v>
      </c>
      <c r="L123" s="10">
        <f t="shared" si="15"/>
        <v>3.2604927009104309E-4</v>
      </c>
      <c r="M123" s="56">
        <v>9.9796076497092268E-2</v>
      </c>
      <c r="N123" s="10">
        <f>'Używanie Internetu'!F123/'Używanie Internetu'!F$142</f>
        <v>5.7192642994970274E-4</v>
      </c>
      <c r="O123" s="10">
        <f t="shared" si="16"/>
        <v>-1.0008865327522862</v>
      </c>
      <c r="P123" s="10">
        <f t="shared" si="17"/>
        <v>-5.7243346146175131E-4</v>
      </c>
      <c r="Q123" s="56">
        <v>0.17282664213913199</v>
      </c>
      <c r="R123" s="10">
        <f>'Używanie Internetu'!G123/'Używanie Internetu'!G$142</f>
        <v>9.9046102720990836E-4</v>
      </c>
      <c r="S123" s="10">
        <f t="shared" si="18"/>
        <v>-0.76238930790958015</v>
      </c>
      <c r="T123" s="10">
        <f t="shared" si="19"/>
        <v>-7.5511689704597386E-4</v>
      </c>
    </row>
    <row r="124" spans="1:20" x14ac:dyDescent="0.3">
      <c r="A124" s="10">
        <v>0.45494827235206869</v>
      </c>
      <c r="B124" s="10">
        <f>'Używanie Internetu'!C124/'Używanie Internetu'!C$142</f>
        <v>2.7162699764029055E-3</v>
      </c>
      <c r="C124" s="10">
        <f t="shared" si="10"/>
        <v>-0.34203797984650913</v>
      </c>
      <c r="D124" s="10">
        <f t="shared" si="11"/>
        <v>-9.2906749544657483E-4</v>
      </c>
      <c r="E124" s="56">
        <v>0.18692194696224315</v>
      </c>
      <c r="F124" s="10">
        <f>'Używanie Internetu'!D124/'Używanie Internetu'!D$142</f>
        <v>1.1160180251688094E-3</v>
      </c>
      <c r="G124" s="10">
        <f t="shared" si="12"/>
        <v>-0.72833970405177395</v>
      </c>
      <c r="H124" s="10">
        <f t="shared" si="13"/>
        <v>-8.1284023816789589E-4</v>
      </c>
      <c r="I124" s="56">
        <v>1.1992827151900143</v>
      </c>
      <c r="J124" s="10">
        <f>'Używanie Internetu'!E124/'Używanie Internetu'!E$142</f>
        <v>7.1603209209874031E-3</v>
      </c>
      <c r="K124" s="10">
        <f t="shared" si="14"/>
        <v>7.8921574403063563E-2</v>
      </c>
      <c r="L124" s="10">
        <f t="shared" si="15"/>
        <v>5.6510380031551998E-4</v>
      </c>
      <c r="M124" s="56">
        <v>0.10765409661831006</v>
      </c>
      <c r="N124" s="10">
        <f>'Używanie Internetu'!F124/'Używanie Internetu'!F$142</f>
        <v>6.4274909534067055E-4</v>
      </c>
      <c r="O124" s="10">
        <f t="shared" si="16"/>
        <v>-0.96796943908828925</v>
      </c>
      <c r="P124" s="10">
        <f t="shared" si="17"/>
        <v>-6.2216148129141426E-4</v>
      </c>
      <c r="Q124" s="56">
        <v>9.6899763716097737E-2</v>
      </c>
      <c r="R124" s="10">
        <f>'Używanie Internetu'!G124/'Używanie Internetu'!G$142</f>
        <v>5.7854031963195578E-4</v>
      </c>
      <c r="S124" s="10">
        <f t="shared" si="18"/>
        <v>-1.0136772819473774</v>
      </c>
      <c r="T124" s="10">
        <f t="shared" si="19"/>
        <v>-5.8645317870148787E-4</v>
      </c>
    </row>
    <row r="125" spans="1:20" x14ac:dyDescent="0.3">
      <c r="A125" s="10">
        <v>0.64231596789854695</v>
      </c>
      <c r="B125" s="10">
        <f>'Używanie Internetu'!C125/'Używanie Internetu'!C$142</f>
        <v>4.1919230363464703E-3</v>
      </c>
      <c r="C125" s="10">
        <f t="shared" si="10"/>
        <v>-0.19225128134254404</v>
      </c>
      <c r="D125" s="10">
        <f t="shared" si="11"/>
        <v>-8.0590257502693671E-4</v>
      </c>
      <c r="E125" s="56">
        <v>0.44594774731096376</v>
      </c>
      <c r="F125" s="10">
        <f>'Używanie Internetu'!D125/'Używanie Internetu'!D$142</f>
        <v>2.9103723531514478E-3</v>
      </c>
      <c r="G125" s="10">
        <f t="shared" si="12"/>
        <v>-0.35071602555682441</v>
      </c>
      <c r="H125" s="10">
        <f t="shared" si="13"/>
        <v>-1.0207142245877384E-3</v>
      </c>
      <c r="I125" s="56">
        <v>1.1419554369017457</v>
      </c>
      <c r="J125" s="10">
        <f>'Używanie Internetu'!E125/'Używanie Internetu'!E$142</f>
        <v>7.4527016946052717E-3</v>
      </c>
      <c r="K125" s="10">
        <f t="shared" si="14"/>
        <v>5.7649156549685429E-2</v>
      </c>
      <c r="L125" s="10">
        <f t="shared" si="15"/>
        <v>4.2964196671040517E-4</v>
      </c>
      <c r="M125" s="56">
        <v>0.29177406113748039</v>
      </c>
      <c r="N125" s="10">
        <f>'Używanie Internetu'!F125/'Używanie Internetu'!F$142</f>
        <v>1.9041943053231924E-3</v>
      </c>
      <c r="O125" s="10">
        <f t="shared" si="16"/>
        <v>-0.53495331972694371</v>
      </c>
      <c r="P125" s="10">
        <f t="shared" si="17"/>
        <v>-1.0186550650377831E-3</v>
      </c>
      <c r="Q125" s="56">
        <v>0.26523488169865467</v>
      </c>
      <c r="R125" s="10">
        <f>'Używanie Internetu'!G125/'Używanie Internetu'!G$142</f>
        <v>1.7309926363388117E-3</v>
      </c>
      <c r="S125" s="10">
        <f t="shared" si="18"/>
        <v>-0.57636936136430528</v>
      </c>
      <c r="T125" s="10">
        <f t="shared" si="19"/>
        <v>-9.9769112033291614E-4</v>
      </c>
    </row>
    <row r="126" spans="1:20" x14ac:dyDescent="0.3">
      <c r="A126" s="10">
        <v>0.48818898351436141</v>
      </c>
      <c r="B126" s="10">
        <f>'Używanie Internetu'!C126/'Używanie Internetu'!C$142</f>
        <v>2.9513061198871296E-3</v>
      </c>
      <c r="C126" s="10">
        <f t="shared" si="10"/>
        <v>-0.31141202510913096</v>
      </c>
      <c r="D126" s="10">
        <f t="shared" si="11"/>
        <v>-9.1907221551102271E-4</v>
      </c>
      <c r="E126" s="56">
        <v>0.29308761603136435</v>
      </c>
      <c r="F126" s="10">
        <f>'Używanie Internetu'!D126/'Używanie Internetu'!D$142</f>
        <v>1.7718369403373659E-3</v>
      </c>
      <c r="G126" s="10">
        <f t="shared" si="12"/>
        <v>-0.53300253162252187</v>
      </c>
      <c r="H126" s="10">
        <f t="shared" si="13"/>
        <v>-9.4439357482211923E-4</v>
      </c>
      <c r="I126" s="56">
        <v>1.1133679512640873</v>
      </c>
      <c r="J126" s="10">
        <f>'Używanie Internetu'!E126/'Używanie Internetu'!E$142</f>
        <v>6.7307738585117684E-3</v>
      </c>
      <c r="K126" s="10">
        <f t="shared" si="14"/>
        <v>4.6638715812770709E-2</v>
      </c>
      <c r="L126" s="10">
        <f t="shared" si="15"/>
        <v>3.1391464918715655E-4</v>
      </c>
      <c r="M126" s="56">
        <v>0.1259925801753316</v>
      </c>
      <c r="N126" s="10">
        <f>'Używanie Internetu'!F126/'Używanie Internetu'!F$142</f>
        <v>7.6167772212927705E-4</v>
      </c>
      <c r="O126" s="10">
        <f t="shared" si="16"/>
        <v>-0.89965503015063641</v>
      </c>
      <c r="P126" s="10">
        <f t="shared" si="17"/>
        <v>-6.852471940672828E-4</v>
      </c>
      <c r="Q126" s="56">
        <v>0.13857213541479449</v>
      </c>
      <c r="R126" s="10">
        <f>'Używanie Internetu'!G126/'Używanie Internetu'!G$142</f>
        <v>8.3772638282707192E-4</v>
      </c>
      <c r="S126" s="10">
        <f t="shared" si="18"/>
        <v>-0.85832409044725611</v>
      </c>
      <c r="T126" s="10">
        <f t="shared" si="19"/>
        <v>-7.1904073558371633E-4</v>
      </c>
    </row>
    <row r="127" spans="1:20" x14ac:dyDescent="0.3">
      <c r="A127" s="10">
        <v>0.45832085233831349</v>
      </c>
      <c r="B127" s="10">
        <f>'Używanie Internetu'!C127/'Używanie Internetu'!C$142</f>
        <v>3.0354383757934143E-3</v>
      </c>
      <c r="C127" s="10">
        <f t="shared" si="10"/>
        <v>-0.33883038310116931</v>
      </c>
      <c r="D127" s="10">
        <f t="shared" si="11"/>
        <v>-1.0284987477500738E-3</v>
      </c>
      <c r="E127" s="56">
        <v>0.2437303634670093</v>
      </c>
      <c r="F127" s="10">
        <f>'Używanie Internetu'!D127/'Używanie Internetu'!D$142</f>
        <v>1.6142152268204598E-3</v>
      </c>
      <c r="G127" s="10">
        <f t="shared" si="12"/>
        <v>-0.61309036386101523</v>
      </c>
      <c r="H127" s="10">
        <f t="shared" si="13"/>
        <v>-9.8965980076134693E-4</v>
      </c>
      <c r="I127" s="56">
        <v>1.1968626772874309</v>
      </c>
      <c r="J127" s="10">
        <f>'Używanie Internetu'!E127/'Używanie Internetu'!E$142</f>
        <v>7.9267676403066735E-3</v>
      </c>
      <c r="K127" s="10">
        <f t="shared" si="14"/>
        <v>7.8044324243080582E-2</v>
      </c>
      <c r="L127" s="10">
        <f t="shared" si="15"/>
        <v>6.1863922391965282E-4</v>
      </c>
      <c r="M127" s="56">
        <v>0.12166394829587841</v>
      </c>
      <c r="N127" s="10">
        <f>'Używanie Internetu'!F127/'Używanie Internetu'!F$142</f>
        <v>8.0577485341044571E-4</v>
      </c>
      <c r="O127" s="10">
        <f t="shared" si="16"/>
        <v>-0.9148380937148749</v>
      </c>
      <c r="P127" s="10">
        <f t="shared" si="17"/>
        <v>-7.3715353085739488E-4</v>
      </c>
      <c r="Q127" s="56">
        <v>6.4991231027165544E-2</v>
      </c>
      <c r="R127" s="10">
        <f>'Używanie Internetu'!G127/'Używanie Internetu'!G$142</f>
        <v>4.3043399780617512E-4</v>
      </c>
      <c r="S127" s="10">
        <f t="shared" si="18"/>
        <v>-1.187145236794404</v>
      </c>
      <c r="T127" s="10">
        <f t="shared" si="19"/>
        <v>-5.1098767024997376E-4</v>
      </c>
    </row>
    <row r="128" spans="1:20" x14ac:dyDescent="0.3">
      <c r="A128" s="10">
        <v>0.9772301932104025</v>
      </c>
      <c r="B128" s="10">
        <f>'Używanie Internetu'!C128/'Używanie Internetu'!C$142</f>
        <v>6.5930309112591668E-3</v>
      </c>
      <c r="C128" s="10">
        <f t="shared" si="10"/>
        <v>-1.0003123215080371E-2</v>
      </c>
      <c r="D128" s="10">
        <f t="shared" si="11"/>
        <v>-6.5950900566159071E-5</v>
      </c>
      <c r="E128" s="56">
        <v>0.98458175848583018</v>
      </c>
      <c r="F128" s="10">
        <f>'Używanie Internetu'!D128/'Używanie Internetu'!D$142</f>
        <v>6.6426293553553352E-3</v>
      </c>
      <c r="G128" s="10">
        <f t="shared" si="12"/>
        <v>-6.7482147366664993E-3</v>
      </c>
      <c r="H128" s="10">
        <f t="shared" si="13"/>
        <v>-4.4825889306022362E-5</v>
      </c>
      <c r="I128" s="56">
        <v>0.90883223292857629</v>
      </c>
      <c r="J128" s="10">
        <f>'Używanie Internetu'!E128/'Używanie Internetu'!E$142</f>
        <v>6.13157375455416E-3</v>
      </c>
      <c r="K128" s="10">
        <f t="shared" si="14"/>
        <v>-4.1516278535813536E-2</v>
      </c>
      <c r="L128" s="10">
        <f t="shared" si="15"/>
        <v>-2.5456012385695451E-4</v>
      </c>
      <c r="M128" s="56">
        <v>0.85583970104696838</v>
      </c>
      <c r="N128" s="10">
        <f>'Używanie Internetu'!F128/'Używanie Internetu'!F$142</f>
        <v>5.774051644422116E-3</v>
      </c>
      <c r="O128" s="10">
        <f t="shared" si="16"/>
        <v>-6.7607571152267495E-2</v>
      </c>
      <c r="P128" s="10">
        <f t="shared" si="17"/>
        <v>-3.9036960738713533E-4</v>
      </c>
      <c r="Q128" s="56">
        <v>1.0221665187450997</v>
      </c>
      <c r="R128" s="10">
        <f>'Używanie Internetu'!G128/'Używanie Internetu'!G$142</f>
        <v>6.8962006100129125E-3</v>
      </c>
      <c r="S128" s="10">
        <f t="shared" si="18"/>
        <v>9.521651455463612E-3</v>
      </c>
      <c r="T128" s="10">
        <f t="shared" si="19"/>
        <v>6.5663218575498492E-5</v>
      </c>
    </row>
    <row r="129" spans="1:20" x14ac:dyDescent="0.3">
      <c r="A129" s="10">
        <v>1.1309621740332823</v>
      </c>
      <c r="B129" s="10">
        <f>'Używanie Internetu'!C129/'Używanie Internetu'!C$142</f>
        <v>8.3651500158248779E-3</v>
      </c>
      <c r="C129" s="10">
        <f t="shared" si="10"/>
        <v>5.3448079829670501E-2</v>
      </c>
      <c r="D129" s="10">
        <f t="shared" si="11"/>
        <v>4.4710120583297755E-4</v>
      </c>
      <c r="E129" s="56">
        <v>1.1342048228976516</v>
      </c>
      <c r="F129" s="10">
        <f>'Używanie Internetu'!D129/'Używanie Internetu'!D$142</f>
        <v>8.3891342345917691E-3</v>
      </c>
      <c r="G129" s="10">
        <f t="shared" si="12"/>
        <v>5.4691489673118293E-2</v>
      </c>
      <c r="H129" s="10">
        <f t="shared" si="13"/>
        <v>4.588142483575789E-4</v>
      </c>
      <c r="I129" s="56">
        <v>0.86786326742559305</v>
      </c>
      <c r="J129" s="10">
        <f>'Używanie Internetu'!E129/'Używanie Internetu'!E$142</f>
        <v>6.4191416759314061E-3</v>
      </c>
      <c r="K129" s="10">
        <f t="shared" si="14"/>
        <v>-6.1548692888223809E-2</v>
      </c>
      <c r="L129" s="10">
        <f t="shared" si="15"/>
        <v>-3.950897796179004E-4</v>
      </c>
      <c r="M129" s="56">
        <v>0.93114037403322691</v>
      </c>
      <c r="N129" s="10">
        <f>'Używanie Internetu'!F129/'Używanie Internetu'!F$142</f>
        <v>6.887170140095252E-3</v>
      </c>
      <c r="O129" s="10">
        <f t="shared" si="16"/>
        <v>-3.0984842034216736E-2</v>
      </c>
      <c r="P129" s="10">
        <f t="shared" si="17"/>
        <v>-2.1339787885362571E-4</v>
      </c>
      <c r="Q129" s="56">
        <v>1.3660031472887737</v>
      </c>
      <c r="R129" s="10">
        <f>'Używanie Internetu'!G129/'Używanie Internetu'!G$142</f>
        <v>1.0103628142052474E-2</v>
      </c>
      <c r="S129" s="10">
        <f t="shared" si="18"/>
        <v>0.13545169996672368</v>
      </c>
      <c r="T129" s="10">
        <f t="shared" si="19"/>
        <v>1.3685536076726375E-3</v>
      </c>
    </row>
    <row r="130" spans="1:20" x14ac:dyDescent="0.3">
      <c r="A130" s="10">
        <v>1.0694738885680422</v>
      </c>
      <c r="B130" s="10">
        <f>'Używanie Internetu'!C130/'Używanie Internetu'!C$142</f>
        <v>7.4957833714599364E-3</v>
      </c>
      <c r="C130" s="10">
        <f t="shared" si="10"/>
        <v>2.9170185645043169E-2</v>
      </c>
      <c r="D130" s="10">
        <f t="shared" si="11"/>
        <v>2.1865339250051394E-4</v>
      </c>
      <c r="E130" s="56">
        <v>1.3443172202597273</v>
      </c>
      <c r="F130" s="10">
        <f>'Używanie Internetu'!D130/'Używanie Internetu'!D$142</f>
        <v>9.4221193928186384E-3</v>
      </c>
      <c r="G130" s="10">
        <f t="shared" si="12"/>
        <v>0.12850176183725578</v>
      </c>
      <c r="H130" s="10">
        <f t="shared" si="13"/>
        <v>1.2107589422181697E-3</v>
      </c>
      <c r="I130" s="56">
        <v>0.90968202965709721</v>
      </c>
      <c r="J130" s="10">
        <f>'Używanie Internetu'!E130/'Używanie Internetu'!E$142</f>
        <v>6.3758260057657961E-3</v>
      </c>
      <c r="K130" s="10">
        <f t="shared" si="14"/>
        <v>-4.1110384488795643E-2</v>
      </c>
      <c r="L130" s="10">
        <f t="shared" si="15"/>
        <v>-2.6211265853069406E-4</v>
      </c>
      <c r="M130" s="56">
        <v>1.0651928135481221</v>
      </c>
      <c r="N130" s="10">
        <f>'Używanie Internetu'!F130/'Używanie Internetu'!F$142</f>
        <v>7.465777953572404E-3</v>
      </c>
      <c r="O130" s="10">
        <f t="shared" si="16"/>
        <v>2.7428227756648996E-2</v>
      </c>
      <c r="P130" s="10">
        <f t="shared" si="17"/>
        <v>2.0477305809115276E-4</v>
      </c>
      <c r="Q130" s="56">
        <v>1.4560804494405621</v>
      </c>
      <c r="R130" s="10">
        <f>'Używanie Internetu'!G130/'Używanie Internetu'!G$142</f>
        <v>1.0205451238307699E-2</v>
      </c>
      <c r="S130" s="10">
        <f t="shared" si="18"/>
        <v>0.16318537070702915</v>
      </c>
      <c r="T130" s="10">
        <f t="shared" si="19"/>
        <v>1.6653803435557515E-3</v>
      </c>
    </row>
    <row r="131" spans="1:20" x14ac:dyDescent="0.3">
      <c r="A131" s="10">
        <v>1.2121334380631006</v>
      </c>
      <c r="B131" s="10">
        <f>'Używanie Internetu'!C131/'Używanie Internetu'!C$142</f>
        <v>8.8726144165294524E-3</v>
      </c>
      <c r="C131" s="10">
        <f t="shared" si="10"/>
        <v>8.355043189673951E-2</v>
      </c>
      <c r="D131" s="10">
        <f t="shared" si="11"/>
        <v>7.413107665542732E-4</v>
      </c>
      <c r="E131" s="56">
        <v>1.0876346223972011</v>
      </c>
      <c r="F131" s="10">
        <f>'Używanie Internetu'!D131/'Używanie Internetu'!D$142</f>
        <v>7.9613038693315957E-3</v>
      </c>
      <c r="G131" s="10">
        <f t="shared" si="12"/>
        <v>3.6483023921649108E-2</v>
      </c>
      <c r="H131" s="10">
        <f t="shared" si="13"/>
        <v>2.9045243951234223E-4</v>
      </c>
      <c r="I131" s="56">
        <v>1.0219325400938386</v>
      </c>
      <c r="J131" s="10">
        <f>'Używanie Internetu'!E131/'Używanie Internetu'!E$142</f>
        <v>7.4803755949888568E-3</v>
      </c>
      <c r="K131" s="10">
        <f t="shared" si="14"/>
        <v>9.4222280570424345E-3</v>
      </c>
      <c r="L131" s="10">
        <f t="shared" si="15"/>
        <v>7.0481804808319507E-5</v>
      </c>
      <c r="M131" s="56">
        <v>1.0086198325061073</v>
      </c>
      <c r="N131" s="10">
        <f>'Używanie Internetu'!F131/'Używanie Internetu'!F$142</f>
        <v>7.3829287978320265E-3</v>
      </c>
      <c r="O131" s="10">
        <f t="shared" si="16"/>
        <v>3.7275034456448015E-3</v>
      </c>
      <c r="P131" s="10">
        <f t="shared" si="17"/>
        <v>2.751989253286911E-5</v>
      </c>
      <c r="Q131" s="56">
        <v>1.6604169699579785</v>
      </c>
      <c r="R131" s="10">
        <f>'Używanie Internetu'!G131/'Używanie Internetu'!G$142</f>
        <v>1.2153975034828127E-2</v>
      </c>
      <c r="S131" s="10">
        <f t="shared" si="18"/>
        <v>0.22021716334864425</v>
      </c>
      <c r="T131" s="10">
        <f t="shared" si="19"/>
        <v>2.6765139055800898E-3</v>
      </c>
    </row>
    <row r="132" spans="1:20" x14ac:dyDescent="0.3">
      <c r="A132" s="10">
        <v>1.0973623856687702</v>
      </c>
      <c r="B132" s="10">
        <f>'Używanie Internetu'!C132/'Używanie Internetu'!C$142</f>
        <v>7.6386746632372765E-3</v>
      </c>
      <c r="C132" s="10">
        <f t="shared" ref="C132:C141" si="20">LOG(A132)</f>
        <v>4.035006978710623E-2</v>
      </c>
      <c r="D132" s="10">
        <f t="shared" ref="D132:D141" si="21">B132*C132</f>
        <v>3.0822105574262429E-4</v>
      </c>
      <c r="E132" s="56">
        <v>1.1554371121639704</v>
      </c>
      <c r="F132" s="10">
        <f>'Używanie Internetu'!D132/'Używanie Internetu'!D$142</f>
        <v>8.042929399545708E-3</v>
      </c>
      <c r="G132" s="10">
        <f t="shared" ref="G132:G141" si="22">LOG(E132)</f>
        <v>6.2746312789239811E-2</v>
      </c>
      <c r="H132" s="10">
        <f t="shared" ref="H132:H141" si="23">F132*G132</f>
        <v>5.0466416384566776E-4</v>
      </c>
      <c r="I132" s="56">
        <v>0.9245857410310262</v>
      </c>
      <c r="J132" s="10">
        <f>'Używanie Internetu'!E132/'Używanie Internetu'!E$142</f>
        <v>6.4359866587735881E-3</v>
      </c>
      <c r="K132" s="10">
        <f t="shared" ref="K132:K141" si="24">LOG(I132)</f>
        <v>-3.4052808539396934E-2</v>
      </c>
      <c r="L132" s="10">
        <f t="shared" ref="L132:L141" si="25">J132*K132</f>
        <v>-2.1916342145332997E-4</v>
      </c>
      <c r="M132" s="56">
        <v>1.0615820957535367</v>
      </c>
      <c r="N132" s="10">
        <f>'Używanie Internetu'!F132/'Używanie Internetu'!F$142</f>
        <v>7.3896101813594765E-3</v>
      </c>
      <c r="O132" s="10">
        <f t="shared" ref="O132:O141" si="26">LOG(M132)</f>
        <v>2.5953585269894133E-2</v>
      </c>
      <c r="P132" s="10">
        <f t="shared" ref="P132:P141" si="27">N132*O132</f>
        <v>1.9178687795319102E-4</v>
      </c>
      <c r="Q132" s="56">
        <v>1.4514744992652957</v>
      </c>
      <c r="R132" s="10">
        <f>'Używanie Internetu'!G132/'Używanie Internetu'!G$142</f>
        <v>1.0103628142052474E-2</v>
      </c>
      <c r="S132" s="10">
        <f t="shared" ref="S132:S141" si="28">LOG(Q132)</f>
        <v>0.16180941018102221</v>
      </c>
      <c r="T132" s="10">
        <f t="shared" ref="T132:T141" si="29">R132*S132</f>
        <v>1.6348621103538881E-3</v>
      </c>
    </row>
    <row r="133" spans="1:20" x14ac:dyDescent="0.3">
      <c r="A133" s="10">
        <v>1.0676302654608987</v>
      </c>
      <c r="B133" s="10">
        <f>'Używanie Internetu'!C133/'Używanie Internetu'!C$142</f>
        <v>7.6186431737357797E-3</v>
      </c>
      <c r="C133" s="10">
        <f t="shared" si="20"/>
        <v>2.8420876783091156E-2</v>
      </c>
      <c r="D133" s="10">
        <f t="shared" si="21"/>
        <v>2.1652851889508314E-4</v>
      </c>
      <c r="E133" s="56">
        <v>1.1834908153095827</v>
      </c>
      <c r="F133" s="10">
        <f>'Używanie Internetu'!D133/'Używanie Internetu'!D$142</f>
        <v>8.4454277037049504E-3</v>
      </c>
      <c r="G133" s="10">
        <f t="shared" si="22"/>
        <v>7.3164891858811448E-2</v>
      </c>
      <c r="H133" s="10">
        <f t="shared" si="23"/>
        <v>6.1790880464298301E-4</v>
      </c>
      <c r="I133" s="56">
        <v>1.0661270497850743</v>
      </c>
      <c r="J133" s="10">
        <f>'Używanie Internetu'!E133/'Używanie Internetu'!E$142</f>
        <v>7.6079161793653751E-3</v>
      </c>
      <c r="K133" s="10">
        <f t="shared" si="24"/>
        <v>2.7808962413579996E-2</v>
      </c>
      <c r="L133" s="10">
        <f t="shared" si="25"/>
        <v>2.1156825507763884E-4</v>
      </c>
      <c r="M133" s="56">
        <v>0.99845795560375206</v>
      </c>
      <c r="N133" s="10">
        <f>'Używanie Internetu'!F133/'Używanie Internetu'!F$142</f>
        <v>7.1250273936724643E-3</v>
      </c>
      <c r="O133" s="10">
        <f t="shared" si="26"/>
        <v>-6.7021825820686234E-4</v>
      </c>
      <c r="P133" s="10">
        <f t="shared" si="27"/>
        <v>-4.7753234494633394E-6</v>
      </c>
      <c r="Q133" s="56">
        <v>1.107134495830858</v>
      </c>
      <c r="R133" s="10">
        <f>'Używanie Internetu'!G133/'Używanie Internetu'!G$142</f>
        <v>7.9005466048939887E-3</v>
      </c>
      <c r="S133" s="10">
        <f t="shared" si="28"/>
        <v>4.4200382621392413E-2</v>
      </c>
      <c r="T133" s="10">
        <f t="shared" si="29"/>
        <v>3.4920718285445709E-4</v>
      </c>
    </row>
    <row r="134" spans="1:20" x14ac:dyDescent="0.3">
      <c r="A134" s="10">
        <v>1.2153395983356656</v>
      </c>
      <c r="B134" s="10">
        <f>'Używanie Internetu'!C134/'Używanie Internetu'!C$142</f>
        <v>9.7112661103254325E-3</v>
      </c>
      <c r="C134" s="10">
        <f t="shared" si="20"/>
        <v>8.4697648366927336E-2</v>
      </c>
      <c r="D134" s="10">
        <f t="shared" si="21"/>
        <v>8.2252140221000163E-4</v>
      </c>
      <c r="E134" s="56">
        <v>1.4739860831037723</v>
      </c>
      <c r="F134" s="10">
        <f>'Używanie Internetu'!D134/'Używanie Internetu'!D$142</f>
        <v>1.1778001075205253E-2</v>
      </c>
      <c r="G134" s="10">
        <f t="shared" si="22"/>
        <v>0.16849338307542772</v>
      </c>
      <c r="H134" s="10">
        <f t="shared" si="23"/>
        <v>1.9845152470273583E-3</v>
      </c>
      <c r="I134" s="56">
        <v>0.97063205983820189</v>
      </c>
      <c r="J134" s="10">
        <f>'Używanie Internetu'!E134/'Używanie Internetu'!E$142</f>
        <v>7.7559113857645435E-3</v>
      </c>
      <c r="K134" s="10">
        <f t="shared" si="24"/>
        <v>-1.2945368099164E-2</v>
      </c>
      <c r="L134" s="10">
        <f t="shared" si="25"/>
        <v>-1.0040312783321918E-4</v>
      </c>
      <c r="M134" s="56">
        <v>1.4957189007005438</v>
      </c>
      <c r="N134" s="10">
        <f>'Używanie Internetu'!F134/'Używanie Internetu'!F$142</f>
        <v>1.1951658853902199E-2</v>
      </c>
      <c r="O134" s="10">
        <f t="shared" si="26"/>
        <v>0.17484998166647828</v>
      </c>
      <c r="P134" s="10">
        <f t="shared" si="27"/>
        <v>2.0897473314888024E-3</v>
      </c>
      <c r="Q134" s="56">
        <v>1.8604626180299135</v>
      </c>
      <c r="R134" s="10">
        <f>'Używanie Internetu'!G134/'Używanie Internetu'!G$142</f>
        <v>1.4866172053262733E-2</v>
      </c>
      <c r="S134" s="10">
        <f t="shared" si="28"/>
        <v>0.26962094823746069</v>
      </c>
      <c r="T134" s="10">
        <f t="shared" si="29"/>
        <v>4.0082314056619365E-3</v>
      </c>
    </row>
    <row r="135" spans="1:20" x14ac:dyDescent="0.3">
      <c r="A135" s="10">
        <v>1.2317297208849589</v>
      </c>
      <c r="B135" s="10">
        <f>'Używanie Internetu'!C135/'Używanie Internetu'!C$142</f>
        <v>1.0317552525904057E-2</v>
      </c>
      <c r="C135" s="10">
        <f t="shared" si="20"/>
        <v>9.0515420810750549E-2</v>
      </c>
      <c r="D135" s="10">
        <f t="shared" si="21"/>
        <v>9.3389760861922798E-4</v>
      </c>
      <c r="E135" s="56">
        <v>1.5544343263646463</v>
      </c>
      <c r="F135" s="10">
        <f>'Używanie Internetu'!D135/'Używanie Internetu'!D$142</f>
        <v>1.302067940587872E-2</v>
      </c>
      <c r="G135" s="10">
        <f t="shared" si="22"/>
        <v>0.19157237816438794</v>
      </c>
      <c r="H135" s="10">
        <f t="shared" si="23"/>
        <v>2.494402519100256E-3</v>
      </c>
      <c r="I135" s="56">
        <v>1.0704197555708506</v>
      </c>
      <c r="J135" s="10">
        <f>'Używanie Internetu'!E135/'Używanie Internetu'!E$142</f>
        <v>8.9663437242813188E-3</v>
      </c>
      <c r="K135" s="10">
        <f t="shared" si="24"/>
        <v>2.955411579765797E-2</v>
      </c>
      <c r="L135" s="10">
        <f t="shared" si="25"/>
        <v>2.649923607090139E-4</v>
      </c>
      <c r="M135" s="56">
        <v>1.4990784355749704</v>
      </c>
      <c r="N135" s="10">
        <f>'Używanie Internetu'!F135/'Używanie Internetu'!F$142</f>
        <v>1.2556992201489151E-2</v>
      </c>
      <c r="O135" s="10">
        <f t="shared" si="26"/>
        <v>0.17582435682841163</v>
      </c>
      <c r="P135" s="10">
        <f t="shared" si="27"/>
        <v>2.2078250775262108E-3</v>
      </c>
      <c r="Q135" s="56">
        <v>1.9239381981167105</v>
      </c>
      <c r="R135" s="10">
        <f>'Używanie Internetu'!G135/'Używanie Internetu'!G$142</f>
        <v>1.6115819143667758E-2</v>
      </c>
      <c r="S135" s="10">
        <f t="shared" si="28"/>
        <v>0.28419111726106239</v>
      </c>
      <c r="T135" s="10">
        <f t="shared" si="29"/>
        <v>4.579972648016158E-3</v>
      </c>
    </row>
    <row r="136" spans="1:20" x14ac:dyDescent="0.3">
      <c r="A136" s="10">
        <v>1.1651346213956633</v>
      </c>
      <c r="B136" s="10">
        <f>'Używanie Internetu'!C136/'Używanie Internetu'!C$142</f>
        <v>9.4775653994746412E-3</v>
      </c>
      <c r="C136" s="10">
        <f t="shared" si="20"/>
        <v>6.6376107294713146E-2</v>
      </c>
      <c r="D136" s="10">
        <f t="shared" si="21"/>
        <v>6.2908389784818968E-4</v>
      </c>
      <c r="E136" s="56">
        <v>1.4941354596619676</v>
      </c>
      <c r="F136" s="10">
        <f>'Używanie Internetu'!D136/'Używanie Internetu'!D$142</f>
        <v>1.2153759981535736E-2</v>
      </c>
      <c r="G136" s="10">
        <f t="shared" si="22"/>
        <v>0.17438997279187665</v>
      </c>
      <c r="H136" s="10">
        <f t="shared" si="23"/>
        <v>2.1194938724990162E-3</v>
      </c>
      <c r="I136" s="56">
        <v>0.93661856287339418</v>
      </c>
      <c r="J136" s="10">
        <f>'Używanie Internetu'!E136/'Używanie Internetu'!E$142</f>
        <v>7.6187450969067783E-3</v>
      </c>
      <c r="K136" s="10">
        <f t="shared" si="24"/>
        <v>-2.8437239172351466E-2</v>
      </c>
      <c r="L136" s="10">
        <f t="shared" si="25"/>
        <v>-2.1665607651391811E-4</v>
      </c>
      <c r="M136" s="56">
        <v>1.4857176021075085</v>
      </c>
      <c r="N136" s="10">
        <f>'Używanie Internetu'!F136/'Używanie Internetu'!F$142</f>
        <v>1.2085286524451195E-2</v>
      </c>
      <c r="O136" s="10">
        <f t="shared" si="26"/>
        <v>0.17193626871026224</v>
      </c>
      <c r="P136" s="10">
        <f t="shared" si="27"/>
        <v>2.0778990713085518E-3</v>
      </c>
      <c r="Q136" s="56">
        <v>1.589751843688425</v>
      </c>
      <c r="R136" s="10">
        <f>'Używanie Internetu'!G136/'Używanie Internetu'!G$142</f>
        <v>1.2931533224413476E-2</v>
      </c>
      <c r="S136" s="10">
        <f t="shared" si="28"/>
        <v>0.20132933732179045</v>
      </c>
      <c r="T136" s="10">
        <f t="shared" si="29"/>
        <v>2.6034970146258814E-3</v>
      </c>
    </row>
    <row r="137" spans="1:20" x14ac:dyDescent="0.3">
      <c r="A137" s="10">
        <v>1.1716001756662495</v>
      </c>
      <c r="B137" s="10">
        <f>'Używanie Internetu'!C137/'Używanie Internetu'!C$142</f>
        <v>9.3413512708644675E-3</v>
      </c>
      <c r="C137" s="10">
        <f t="shared" si="20"/>
        <v>6.8779428126390263E-2</v>
      </c>
      <c r="D137" s="10">
        <f t="shared" si="21"/>
        <v>6.4249279833778698E-4</v>
      </c>
      <c r="E137" s="56">
        <v>1.4987409968400458</v>
      </c>
      <c r="F137" s="10">
        <f>'Używanie Internetu'!D137/'Używanie Internetu'!D$142</f>
        <v>1.1949696156000455E-2</v>
      </c>
      <c r="G137" s="10">
        <f t="shared" si="22"/>
        <v>0.17572658724323081</v>
      </c>
      <c r="H137" s="10">
        <f t="shared" si="23"/>
        <v>2.099879324087514E-3</v>
      </c>
      <c r="I137" s="56">
        <v>0.92732965674960266</v>
      </c>
      <c r="J137" s="10">
        <f>'Używanie Internetu'!E137/'Używanie Internetu'!E$142</f>
        <v>7.3937442546576368E-3</v>
      </c>
      <c r="K137" s="10">
        <f t="shared" si="24"/>
        <v>-3.2765850907479271E-2</v>
      </c>
      <c r="L137" s="10">
        <f t="shared" si="25"/>
        <v>-2.4226232189614359E-4</v>
      </c>
      <c r="M137" s="56">
        <v>1.4731772290944172</v>
      </c>
      <c r="N137" s="10">
        <f>'Używanie Internetu'!F137/'Używanie Internetu'!F$142</f>
        <v>1.1745872241256746E-2</v>
      </c>
      <c r="O137" s="10">
        <f t="shared" si="26"/>
        <v>0.16825499734342961</v>
      </c>
      <c r="P137" s="10">
        <f t="shared" si="27"/>
        <v>1.9763017027489174E-3</v>
      </c>
      <c r="Q137" s="56">
        <v>1.7681668407157154</v>
      </c>
      <c r="R137" s="10">
        <f>'Używanie Internetu'!G137/'Używanie Internetu'!G$142</f>
        <v>1.4097870508791499E-2</v>
      </c>
      <c r="S137" s="10">
        <f t="shared" si="28"/>
        <v>0.24752324177636864</v>
      </c>
      <c r="T137" s="10">
        <f t="shared" si="29"/>
        <v>3.4895506104795355E-3</v>
      </c>
    </row>
    <row r="138" spans="1:20" x14ac:dyDescent="0.3">
      <c r="A138" s="10">
        <v>1.2296222250316531</v>
      </c>
      <c r="B138" s="10">
        <f>'Używanie Internetu'!C138/'Używanie Internetu'!C$142</f>
        <v>1.020671161732911E-2</v>
      </c>
      <c r="C138" s="10">
        <f t="shared" si="20"/>
        <v>8.9771704297622545E-2</v>
      </c>
      <c r="D138" s="10">
        <f t="shared" si="21"/>
        <v>9.1627389716197763E-4</v>
      </c>
      <c r="E138" s="56">
        <v>1.4640173504175304</v>
      </c>
      <c r="F138" s="10">
        <f>'Używanie Internetu'!D138/'Używanie Internetu'!D$142</f>
        <v>1.2152352644807905E-2</v>
      </c>
      <c r="G138" s="10">
        <f t="shared" si="22"/>
        <v>0.16554622367998326</v>
      </c>
      <c r="H138" s="10">
        <f t="shared" si="23"/>
        <v>2.0117760891754056E-3</v>
      </c>
      <c r="I138" s="56">
        <v>1.2116654447734365</v>
      </c>
      <c r="J138" s="10">
        <f>'Używanie Internetu'!E138/'Używanie Internetu'!E$142</f>
        <v>1.0057657969842666E-2</v>
      </c>
      <c r="K138" s="10">
        <f t="shared" si="24"/>
        <v>8.3382722515211338E-2</v>
      </c>
      <c r="L138" s="10">
        <f t="shared" si="25"/>
        <v>8.3863490365229481E-4</v>
      </c>
      <c r="M138" s="56">
        <v>1.5113162033977405</v>
      </c>
      <c r="N138" s="10">
        <f>'Używanie Internetu'!F138/'Używanie Internetu'!F$142</f>
        <v>1.2544965711139741E-2</v>
      </c>
      <c r="O138" s="10">
        <f t="shared" si="26"/>
        <v>0.17935533861031733</v>
      </c>
      <c r="P138" s="10">
        <f t="shared" si="27"/>
        <v>2.2500065729762885E-3</v>
      </c>
      <c r="Q138" s="56">
        <v>1.6309301022076956</v>
      </c>
      <c r="R138" s="10">
        <f>'Używanie Internetu'!G138/'Używanie Internetu'!G$142</f>
        <v>1.3537843479387765E-2</v>
      </c>
      <c r="S138" s="10">
        <f t="shared" si="28"/>
        <v>0.21243534860864882</v>
      </c>
      <c r="T138" s="10">
        <f t="shared" si="29"/>
        <v>2.875916498953063E-3</v>
      </c>
    </row>
    <row r="139" spans="1:20" x14ac:dyDescent="0.3">
      <c r="A139" s="10">
        <v>0.79500618905186149</v>
      </c>
      <c r="B139" s="10">
        <f>'Używanie Internetu'!C139/'Używanie Internetu'!C$142</f>
        <v>5.889257913439928E-3</v>
      </c>
      <c r="C139" s="10">
        <f t="shared" si="20"/>
        <v>-9.9629490386788561E-2</v>
      </c>
      <c r="D139" s="10">
        <f t="shared" si="21"/>
        <v>-5.8674376467238176E-4</v>
      </c>
      <c r="E139" s="56">
        <v>0.59596736137097084</v>
      </c>
      <c r="F139" s="10">
        <f>'Używanie Internetu'!D139/'Używanie Internetu'!D$142</f>
        <v>4.4148153152012053E-3</v>
      </c>
      <c r="G139" s="10">
        <f t="shared" si="22"/>
        <v>-0.22477752409302473</v>
      </c>
      <c r="H139" s="10">
        <f t="shared" si="23"/>
        <v>-9.9235125587889342E-4</v>
      </c>
      <c r="I139" s="56">
        <v>0.95132234284001149</v>
      </c>
      <c r="J139" s="10">
        <f>'Używanie Internetu'!E139/'Używanie Internetu'!E$142</f>
        <v>7.0472188933327542E-3</v>
      </c>
      <c r="K139" s="10">
        <f t="shared" si="24"/>
        <v>-2.1672303255163058E-2</v>
      </c>
      <c r="L139" s="10">
        <f t="shared" si="25"/>
        <v>-1.5272946496182205E-4</v>
      </c>
      <c r="M139" s="56">
        <v>0.53647229334463176</v>
      </c>
      <c r="N139" s="10">
        <f>'Używanie Internetu'!F139/'Używanie Internetu'!F$142</f>
        <v>3.9740869221271393E-3</v>
      </c>
      <c r="O139" s="10">
        <f t="shared" si="26"/>
        <v>-0.27045270269757787</v>
      </c>
      <c r="P139" s="10">
        <f t="shared" si="27"/>
        <v>-1.0748025488443835E-3</v>
      </c>
      <c r="Q139" s="56">
        <v>0.8334688692384935</v>
      </c>
      <c r="R139" s="10">
        <f>'Używanie Internetu'!G139/'Używanie Internetu'!G$142</f>
        <v>6.1741822911122318E-3</v>
      </c>
      <c r="S139" s="10">
        <f t="shared" si="28"/>
        <v>-7.9110616796295857E-2</v>
      </c>
      <c r="T139" s="10">
        <f t="shared" si="29"/>
        <v>-4.884433692626558E-4</v>
      </c>
    </row>
    <row r="140" spans="1:20" x14ac:dyDescent="0.3">
      <c r="A140" s="10">
        <v>0.73889507423270051</v>
      </c>
      <c r="B140" s="10">
        <f>'Używanie Internetu'!C140/'Używanie Internetu'!C$142</f>
        <v>4.8930251688988433E-3</v>
      </c>
      <c r="C140" s="10">
        <f t="shared" si="20"/>
        <v>-0.13141722861065888</v>
      </c>
      <c r="D140" s="10">
        <f t="shared" si="21"/>
        <v>-6.4302780721888712E-4</v>
      </c>
      <c r="E140" s="56">
        <v>0.52556623937768721</v>
      </c>
      <c r="F140" s="10">
        <f>'Używanie Internetu'!D140/'Używanie Internetu'!D$142</f>
        <v>3.4803437279224032E-3</v>
      </c>
      <c r="G140" s="10">
        <f t="shared" si="22"/>
        <v>-0.27937254018131719</v>
      </c>
      <c r="H140" s="10">
        <f t="shared" si="23"/>
        <v>-9.7231246797379689E-4</v>
      </c>
      <c r="I140" s="56">
        <v>1.014959680928637</v>
      </c>
      <c r="J140" s="10">
        <f>'Używanie Internetu'!E140/'Używanie Internetu'!E$142</f>
        <v>6.7211481540305216E-3</v>
      </c>
      <c r="K140" s="10">
        <f t="shared" si="24"/>
        <v>6.4487903300185128E-3</v>
      </c>
      <c r="L140" s="10">
        <f t="shared" si="25"/>
        <v>4.3343275222333803E-5</v>
      </c>
      <c r="M140" s="56">
        <v>0.4092320790496668</v>
      </c>
      <c r="N140" s="10">
        <f>'Używanie Internetu'!F140/'Używanie Internetu'!F$142</f>
        <v>2.7099691587336382E-3</v>
      </c>
      <c r="O140" s="10">
        <f t="shared" si="26"/>
        <v>-0.38803032997405945</v>
      </c>
      <c r="P140" s="10">
        <f t="shared" si="27"/>
        <v>-1.0515502268829378E-3</v>
      </c>
      <c r="Q140" s="56">
        <v>0.99945898671874922</v>
      </c>
      <c r="R140" s="10">
        <f>'Używanie Internetu'!G140/'Używanie Internetu'!G$142</f>
        <v>6.618501256589574E-3</v>
      </c>
      <c r="S140" s="10">
        <f t="shared" si="28"/>
        <v>-2.3502266360884424E-4</v>
      </c>
      <c r="T140" s="10">
        <f t="shared" si="29"/>
        <v>-1.5554977944221644E-6</v>
      </c>
    </row>
    <row r="141" spans="1:20" x14ac:dyDescent="0.3">
      <c r="A141" s="10">
        <v>0.59474294403259631</v>
      </c>
      <c r="B141" s="10">
        <f>'Używanie Internetu'!C141/'Używanie Internetu'!C$142</f>
        <v>3.8260144947858035E-3</v>
      </c>
      <c r="C141" s="10">
        <f t="shared" si="20"/>
        <v>-0.22567070168394626</v>
      </c>
      <c r="D141" s="10">
        <f t="shared" si="21"/>
        <v>-8.6341937569126145E-4</v>
      </c>
      <c r="E141" s="56">
        <v>0.4060305215376287</v>
      </c>
      <c r="F141" s="10">
        <f>'Używanie Internetu'!D141/'Używanie Internetu'!D$142</f>
        <v>2.6120169668515892E-3</v>
      </c>
      <c r="G141" s="10">
        <f t="shared" si="22"/>
        <v>-0.39144131904065455</v>
      </c>
      <c r="H141" s="10">
        <f t="shared" si="23"/>
        <v>-1.0224513668609556E-3</v>
      </c>
      <c r="I141" s="56">
        <v>0.96716319742298074</v>
      </c>
      <c r="J141" s="10">
        <f>'Używanie Internetu'!E141/'Używanie Internetu'!E$142</f>
        <v>6.221814734065848E-3</v>
      </c>
      <c r="K141" s="10">
        <f t="shared" si="24"/>
        <v>-1.4500237643781264E-2</v>
      </c>
      <c r="L141" s="10">
        <f t="shared" si="25"/>
        <v>-9.0217792219534514E-5</v>
      </c>
      <c r="M141" s="56">
        <v>0.25923502025399237</v>
      </c>
      <c r="N141" s="10">
        <f>'Używanie Internetu'!F141/'Używanie Internetu'!F$142</f>
        <v>1.6676733284514697E-3</v>
      </c>
      <c r="O141" s="10">
        <f t="shared" si="26"/>
        <v>-0.58630632966983598</v>
      </c>
      <c r="P141" s="10">
        <f t="shared" si="27"/>
        <v>-9.7776742829266006E-4</v>
      </c>
      <c r="Q141" s="56">
        <v>0.69859510042013828</v>
      </c>
      <c r="R141" s="10">
        <f>'Używanie Internetu'!G141/'Używanie Internetu'!G$142</f>
        <v>4.4941012029010331E-3</v>
      </c>
      <c r="S141" s="10">
        <f t="shared" si="28"/>
        <v>-0.15577446460154901</v>
      </c>
      <c r="T141" s="10">
        <f t="shared" si="29"/>
        <v>-7.0006620874708575E-4</v>
      </c>
    </row>
    <row r="142" spans="1:20" x14ac:dyDescent="0.3">
      <c r="D142" s="105">
        <f>SUM(D3:D141)</f>
        <v>1.3513457454776976E-2</v>
      </c>
      <c r="H142" s="105">
        <f>SUM(H3:H141)</f>
        <v>3.0385759842261346E-2</v>
      </c>
      <c r="L142" s="105">
        <f>SUM(L3:L141)</f>
        <v>4.4320252603922026E-3</v>
      </c>
      <c r="P142" s="105">
        <f>SUM(P3:P141)</f>
        <v>3.5606542262265999E-2</v>
      </c>
      <c r="T142" s="105">
        <f>SUM(T3:T141)</f>
        <v>5.974737218765299E-2</v>
      </c>
    </row>
    <row r="143" spans="1:20" x14ac:dyDescent="0.3">
      <c r="A143" s="243">
        <v>2020</v>
      </c>
      <c r="B143" s="244"/>
      <c r="C143" s="244"/>
      <c r="D143" s="244"/>
      <c r="E143" s="244"/>
      <c r="F143" s="244"/>
      <c r="G143" s="244"/>
      <c r="H143" s="244"/>
      <c r="I143" s="244"/>
      <c r="J143" s="244"/>
      <c r="K143" s="244"/>
      <c r="L143" s="244"/>
      <c r="M143" s="244"/>
      <c r="N143" s="244"/>
      <c r="O143" s="244"/>
      <c r="P143" s="244"/>
      <c r="Q143" s="244"/>
      <c r="R143" s="244"/>
      <c r="S143" s="244"/>
      <c r="T143" s="245"/>
    </row>
    <row r="144" spans="1:20" x14ac:dyDescent="0.3">
      <c r="A144" s="10">
        <v>1.0726337728810607</v>
      </c>
      <c r="B144" s="10">
        <f>'Używanie Internetu'!I3/'Używanie Internetu'!I$142</f>
        <v>8.0743798494056496E-3</v>
      </c>
      <c r="C144" s="10">
        <f>LOG(A144)</f>
        <v>3.0451467011696078E-2</v>
      </c>
      <c r="D144" s="10">
        <f>B144*C144</f>
        <v>2.4587671162407967E-4</v>
      </c>
      <c r="E144" s="56">
        <v>1.0636464294054848</v>
      </c>
      <c r="F144" s="10">
        <f>'Używanie Internetu'!J3/'Używanie Internetu'!J$142</f>
        <v>8.0067265394935788E-3</v>
      </c>
      <c r="G144" s="10">
        <f>LOG(E144)</f>
        <v>2.6797286533261949E-2</v>
      </c>
      <c r="H144" s="10">
        <f>F144*G144</f>
        <v>2.1455854527228232E-4</v>
      </c>
      <c r="I144" s="56">
        <v>1.207086261616741</v>
      </c>
      <c r="J144" s="10">
        <f>'Używanie Internetu'!K3/'Używanie Internetu'!K$142</f>
        <v>9.0864871438029494E-3</v>
      </c>
      <c r="K144" s="10">
        <f>LOG(I144)</f>
        <v>8.1738307053039055E-2</v>
      </c>
      <c r="L144" s="10">
        <f>J144*K144</f>
        <v>7.4271407619365729E-4</v>
      </c>
      <c r="M144" s="56">
        <v>1.1873198109703382</v>
      </c>
      <c r="N144" s="10">
        <f>'Używanie Internetu'!L3/'Używanie Internetu'!L$142</f>
        <v>8.9376928070696391E-3</v>
      </c>
      <c r="O144" s="10">
        <f>LOG(M144)</f>
        <v>7.456771426404217E-2</v>
      </c>
      <c r="P144" s="10">
        <f>N144*O144</f>
        <v>6.6646332341735383E-4</v>
      </c>
      <c r="Q144" s="56">
        <v>1.3758122066641307</v>
      </c>
      <c r="R144" s="10">
        <f>'Używanie Internetu'!M3/'Używanie Internetu'!M$142</f>
        <v>1.035659200643777E-2</v>
      </c>
      <c r="S144" s="10">
        <f>LOG(Q144)</f>
        <v>0.13855915833596724</v>
      </c>
      <c r="T144" s="10">
        <f>R144*S144</f>
        <v>1.4350006716410237E-3</v>
      </c>
    </row>
    <row r="145" spans="1:20" x14ac:dyDescent="0.3">
      <c r="A145" s="10">
        <v>1.1908218474941727</v>
      </c>
      <c r="B145" s="10">
        <f>'Używanie Internetu'!I4/'Używanie Internetu'!I$142</f>
        <v>9.1410102052516939E-3</v>
      </c>
      <c r="C145" s="10">
        <f t="shared" ref="C145:C208" si="30">LOG(A145)</f>
        <v>7.584679386108599E-2</v>
      </c>
      <c r="D145" s="10">
        <f t="shared" ref="D145:D208" si="31">B145*C145</f>
        <v>6.9331631671980861E-4</v>
      </c>
      <c r="E145" s="56">
        <v>1.1365783369582563</v>
      </c>
      <c r="F145" s="10">
        <f>'Używanie Internetu'!J4/'Używanie Internetu'!J$142</f>
        <v>8.7246250974197543E-3</v>
      </c>
      <c r="G145" s="10">
        <f t="shared" ref="G145:G208" si="32">LOG(E145)</f>
        <v>5.5599374188784606E-2</v>
      </c>
      <c r="H145" s="10">
        <f t="shared" ref="H145:H208" si="33">F145*G145</f>
        <v>4.8508369544830228E-4</v>
      </c>
      <c r="I145" s="56">
        <v>1.1826922245005114</v>
      </c>
      <c r="J145" s="10">
        <f>'Używanie Internetu'!K4/'Używanie Internetu'!K$142</f>
        <v>9.0786054325257947E-3</v>
      </c>
      <c r="K145" s="10">
        <f t="shared" ref="K145:K208" si="34">LOG(I145)</f>
        <v>7.287174159189487E-2</v>
      </c>
      <c r="L145" s="10">
        <f t="shared" ref="L145:L208" si="35">J145*K145</f>
        <v>6.6157378909379263E-4</v>
      </c>
      <c r="M145" s="56">
        <v>1.2431703859419188</v>
      </c>
      <c r="N145" s="10">
        <f>'Używanie Internetu'!L4/'Używanie Internetu'!L$142</f>
        <v>9.5428490908816433E-3</v>
      </c>
      <c r="O145" s="10">
        <f t="shared" ref="O145:O208" si="36">LOG(M145)</f>
        <v>9.4530656077820074E-2</v>
      </c>
      <c r="P145" s="10">
        <f t="shared" ref="P145:P208" si="37">N145*O145</f>
        <v>9.020917854126706E-4</v>
      </c>
      <c r="Q145" s="56">
        <v>1.402141171421009</v>
      </c>
      <c r="R145" s="10">
        <f>'Używanie Internetu'!M4/'Używanie Internetu'!M$142</f>
        <v>1.0763143776824037E-2</v>
      </c>
      <c r="S145" s="10">
        <f t="shared" ref="S145:S208" si="38">LOG(Q145)</f>
        <v>0.14679174179227686</v>
      </c>
      <c r="T145" s="10">
        <f t="shared" ref="T145:T208" si="39">R145*S145</f>
        <v>1.5799406221607055E-3</v>
      </c>
    </row>
    <row r="146" spans="1:20" x14ac:dyDescent="0.3">
      <c r="A146" s="10">
        <v>1.1847292197302974</v>
      </c>
      <c r="B146" s="10">
        <f>'Używanie Internetu'!I5/'Używanie Internetu'!I$142</f>
        <v>9.0741218514696353E-3</v>
      </c>
      <c r="C146" s="10">
        <f t="shared" si="30"/>
        <v>7.3619099869340093E-2</v>
      </c>
      <c r="D146" s="10">
        <f t="shared" si="31"/>
        <v>6.680286828099043E-4</v>
      </c>
      <c r="E146" s="56">
        <v>0.9886869332123055</v>
      </c>
      <c r="F146" s="10">
        <f>'Używanie Internetu'!J5/'Używanie Internetu'!J$142</f>
        <v>7.5725875208569838E-3</v>
      </c>
      <c r="G146" s="10">
        <f t="shared" si="32"/>
        <v>-4.941205574102144E-3</v>
      </c>
      <c r="H146" s="10">
        <f t="shared" si="33"/>
        <v>-3.7417711668434867E-5</v>
      </c>
      <c r="I146" s="56">
        <v>1.1074010785566388</v>
      </c>
      <c r="J146" s="10">
        <f>'Używanie Internetu'!K5/'Używanie Internetu'!K$142</f>
        <v>8.4818472929699632E-3</v>
      </c>
      <c r="K146" s="10">
        <f t="shared" si="34"/>
        <v>4.4304942158548279E-2</v>
      </c>
      <c r="L146" s="10">
        <f t="shared" si="35"/>
        <v>3.7578775371267353E-4</v>
      </c>
      <c r="M146" s="56">
        <v>1.266952390401773</v>
      </c>
      <c r="N146" s="10">
        <f>'Używanie Internetu'!L5/'Używanie Internetu'!L$142</f>
        <v>9.7038886009189352E-3</v>
      </c>
      <c r="O146" s="10">
        <f t="shared" si="36"/>
        <v>0.10276029525101543</v>
      </c>
      <c r="P146" s="10">
        <f t="shared" si="37"/>
        <v>9.9717445771339277E-4</v>
      </c>
      <c r="Q146" s="56">
        <v>1.7297490914733766</v>
      </c>
      <c r="R146" s="10">
        <f>'Używanie Internetu'!M5/'Używanie Internetu'!M$142</f>
        <v>1.3248558208154508E-2</v>
      </c>
      <c r="S146" s="10">
        <f t="shared" si="38"/>
        <v>0.23798311116846246</v>
      </c>
      <c r="T146" s="10">
        <f t="shared" si="39"/>
        <v>3.15293310087308E-3</v>
      </c>
    </row>
    <row r="147" spans="1:20" x14ac:dyDescent="0.3">
      <c r="A147" s="10">
        <v>1.2183357107068356</v>
      </c>
      <c r="B147" s="10">
        <f>'Używanie Internetu'!I6/'Używanie Internetu'!I$142</f>
        <v>9.6522283377288558E-3</v>
      </c>
      <c r="C147" s="10">
        <f t="shared" si="30"/>
        <v>8.5766974026353138E-2</v>
      </c>
      <c r="D147" s="10">
        <f t="shared" si="31"/>
        <v>8.2784241713842045E-4</v>
      </c>
      <c r="E147" s="56">
        <v>1.072035775540928</v>
      </c>
      <c r="F147" s="10">
        <f>'Używanie Internetu'!J6/'Używanie Internetu'!J$142</f>
        <v>8.4931714639900034E-3</v>
      </c>
      <c r="G147" s="10">
        <f t="shared" si="32"/>
        <v>3.0209278697012436E-2</v>
      </c>
      <c r="H147" s="10">
        <f t="shared" si="33"/>
        <v>2.5657258377718712E-4</v>
      </c>
      <c r="I147" s="56">
        <v>1.1338507730490068</v>
      </c>
      <c r="J147" s="10">
        <f>'Używanie Internetu'!K6/'Używanie Internetu'!K$142</f>
        <v>8.9828989384460878E-3</v>
      </c>
      <c r="K147" s="10">
        <f t="shared" si="34"/>
        <v>5.4555900495226142E-2</v>
      </c>
      <c r="L147" s="10">
        <f t="shared" si="35"/>
        <v>4.9007014064453736E-4</v>
      </c>
      <c r="M147" s="56">
        <v>1.2442305442024841</v>
      </c>
      <c r="N147" s="10">
        <f>'Używanie Internetu'!L6/'Używanie Internetu'!L$142</f>
        <v>9.8573793839232277E-3</v>
      </c>
      <c r="O147" s="10">
        <f t="shared" si="36"/>
        <v>9.4900858488543127E-2</v>
      </c>
      <c r="P147" s="10">
        <f t="shared" si="37"/>
        <v>9.3547376598158071E-4</v>
      </c>
      <c r="Q147" s="56">
        <v>1.438972231230651</v>
      </c>
      <c r="R147" s="10">
        <f>'Używanie Internetu'!M6/'Używanie Internetu'!M$142</f>
        <v>1.1400214592274679E-2</v>
      </c>
      <c r="S147" s="10">
        <f t="shared" si="38"/>
        <v>0.15805241315852331</v>
      </c>
      <c r="T147" s="10">
        <f t="shared" si="39"/>
        <v>1.8018314268340239E-3</v>
      </c>
    </row>
    <row r="148" spans="1:20" x14ac:dyDescent="0.3">
      <c r="A148" s="10">
        <v>1.1755347532171472</v>
      </c>
      <c r="B148" s="10">
        <f>'Używanie Internetu'!I7/'Używanie Internetu'!I$142</f>
        <v>9.4778408439399175E-3</v>
      </c>
      <c r="C148" s="10">
        <f t="shared" si="30"/>
        <v>7.0235473024827522E-2</v>
      </c>
      <c r="D148" s="10">
        <f t="shared" si="31"/>
        <v>6.6568063492815062E-4</v>
      </c>
      <c r="E148" s="56">
        <v>1.0375120481586069</v>
      </c>
      <c r="F148" s="10">
        <f>'Używanie Internetu'!J7/'Używanie Internetu'!J$142</f>
        <v>8.3650219946334176E-3</v>
      </c>
      <c r="G148" s="10">
        <f t="shared" si="32"/>
        <v>1.5993148678991917E-2</v>
      </c>
      <c r="H148" s="10">
        <f t="shared" si="33"/>
        <v>1.3378304046320977E-4</v>
      </c>
      <c r="I148" s="56">
        <v>1.1829958604301325</v>
      </c>
      <c r="J148" s="10">
        <f>'Używanie Internetu'!K7/'Używanie Internetu'!K$142</f>
        <v>9.5379966041083987E-3</v>
      </c>
      <c r="K148" s="10">
        <f t="shared" si="34"/>
        <v>7.2983224936048419E-2</v>
      </c>
      <c r="L148" s="10">
        <f t="shared" si="35"/>
        <v>6.9611375159690922E-4</v>
      </c>
      <c r="M148" s="56">
        <v>1.2641166877269132</v>
      </c>
      <c r="N148" s="10">
        <f>'Używanie Internetu'!L7/'Używanie Internetu'!L$142</f>
        <v>1.0192039615719474E-2</v>
      </c>
      <c r="O148" s="10">
        <f t="shared" si="36"/>
        <v>0.10178716452935729</v>
      </c>
      <c r="P148" s="10">
        <f t="shared" si="37"/>
        <v>1.0374188132549656E-3</v>
      </c>
      <c r="Q148" s="56">
        <v>1.6390573685262122</v>
      </c>
      <c r="R148" s="10">
        <f>'Używanie Internetu'!M7/'Używanie Internetu'!M$142</f>
        <v>1.3215028165236054E-2</v>
      </c>
      <c r="S148" s="10">
        <f t="shared" si="38"/>
        <v>0.21459415454569289</v>
      </c>
      <c r="T148" s="10">
        <f t="shared" si="39"/>
        <v>2.8358677964163501E-3</v>
      </c>
    </row>
    <row r="149" spans="1:20" x14ac:dyDescent="0.3">
      <c r="A149" s="10">
        <v>1.1164098271802161</v>
      </c>
      <c r="B149" s="10">
        <f>'Używanie Internetu'!I8/'Używanie Internetu'!I$142</f>
        <v>8.4769044069869688E-3</v>
      </c>
      <c r="C149" s="10">
        <f t="shared" si="30"/>
        <v>4.7823650703870797E-2</v>
      </c>
      <c r="D149" s="10">
        <f t="shared" si="31"/>
        <v>4.0539651540984781E-4</v>
      </c>
      <c r="E149" s="56">
        <v>0.97940051884838075</v>
      </c>
      <c r="F149" s="10">
        <f>'Używanie Internetu'!J8/'Używanie Internetu'!J$142</f>
        <v>7.4365921656214234E-3</v>
      </c>
      <c r="G149" s="10">
        <f t="shared" si="32"/>
        <v>-9.039670245379822E-3</v>
      </c>
      <c r="H149" s="10">
        <f t="shared" si="33"/>
        <v>-6.7224340926592681E-5</v>
      </c>
      <c r="I149" s="56">
        <v>1.1444942654792227</v>
      </c>
      <c r="J149" s="10">
        <f>'Używanie Internetu'!K8/'Używanie Internetu'!K$142</f>
        <v>8.690149662437566E-3</v>
      </c>
      <c r="K149" s="10">
        <f t="shared" si="34"/>
        <v>5.8613620971270132E-2</v>
      </c>
      <c r="L149" s="10">
        <f t="shared" si="35"/>
        <v>5.0936113849772658E-4</v>
      </c>
      <c r="M149" s="56">
        <v>1.2398940648634871</v>
      </c>
      <c r="N149" s="10">
        <f>'Używanie Internetu'!L8/'Używanie Internetu'!L$142</f>
        <v>9.4145207313206785E-3</v>
      </c>
      <c r="O149" s="10">
        <f t="shared" si="36"/>
        <v>9.338458112145602E-2</v>
      </c>
      <c r="P149" s="10">
        <f t="shared" si="37"/>
        <v>8.7917107495364538E-4</v>
      </c>
      <c r="Q149" s="56">
        <v>1.4958904108381936</v>
      </c>
      <c r="R149" s="10">
        <f>'Używanie Internetu'!M8/'Używanie Internetu'!M$142</f>
        <v>1.1358302038626611E-2</v>
      </c>
      <c r="S149" s="10">
        <f t="shared" si="38"/>
        <v>0.17489977821321726</v>
      </c>
      <c r="T149" s="10">
        <f t="shared" si="39"/>
        <v>1.9865645074345277E-3</v>
      </c>
    </row>
    <row r="150" spans="1:20" x14ac:dyDescent="0.3">
      <c r="A150" s="10">
        <v>1.1832348268185229</v>
      </c>
      <c r="B150" s="10">
        <f>'Używanie Internetu'!I9/'Używanie Internetu'!I$142</f>
        <v>9.6283396399495496E-3</v>
      </c>
      <c r="C150" s="10">
        <f t="shared" si="30"/>
        <v>7.3070944011580985E-2</v>
      </c>
      <c r="D150" s="10">
        <f t="shared" si="31"/>
        <v>7.0355186675523937E-4</v>
      </c>
      <c r="E150" s="56">
        <v>1.1883611824147435</v>
      </c>
      <c r="F150" s="10">
        <f>'Używanie Internetu'!J9/'Używanie Internetu'!J$142</f>
        <v>9.6700543458361939E-3</v>
      </c>
      <c r="G150" s="10">
        <f t="shared" si="32"/>
        <v>7.4948457219130127E-2</v>
      </c>
      <c r="H150" s="10">
        <f t="shared" si="33"/>
        <v>7.2475565444556729E-4</v>
      </c>
      <c r="I150" s="56">
        <v>1.1845857968842057</v>
      </c>
      <c r="J150" s="10">
        <f>'Używanie Internetu'!K9/'Używanie Internetu'!K$142</f>
        <v>9.6393328919575014E-3</v>
      </c>
      <c r="K150" s="10">
        <f t="shared" si="34"/>
        <v>7.3566521170200655E-2</v>
      </c>
      <c r="L150" s="10">
        <f t="shared" si="35"/>
        <v>7.0913218726280304E-4</v>
      </c>
      <c r="M150" s="56">
        <v>1.234728063577136</v>
      </c>
      <c r="N150" s="10">
        <f>'Używanie Internetu'!L9/'Używanie Internetu'!L$142</f>
        <v>1.0047355680920345E-2</v>
      </c>
      <c r="O150" s="10">
        <f t="shared" si="36"/>
        <v>9.1571319140506161E-2</v>
      </c>
      <c r="P150" s="10">
        <f t="shared" si="37"/>
        <v>9.2004961357573453E-4</v>
      </c>
      <c r="Q150" s="56">
        <v>1.7589535575735922</v>
      </c>
      <c r="R150" s="10">
        <f>'Używanie Internetu'!M9/'Używanie Internetu'!M$142</f>
        <v>1.4313137070815453E-2</v>
      </c>
      <c r="S150" s="10">
        <f t="shared" si="38"/>
        <v>0.24525437274012904</v>
      </c>
      <c r="T150" s="10">
        <f t="shared" si="39"/>
        <v>3.5103594542463317E-3</v>
      </c>
    </row>
    <row r="151" spans="1:20" x14ac:dyDescent="0.3">
      <c r="A151" s="10">
        <v>1.090907744000553</v>
      </c>
      <c r="B151" s="10">
        <f>'Używanie Internetu'!I10/'Używanie Internetu'!I$142</f>
        <v>8.0970741122959929E-3</v>
      </c>
      <c r="C151" s="10">
        <f t="shared" si="30"/>
        <v>3.7788024680368598E-2</v>
      </c>
      <c r="D151" s="10">
        <f t="shared" si="31"/>
        <v>3.0597243639421466E-4</v>
      </c>
      <c r="E151" s="56">
        <v>0.92810350562409072</v>
      </c>
      <c r="F151" s="10">
        <f>'Używanie Internetu'!J10/'Używanie Internetu'!J$142</f>
        <v>6.8886878017396982E-3</v>
      </c>
      <c r="G151" s="10">
        <f t="shared" si="32"/>
        <v>-3.2403586911858892E-2</v>
      </c>
      <c r="H151" s="10">
        <f t="shared" si="33"/>
        <v>-2.232181938923345E-4</v>
      </c>
      <c r="I151" s="56">
        <v>1.1495741593592843</v>
      </c>
      <c r="J151" s="10">
        <f>'Używanie Internetu'!K10/'Używanie Internetu'!K$142</f>
        <v>8.5325154368945163E-3</v>
      </c>
      <c r="K151" s="10">
        <f t="shared" si="34"/>
        <v>6.0536992970808841E-2</v>
      </c>
      <c r="L151" s="10">
        <f t="shared" si="35"/>
        <v>5.1653282702660128E-4</v>
      </c>
      <c r="M151" s="56">
        <v>1.2207746383871165</v>
      </c>
      <c r="N151" s="10">
        <f>'Używanie Internetu'!L10/'Używanie Internetu'!L$142</f>
        <v>9.0609886819419377E-3</v>
      </c>
      <c r="O151" s="10">
        <f t="shared" si="36"/>
        <v>8.6635498229629848E-2</v>
      </c>
      <c r="P151" s="10">
        <f t="shared" si="37"/>
        <v>7.8500326891307686E-4</v>
      </c>
      <c r="Q151" s="56">
        <v>1.4478449427044027</v>
      </c>
      <c r="R151" s="10">
        <f>'Używanie Internetu'!M10/'Używanie Internetu'!M$142</f>
        <v>1.0746378755364808E-2</v>
      </c>
      <c r="S151" s="10">
        <f t="shared" si="38"/>
        <v>0.16072205348153354</v>
      </c>
      <c r="T151" s="10">
        <f t="shared" si="39"/>
        <v>1.7271800610525584E-3</v>
      </c>
    </row>
    <row r="152" spans="1:20" x14ac:dyDescent="0.3">
      <c r="A152" s="10">
        <v>0.98184805473820436</v>
      </c>
      <c r="B152" s="10">
        <f>'Używanie Internetu'!I11/'Używanie Internetu'!I$142</f>
        <v>7.3684688300271394E-3</v>
      </c>
      <c r="C152" s="10">
        <f t="shared" si="30"/>
        <v>-7.9557159752982887E-3</v>
      </c>
      <c r="D152" s="10">
        <f t="shared" si="31"/>
        <v>-5.8621445184534405E-5</v>
      </c>
      <c r="E152" s="56">
        <v>1.0186302773639206</v>
      </c>
      <c r="F152" s="10">
        <f>'Używanie Internetu'!J11/'Używanie Internetu'!J$142</f>
        <v>7.6445081414142513E-3</v>
      </c>
      <c r="G152" s="10">
        <f t="shared" si="32"/>
        <v>8.0165808296088076E-3</v>
      </c>
      <c r="H152" s="10">
        <f t="shared" si="33"/>
        <v>6.1282817418249936E-5</v>
      </c>
      <c r="I152" s="56">
        <v>1.1503102199312938</v>
      </c>
      <c r="J152" s="10">
        <f>'Używanie Internetu'!K11/'Używanie Internetu'!K$142</f>
        <v>8.6327257659897412E-3</v>
      </c>
      <c r="K152" s="10">
        <f t="shared" si="34"/>
        <v>6.081497829786521E-2</v>
      </c>
      <c r="L152" s="10">
        <f t="shared" si="35"/>
        <v>5.2499903011008799E-4</v>
      </c>
      <c r="M152" s="56">
        <v>1.2600166258079364</v>
      </c>
      <c r="N152" s="10">
        <f>'Używanie Internetu'!L11/'Używanie Internetu'!L$142</f>
        <v>9.456038730002168E-3</v>
      </c>
      <c r="O152" s="10">
        <f t="shared" si="36"/>
        <v>0.1003762756326477</v>
      </c>
      <c r="P152" s="10">
        <f t="shared" si="37"/>
        <v>9.4916194995568954E-4</v>
      </c>
      <c r="Q152" s="56">
        <v>1.2588241537120359</v>
      </c>
      <c r="R152" s="10">
        <f>'Używanie Internetu'!M11/'Używanie Internetu'!M$142</f>
        <v>9.4470895922746795E-3</v>
      </c>
      <c r="S152" s="10">
        <f t="shared" si="38"/>
        <v>9.9965067354637727E-2</v>
      </c>
      <c r="T152" s="10">
        <f t="shared" si="39"/>
        <v>9.4437894739703545E-4</v>
      </c>
    </row>
    <row r="153" spans="1:20" x14ac:dyDescent="0.3">
      <c r="A153" s="10">
        <v>1.086912811616598</v>
      </c>
      <c r="B153" s="10">
        <f>'Używanie Internetu'!I12/'Używanie Internetu'!I$142</f>
        <v>7.83668730650155E-3</v>
      </c>
      <c r="C153" s="10">
        <f t="shared" si="30"/>
        <v>3.6194707883466619E-2</v>
      </c>
      <c r="D153" s="10">
        <f t="shared" si="31"/>
        <v>2.8364660783289445E-4</v>
      </c>
      <c r="E153" s="56">
        <v>0.94182724342086221</v>
      </c>
      <c r="F153" s="10">
        <f>'Używanie Internetu'!J12/'Używanie Internetu'!J$142</f>
        <v>6.7906142282525154E-3</v>
      </c>
      <c r="G153" s="10">
        <f t="shared" si="32"/>
        <v>-2.6028751251307811E-2</v>
      </c>
      <c r="H153" s="10">
        <f t="shared" si="33"/>
        <v>-1.7675120859077627E-4</v>
      </c>
      <c r="I153" s="56">
        <v>1.1589030423526465</v>
      </c>
      <c r="J153" s="10">
        <f>'Używanie Internetu'!K12/'Używanie Internetu'!K$142</f>
        <v>8.3557399125355238E-3</v>
      </c>
      <c r="K153" s="10">
        <f t="shared" si="34"/>
        <v>6.4047102975995474E-2</v>
      </c>
      <c r="L153" s="10">
        <f t="shared" si="35"/>
        <v>5.3516093461879806E-4</v>
      </c>
      <c r="M153" s="56">
        <v>1.1959933383297396</v>
      </c>
      <c r="N153" s="10">
        <f>'Używanie Internetu'!L12/'Używanie Internetu'!L$142</f>
        <v>8.6231625140280547E-3</v>
      </c>
      <c r="O153" s="10">
        <f t="shared" si="36"/>
        <v>7.7728760643452521E-2</v>
      </c>
      <c r="P153" s="10">
        <f t="shared" si="37"/>
        <v>6.7026773504247892E-4</v>
      </c>
      <c r="Q153" s="56">
        <v>1.6642848507617318</v>
      </c>
      <c r="R153" s="10">
        <f>'Używanie Internetu'!M12/'Używanie Internetu'!M$142</f>
        <v>1.1999564109442062E-2</v>
      </c>
      <c r="S153" s="10">
        <f t="shared" si="38"/>
        <v>0.22122766001159339</v>
      </c>
      <c r="T153" s="10">
        <f t="shared" si="39"/>
        <v>2.6546354890909668E-3</v>
      </c>
    </row>
    <row r="154" spans="1:20" x14ac:dyDescent="0.3">
      <c r="A154" s="10">
        <v>1.0843037472907875</v>
      </c>
      <c r="B154" s="10">
        <f>'Używanie Internetu'!I13/'Używanie Internetu'!I$142</f>
        <v>7.7626323433856986E-3</v>
      </c>
      <c r="C154" s="10">
        <f t="shared" si="30"/>
        <v>3.5150958672567269E-2</v>
      </c>
      <c r="D154" s="10">
        <f t="shared" si="31"/>
        <v>2.7286396869268469E-4</v>
      </c>
      <c r="E154" s="56">
        <v>1.0274370072378938</v>
      </c>
      <c r="F154" s="10">
        <f>'Używanie Internetu'!J13/'Używanie Internetu'!J$142</f>
        <v>7.3555180115386868E-3</v>
      </c>
      <c r="G154" s="10">
        <f t="shared" si="32"/>
        <v>1.1755204516364928E-2</v>
      </c>
      <c r="H154" s="10">
        <f t="shared" si="33"/>
        <v>8.6465618549443144E-5</v>
      </c>
      <c r="I154" s="56">
        <v>1.1520519198286403</v>
      </c>
      <c r="J154" s="10">
        <f>'Używanie Internetu'!K13/'Używanie Internetu'!K$142</f>
        <v>8.2476478721631476E-3</v>
      </c>
      <c r="K154" s="10">
        <f t="shared" si="34"/>
        <v>6.1472051992551499E-2</v>
      </c>
      <c r="L154" s="10">
        <f t="shared" si="35"/>
        <v>5.0699983881386977E-4</v>
      </c>
      <c r="M154" s="56">
        <v>1.201692936981875</v>
      </c>
      <c r="N154" s="10">
        <f>'Używanie Internetu'!L13/'Używanie Internetu'!L$142</f>
        <v>8.6030325752733932E-3</v>
      </c>
      <c r="O154" s="10">
        <f t="shared" si="36"/>
        <v>7.9793508589509191E-2</v>
      </c>
      <c r="P154" s="10">
        <f t="shared" si="37"/>
        <v>6.8646615369090489E-4</v>
      </c>
      <c r="Q154" s="56">
        <v>1.2885643331838088</v>
      </c>
      <c r="R154" s="10">
        <f>'Używanie Internetu'!M13/'Używanie Internetu'!M$142</f>
        <v>9.224953057939916E-3</v>
      </c>
      <c r="S154" s="10">
        <f t="shared" si="38"/>
        <v>0.11010610612267166</v>
      </c>
      <c r="T154" s="10">
        <f t="shared" si="39"/>
        <v>1.0157236603741968E-3</v>
      </c>
    </row>
    <row r="155" spans="1:20" x14ac:dyDescent="0.3">
      <c r="A155" s="10">
        <v>0.63353635667647779</v>
      </c>
      <c r="B155" s="10">
        <f>'Używanie Internetu'!I14/'Używanie Internetu'!I$142</f>
        <v>3.2476684630967406E-3</v>
      </c>
      <c r="C155" s="10">
        <f t="shared" si="30"/>
        <v>-0.19822845725897589</v>
      </c>
      <c r="D155" s="10">
        <f t="shared" si="31"/>
        <v>-6.4378030912829614E-4</v>
      </c>
      <c r="E155" s="56">
        <v>0.43160945495001207</v>
      </c>
      <c r="F155" s="10">
        <f>'Używanie Internetu'!J14/'Używanie Internetu'!J$142</f>
        <v>2.2125398178708369E-3</v>
      </c>
      <c r="G155" s="10">
        <f t="shared" si="32"/>
        <v>-0.36490905011600255</v>
      </c>
      <c r="H155" s="10">
        <f t="shared" si="33"/>
        <v>-8.0737580328308039E-4</v>
      </c>
      <c r="I155" s="56">
        <v>1.0591306652741526</v>
      </c>
      <c r="J155" s="10">
        <f>'Używanie Internetu'!K14/'Używanie Internetu'!K$142</f>
        <v>5.4293731112041903E-3</v>
      </c>
      <c r="K155" s="10">
        <f t="shared" si="34"/>
        <v>2.4949542455867151E-2</v>
      </c>
      <c r="L155" s="10">
        <f t="shared" si="35"/>
        <v>1.3546037494673247E-4</v>
      </c>
      <c r="M155" s="56">
        <v>0.18161597448118633</v>
      </c>
      <c r="N155" s="10">
        <f>'Używanie Internetu'!L14/'Używanie Internetu'!L$142</f>
        <v>9.3100966740308733E-4</v>
      </c>
      <c r="O155" s="10">
        <f t="shared" si="36"/>
        <v>-0.74084595469206249</v>
      </c>
      <c r="P155" s="10">
        <f t="shared" si="37"/>
        <v>-6.8973474587477981E-4</v>
      </c>
      <c r="Q155" s="56">
        <v>0.4570416562823692</v>
      </c>
      <c r="R155" s="10">
        <f>'Używanie Internetu'!M14/'Używanie Internetu'!M$142</f>
        <v>2.3429117489270389E-3</v>
      </c>
      <c r="S155" s="10">
        <f t="shared" si="38"/>
        <v>-0.34004421509622512</v>
      </c>
      <c r="T155" s="10">
        <f t="shared" si="39"/>
        <v>-7.9669358670361897E-4</v>
      </c>
    </row>
    <row r="156" spans="1:20" x14ac:dyDescent="0.3">
      <c r="A156" s="10">
        <v>0.53565547933313551</v>
      </c>
      <c r="B156" s="10">
        <f>'Używanie Internetu'!I15/'Używanie Internetu'!I$142</f>
        <v>2.9287543477429963E-3</v>
      </c>
      <c r="C156" s="10">
        <f t="shared" si="30"/>
        <v>-0.27111444823874997</v>
      </c>
      <c r="D156" s="10">
        <f t="shared" si="31"/>
        <v>-7.9402761901518253E-4</v>
      </c>
      <c r="E156" s="56">
        <v>0.4144688581761366</v>
      </c>
      <c r="F156" s="10">
        <f>'Używanie Internetu'!J15/'Używanie Internetu'!J$142</f>
        <v>2.2661533713771633E-3</v>
      </c>
      <c r="G156" s="10">
        <f t="shared" si="32"/>
        <v>-0.38250809534374158</v>
      </c>
      <c r="H156" s="10">
        <f t="shared" si="33"/>
        <v>-8.6682200984227744E-4</v>
      </c>
      <c r="I156" s="56">
        <v>1.1758751039392477</v>
      </c>
      <c r="J156" s="10">
        <f>'Używanie Internetu'!K15/'Używanie Internetu'!K$142</f>
        <v>6.4292244846486787E-3</v>
      </c>
      <c r="K156" s="10">
        <f t="shared" si="34"/>
        <v>7.0361195421629108E-2</v>
      </c>
      <c r="L156" s="10">
        <f t="shared" si="35"/>
        <v>4.5236792037388839E-4</v>
      </c>
      <c r="M156" s="56">
        <v>0.29223269103132316</v>
      </c>
      <c r="N156" s="10">
        <f>'Używanie Internetu'!L15/'Używanie Internetu'!L$142</f>
        <v>1.5978138886512444E-3</v>
      </c>
      <c r="O156" s="10">
        <f t="shared" si="36"/>
        <v>-0.53427120270573325</v>
      </c>
      <c r="P156" s="10">
        <f t="shared" si="37"/>
        <v>-8.5366594798962493E-4</v>
      </c>
      <c r="Q156" s="56">
        <v>0.59178510251288574</v>
      </c>
      <c r="R156" s="10">
        <f>'Używanie Internetu'!M15/'Używanie Internetu'!M$142</f>
        <v>3.2356491416309016E-3</v>
      </c>
      <c r="S156" s="10">
        <f t="shared" si="38"/>
        <v>-0.22783597188556362</v>
      </c>
      <c r="T156" s="10">
        <f t="shared" si="39"/>
        <v>-7.3719726686416616E-4</v>
      </c>
    </row>
    <row r="157" spans="1:20" x14ac:dyDescent="0.3">
      <c r="A157" s="10">
        <v>0.69977928332757522</v>
      </c>
      <c r="B157" s="10">
        <f>'Używanie Internetu'!I16/'Używanie Internetu'!I$142</f>
        <v>4.0121067920345539E-3</v>
      </c>
      <c r="C157" s="10">
        <f t="shared" si="30"/>
        <v>-0.15503891876893744</v>
      </c>
      <c r="D157" s="10">
        <f t="shared" si="31"/>
        <v>-6.2203269902254743E-4</v>
      </c>
      <c r="E157" s="56">
        <v>0.60006760464738484</v>
      </c>
      <c r="F157" s="10">
        <f>'Używanie Internetu'!J16/'Używanie Internetu'!J$142</f>
        <v>3.4404209579303614E-3</v>
      </c>
      <c r="G157" s="10">
        <f t="shared" si="32"/>
        <v>-0.22179981849743005</v>
      </c>
      <c r="H157" s="10">
        <f t="shared" si="33"/>
        <v>-7.6308474402370856E-4</v>
      </c>
      <c r="I157" s="56">
        <v>1.1451282271778886</v>
      </c>
      <c r="J157" s="10">
        <f>'Używanie Internetu'!K16/'Używanie Internetu'!K$142</f>
        <v>6.5654654938680293E-3</v>
      </c>
      <c r="K157" s="10">
        <f t="shared" si="34"/>
        <v>5.8854120071351108E-2</v>
      </c>
      <c r="L157" s="10">
        <f t="shared" si="35"/>
        <v>3.864046945004215E-4</v>
      </c>
      <c r="M157" s="56">
        <v>0.11805743507695257</v>
      </c>
      <c r="N157" s="10">
        <f>'Używanie Internetu'!L16/'Używanie Internetu'!L$142</f>
        <v>6.7686919062548781E-4</v>
      </c>
      <c r="O157" s="10">
        <f t="shared" si="36"/>
        <v>-0.9279066565207752</v>
      </c>
      <c r="P157" s="10">
        <f t="shared" si="37"/>
        <v>-6.280714275752196E-4</v>
      </c>
      <c r="Q157" s="56">
        <v>0.70836402389178443</v>
      </c>
      <c r="R157" s="10">
        <f>'Używanie Internetu'!M16/'Używanie Internetu'!M$142</f>
        <v>4.0613264484978548E-3</v>
      </c>
      <c r="S157" s="10">
        <f t="shared" si="38"/>
        <v>-0.14974350369600875</v>
      </c>
      <c r="T157" s="10">
        <f t="shared" si="39"/>
        <v>-6.0815725205133663E-4</v>
      </c>
    </row>
    <row r="158" spans="1:20" x14ac:dyDescent="0.3">
      <c r="A158" s="10">
        <v>0.57904822895397556</v>
      </c>
      <c r="B158" s="10">
        <f>'Używanie Internetu'!I17/'Używanie Internetu'!I$142</f>
        <v>3.1055307113098656E-3</v>
      </c>
      <c r="C158" s="10">
        <f t="shared" si="30"/>
        <v>-0.2372852623584418</v>
      </c>
      <c r="D158" s="10">
        <f t="shared" si="31"/>
        <v>-7.3689666959535986E-4</v>
      </c>
      <c r="E158" s="56">
        <v>0.5534718062405598</v>
      </c>
      <c r="F158" s="10">
        <f>'Używanie Internetu'!J17/'Używanie Internetu'!J$142</f>
        <v>2.9683601575453897E-3</v>
      </c>
      <c r="G158" s="10">
        <f t="shared" si="32"/>
        <v>-0.25690449710866825</v>
      </c>
      <c r="H158" s="10">
        <f t="shared" si="33"/>
        <v>-7.6258507351160563E-4</v>
      </c>
      <c r="I158" s="56">
        <v>1.0373283442008245</v>
      </c>
      <c r="J158" s="10">
        <f>'Używanie Internetu'!K17/'Używanie Internetu'!K$142</f>
        <v>5.5633622029157828E-3</v>
      </c>
      <c r="K158" s="10">
        <f t="shared" si="34"/>
        <v>1.5916244821065378E-2</v>
      </c>
      <c r="L158" s="10">
        <f t="shared" si="35"/>
        <v>8.8547834849869199E-5</v>
      </c>
      <c r="M158" s="56">
        <v>0.17218584252993355</v>
      </c>
      <c r="N158" s="10">
        <f>'Używanie Internetu'!L17/'Używanie Internetu'!L$142</f>
        <v>9.2346094037008928E-4</v>
      </c>
      <c r="O158" s="10">
        <f t="shared" si="36"/>
        <v>-0.76400255998975186</v>
      </c>
      <c r="P158" s="10">
        <f t="shared" si="37"/>
        <v>-7.0552652249329184E-4</v>
      </c>
      <c r="Q158" s="56">
        <v>0.22897636248235798</v>
      </c>
      <c r="R158" s="10">
        <f>'Używanie Internetu'!M17/'Używanie Internetu'!M$142</f>
        <v>1.2280378218884123E-3</v>
      </c>
      <c r="S158" s="10">
        <f t="shared" si="38"/>
        <v>-0.64020934811132257</v>
      </c>
      <c r="T158" s="10">
        <f t="shared" si="39"/>
        <v>-7.862012934072289E-4</v>
      </c>
    </row>
    <row r="159" spans="1:20" x14ac:dyDescent="0.3">
      <c r="A159" s="10">
        <v>0.68872697890986323</v>
      </c>
      <c r="B159" s="10">
        <f>'Używanie Internetu'!I18/'Używanie Internetu'!I$142</f>
        <v>4.67860146007721E-3</v>
      </c>
      <c r="C159" s="10">
        <f t="shared" si="30"/>
        <v>-0.16195290443708082</v>
      </c>
      <c r="D159" s="10">
        <f t="shared" si="31"/>
        <v>-7.5771309516307124E-4</v>
      </c>
      <c r="E159" s="56">
        <v>0.78827124813006411</v>
      </c>
      <c r="F159" s="10">
        <f>'Używanie Internetu'!J18/'Używanie Internetu'!J$142</f>
        <v>5.3548171124001643E-3</v>
      </c>
      <c r="G159" s="10">
        <f t="shared" si="32"/>
        <v>-0.10332431386104064</v>
      </c>
      <c r="H159" s="10">
        <f t="shared" si="33"/>
        <v>-5.5328280399010593E-4</v>
      </c>
      <c r="I159" s="56">
        <v>0.99019047309408947</v>
      </c>
      <c r="J159" s="10">
        <f>'Używanie Internetu'!K18/'Używanie Internetu'!K$142</f>
        <v>6.7264775956727158E-3</v>
      </c>
      <c r="K159" s="10">
        <f t="shared" si="34"/>
        <v>-4.2812564559288275E-3</v>
      </c>
      <c r="L159" s="10">
        <f t="shared" si="35"/>
        <v>-2.8797775632134433E-5</v>
      </c>
      <c r="M159" s="56">
        <v>0.44912295979925426</v>
      </c>
      <c r="N159" s="10">
        <f>'Używanie Internetu'!L18/'Używanie Internetu'!L$142</f>
        <v>3.0509438425033605E-3</v>
      </c>
      <c r="O159" s="10">
        <f t="shared" si="36"/>
        <v>-0.34763474262322697</v>
      </c>
      <c r="P159" s="10">
        <f t="shared" si="37"/>
        <v>-1.0606140774465748E-3</v>
      </c>
      <c r="Q159" s="56">
        <v>0.53801161396861585</v>
      </c>
      <c r="R159" s="10">
        <f>'Używanie Internetu'!M18/'Używanie Internetu'!M$142</f>
        <v>3.654774678111589E-3</v>
      </c>
      <c r="S159" s="10">
        <f t="shared" si="38"/>
        <v>-0.26920834918855185</v>
      </c>
      <c r="T159" s="10">
        <f t="shared" si="39"/>
        <v>-9.8389585775054186E-4</v>
      </c>
    </row>
    <row r="160" spans="1:20" x14ac:dyDescent="0.3">
      <c r="A160" s="10">
        <v>0.55448356193136861</v>
      </c>
      <c r="B160" s="10">
        <f>'Używanie Internetu'!I19/'Używanie Internetu'!I$142</f>
        <v>3.0792531437526284E-3</v>
      </c>
      <c r="C160" s="10">
        <f t="shared" si="30"/>
        <v>-0.2561113242998862</v>
      </c>
      <c r="D160" s="10">
        <f t="shared" si="31"/>
        <v>-7.8863160050107349E-4</v>
      </c>
      <c r="E160" s="56">
        <v>0.46340329000308905</v>
      </c>
      <c r="F160" s="10">
        <f>'Używanie Internetu'!J19/'Używanie Internetu'!J$142</f>
        <v>2.5734505683036686E-3</v>
      </c>
      <c r="G160" s="10">
        <f t="shared" si="32"/>
        <v>-0.33404088719447889</v>
      </c>
      <c r="H160" s="10">
        <f t="shared" si="33"/>
        <v>-8.5963771098729335E-4</v>
      </c>
      <c r="I160" s="56">
        <v>1.0271430913560509</v>
      </c>
      <c r="J160" s="10">
        <f>'Używanie Internetu'!K19/'Używanie Internetu'!K$142</f>
        <v>5.7041070471506488E-3</v>
      </c>
      <c r="K160" s="10">
        <f t="shared" si="34"/>
        <v>1.1630949398167108E-2</v>
      </c>
      <c r="L160" s="10">
        <f t="shared" si="35"/>
        <v>6.63441804271376E-5</v>
      </c>
      <c r="M160" s="56">
        <v>0.13593052788779095</v>
      </c>
      <c r="N160" s="10">
        <f>'Używanie Internetu'!L19/'Używanie Internetu'!L$142</f>
        <v>7.5487270329980052E-4</v>
      </c>
      <c r="O160" s="10">
        <f t="shared" si="36"/>
        <v>-0.86668299651018943</v>
      </c>
      <c r="P160" s="10">
        <f t="shared" si="37"/>
        <v>-6.5423533647961823E-4</v>
      </c>
      <c r="Q160" s="56">
        <v>0.40226719165793035</v>
      </c>
      <c r="R160" s="10">
        <f>'Używanie Internetu'!M19/'Używanie Internetu'!M$142</f>
        <v>2.2339391094420603E-3</v>
      </c>
      <c r="S160" s="10">
        <f t="shared" si="38"/>
        <v>-0.39548538642687053</v>
      </c>
      <c r="T160" s="10">
        <f t="shared" si="39"/>
        <v>-8.8349027195179226E-4</v>
      </c>
    </row>
    <row r="161" spans="1:20" x14ac:dyDescent="0.3">
      <c r="A161" s="10">
        <v>1.3061250660577051</v>
      </c>
      <c r="B161" s="10">
        <f>'Używanie Internetu'!I20/'Używanie Internetu'!I$142</f>
        <v>1.0538499025341133E-2</v>
      </c>
      <c r="C161" s="10">
        <f t="shared" si="30"/>
        <v>0.11598476415054203</v>
      </c>
      <c r="D161" s="10">
        <f t="shared" si="31"/>
        <v>1.2223053239549084E-3</v>
      </c>
      <c r="E161" s="56">
        <v>1.2471117329167576</v>
      </c>
      <c r="F161" s="10">
        <f>'Używanie Internetu'!J20/'Używanie Internetu'!J$142</f>
        <v>1.0062348639784923E-2</v>
      </c>
      <c r="G161" s="10">
        <f t="shared" si="32"/>
        <v>9.5905365118776537E-2</v>
      </c>
      <c r="H161" s="10">
        <f t="shared" si="33"/>
        <v>9.6503322025099758E-4</v>
      </c>
      <c r="I161" s="56">
        <v>0.99959353208926938</v>
      </c>
      <c r="J161" s="10">
        <f>'Używanie Internetu'!K20/'Używanie Internetu'!K$142</f>
        <v>8.065242554034761E-3</v>
      </c>
      <c r="K161" s="10">
        <f t="shared" si="34"/>
        <v>-1.765626566595473E-4</v>
      </c>
      <c r="L161" s="10">
        <f t="shared" si="35"/>
        <v>-1.4240206519440098E-6</v>
      </c>
      <c r="M161" s="56">
        <v>1.2271656991999971</v>
      </c>
      <c r="N161" s="10">
        <f>'Używanie Internetu'!L20/'Używanie Internetu'!L$142</f>
        <v>9.9014136249490504E-3</v>
      </c>
      <c r="O161" s="10">
        <f t="shared" si="36"/>
        <v>8.8903207706312132E-2</v>
      </c>
      <c r="P161" s="10">
        <f t="shared" si="37"/>
        <v>8.802674320849543E-4</v>
      </c>
      <c r="Q161" s="56">
        <v>0.79892582950545543</v>
      </c>
      <c r="R161" s="10">
        <f>'Używanie Internetu'!M20/'Używanie Internetu'!M$142</f>
        <v>6.4461507510729628E-3</v>
      </c>
      <c r="S161" s="10">
        <f t="shared" si="38"/>
        <v>-9.749353774694984E-2</v>
      </c>
      <c r="T161" s="10">
        <f t="shared" si="39"/>
        <v>-6.2845804157226097E-4</v>
      </c>
    </row>
    <row r="162" spans="1:20" x14ac:dyDescent="0.3">
      <c r="A162" s="10">
        <v>1.1605717193845617</v>
      </c>
      <c r="B162" s="10">
        <f>'Używanie Internetu'!I21/'Używanie Internetu'!I$142</f>
        <v>8.2642949967511384E-3</v>
      </c>
      <c r="C162" s="10">
        <f t="shared" si="30"/>
        <v>6.467198354294143E-2</v>
      </c>
      <c r="D162" s="10">
        <f t="shared" si="31"/>
        <v>5.3446835002390284E-4</v>
      </c>
      <c r="E162" s="56">
        <v>0.97418692677341234</v>
      </c>
      <c r="F162" s="10">
        <f>'Używanie Internetu'!J21/'Używanie Internetu'!J$142</f>
        <v>6.9370707646600411E-3</v>
      </c>
      <c r="G162" s="10">
        <f t="shared" si="32"/>
        <v>-1.1357702795724308E-2</v>
      </c>
      <c r="H162" s="10">
        <f t="shared" si="33"/>
        <v>-7.8789188017916714E-5</v>
      </c>
      <c r="I162" s="56">
        <v>0.84420627326880482</v>
      </c>
      <c r="J162" s="10">
        <f>'Używanie Internetu'!K21/'Używanie Internetu'!K$142</f>
        <v>6.0114937869595961E-3</v>
      </c>
      <c r="K162" s="10">
        <f t="shared" si="34"/>
        <v>-7.3551424941735319E-2</v>
      </c>
      <c r="L162" s="10">
        <f t="shared" si="35"/>
        <v>-4.4215393405926692E-4</v>
      </c>
      <c r="M162" s="56">
        <v>1.2023108682104637</v>
      </c>
      <c r="N162" s="10">
        <f>'Używanie Internetu'!L21/'Używanie Internetu'!L$142</f>
        <v>8.5615145765919037E-3</v>
      </c>
      <c r="O162" s="10">
        <f t="shared" si="36"/>
        <v>8.0016772902238256E-2</v>
      </c>
      <c r="P162" s="10">
        <f t="shared" si="37"/>
        <v>6.8506476757435692E-4</v>
      </c>
      <c r="Q162" s="56">
        <v>0.78105428196880478</v>
      </c>
      <c r="R162" s="10">
        <f>'Używanie Internetu'!M21/'Używanie Internetu'!M$142</f>
        <v>5.5617958690987136E-3</v>
      </c>
      <c r="S162" s="10">
        <f t="shared" si="38"/>
        <v>-0.10731878233228935</v>
      </c>
      <c r="T162" s="10">
        <f t="shared" si="39"/>
        <v>-5.9688516025243092E-4</v>
      </c>
    </row>
    <row r="163" spans="1:20" x14ac:dyDescent="0.3">
      <c r="A163" s="10">
        <v>1.1446687577766506</v>
      </c>
      <c r="B163" s="10">
        <f>'Używanie Internetu'!I22/'Używanie Internetu'!I$142</f>
        <v>8.2929614340863083E-3</v>
      </c>
      <c r="C163" s="10">
        <f t="shared" si="30"/>
        <v>5.8679829486159137E-2</v>
      </c>
      <c r="D163" s="10">
        <f t="shared" si="31"/>
        <v>4.8662956288747831E-4</v>
      </c>
      <c r="E163" s="56">
        <v>0.79705810986775361</v>
      </c>
      <c r="F163" s="10">
        <f>'Używanie Internetu'!J22/'Używanie Internetu'!J$142</f>
        <v>5.7745720069253045E-3</v>
      </c>
      <c r="G163" s="10">
        <f t="shared" si="32"/>
        <v>-9.8510015021782998E-2</v>
      </c>
      <c r="H163" s="10">
        <f t="shared" si="33"/>
        <v>-5.6885317514657934E-4</v>
      </c>
      <c r="I163" s="56">
        <v>0.85757944223894822</v>
      </c>
      <c r="J163" s="10">
        <f>'Używanie Internetu'!K22/'Używanie Internetu'!K$142</f>
        <v>6.2130404039039246E-3</v>
      </c>
      <c r="K163" s="10">
        <f t="shared" si="34"/>
        <v>-6.6725638366319187E-2</v>
      </c>
      <c r="L163" s="10">
        <f t="shared" si="35"/>
        <v>-4.1456908714622296E-4</v>
      </c>
      <c r="M163" s="56">
        <v>1.1546463515228023</v>
      </c>
      <c r="N163" s="10">
        <f>'Używanie Internetu'!L22/'Używanie Internetu'!L$142</f>
        <v>8.365247673733955E-3</v>
      </c>
      <c r="O163" s="10">
        <f t="shared" si="36"/>
        <v>6.2448987604433688E-2</v>
      </c>
      <c r="P163" s="10">
        <f t="shared" si="37"/>
        <v>5.224012482850295E-4</v>
      </c>
      <c r="Q163" s="56">
        <v>0.55595250801498486</v>
      </c>
      <c r="R163" s="10">
        <f>'Używanie Internetu'!M22/'Używanie Internetu'!M$142</f>
        <v>4.0277964055793992E-3</v>
      </c>
      <c r="S163" s="10">
        <f t="shared" si="38"/>
        <v>-0.2549623062380213</v>
      </c>
      <c r="T163" s="10">
        <f t="shared" si="39"/>
        <v>-1.0269362606237361E-3</v>
      </c>
    </row>
    <row r="164" spans="1:20" x14ac:dyDescent="0.3">
      <c r="A164" s="10">
        <v>1.1079300826048473</v>
      </c>
      <c r="B164" s="10">
        <f>'Używanie Internetu'!I23/'Używanie Internetu'!I$142</f>
        <v>7.7041050338263976E-3</v>
      </c>
      <c r="C164" s="10">
        <f t="shared" si="30"/>
        <v>4.4512354528704029E-2</v>
      </c>
      <c r="D164" s="10">
        <f t="shared" si="31"/>
        <v>3.4292785459205395E-4</v>
      </c>
      <c r="E164" s="56">
        <v>0.85507823106398306</v>
      </c>
      <c r="F164" s="10">
        <f>'Używanie Internetu'!J23/'Używanie Internetu'!J$142</f>
        <v>5.9458738486162501E-3</v>
      </c>
      <c r="G164" s="10">
        <f t="shared" si="32"/>
        <v>-6.7994149873986734E-2</v>
      </c>
      <c r="H164" s="10">
        <f t="shared" si="33"/>
        <v>-4.0428463759463164E-4</v>
      </c>
      <c r="I164" s="56">
        <v>0.91163509551193911</v>
      </c>
      <c r="J164" s="10">
        <f>'Używanie Internetu'!K23/'Używanie Internetu'!K$142</f>
        <v>6.3391477843383641E-3</v>
      </c>
      <c r="K164" s="10">
        <f t="shared" si="34"/>
        <v>-4.0178963994309091E-2</v>
      </c>
      <c r="L164" s="10">
        <f t="shared" si="35"/>
        <v>-2.5470039058153539E-4</v>
      </c>
      <c r="M164" s="56">
        <v>1.233586554721535</v>
      </c>
      <c r="N164" s="10">
        <f>'Używanie Internetu'!L23/'Używanie Internetu'!L$142</f>
        <v>8.5778701518300672E-3</v>
      </c>
      <c r="O164" s="10">
        <f t="shared" si="36"/>
        <v>9.1169627209746015E-2</v>
      </c>
      <c r="P164" s="10">
        <f t="shared" si="37"/>
        <v>7.8204122399595463E-4</v>
      </c>
      <c r="Q164" s="56">
        <v>0.36225029996060737</v>
      </c>
      <c r="R164" s="10">
        <f>'Używanie Internetu'!M23/'Używanie Internetu'!M$142</f>
        <v>2.5189444742489274E-3</v>
      </c>
      <c r="S164" s="10">
        <f t="shared" si="38"/>
        <v>-0.44099124623999653</v>
      </c>
      <c r="T164" s="10">
        <f t="shared" si="39"/>
        <v>-1.1108324629083874E-3</v>
      </c>
    </row>
    <row r="165" spans="1:20" x14ac:dyDescent="0.3">
      <c r="A165" s="10">
        <v>1.1542062401722586</v>
      </c>
      <c r="B165" s="10">
        <f>'Używanie Internetu'!I24/'Używanie Internetu'!I$142</f>
        <v>8.2356285594159719E-3</v>
      </c>
      <c r="C165" s="10">
        <f t="shared" si="30"/>
        <v>6.228341797563481E-2</v>
      </c>
      <c r="D165" s="10">
        <f t="shared" si="31"/>
        <v>5.129430958581802E-4</v>
      </c>
      <c r="E165" s="56">
        <v>1.048637192467363</v>
      </c>
      <c r="F165" s="10">
        <f>'Używanie Internetu'!J24/'Używanie Internetu'!J$142</f>
        <v>7.4823598332487756E-3</v>
      </c>
      <c r="G165" s="10">
        <f t="shared" si="32"/>
        <v>2.062525696047884E-2</v>
      </c>
      <c r="H165" s="10">
        <f t="shared" si="33"/>
        <v>1.543255942315216E-4</v>
      </c>
      <c r="I165" s="56">
        <v>0.94964510093625676</v>
      </c>
      <c r="J165" s="10">
        <f>'Używanie Internetu'!K24/'Używanie Internetu'!K$142</f>
        <v>6.7760197808433885E-3</v>
      </c>
      <c r="K165" s="10">
        <f t="shared" si="34"/>
        <v>-2.2438667871263637E-2</v>
      </c>
      <c r="L165" s="10">
        <f t="shared" si="35"/>
        <v>-1.520448573514574E-4</v>
      </c>
      <c r="M165" s="56">
        <v>1.2522464404074847</v>
      </c>
      <c r="N165" s="10">
        <f>'Używanie Internetu'!L24/'Używanie Internetu'!L$142</f>
        <v>8.9351765647253042E-3</v>
      </c>
      <c r="O165" s="10">
        <f t="shared" si="36"/>
        <v>9.7689805852800168E-2</v>
      </c>
      <c r="P165" s="10">
        <f t="shared" si="37"/>
        <v>8.7287566386850494E-4</v>
      </c>
      <c r="Q165" s="56">
        <v>0.76361445634772263</v>
      </c>
      <c r="R165" s="10">
        <f>'Używanie Internetu'!M24/'Używanie Internetu'!M$142</f>
        <v>5.4486319742489278E-3</v>
      </c>
      <c r="S165" s="10">
        <f t="shared" si="38"/>
        <v>-0.11712585836556938</v>
      </c>
      <c r="T165" s="10">
        <f t="shared" si="39"/>
        <v>-6.3817569690199254E-4</v>
      </c>
    </row>
    <row r="166" spans="1:20" x14ac:dyDescent="0.3">
      <c r="A166" s="10">
        <v>1.1630506141295973</v>
      </c>
      <c r="B166" s="10">
        <f>'Używanie Internetu'!I25/'Używanie Internetu'!I$142</f>
        <v>8.5772369376600557E-3</v>
      </c>
      <c r="C166" s="10">
        <f t="shared" si="30"/>
        <v>6.5598614951049239E-2</v>
      </c>
      <c r="D166" s="10">
        <f t="shared" si="31"/>
        <v>5.6265486321747872E-4</v>
      </c>
      <c r="E166" s="56">
        <v>0.96724545831538367</v>
      </c>
      <c r="F166" s="10">
        <f>'Używanie Internetu'!J25/'Używanie Internetu'!J$142</f>
        <v>7.1332179116344058E-3</v>
      </c>
      <c r="G166" s="10">
        <f t="shared" si="32"/>
        <v>-1.4463300824291146E-2</v>
      </c>
      <c r="H166" s="10">
        <f t="shared" si="33"/>
        <v>-1.0316987650119027E-4</v>
      </c>
      <c r="I166" s="56">
        <v>0.87957234224838798</v>
      </c>
      <c r="J166" s="10">
        <f>'Używanie Internetu'!K25/'Używanie Internetu'!K$142</f>
        <v>6.4866483810965036E-3</v>
      </c>
      <c r="K166" s="10">
        <f t="shared" si="34"/>
        <v>-5.5728435288685561E-2</v>
      </c>
      <c r="L166" s="10">
        <f t="shared" si="35"/>
        <v>-3.6149076454639344E-4</v>
      </c>
      <c r="M166" s="56">
        <v>1.159212724614068</v>
      </c>
      <c r="N166" s="10">
        <f>'Używanie Internetu'!L25/'Używanie Internetu'!L$142</f>
        <v>8.5489333648702415E-3</v>
      </c>
      <c r="O166" s="10">
        <f t="shared" si="36"/>
        <v>6.4163139715829876E-2</v>
      </c>
      <c r="P166" s="10">
        <f t="shared" si="37"/>
        <v>5.4852640591148891E-4</v>
      </c>
      <c r="Q166" s="56">
        <v>0.60810574696056052</v>
      </c>
      <c r="R166" s="10">
        <f>'Używanie Internetu'!M25/'Używanie Internetu'!M$142</f>
        <v>4.4846432403433485E-3</v>
      </c>
      <c r="S166" s="10">
        <f t="shared" si="38"/>
        <v>-0.21602089222708321</v>
      </c>
      <c r="T166" s="10">
        <f t="shared" si="39"/>
        <v>-9.6877663409912767E-4</v>
      </c>
    </row>
    <row r="167" spans="1:20" x14ac:dyDescent="0.3">
      <c r="A167" s="10">
        <v>1.1246295563680067</v>
      </c>
      <c r="B167" s="10">
        <f>'Używanie Internetu'!I26/'Używanie Internetu'!I$142</f>
        <v>8.2499617780835543E-3</v>
      </c>
      <c r="C167" s="10">
        <f t="shared" si="30"/>
        <v>5.1009493008396863E-2</v>
      </c>
      <c r="D167" s="10">
        <f t="shared" si="31"/>
        <v>4.208263676386944E-4</v>
      </c>
      <c r="E167" s="56">
        <v>1.139779719008569</v>
      </c>
      <c r="F167" s="10">
        <f>'Używanie Internetu'!J26/'Używanie Internetu'!J$142</f>
        <v>8.3610990516939307E-3</v>
      </c>
      <c r="G167" s="10">
        <f t="shared" si="32"/>
        <v>5.6820924965387952E-2</v>
      </c>
      <c r="H167" s="10">
        <f t="shared" si="33"/>
        <v>4.7508538184447719E-4</v>
      </c>
      <c r="I167" s="56">
        <v>0.89469311146859176</v>
      </c>
      <c r="J167" s="10">
        <f>'Używanie Internetu'!K26/'Używanie Internetu'!K$142</f>
        <v>6.5632135763602712E-3</v>
      </c>
      <c r="K167" s="10">
        <f t="shared" si="34"/>
        <v>-4.8325906417396633E-2</v>
      </c>
      <c r="L167" s="10">
        <f t="shared" si="35"/>
        <v>-3.1717324508857353E-4</v>
      </c>
      <c r="M167" s="56">
        <v>1.1619550478288738</v>
      </c>
      <c r="N167" s="10">
        <f>'Używanie Internetu'!L26/'Używanie Internetu'!L$142</f>
        <v>8.5237709414269138E-3</v>
      </c>
      <c r="O167" s="10">
        <f t="shared" si="36"/>
        <v>6.5189326972130632E-2</v>
      </c>
      <c r="P167" s="10">
        <f t="shared" si="37"/>
        <v>5.5565889093622486E-4</v>
      </c>
      <c r="Q167" s="56">
        <v>0.49764521650448462</v>
      </c>
      <c r="R167" s="10">
        <f>'Używanie Internetu'!M26/'Używanie Internetu'!M$142</f>
        <v>3.6505834227467822E-3</v>
      </c>
      <c r="S167" s="10">
        <f t="shared" si="38"/>
        <v>-0.3030801661262591</v>
      </c>
      <c r="T167" s="10">
        <f t="shared" si="39"/>
        <v>-1.1064194302238624E-3</v>
      </c>
    </row>
    <row r="168" spans="1:20" x14ac:dyDescent="0.3">
      <c r="A168" s="10">
        <v>1.205834496178378</v>
      </c>
      <c r="B168" s="10">
        <f>'Używanie Internetu'!I27/'Używanie Internetu'!I$142</f>
        <v>8.7217635592248613E-3</v>
      </c>
      <c r="C168" s="10">
        <f t="shared" si="30"/>
        <v>8.1287703882975362E-2</v>
      </c>
      <c r="D168" s="10">
        <f t="shared" si="31"/>
        <v>7.0897213353959582E-4</v>
      </c>
      <c r="E168" s="56">
        <v>1.097756188766559</v>
      </c>
      <c r="F168" s="10">
        <f>'Używanie Internetu'!J27/'Używanie Internetu'!J$142</f>
        <v>7.9400365095222934E-3</v>
      </c>
      <c r="G168" s="10">
        <f t="shared" si="32"/>
        <v>4.0505894184159459E-2</v>
      </c>
      <c r="H168" s="10">
        <f t="shared" si="33"/>
        <v>3.2161827867307281E-4</v>
      </c>
      <c r="I168" s="56">
        <v>0.94740969484823645</v>
      </c>
      <c r="J168" s="10">
        <f>'Używanie Internetu'!K27/'Używanie Internetu'!K$142</f>
        <v>6.8525849761071553E-3</v>
      </c>
      <c r="K168" s="10">
        <f t="shared" si="34"/>
        <v>-2.3462175447676568E-2</v>
      </c>
      <c r="L168" s="10">
        <f t="shared" si="35"/>
        <v>-1.6077655097953861E-4</v>
      </c>
      <c r="M168" s="56">
        <v>1.2228162198236388</v>
      </c>
      <c r="N168" s="10">
        <f>'Używanie Internetu'!L27/'Używanie Internetu'!L$142</f>
        <v>8.8445918403293293E-3</v>
      </c>
      <c r="O168" s="10">
        <f t="shared" si="36"/>
        <v>8.7361190712528014E-2</v>
      </c>
      <c r="P168" s="10">
        <f t="shared" si="37"/>
        <v>7.726740745374797E-4</v>
      </c>
      <c r="Q168" s="56">
        <v>0.49138666810853454</v>
      </c>
      <c r="R168" s="10">
        <f>'Używanie Internetu'!M27/'Używanie Internetu'!M$142</f>
        <v>3.5541845493562239E-3</v>
      </c>
      <c r="S168" s="10">
        <f t="shared" si="38"/>
        <v>-0.30857663061019175</v>
      </c>
      <c r="T168" s="10">
        <f t="shared" si="39"/>
        <v>-1.0967382928071462E-3</v>
      </c>
    </row>
    <row r="169" spans="1:20" x14ac:dyDescent="0.3">
      <c r="A169" s="10">
        <v>1.3078083926347253</v>
      </c>
      <c r="B169" s="10">
        <f>'Używanie Internetu'!I28/'Używanie Internetu'!I$142</f>
        <v>1.081083018002523E-2</v>
      </c>
      <c r="C169" s="10">
        <f t="shared" si="30"/>
        <v>0.11654412004559733</v>
      </c>
      <c r="D169" s="10">
        <f t="shared" si="31"/>
        <v>1.259938690293427E-3</v>
      </c>
      <c r="E169" s="56">
        <v>1.4550208491421359</v>
      </c>
      <c r="F169" s="10">
        <f>'Używanie Internetu'!J28/'Używanie Internetu'!J$142</f>
        <v>1.2027743052468062E-2</v>
      </c>
      <c r="G169" s="10">
        <f t="shared" si="32"/>
        <v>0.16286921641643406</v>
      </c>
      <c r="H169" s="10">
        <f t="shared" si="33"/>
        <v>1.9589490862136818E-3</v>
      </c>
      <c r="I169" s="56">
        <v>1.1765780882143795</v>
      </c>
      <c r="J169" s="10">
        <f>'Używanie Internetu'!K28/'Używanie Internetu'!K$142</f>
        <v>9.7260317160061793E-3</v>
      </c>
      <c r="K169" s="10">
        <f t="shared" si="34"/>
        <v>7.062075612333453E-2</v>
      </c>
      <c r="L169" s="10">
        <f t="shared" si="35"/>
        <v>6.8685971386388918E-4</v>
      </c>
      <c r="M169" s="56">
        <v>1.4548559923231013</v>
      </c>
      <c r="N169" s="10">
        <f>'Używanie Internetu'!L28/'Używanie Internetu'!L$142</f>
        <v>1.2026380284737988E-2</v>
      </c>
      <c r="O169" s="10">
        <f t="shared" si="36"/>
        <v>0.16282000718127523</v>
      </c>
      <c r="P169" s="10">
        <f t="shared" si="37"/>
        <v>1.958135324325786E-3</v>
      </c>
      <c r="Q169" s="56">
        <v>1.5099198356432038</v>
      </c>
      <c r="R169" s="10">
        <f>'Używanie Internetu'!M28/'Używanie Internetu'!M$142</f>
        <v>1.2481558476394853E-2</v>
      </c>
      <c r="S169" s="10">
        <f t="shared" si="38"/>
        <v>0.17895389043093143</v>
      </c>
      <c r="T169" s="10">
        <f t="shared" si="39"/>
        <v>2.2336234479920281E-3</v>
      </c>
    </row>
    <row r="170" spans="1:20" x14ac:dyDescent="0.3">
      <c r="A170" s="10">
        <v>1.2961146577255411</v>
      </c>
      <c r="B170" s="10">
        <f>'Używanie Internetu'!I29/'Używanie Internetu'!I$142</f>
        <v>1.0505054848450103E-2</v>
      </c>
      <c r="C170" s="10">
        <f t="shared" si="30"/>
        <v>0.11264342207079128</v>
      </c>
      <c r="D170" s="10">
        <f t="shared" si="31"/>
        <v>1.1833253271707773E-3</v>
      </c>
      <c r="E170" s="56">
        <v>1.4296132704078037</v>
      </c>
      <c r="F170" s="10">
        <f>'Używanie Internetu'!J29/'Używanie Internetu'!J$142</f>
        <v>1.1587065795598987E-2</v>
      </c>
      <c r="G170" s="10">
        <f t="shared" si="32"/>
        <v>0.15521857086169868</v>
      </c>
      <c r="H170" s="10">
        <f t="shared" si="33"/>
        <v>1.7985277932733464E-3</v>
      </c>
      <c r="I170" s="56">
        <v>1.1465141647604815</v>
      </c>
      <c r="J170" s="10">
        <f>'Używanie Internetu'!K29/'Używanie Internetu'!K$142</f>
        <v>9.2925375957627933E-3</v>
      </c>
      <c r="K170" s="10">
        <f t="shared" si="34"/>
        <v>5.9379424647565675E-2</v>
      </c>
      <c r="L170" s="10">
        <f t="shared" si="35"/>
        <v>5.5178553595226787E-4</v>
      </c>
      <c r="M170" s="56">
        <v>1.4420598412200734</v>
      </c>
      <c r="N170" s="10">
        <f>'Używanie Internetu'!L29/'Używanie Internetu'!L$142</f>
        <v>1.1687945689425246E-2</v>
      </c>
      <c r="O170" s="10">
        <f t="shared" si="36"/>
        <v>0.15898328269439041</v>
      </c>
      <c r="P170" s="10">
        <f t="shared" si="37"/>
        <v>1.8581879736585757E-3</v>
      </c>
      <c r="Q170" s="56">
        <v>1.5249794547252733</v>
      </c>
      <c r="R170" s="10">
        <f>'Używanie Internetu'!M29/'Używanie Internetu'!M$142</f>
        <v>1.2360012070815453E-2</v>
      </c>
      <c r="S170" s="10">
        <f t="shared" si="38"/>
        <v>0.18326399269293694</v>
      </c>
      <c r="T170" s="10">
        <f t="shared" si="39"/>
        <v>2.2651451618305356E-3</v>
      </c>
    </row>
    <row r="171" spans="1:20" x14ac:dyDescent="0.3">
      <c r="A171" s="10">
        <v>1.2893009056980296</v>
      </c>
      <c r="B171" s="10">
        <f>'Używanie Internetu'!I30/'Używanie Internetu'!I$142</f>
        <v>1.0630470511791463E-2</v>
      </c>
      <c r="C171" s="10">
        <f t="shared" si="30"/>
        <v>0.11035428774390477</v>
      </c>
      <c r="D171" s="10">
        <f t="shared" si="31"/>
        <v>1.1731180017113298E-3</v>
      </c>
      <c r="E171" s="56">
        <v>1.4630491358555304</v>
      </c>
      <c r="F171" s="10">
        <f>'Używanie Internetu'!J30/'Używanie Internetu'!J$142</f>
        <v>1.2063049538923447E-2</v>
      </c>
      <c r="G171" s="10">
        <f t="shared" si="32"/>
        <v>0.16525891195755882</v>
      </c>
      <c r="H171" s="10">
        <f t="shared" si="33"/>
        <v>1.9935264416926202E-3</v>
      </c>
      <c r="I171" s="56">
        <v>1.1566652620824034</v>
      </c>
      <c r="J171" s="10">
        <f>'Używanie Internetu'!K30/'Używanie Internetu'!K$142</f>
        <v>9.5368706453545192E-3</v>
      </c>
      <c r="K171" s="10">
        <f t="shared" si="34"/>
        <v>6.3207692690607289E-2</v>
      </c>
      <c r="L171" s="10">
        <f t="shared" si="35"/>
        <v>6.0280358898164206E-4</v>
      </c>
      <c r="M171" s="56">
        <v>1.4387651418381453</v>
      </c>
      <c r="N171" s="10">
        <f>'Używanie Internetu'!L30/'Używanie Internetu'!L$142</f>
        <v>1.1862824532356365E-2</v>
      </c>
      <c r="O171" s="10">
        <f t="shared" si="36"/>
        <v>0.15798990725967177</v>
      </c>
      <c r="P171" s="10">
        <f t="shared" si="37"/>
        <v>1.8742065477047412E-3</v>
      </c>
      <c r="Q171" s="56">
        <v>1.8086388972877061</v>
      </c>
      <c r="R171" s="10">
        <f>'Używanie Internetu'!M30/'Używanie Internetu'!M$142</f>
        <v>1.4912486587982835E-2</v>
      </c>
      <c r="S171" s="10">
        <f t="shared" si="38"/>
        <v>0.25735186671072591</v>
      </c>
      <c r="T171" s="10">
        <f t="shared" si="39"/>
        <v>3.8377562607160463E-3</v>
      </c>
    </row>
    <row r="172" spans="1:20" x14ac:dyDescent="0.3">
      <c r="A172" s="10">
        <v>1.304263767854634</v>
      </c>
      <c r="B172" s="10">
        <f>'Używanie Internetu'!I31/'Używanie Internetu'!I$142</f>
        <v>1.0697358865573523E-2</v>
      </c>
      <c r="C172" s="10">
        <f t="shared" si="30"/>
        <v>0.11536542984657754</v>
      </c>
      <c r="D172" s="10">
        <f t="shared" si="31"/>
        <v>1.2341054037499864E-3</v>
      </c>
      <c r="E172" s="56">
        <v>1.4382496724394771</v>
      </c>
      <c r="F172" s="10">
        <f>'Używanie Internetu'!J31/'Używanie Internetu'!J$142</f>
        <v>1.1796289419038309E-2</v>
      </c>
      <c r="G172" s="10">
        <f t="shared" si="32"/>
        <v>0.15783428378723355</v>
      </c>
      <c r="H172" s="10">
        <f t="shared" si="33"/>
        <v>1.8618588918008329E-3</v>
      </c>
      <c r="I172" s="56">
        <v>1.1793835480340018</v>
      </c>
      <c r="J172" s="10">
        <f>'Używanie Internetu'!K31/'Używanie Internetu'!K$142</f>
        <v>9.6731116545738689E-3</v>
      </c>
      <c r="K172" s="10">
        <f t="shared" si="34"/>
        <v>7.16550652360185E-2</v>
      </c>
      <c r="L172" s="10">
        <f t="shared" si="35"/>
        <v>6.931274466437814E-4</v>
      </c>
      <c r="M172" s="56">
        <v>1.4520375100057497</v>
      </c>
      <c r="N172" s="10">
        <f>'Używanie Internetu'!L31/'Używanie Internetu'!L$142</f>
        <v>1.1909375015726519E-2</v>
      </c>
      <c r="O172" s="10">
        <f t="shared" si="36"/>
        <v>0.16197783549499731</v>
      </c>
      <c r="P172" s="10">
        <f t="shared" si="37"/>
        <v>1.9290547871455811E-3</v>
      </c>
      <c r="Q172" s="56">
        <v>1.5744348168293918</v>
      </c>
      <c r="R172" s="10">
        <f>'Używanie Internetu'!M31/'Używanie Internetu'!M$142</f>
        <v>1.2913257778969959E-2</v>
      </c>
      <c r="S172" s="10">
        <f t="shared" si="38"/>
        <v>0.19712468512035308</v>
      </c>
      <c r="T172" s="10">
        <f t="shared" si="39"/>
        <v>2.5455218735574033E-3</v>
      </c>
    </row>
    <row r="173" spans="1:20" x14ac:dyDescent="0.3">
      <c r="A173" s="10">
        <v>1.2861940382040333</v>
      </c>
      <c r="B173" s="10">
        <f>'Używanie Internetu'!I32/'Używanie Internetu'!I$142</f>
        <v>1.0471610671559075E-2</v>
      </c>
      <c r="C173" s="10">
        <f t="shared" si="30"/>
        <v>0.10930649219971804</v>
      </c>
      <c r="D173" s="10">
        <f t="shared" si="31"/>
        <v>1.1446150301892561E-3</v>
      </c>
      <c r="E173" s="56">
        <v>1.4060160683415486</v>
      </c>
      <c r="F173" s="10">
        <f>'Używanie Internetu'!J32/'Używanie Internetu'!J$142</f>
        <v>1.144714749742394E-2</v>
      </c>
      <c r="G173" s="10">
        <f t="shared" si="32"/>
        <v>0.14799028394994473</v>
      </c>
      <c r="H173" s="10">
        <f t="shared" si="33"/>
        <v>1.6940666085606682E-3</v>
      </c>
      <c r="I173" s="56">
        <v>1.1473191177606878</v>
      </c>
      <c r="J173" s="10">
        <f>'Używanie Internetu'!K32/'Używanie Internetu'!K$142</f>
        <v>9.3409538221795856E-3</v>
      </c>
      <c r="K173" s="10">
        <f t="shared" si="34"/>
        <v>5.9684230287273557E-2</v>
      </c>
      <c r="L173" s="10">
        <f t="shared" si="35"/>
        <v>5.5750763902575457E-4</v>
      </c>
      <c r="M173" s="56">
        <v>1.4184395951975555</v>
      </c>
      <c r="N173" s="10">
        <f>'Używanie Internetu'!L32/'Używanie Internetu'!L$142</f>
        <v>1.1548294239314782E-2</v>
      </c>
      <c r="O173" s="10">
        <f t="shared" si="36"/>
        <v>0.15181084592605121</v>
      </c>
      <c r="P173" s="10">
        <f t="shared" si="37"/>
        <v>1.7531563174733211E-3</v>
      </c>
      <c r="Q173" s="56">
        <v>1.5907268328176112</v>
      </c>
      <c r="R173" s="10">
        <f>'Używanie Internetu'!M32/'Używanie Internetu'!M$142</f>
        <v>1.2950979077253221E-2</v>
      </c>
      <c r="S173" s="10">
        <f t="shared" si="38"/>
        <v>0.20159560693404294</v>
      </c>
      <c r="T173" s="10">
        <f t="shared" si="39"/>
        <v>2.6108604874689545E-3</v>
      </c>
    </row>
    <row r="174" spans="1:20" x14ac:dyDescent="0.3">
      <c r="A174" s="10">
        <v>1.0944456695720324</v>
      </c>
      <c r="B174" s="10">
        <f>'Używanie Internetu'!I33/'Używanie Internetu'!I$142</f>
        <v>8.1735179451897753E-3</v>
      </c>
      <c r="C174" s="10">
        <f t="shared" si="30"/>
        <v>3.9194207209827914E-2</v>
      </c>
      <c r="D174" s="10">
        <f t="shared" si="31"/>
        <v>3.2035455597701493E-4</v>
      </c>
      <c r="E174" s="56">
        <v>1.4058448074792824</v>
      </c>
      <c r="F174" s="10">
        <f>'Używanie Internetu'!J33/'Używanie Internetu'!J$142</f>
        <v>1.049910295371451E-2</v>
      </c>
      <c r="G174" s="10">
        <f t="shared" si="32"/>
        <v>0.14793738115651014</v>
      </c>
      <c r="H174" s="10">
        <f t="shared" si="33"/>
        <v>1.5532097954651049E-3</v>
      </c>
      <c r="I174" s="56">
        <v>0.98300395282319097</v>
      </c>
      <c r="J174" s="10">
        <f>'Używanie Internetu'!K33/'Używanie Internetu'!K$142</f>
        <v>7.3412510752906106E-3</v>
      </c>
      <c r="K174" s="10">
        <f t="shared" si="34"/>
        <v>-7.4447357936545831E-3</v>
      </c>
      <c r="L174" s="10">
        <f t="shared" si="35"/>
        <v>-5.4653674650421208E-5</v>
      </c>
      <c r="M174" s="56">
        <v>1.3450182771747288</v>
      </c>
      <c r="N174" s="10">
        <f>'Używanie Internetu'!L33/'Używanie Internetu'!L$142</f>
        <v>1.0044839438576012E-2</v>
      </c>
      <c r="O174" s="10">
        <f t="shared" si="36"/>
        <v>0.12872818591626881</v>
      </c>
      <c r="P174" s="10">
        <f t="shared" si="37"/>
        <v>1.293053958748082E-3</v>
      </c>
      <c r="Q174" s="56">
        <v>1.1622763690055375</v>
      </c>
      <c r="R174" s="10">
        <f>'Używanie Internetu'!M33/'Używanie Internetu'!M$142</f>
        <v>8.680089860515024E-3</v>
      </c>
      <c r="S174" s="10">
        <f t="shared" si="38"/>
        <v>6.5309407970797123E-2</v>
      </c>
      <c r="T174" s="10">
        <f t="shared" si="39"/>
        <v>5.6689152992355516E-4</v>
      </c>
    </row>
    <row r="175" spans="1:20" x14ac:dyDescent="0.3">
      <c r="A175" s="10">
        <v>1.1367901148128059</v>
      </c>
      <c r="B175" s="10">
        <f>'Używanie Internetu'!I34/'Używanie Internetu'!I$142</f>
        <v>6.3651435232962598E-3</v>
      </c>
      <c r="C175" s="10">
        <f t="shared" si="30"/>
        <v>5.5680288440774516E-2</v>
      </c>
      <c r="D175" s="10">
        <f t="shared" si="31"/>
        <v>3.5441302734406352E-4</v>
      </c>
      <c r="E175" s="56">
        <v>1.0988096174905597</v>
      </c>
      <c r="F175" s="10">
        <f>'Używanie Internetu'!J34/'Używanie Internetu'!J$142</f>
        <v>6.1524821767625811E-3</v>
      </c>
      <c r="G175" s="10">
        <f t="shared" si="32"/>
        <v>4.0922451990607199E-2</v>
      </c>
      <c r="H175" s="10">
        <f t="shared" si="33"/>
        <v>2.5177465650163319E-4</v>
      </c>
      <c r="I175" s="56">
        <v>0.8582602132576671</v>
      </c>
      <c r="J175" s="10">
        <f>'Używanie Internetu'!K34/'Używanie Internetu'!K$142</f>
        <v>4.8055919615552648E-3</v>
      </c>
      <c r="K175" s="10">
        <f t="shared" si="34"/>
        <v>-6.6381019786796613E-2</v>
      </c>
      <c r="L175" s="10">
        <f t="shared" si="35"/>
        <v>-3.190000950872708E-4</v>
      </c>
      <c r="M175" s="56">
        <v>1.0864032022260259</v>
      </c>
      <c r="N175" s="10">
        <f>'Używanie Internetu'!L34/'Używanie Internetu'!L$142</f>
        <v>6.083015867424226E-3</v>
      </c>
      <c r="O175" s="10">
        <f t="shared" si="36"/>
        <v>3.5991037042320498E-2</v>
      </c>
      <c r="P175" s="10">
        <f t="shared" si="37"/>
        <v>2.1893404941348868E-4</v>
      </c>
      <c r="Q175" s="56">
        <v>0.41319521904911605</v>
      </c>
      <c r="R175" s="10">
        <f>'Używanie Internetu'!M34/'Używanie Internetu'!M$142</f>
        <v>2.3135729613733909E-3</v>
      </c>
      <c r="S175" s="10">
        <f t="shared" si="38"/>
        <v>-0.38384471220711075</v>
      </c>
      <c r="T175" s="10">
        <f t="shared" si="39"/>
        <v>-8.8805274752852222E-4</v>
      </c>
    </row>
    <row r="176" spans="1:20" x14ac:dyDescent="0.3">
      <c r="A176" s="10">
        <v>1.1349867710181829</v>
      </c>
      <c r="B176" s="10">
        <f>'Używanie Internetu'!I35/'Używanie Internetu'!I$142</f>
        <v>9.1374269005847983E-3</v>
      </c>
      <c r="C176" s="10">
        <f t="shared" si="30"/>
        <v>5.4990799584395608E-2</v>
      </c>
      <c r="D176" s="10">
        <f t="shared" si="31"/>
        <v>5.024744114071238E-4</v>
      </c>
      <c r="E176" s="56">
        <v>1.0877721097310955</v>
      </c>
      <c r="F176" s="10">
        <f>'Używanie Internetu'!J35/'Używanie Internetu'!J$142</f>
        <v>8.7573162885821489E-3</v>
      </c>
      <c r="G176" s="10">
        <f t="shared" si="32"/>
        <v>3.6537919394426292E-2</v>
      </c>
      <c r="H176" s="10">
        <f t="shared" si="33"/>
        <v>3.1997411666371097E-4</v>
      </c>
      <c r="I176" s="56">
        <v>0.94740256891975216</v>
      </c>
      <c r="J176" s="10">
        <f>'Używanie Internetu'!K35/'Używanie Internetu'!K$142</f>
        <v>7.6272445987758571E-3</v>
      </c>
      <c r="K176" s="10">
        <f t="shared" si="34"/>
        <v>-2.3465441999702172E-2</v>
      </c>
      <c r="L176" s="10">
        <f t="shared" si="35"/>
        <v>-1.7897666575011654E-4</v>
      </c>
      <c r="M176" s="56">
        <v>1.1123650588342713</v>
      </c>
      <c r="N176" s="10">
        <f>'Używanie Internetu'!L35/'Używanie Internetu'!L$142</f>
        <v>8.9553065034799675E-3</v>
      </c>
      <c r="O176" s="10">
        <f t="shared" si="36"/>
        <v>4.6247338522042415E-2</v>
      </c>
      <c r="P176" s="10">
        <f t="shared" si="37"/>
        <v>4.1415909143508605E-4</v>
      </c>
      <c r="Q176" s="56">
        <v>0.3800439877312225</v>
      </c>
      <c r="R176" s="10">
        <f>'Używanie Internetu'!M35/'Używanie Internetu'!M$142</f>
        <v>3.0596164163090131E-3</v>
      </c>
      <c r="S176" s="10">
        <f t="shared" si="38"/>
        <v>-0.42016613358493848</v>
      </c>
      <c r="T176" s="10">
        <f t="shared" si="39"/>
        <v>-1.2855471998935635E-3</v>
      </c>
    </row>
    <row r="177" spans="1:20" x14ac:dyDescent="0.3">
      <c r="A177" s="10">
        <v>1.2081895928630817</v>
      </c>
      <c r="B177" s="10">
        <f>'Używanie Internetu'!I36/'Używanie Internetu'!I$142</f>
        <v>9.9914478461950104E-3</v>
      </c>
      <c r="C177" s="10">
        <f t="shared" si="30"/>
        <v>8.2135090471744096E-2</v>
      </c>
      <c r="D177" s="10">
        <f t="shared" si="31"/>
        <v>8.2064847279093986E-4</v>
      </c>
      <c r="E177" s="56">
        <v>1.0311256761787708</v>
      </c>
      <c r="F177" s="10">
        <f>'Używanie Internetu'!J36/'Używanie Internetu'!J$142</f>
        <v>8.5271703027988924E-3</v>
      </c>
      <c r="G177" s="10">
        <f t="shared" si="32"/>
        <v>1.3311601408259023E-2</v>
      </c>
      <c r="H177" s="10">
        <f t="shared" si="33"/>
        <v>1.1351029221120226E-4</v>
      </c>
      <c r="I177" s="56">
        <v>0.87982459874419794</v>
      </c>
      <c r="J177" s="10">
        <f>'Używanie Internetu'!K36/'Używanie Internetu'!K$142</f>
        <v>7.2759454675656327E-3</v>
      </c>
      <c r="K177" s="10">
        <f t="shared" si="34"/>
        <v>-5.5603899884135631E-2</v>
      </c>
      <c r="L177" s="10">
        <f t="shared" si="35"/>
        <v>-4.0457094334094988E-4</v>
      </c>
      <c r="M177" s="56">
        <v>1.1865008561727086</v>
      </c>
      <c r="N177" s="10">
        <f>'Używanie Internetu'!L36/'Używanie Internetu'!L$142</f>
        <v>9.8120870217252402E-3</v>
      </c>
      <c r="O177" s="10">
        <f t="shared" si="36"/>
        <v>7.4268055938059657E-2</v>
      </c>
      <c r="P177" s="10">
        <f t="shared" si="37"/>
        <v>7.2872462779859928E-4</v>
      </c>
      <c r="Q177" s="56">
        <v>0.39176919205741417</v>
      </c>
      <c r="R177" s="10">
        <f>'Używanie Internetu'!M36/'Używanie Internetu'!M$142</f>
        <v>3.2398403969957088E-3</v>
      </c>
      <c r="S177" s="10">
        <f t="shared" si="38"/>
        <v>-0.40696971904451668</v>
      </c>
      <c r="T177" s="10">
        <f t="shared" si="39"/>
        <v>-1.3185169361144189E-3</v>
      </c>
    </row>
    <row r="178" spans="1:20" x14ac:dyDescent="0.3">
      <c r="A178" s="10">
        <v>0.93214651908484913</v>
      </c>
      <c r="B178" s="10">
        <f>'Używanie Internetu'!I37/'Używanie Internetu'!I$142</f>
        <v>6.6100026755341532E-3</v>
      </c>
      <c r="C178" s="10">
        <f t="shared" si="30"/>
        <v>-3.0515817872668667E-2</v>
      </c>
      <c r="D178" s="10">
        <f t="shared" si="31"/>
        <v>-2.0170963778445283E-4</v>
      </c>
      <c r="E178" s="56">
        <v>1.0677064027451419</v>
      </c>
      <c r="F178" s="10">
        <f>'Używanie Internetu'!J37/'Używanie Internetu'!J$142</f>
        <v>7.5712798732104876E-3</v>
      </c>
      <c r="G178" s="10">
        <f t="shared" si="32"/>
        <v>2.8451847077303118E-2</v>
      </c>
      <c r="H178" s="10">
        <f t="shared" si="33"/>
        <v>2.1541689713204773E-4</v>
      </c>
      <c r="I178" s="56">
        <v>0.87902476356533987</v>
      </c>
      <c r="J178" s="10">
        <f>'Używanie Internetu'!K37/'Używanie Internetu'!K$142</f>
        <v>6.2333076614737451E-3</v>
      </c>
      <c r="K178" s="10">
        <f t="shared" si="34"/>
        <v>-5.5998889967992072E-2</v>
      </c>
      <c r="L178" s="10">
        <f t="shared" si="35"/>
        <v>-3.4905830987151025E-4</v>
      </c>
      <c r="M178" s="56">
        <v>1.0315256821484637</v>
      </c>
      <c r="N178" s="10">
        <f>'Używanie Internetu'!L37/'Używanie Internetu'!L$142</f>
        <v>7.3147164949750668E-3</v>
      </c>
      <c r="O178" s="10">
        <f t="shared" si="36"/>
        <v>1.3480045180244456E-2</v>
      </c>
      <c r="P178" s="10">
        <f t="shared" si="37"/>
        <v>9.8602708832943271E-5</v>
      </c>
      <c r="Q178" s="56">
        <v>0.61469546417817389</v>
      </c>
      <c r="R178" s="10">
        <f>'Używanie Internetu'!M37/'Używanie Internetu'!M$142</f>
        <v>4.3589055793991421E-3</v>
      </c>
      <c r="S178" s="10">
        <f t="shared" si="38"/>
        <v>-0.21133999151499389</v>
      </c>
      <c r="T178" s="10">
        <f t="shared" si="39"/>
        <v>-9.2121106816487415E-4</v>
      </c>
    </row>
    <row r="179" spans="1:20" x14ac:dyDescent="0.3">
      <c r="A179" s="10">
        <v>0.9571403204480009</v>
      </c>
      <c r="B179" s="10">
        <f>'Używanie Internetu'!I38/'Używanie Internetu'!I$142</f>
        <v>7.2561919504643977E-3</v>
      </c>
      <c r="C179" s="10">
        <f t="shared" si="30"/>
        <v>-1.9024388316156885E-2</v>
      </c>
      <c r="D179" s="10">
        <f t="shared" si="31"/>
        <v>-1.3804461336220652E-4</v>
      </c>
      <c r="E179" s="56">
        <v>1.0264730127268613</v>
      </c>
      <c r="F179" s="10">
        <f>'Używanie Internetu'!J38/'Używanie Internetu'!J$142</f>
        <v>7.7818111442963063E-3</v>
      </c>
      <c r="G179" s="10">
        <f t="shared" si="32"/>
        <v>1.1347535705756537E-2</v>
      </c>
      <c r="H179" s="10">
        <f t="shared" si="33"/>
        <v>8.8304379815356467E-5</v>
      </c>
      <c r="I179" s="56">
        <v>0.93717067345949889</v>
      </c>
      <c r="J179" s="10">
        <f>'Używanie Internetu'!K38/'Używanie Internetu'!K$142</f>
        <v>7.1047997369760351E-3</v>
      </c>
      <c r="K179" s="10">
        <f t="shared" si="34"/>
        <v>-2.8181310081464003E-2</v>
      </c>
      <c r="L179" s="10">
        <f t="shared" si="35"/>
        <v>-2.0022256445442554E-4</v>
      </c>
      <c r="M179" s="56">
        <v>0.97033660198286942</v>
      </c>
      <c r="N179" s="10">
        <f>'Używanie Internetu'!L38/'Używanie Internetu'!L$142</f>
        <v>7.3562344936565554E-3</v>
      </c>
      <c r="O179" s="10">
        <f t="shared" si="36"/>
        <v>-1.3077586325785507E-2</v>
      </c>
      <c r="P179" s="10">
        <f t="shared" si="37"/>
        <v>-9.6201791623514634E-5</v>
      </c>
      <c r="Q179" s="56">
        <v>0.75409375046569493</v>
      </c>
      <c r="R179" s="10">
        <f>'Używanie Internetu'!M38/'Używanie Internetu'!M$142</f>
        <v>5.7168723175965675E-3</v>
      </c>
      <c r="S179" s="10">
        <f t="shared" si="38"/>
        <v>-0.12257465840221893</v>
      </c>
      <c r="T179" s="10">
        <f t="shared" si="39"/>
        <v>-7.0074367145850087E-4</v>
      </c>
    </row>
    <row r="180" spans="1:20" x14ac:dyDescent="0.3">
      <c r="A180" s="10">
        <v>0.93512583804430494</v>
      </c>
      <c r="B180" s="10">
        <f>'Używanie Internetu'!I39/'Używanie Internetu'!I$142</f>
        <v>7.0638879333409796E-3</v>
      </c>
      <c r="C180" s="10">
        <f t="shared" si="30"/>
        <v>-2.9129943040886508E-2</v>
      </c>
      <c r="D180" s="10">
        <f t="shared" si="31"/>
        <v>-2.0577065314542823E-4</v>
      </c>
      <c r="E180" s="56">
        <v>0.96871204235201702</v>
      </c>
      <c r="F180" s="10">
        <f>'Używanie Internetu'!J39/'Używanie Internetu'!J$142</f>
        <v>7.3175962297903092E-3</v>
      </c>
      <c r="G180" s="10">
        <f t="shared" si="32"/>
        <v>-1.3805301383726567E-2</v>
      </c>
      <c r="H180" s="10">
        <f t="shared" si="33"/>
        <v>-1.0102162135667646E-4</v>
      </c>
      <c r="I180" s="56">
        <v>0.89060811428919573</v>
      </c>
      <c r="J180" s="10">
        <f>'Używanie Internetu'!K39/'Używanie Internetu'!K$142</f>
        <v>6.7276035544265944E-3</v>
      </c>
      <c r="K180" s="10">
        <f t="shared" si="34"/>
        <v>-5.0313352349901683E-2</v>
      </c>
      <c r="L180" s="10">
        <f t="shared" si="35"/>
        <v>-3.3848828810431619E-4</v>
      </c>
      <c r="M180" s="56">
        <v>0.95017669867787058</v>
      </c>
      <c r="N180" s="10">
        <f>'Używanie Internetu'!L39/'Używanie Internetu'!L$142</f>
        <v>7.177581287208936E-3</v>
      </c>
      <c r="O180" s="10">
        <f t="shared" si="36"/>
        <v>-2.2195624053314589E-2</v>
      </c>
      <c r="P180" s="10">
        <f t="shared" si="37"/>
        <v>-1.5931089586299535E-4</v>
      </c>
      <c r="Q180" s="56">
        <v>0.61865032586030488</v>
      </c>
      <c r="R180" s="10">
        <f>'Używanie Internetu'!M39/'Używanie Internetu'!M$142</f>
        <v>4.6732497317596572E-3</v>
      </c>
      <c r="S180" s="10">
        <f t="shared" si="38"/>
        <v>-0.20855475398297824</v>
      </c>
      <c r="T180" s="10">
        <f t="shared" si="39"/>
        <v>-9.7462844810815438E-4</v>
      </c>
    </row>
    <row r="181" spans="1:20" x14ac:dyDescent="0.3">
      <c r="A181" s="10">
        <v>0.98168190306036318</v>
      </c>
      <c r="B181" s="10">
        <f>'Używanie Internetu'!I40/'Używanie Internetu'!I$142</f>
        <v>7.6264667660436514E-3</v>
      </c>
      <c r="C181" s="10">
        <f t="shared" si="30"/>
        <v>-8.0292149883701529E-3</v>
      </c>
      <c r="D181" s="10">
        <f t="shared" si="31"/>
        <v>-6.1234541266224539E-5</v>
      </c>
      <c r="E181" s="56">
        <v>0.95926101853164314</v>
      </c>
      <c r="F181" s="10">
        <f>'Używanie Internetu'!J40/'Używanie Internetu'!J$142</f>
        <v>7.4522839373793734E-3</v>
      </c>
      <c r="G181" s="10">
        <f t="shared" si="32"/>
        <v>-1.8063203586504897E-2</v>
      </c>
      <c r="H181" s="10">
        <f t="shared" si="33"/>
        <v>-1.3461212194532392E-4</v>
      </c>
      <c r="I181" s="56">
        <v>0.80249883052772142</v>
      </c>
      <c r="J181" s="10">
        <f>'Używanie Internetu'!K40/'Używanie Internetu'!K$142</f>
        <v>6.2344336202276238E-3</v>
      </c>
      <c r="K181" s="10">
        <f t="shared" si="34"/>
        <v>-9.5555591814962468E-2</v>
      </c>
      <c r="L181" s="10">
        <f t="shared" si="35"/>
        <v>-5.9573499421194953E-4</v>
      </c>
      <c r="M181" s="56">
        <v>1.0670613297577805</v>
      </c>
      <c r="N181" s="10">
        <f>'Używanie Internetu'!L40/'Używanie Internetu'!L$142</f>
        <v>8.2897604034039753E-3</v>
      </c>
      <c r="O181" s="10">
        <f t="shared" si="36"/>
        <v>2.818938138316943E-2</v>
      </c>
      <c r="P181" s="10">
        <f t="shared" si="37"/>
        <v>2.3368321758665114E-4</v>
      </c>
      <c r="Q181" s="56">
        <v>0.69271812163328905</v>
      </c>
      <c r="R181" s="10">
        <f>'Używanie Internetu'!M40/'Używanie Internetu'!M$142</f>
        <v>5.3815718884120184E-3</v>
      </c>
      <c r="S181" s="10">
        <f t="shared" si="38"/>
        <v>-0.1594434509911421</v>
      </c>
      <c r="T181" s="10">
        <f t="shared" si="39"/>
        <v>-8.5805639364532971E-4</v>
      </c>
    </row>
    <row r="182" spans="1:20" x14ac:dyDescent="0.3">
      <c r="A182" s="10">
        <v>1.0225162873311302</v>
      </c>
      <c r="B182" s="10">
        <f>'Używanie Internetu'!I41/'Używanie Internetu'!I$142</f>
        <v>8.0600466307380672E-3</v>
      </c>
      <c r="C182" s="10">
        <f t="shared" si="30"/>
        <v>9.670234470771831E-3</v>
      </c>
      <c r="D182" s="10">
        <f t="shared" si="31"/>
        <v>7.7942540764591614E-5</v>
      </c>
      <c r="E182" s="56">
        <v>1.0844309439093067</v>
      </c>
      <c r="F182" s="10">
        <f>'Używanie Internetu'!J41/'Używanie Internetu'!J$142</f>
        <v>8.5480926651428264E-3</v>
      </c>
      <c r="G182" s="10">
        <f t="shared" si="32"/>
        <v>3.5201901547071139E-2</v>
      </c>
      <c r="H182" s="10">
        <f t="shared" si="33"/>
        <v>3.0090911641359873E-4</v>
      </c>
      <c r="I182" s="56">
        <v>0.87747686940251324</v>
      </c>
      <c r="J182" s="10">
        <f>'Używanie Internetu'!K41/'Używanie Internetu'!K$142</f>
        <v>6.9167646250782545E-3</v>
      </c>
      <c r="K182" s="10">
        <f t="shared" si="34"/>
        <v>-5.6764322865844055E-2</v>
      </c>
      <c r="L182" s="10">
        <f t="shared" si="35"/>
        <v>-3.9262546036499083E-4</v>
      </c>
      <c r="M182" s="56">
        <v>0.99563583963245017</v>
      </c>
      <c r="N182" s="10">
        <f>'Używanie Internetu'!L41/'Używanie Internetu'!L$142</f>
        <v>7.8481598719735927E-3</v>
      </c>
      <c r="O182" s="10">
        <f t="shared" si="36"/>
        <v>-1.8994786017534771E-3</v>
      </c>
      <c r="P182" s="10">
        <f t="shared" si="37"/>
        <v>-1.4907411739954148E-5</v>
      </c>
      <c r="Q182" s="56">
        <v>0.74971450792041516</v>
      </c>
      <c r="R182" s="10">
        <f>'Używanie Internetu'!M41/'Używanie Internetu'!M$142</f>
        <v>5.9096700643776834E-3</v>
      </c>
      <c r="S182" s="10">
        <f t="shared" si="38"/>
        <v>-0.1251040849271082</v>
      </c>
      <c r="T182" s="10">
        <f t="shared" si="39"/>
        <v>-7.3932386562509467E-4</v>
      </c>
    </row>
    <row r="183" spans="1:20" x14ac:dyDescent="0.3">
      <c r="A183" s="10">
        <v>0.93145243722923621</v>
      </c>
      <c r="B183" s="10">
        <f>'Używanie Internetu'!I42/'Używanie Internetu'!I$142</f>
        <v>7.1128597637885576E-3</v>
      </c>
      <c r="C183" s="10">
        <f t="shared" si="30"/>
        <v>-3.0839316587666588E-2</v>
      </c>
      <c r="D183" s="10">
        <f t="shared" si="31"/>
        <v>-2.1935573409915071E-4</v>
      </c>
      <c r="E183" s="56">
        <v>1.0473085531999795</v>
      </c>
      <c r="F183" s="10">
        <f>'Używanie Internetu'!J42/'Używanie Internetu'!J$142</f>
        <v>7.9975730059681071E-3</v>
      </c>
      <c r="G183" s="10">
        <f t="shared" si="32"/>
        <v>2.0074650361288381E-2</v>
      </c>
      <c r="H183" s="10">
        <f t="shared" si="33"/>
        <v>1.6054848183368785E-4</v>
      </c>
      <c r="I183" s="56">
        <v>0.88380337863139113</v>
      </c>
      <c r="J183" s="10">
        <f>'Używanie Internetu'!K42/'Używanie Internetu'!K$142</f>
        <v>6.7489967707502936E-3</v>
      </c>
      <c r="K183" s="10">
        <f t="shared" si="34"/>
        <v>-5.364434253592857E-2</v>
      </c>
      <c r="L183" s="10">
        <f t="shared" si="35"/>
        <v>-3.6204549454400451E-4</v>
      </c>
      <c r="M183" s="56">
        <v>0.93547954598920924</v>
      </c>
      <c r="N183" s="10">
        <f>'Używanie Internetu'!L42/'Używanie Internetu'!L$142</f>
        <v>7.1436120155604459E-3</v>
      </c>
      <c r="O183" s="10">
        <f t="shared" si="36"/>
        <v>-2.8965703793187119E-2</v>
      </c>
      <c r="P183" s="10">
        <f t="shared" si="37"/>
        <v>-2.0691974965617629E-4</v>
      </c>
      <c r="Q183" s="56">
        <v>0.63173637362992496</v>
      </c>
      <c r="R183" s="10">
        <f>'Używanie Internetu'!M42/'Używanie Internetu'!M$142</f>
        <v>4.8241349248927048E-3</v>
      </c>
      <c r="S183" s="10">
        <f t="shared" si="38"/>
        <v>-0.19946411691284341</v>
      </c>
      <c r="T183" s="10">
        <f t="shared" si="39"/>
        <v>-9.622418126621295E-4</v>
      </c>
    </row>
    <row r="184" spans="1:20" x14ac:dyDescent="0.3">
      <c r="A184" s="10">
        <v>0.94348489866393903</v>
      </c>
      <c r="B184" s="10">
        <f>'Używanie Internetu'!I43/'Używanie Internetu'!I$142</f>
        <v>7.2848583877995659E-3</v>
      </c>
      <c r="C184" s="10">
        <f t="shared" si="30"/>
        <v>-2.526504672258684E-2</v>
      </c>
      <c r="D184" s="10">
        <f t="shared" si="31"/>
        <v>-1.8405228753518469E-4</v>
      </c>
      <c r="E184" s="56">
        <v>0.99887086114139612</v>
      </c>
      <c r="F184" s="10">
        <f>'Używanie Internetu'!J43/'Używanie Internetu'!J$142</f>
        <v>7.7125058190320303E-3</v>
      </c>
      <c r="G184" s="10">
        <f t="shared" si="32"/>
        <v>-4.9065583703988131E-4</v>
      </c>
      <c r="H184" s="10">
        <f t="shared" si="33"/>
        <v>-3.7841859983121163E-6</v>
      </c>
      <c r="I184" s="56">
        <v>0.98943250363266599</v>
      </c>
      <c r="J184" s="10">
        <f>'Używanie Internetu'!K43/'Używanie Internetu'!K$142</f>
        <v>7.6396301450685255E-3</v>
      </c>
      <c r="K184" s="10">
        <f t="shared" si="34"/>
        <v>-4.6138268236236707E-3</v>
      </c>
      <c r="L184" s="10">
        <f t="shared" si="35"/>
        <v>-3.5247930485881159E-5</v>
      </c>
      <c r="M184" s="56">
        <v>1.0014490669682345</v>
      </c>
      <c r="N184" s="10">
        <f>'Używanie Internetu'!L43/'Używanie Internetu'!L$142</f>
        <v>7.73241272413429E-3</v>
      </c>
      <c r="O184" s="10">
        <f t="shared" si="36"/>
        <v>6.2886626350879655E-4</v>
      </c>
      <c r="P184" s="10">
        <f t="shared" si="37"/>
        <v>4.8626534977342059E-6</v>
      </c>
      <c r="Q184" s="56">
        <v>0.72792517515935107</v>
      </c>
      <c r="R184" s="10">
        <f>'Używanie Internetu'!M43/'Używanie Internetu'!M$142</f>
        <v>5.6204734442060096E-3</v>
      </c>
      <c r="S184" s="10">
        <f t="shared" si="38"/>
        <v>-0.13791326036486135</v>
      </c>
      <c r="T184" s="10">
        <f t="shared" si="39"/>
        <v>-7.751378174845724E-4</v>
      </c>
    </row>
    <row r="185" spans="1:20" x14ac:dyDescent="0.3">
      <c r="A185" s="10">
        <v>1.0611010585676164</v>
      </c>
      <c r="B185" s="10">
        <f>'Używanie Internetu'!I44/'Używanie Internetu'!I$142</f>
        <v>8.4912376256545529E-3</v>
      </c>
      <c r="C185" s="10">
        <f t="shared" si="30"/>
        <v>2.5756747792207997E-2</v>
      </c>
      <c r="D185" s="10">
        <f t="shared" si="31"/>
        <v>2.1870666596769138E-4</v>
      </c>
      <c r="E185" s="56">
        <v>1.1655977853881494</v>
      </c>
      <c r="F185" s="10">
        <f>'Używanie Internetu'!J44/'Używanie Internetu'!J$142</f>
        <v>9.3274506624543025E-3</v>
      </c>
      <c r="G185" s="10">
        <f t="shared" si="32"/>
        <v>6.6548713612122501E-2</v>
      </c>
      <c r="H185" s="10">
        <f t="shared" si="33"/>
        <v>6.2072984286687372E-4</v>
      </c>
      <c r="I185" s="56">
        <v>0.94426843783935743</v>
      </c>
      <c r="J185" s="10">
        <f>'Używanie Internetu'!K44/'Używanie Internetu'!K$142</f>
        <v>7.5563091972814852E-3</v>
      </c>
      <c r="K185" s="10">
        <f t="shared" si="34"/>
        <v>-2.4904526358829029E-2</v>
      </c>
      <c r="L185" s="10">
        <f t="shared" si="35"/>
        <v>-1.8818630157915896E-4</v>
      </c>
      <c r="M185" s="56">
        <v>1.0447279393226487</v>
      </c>
      <c r="N185" s="10">
        <f>'Używanie Internetu'!L44/'Używanie Internetu'!L$142</f>
        <v>8.3602151890452905E-3</v>
      </c>
      <c r="O185" s="10">
        <f t="shared" si="36"/>
        <v>1.900320926615855E-2</v>
      </c>
      <c r="P185" s="10">
        <f t="shared" si="37"/>
        <v>1.5887091874754492E-4</v>
      </c>
      <c r="Q185" s="56">
        <v>0.94223891910712054</v>
      </c>
      <c r="R185" s="10">
        <f>'Używanie Internetu'!M44/'Używanie Internetu'!M$142</f>
        <v>7.540068401287554E-3</v>
      </c>
      <c r="S185" s="10">
        <f t="shared" si="38"/>
        <v>-2.5838961226650515E-2</v>
      </c>
      <c r="T185" s="10">
        <f t="shared" si="39"/>
        <v>-1.9482753506716184E-4</v>
      </c>
    </row>
    <row r="186" spans="1:20" x14ac:dyDescent="0.3">
      <c r="A186" s="10">
        <v>0.96076166980017541</v>
      </c>
      <c r="B186" s="10">
        <f>'Używanie Internetu'!I45/'Używanie Internetu'!I$142</f>
        <v>7.2012479455719923E-3</v>
      </c>
      <c r="C186" s="10">
        <f t="shared" si="30"/>
        <v>-1.7384331714988939E-2</v>
      </c>
      <c r="D186" s="10">
        <f t="shared" si="31"/>
        <v>-1.2518888304770612E-4</v>
      </c>
      <c r="E186" s="56">
        <v>1.0722380045810438</v>
      </c>
      <c r="F186" s="10">
        <f>'Używanie Internetu'!J45/'Używanie Internetu'!J$142</f>
        <v>8.0368024353629809E-3</v>
      </c>
      <c r="G186" s="10">
        <f t="shared" si="32"/>
        <v>3.0291196367486662E-2</v>
      </c>
      <c r="H186" s="10">
        <f t="shared" si="33"/>
        <v>2.4344436073627508E-4</v>
      </c>
      <c r="I186" s="56">
        <v>0.91875107960081104</v>
      </c>
      <c r="J186" s="10">
        <f>'Używanie Internetu'!K45/'Używanie Internetu'!K$142</f>
        <v>6.8863637387235228E-3</v>
      </c>
      <c r="K186" s="10">
        <f t="shared" si="34"/>
        <v>-3.6802137579150677E-2</v>
      </c>
      <c r="L186" s="10">
        <f t="shared" si="35"/>
        <v>-2.5343290573257753E-4</v>
      </c>
      <c r="M186" s="56">
        <v>0.96901819629645025</v>
      </c>
      <c r="N186" s="10">
        <f>'Używanie Internetu'!L45/'Używanie Internetu'!L$142</f>
        <v>7.2631335269162465E-3</v>
      </c>
      <c r="O186" s="10">
        <f t="shared" si="36"/>
        <v>-1.3668067658273263E-2</v>
      </c>
      <c r="P186" s="10">
        <f t="shared" si="37"/>
        <v>-9.9273000456964161E-5</v>
      </c>
      <c r="Q186" s="56">
        <v>0.78229353426891191</v>
      </c>
      <c r="R186" s="10">
        <f>'Używanie Internetu'!M45/'Używanie Internetu'!M$142</f>
        <v>5.863566255364808E-3</v>
      </c>
      <c r="S186" s="10">
        <f t="shared" si="38"/>
        <v>-0.10663025922468622</v>
      </c>
      <c r="T186" s="10">
        <f t="shared" si="39"/>
        <v>-6.2523358979067213E-4</v>
      </c>
    </row>
    <row r="187" spans="1:20" x14ac:dyDescent="0.3">
      <c r="A187" s="10">
        <v>0.9385397958349232</v>
      </c>
      <c r="B187" s="10">
        <f>'Używanie Internetu'!I46/'Używanie Internetu'!I$142</f>
        <v>7.1988590757940622E-3</v>
      </c>
      <c r="C187" s="10">
        <f t="shared" si="30"/>
        <v>-2.7547307757513257E-2</v>
      </c>
      <c r="D187" s="10">
        <f t="shared" si="31"/>
        <v>-1.9830918646386648E-4</v>
      </c>
      <c r="E187" s="56">
        <v>0.96919290413390802</v>
      </c>
      <c r="F187" s="10">
        <f>'Używanie Internetu'!J46/'Używanie Internetu'!J$142</f>
        <v>7.4339768703284327E-3</v>
      </c>
      <c r="G187" s="10">
        <f t="shared" si="32"/>
        <v>-1.3589774174202509E-2</v>
      </c>
      <c r="H187" s="10">
        <f t="shared" si="33"/>
        <v>-1.0102606688400813E-4</v>
      </c>
      <c r="I187" s="56">
        <v>0.90469808235834359</v>
      </c>
      <c r="J187" s="10">
        <f>'Używanie Internetu'!K46/'Używanie Internetu'!K$142</f>
        <v>6.9392838001558332E-3</v>
      </c>
      <c r="K187" s="10">
        <f t="shared" si="34"/>
        <v>-4.3496330233841078E-2</v>
      </c>
      <c r="L187" s="10">
        <f t="shared" si="35"/>
        <v>-3.0183337975792177E-4</v>
      </c>
      <c r="M187" s="56">
        <v>0.90738931860957917</v>
      </c>
      <c r="N187" s="10">
        <f>'Używanie Internetu'!L46/'Używanie Internetu'!L$142</f>
        <v>6.9599263244241602E-3</v>
      </c>
      <c r="O187" s="10">
        <f t="shared" si="36"/>
        <v>-4.2206337364714595E-2</v>
      </c>
      <c r="P187" s="10">
        <f t="shared" si="37"/>
        <v>-2.9375299848220413E-4</v>
      </c>
      <c r="Q187" s="56">
        <v>0.63713533749077655</v>
      </c>
      <c r="R187" s="10">
        <f>'Używanie Internetu'!M46/'Używanie Internetu'!M$142</f>
        <v>4.887003755364808E-3</v>
      </c>
      <c r="S187" s="10">
        <f t="shared" si="38"/>
        <v>-0.19576830693860192</v>
      </c>
      <c r="T187" s="10">
        <f t="shared" si="39"/>
        <v>-9.5672045119035796E-4</v>
      </c>
    </row>
    <row r="188" spans="1:20" x14ac:dyDescent="0.3">
      <c r="A188" s="10">
        <v>0.96787278071806004</v>
      </c>
      <c r="B188" s="10">
        <f>'Używanie Internetu'!I47/'Używanie Internetu'!I$142</f>
        <v>7.2561919504643977E-3</v>
      </c>
      <c r="C188" s="10">
        <f t="shared" si="30"/>
        <v>-1.4181723541926735E-2</v>
      </c>
      <c r="D188" s="10">
        <f t="shared" si="31"/>
        <v>-1.0290530820864021E-4</v>
      </c>
      <c r="E188" s="56">
        <v>1.0681578394982376</v>
      </c>
      <c r="F188" s="10">
        <f>'Używanie Internetu'!J47/'Używanie Internetu'!J$142</f>
        <v>8.0080341871400749E-3</v>
      </c>
      <c r="G188" s="10">
        <f t="shared" si="32"/>
        <v>2.863543224141573E-2</v>
      </c>
      <c r="H188" s="10">
        <f t="shared" si="33"/>
        <v>2.2931352035279032E-4</v>
      </c>
      <c r="I188" s="56">
        <v>0.96404958304667143</v>
      </c>
      <c r="J188" s="10">
        <f>'Używanie Internetu'!K47/'Używanie Internetu'!K$142</f>
        <v>7.2275292411488386E-3</v>
      </c>
      <c r="K188" s="10">
        <f t="shared" si="34"/>
        <v>-1.590062886709024E-2</v>
      </c>
      <c r="L188" s="10">
        <f t="shared" si="35"/>
        <v>-1.1492226008955004E-4</v>
      </c>
      <c r="M188" s="56">
        <v>0.93070457736504764</v>
      </c>
      <c r="N188" s="10">
        <f>'Używanie Internetu'!L47/'Używanie Internetu'!L$142</f>
        <v>6.9775400208344895E-3</v>
      </c>
      <c r="O188" s="10">
        <f t="shared" si="36"/>
        <v>-3.1188150146996347E-2</v>
      </c>
      <c r="P188" s="10">
        <f t="shared" si="37"/>
        <v>-2.1761656582646209E-4</v>
      </c>
      <c r="Q188" s="56">
        <v>0.71558891713175021</v>
      </c>
      <c r="R188" s="10">
        <f>'Używanie Internetu'!M47/'Używanie Internetu'!M$142</f>
        <v>5.3648068669527905E-3</v>
      </c>
      <c r="S188" s="10">
        <f t="shared" si="38"/>
        <v>-0.14533639430058051</v>
      </c>
      <c r="T188" s="10">
        <f t="shared" si="39"/>
        <v>-7.7970168616191271E-4</v>
      </c>
    </row>
    <row r="189" spans="1:20" x14ac:dyDescent="0.3">
      <c r="A189" s="10">
        <v>1.0365674380195988</v>
      </c>
      <c r="B189" s="10">
        <f>'Używanie Internetu'!I48/'Używanie Internetu'!I$142</f>
        <v>8.2702671711959649E-3</v>
      </c>
      <c r="C189" s="10">
        <f t="shared" si="30"/>
        <v>1.5597562104784819E-2</v>
      </c>
      <c r="D189" s="10">
        <f t="shared" si="31"/>
        <v>1.2899600582589213E-4</v>
      </c>
      <c r="E189" s="56">
        <v>1.1423561839821788</v>
      </c>
      <c r="F189" s="10">
        <f>'Używanie Internetu'!J48/'Używanie Internetu'!J$142</f>
        <v>9.1143040960754932E-3</v>
      </c>
      <c r="G189" s="10">
        <f t="shared" si="32"/>
        <v>5.7801537026906893E-2</v>
      </c>
      <c r="H189" s="10">
        <f t="shared" si="33"/>
        <v>5.2682078568379678E-4</v>
      </c>
      <c r="I189" s="56">
        <v>0.99308873419030474</v>
      </c>
      <c r="J189" s="10">
        <f>'Używanie Internetu'!K48/'Używanie Internetu'!K$142</f>
        <v>7.9233717510460173E-3</v>
      </c>
      <c r="K189" s="10">
        <f t="shared" si="34"/>
        <v>-3.011944810267521E-3</v>
      </c>
      <c r="L189" s="10">
        <f t="shared" si="35"/>
        <v>-2.3864758425383332E-5</v>
      </c>
      <c r="M189" s="56">
        <v>1.108235980731141</v>
      </c>
      <c r="N189" s="10">
        <f>'Używanie Internetu'!L48/'Używanie Internetu'!L$142</f>
        <v>8.8420755979849962E-3</v>
      </c>
      <c r="O189" s="10">
        <f t="shared" si="36"/>
        <v>4.463224614812325E-2</v>
      </c>
      <c r="P189" s="10">
        <f t="shared" si="37"/>
        <v>3.9464169454958044E-4</v>
      </c>
      <c r="Q189" s="56">
        <v>0.87623014683161204</v>
      </c>
      <c r="R189" s="10">
        <f>'Używanie Internetu'!M48/'Używanie Internetu'!M$142</f>
        <v>6.9910139484978548E-3</v>
      </c>
      <c r="S189" s="10">
        <f t="shared" si="38"/>
        <v>-5.7381808933023845E-2</v>
      </c>
      <c r="T189" s="10">
        <f t="shared" si="39"/>
        <v>-4.011570266408085E-4</v>
      </c>
    </row>
    <row r="190" spans="1:20" x14ac:dyDescent="0.3">
      <c r="A190" s="10">
        <v>0.94767615561338647</v>
      </c>
      <c r="B190" s="10">
        <f>'Używanie Internetu'!I49/'Używanie Internetu'!I$142</f>
        <v>7.3445801322478332E-3</v>
      </c>
      <c r="C190" s="10">
        <f t="shared" si="30"/>
        <v>-2.334004647849789E-2</v>
      </c>
      <c r="D190" s="10">
        <f t="shared" si="31"/>
        <v>-1.714228416517166E-4</v>
      </c>
      <c r="E190" s="56">
        <v>1.0688834081019432</v>
      </c>
      <c r="F190" s="10">
        <f>'Używanie Internetu'!J49/'Używanie Internetu'!J$142</f>
        <v>8.283947840550681E-3</v>
      </c>
      <c r="G190" s="10">
        <f t="shared" si="32"/>
        <v>2.8930335723782698E-2</v>
      </c>
      <c r="H190" s="10">
        <f t="shared" si="33"/>
        <v>2.3965739214543591E-4</v>
      </c>
      <c r="I190" s="56">
        <v>0.96090322797119321</v>
      </c>
      <c r="J190" s="10">
        <f>'Używanie Internetu'!K49/'Używanie Internetu'!K$142</f>
        <v>7.4470911981552295E-3</v>
      </c>
      <c r="K190" s="10">
        <f t="shared" si="34"/>
        <v>-1.7320347684553823E-2</v>
      </c>
      <c r="L190" s="10">
        <f t="shared" si="35"/>
        <v>-1.2898620879062909E-4</v>
      </c>
      <c r="M190" s="56">
        <v>0.9918743537634479</v>
      </c>
      <c r="N190" s="10">
        <f>'Używanie Internetu'!L49/'Używanie Internetu'!L$142</f>
        <v>7.6871203619363017E-3</v>
      </c>
      <c r="O190" s="10">
        <f t="shared" si="36"/>
        <v>-3.5433388571547292E-3</v>
      </c>
      <c r="P190" s="10">
        <f t="shared" si="37"/>
        <v>-2.7238072278074224E-5</v>
      </c>
      <c r="Q190" s="56">
        <v>0.75766153168895078</v>
      </c>
      <c r="R190" s="10">
        <f>'Używanie Internetu'!M49/'Używanie Internetu'!M$142</f>
        <v>5.8719487660944215E-3</v>
      </c>
      <c r="S190" s="10">
        <f t="shared" si="38"/>
        <v>-0.12052476237354398</v>
      </c>
      <c r="T190" s="10">
        <f t="shared" si="39"/>
        <v>-7.0771522970315497E-4</v>
      </c>
    </row>
    <row r="191" spans="1:20" x14ac:dyDescent="0.3">
      <c r="A191" s="10">
        <v>1.0393108613038204</v>
      </c>
      <c r="B191" s="10">
        <f>'Używanie Internetu'!I50/'Używanie Internetu'!I$142</f>
        <v>8.2189064709704569E-3</v>
      </c>
      <c r="C191" s="10">
        <f t="shared" si="30"/>
        <v>1.6745465898467871E-2</v>
      </c>
      <c r="D191" s="10">
        <f t="shared" si="31"/>
        <v>1.3762941803233269E-4</v>
      </c>
      <c r="E191" s="56">
        <v>0.95625860534440843</v>
      </c>
      <c r="F191" s="10">
        <f>'Używanie Internetu'!J50/'Używanie Internetu'!J$142</f>
        <v>7.5621263396850177E-3</v>
      </c>
      <c r="G191" s="10">
        <f t="shared" si="32"/>
        <v>-1.9424643616861206E-2</v>
      </c>
      <c r="H191" s="10">
        <f t="shared" si="33"/>
        <v>-1.4689160913406059E-4</v>
      </c>
      <c r="I191" s="56">
        <v>0.96862211477325055</v>
      </c>
      <c r="J191" s="10">
        <f>'Używanie Internetu'!K50/'Używanie Internetu'!K$142</f>
        <v>7.6598974026383469E-3</v>
      </c>
      <c r="K191" s="10">
        <f t="shared" si="34"/>
        <v>-1.3845619726448816E-2</v>
      </c>
      <c r="L191" s="10">
        <f t="shared" si="35"/>
        <v>-1.0605602658054354E-4</v>
      </c>
      <c r="M191" s="56">
        <v>1.0428614036635584</v>
      </c>
      <c r="N191" s="10">
        <f>'Używanie Internetu'!L50/'Używanie Internetu'!L$142</f>
        <v>8.2469842835503192E-3</v>
      </c>
      <c r="O191" s="10">
        <f t="shared" si="36"/>
        <v>1.8226594501615762E-2</v>
      </c>
      <c r="P191" s="10">
        <f t="shared" si="37"/>
        <v>1.5031443839746985E-4</v>
      </c>
      <c r="Q191" s="56">
        <v>0.62910953691125959</v>
      </c>
      <c r="R191" s="10">
        <f>'Używanie Internetu'!M50/'Używanie Internetu'!M$142</f>
        <v>4.9750201180257516E-3</v>
      </c>
      <c r="S191" s="10">
        <f t="shared" si="38"/>
        <v>-0.2012737311295057</v>
      </c>
      <c r="T191" s="10">
        <f t="shared" si="39"/>
        <v>-1.0013408615993967E-3</v>
      </c>
    </row>
    <row r="192" spans="1:20" x14ac:dyDescent="0.3">
      <c r="A192" s="10">
        <v>0.89704953054468473</v>
      </c>
      <c r="B192" s="10">
        <f>'Używanie Internetu'!I51/'Używanie Internetu'!I$142</f>
        <v>6.921750181554105E-3</v>
      </c>
      <c r="C192" s="10">
        <f t="shared" si="30"/>
        <v>-4.7183576745906494E-2</v>
      </c>
      <c r="D192" s="10">
        <f t="shared" si="31"/>
        <v>-3.2659293090735034E-4</v>
      </c>
      <c r="E192" s="56">
        <v>0.99326003247464023</v>
      </c>
      <c r="F192" s="10">
        <f>'Używanie Internetu'!J51/'Używanie Internetu'!J$142</f>
        <v>7.6641228561116874E-3</v>
      </c>
      <c r="G192" s="10">
        <f t="shared" si="32"/>
        <v>-2.9370396364336994E-3</v>
      </c>
      <c r="H192" s="10">
        <f t="shared" si="33"/>
        <v>-2.2509832606897477E-5</v>
      </c>
      <c r="I192" s="56">
        <v>0.94514160521946544</v>
      </c>
      <c r="J192" s="10">
        <f>'Używanie Internetu'!K51/'Używanie Internetu'!K$142</f>
        <v>7.2928348488738156E-3</v>
      </c>
      <c r="K192" s="10">
        <f t="shared" si="34"/>
        <v>-2.4503118730719736E-2</v>
      </c>
      <c r="L192" s="10">
        <f t="shared" si="35"/>
        <v>-1.7869719818548561E-4</v>
      </c>
      <c r="M192" s="56">
        <v>0.94047709969614635</v>
      </c>
      <c r="N192" s="10">
        <f>'Używanie Internetu'!L51/'Używanie Internetu'!L$142</f>
        <v>7.2568429210554154E-3</v>
      </c>
      <c r="O192" s="10">
        <f t="shared" si="36"/>
        <v>-2.6651774910711381E-2</v>
      </c>
      <c r="P192" s="10">
        <f t="shared" si="37"/>
        <v>-1.9340774409435822E-4</v>
      </c>
      <c r="Q192" s="56">
        <v>0.69092631874356181</v>
      </c>
      <c r="R192" s="10">
        <f>'Używanie Internetu'!M51/'Używanie Internetu'!M$142</f>
        <v>5.3312768240343358E-3</v>
      </c>
      <c r="S192" s="10">
        <f t="shared" si="38"/>
        <v>-0.16056826386929859</v>
      </c>
      <c r="T192" s="10">
        <f t="shared" si="39"/>
        <v>-8.5603386384182139E-4</v>
      </c>
    </row>
    <row r="193" spans="1:20" x14ac:dyDescent="0.3">
      <c r="A193" s="10">
        <v>0.89472508805661777</v>
      </c>
      <c r="B193" s="10">
        <f>'Używanie Internetu'!I52/'Używanie Internetu'!I$142</f>
        <v>6.8620284371058386E-3</v>
      </c>
      <c r="C193" s="10">
        <f t="shared" si="30"/>
        <v>-4.8310384885610548E-2</v>
      </c>
      <c r="D193" s="10">
        <f t="shared" si="31"/>
        <v>-3.3150723489258768E-4</v>
      </c>
      <c r="E193" s="56">
        <v>0.92411735127414507</v>
      </c>
      <c r="F193" s="10">
        <f>'Używanie Internetu'!J52/'Używanie Internetu'!J$142</f>
        <v>7.0874502440070545E-3</v>
      </c>
      <c r="G193" s="10">
        <f t="shared" si="32"/>
        <v>-3.4272875344058852E-2</v>
      </c>
      <c r="H193" s="10">
        <f t="shared" si="33"/>
        <v>-2.4290729872007328E-4</v>
      </c>
      <c r="I193" s="56">
        <v>0.91918575890300158</v>
      </c>
      <c r="J193" s="10">
        <f>'Używanie Internetu'!K52/'Używanie Internetu'!K$142</f>
        <v>7.0496277580359675E-3</v>
      </c>
      <c r="K193" s="10">
        <f t="shared" si="34"/>
        <v>-3.659671286388972E-2</v>
      </c>
      <c r="L193" s="10">
        <f t="shared" si="35"/>
        <v>-2.5799320285814893E-4</v>
      </c>
      <c r="M193" s="56">
        <v>0.95850737505393624</v>
      </c>
      <c r="N193" s="10">
        <f>'Używanie Internetu'!L52/'Używanie Internetu'!L$142</f>
        <v>7.3512020089678909E-3</v>
      </c>
      <c r="O193" s="10">
        <f t="shared" si="36"/>
        <v>-1.8404541176209689E-2</v>
      </c>
      <c r="P193" s="10">
        <f t="shared" si="37"/>
        <v>-1.3529550006868493E-4</v>
      </c>
      <c r="Q193" s="56">
        <v>0.64321725571166022</v>
      </c>
      <c r="R193" s="10">
        <f>'Używanie Internetu'!M52/'Używanie Internetu'!M$142</f>
        <v>4.9331075643776834E-3</v>
      </c>
      <c r="S193" s="10">
        <f t="shared" si="38"/>
        <v>-0.19164231320265218</v>
      </c>
      <c r="T193" s="10">
        <f t="shared" si="39"/>
        <v>-9.4539214491484063E-4</v>
      </c>
    </row>
    <row r="194" spans="1:20" x14ac:dyDescent="0.3">
      <c r="A194" s="10">
        <v>0.85152444581298237</v>
      </c>
      <c r="B194" s="10">
        <f>'Używanie Internetu'!I53/'Używanie Internetu'!I$142</f>
        <v>6.6912242479837958E-3</v>
      </c>
      <c r="C194" s="10">
        <f t="shared" si="30"/>
        <v>-6.9802879669331991E-2</v>
      </c>
      <c r="D194" s="10">
        <f t="shared" si="31"/>
        <v>-4.6706672102252936E-4</v>
      </c>
      <c r="E194" s="56">
        <v>1.0442296056545846</v>
      </c>
      <c r="F194" s="10">
        <f>'Używanie Internetu'!J53/'Używanie Internetu'!J$142</f>
        <v>8.2054889817609351E-3</v>
      </c>
      <c r="G194" s="10">
        <f t="shared" si="32"/>
        <v>1.8796002023663133E-2</v>
      </c>
      <c r="H194" s="10">
        <f t="shared" si="33"/>
        <v>1.5423038750632409E-4</v>
      </c>
      <c r="I194" s="56">
        <v>0.87334879839993562</v>
      </c>
      <c r="J194" s="10">
        <f>'Używanie Internetu'!K53/'Używanie Internetu'!K$142</f>
        <v>6.8627186048920664E-3</v>
      </c>
      <c r="K194" s="10">
        <f t="shared" si="34"/>
        <v>-5.8812272941572222E-2</v>
      </c>
      <c r="L194" s="10">
        <f t="shared" si="35"/>
        <v>-4.0361207971211795E-4</v>
      </c>
      <c r="M194" s="56">
        <v>0.8359257422210401</v>
      </c>
      <c r="N194" s="10">
        <f>'Używanie Internetu'!L53/'Używanie Internetu'!L$142</f>
        <v>6.5686506398804304E-3</v>
      </c>
      <c r="O194" s="10">
        <f t="shared" si="36"/>
        <v>-7.7832300522728534E-2</v>
      </c>
      <c r="P194" s="10">
        <f t="shared" si="37"/>
        <v>-5.1125319063198679E-4</v>
      </c>
      <c r="Q194" s="56">
        <v>0.17441483054958368</v>
      </c>
      <c r="R194" s="10">
        <f>'Używanie Internetu'!M53/'Używanie Internetu'!M$142</f>
        <v>1.3705405042918456E-3</v>
      </c>
      <c r="S194" s="10">
        <f t="shared" si="38"/>
        <v>-0.7584165896327677</v>
      </c>
      <c r="T194" s="10">
        <f t="shared" si="39"/>
        <v>-1.0394406552185953E-3</v>
      </c>
    </row>
    <row r="195" spans="1:20" x14ac:dyDescent="0.3">
      <c r="A195" s="10">
        <v>0.85278925922515603</v>
      </c>
      <c r="B195" s="10">
        <f>'Używanie Internetu'!I54/'Używanie Internetu'!I$142</f>
        <v>6.5251977984176141E-3</v>
      </c>
      <c r="C195" s="10">
        <f t="shared" si="30"/>
        <v>-6.9158278168137785E-2</v>
      </c>
      <c r="D195" s="10">
        <f t="shared" si="31"/>
        <v>-4.512714444450856E-4</v>
      </c>
      <c r="E195" s="56">
        <v>1.1668963725615138</v>
      </c>
      <c r="F195" s="10">
        <f>'Używanie Internetu'!J54/'Używanie Internetu'!J$142</f>
        <v>8.9286181302730937E-3</v>
      </c>
      <c r="G195" s="10">
        <f t="shared" si="32"/>
        <v>6.7032289787444591E-2</v>
      </c>
      <c r="H195" s="10">
        <f t="shared" si="33"/>
        <v>5.985057179098977E-4</v>
      </c>
      <c r="I195" s="56">
        <v>1.1520645564216851</v>
      </c>
      <c r="J195" s="10">
        <f>'Używanie Internetu'!K54/'Używanie Internetu'!K$142</f>
        <v>8.8151310841181277E-3</v>
      </c>
      <c r="K195" s="10">
        <f t="shared" si="34"/>
        <v>6.1476815642901694E-2</v>
      </c>
      <c r="L195" s="10">
        <f t="shared" si="35"/>
        <v>5.419261885263423E-4</v>
      </c>
      <c r="M195" s="56">
        <v>1.166438097515512</v>
      </c>
      <c r="N195" s="10">
        <f>'Używanie Internetu'!L54/'Używanie Internetu'!L$142</f>
        <v>8.9251115953479735E-3</v>
      </c>
      <c r="O195" s="10">
        <f t="shared" si="36"/>
        <v>6.6861695876640981E-2</v>
      </c>
      <c r="P195" s="10">
        <f t="shared" si="37"/>
        <v>5.9674809715323817E-4</v>
      </c>
      <c r="Q195" s="56">
        <v>0.77234488702976523</v>
      </c>
      <c r="R195" s="10">
        <f>'Używanie Internetu'!M54/'Używanie Internetu'!M$142</f>
        <v>5.9096700643776834E-3</v>
      </c>
      <c r="S195" s="10">
        <f t="shared" si="38"/>
        <v>-0.11218872416351265</v>
      </c>
      <c r="T195" s="10">
        <f t="shared" si="39"/>
        <v>-6.6299834474983603E-4</v>
      </c>
    </row>
    <row r="196" spans="1:20" x14ac:dyDescent="0.3">
      <c r="A196" s="10">
        <v>0.79167620965252372</v>
      </c>
      <c r="B196" s="10">
        <f>'Używanie Internetu'!I55/'Używanie Internetu'!I$142</f>
        <v>6.0414516683866539E-3</v>
      </c>
      <c r="C196" s="10">
        <f t="shared" si="30"/>
        <v>-0.10145240567525771</v>
      </c>
      <c r="D196" s="10">
        <f t="shared" si="31"/>
        <v>-6.1291980552862532E-4</v>
      </c>
      <c r="E196" s="56">
        <v>1.0896470572776229</v>
      </c>
      <c r="F196" s="10">
        <f>'Używanie Internetu'!J55/'Używanie Internetu'!J$142</f>
        <v>8.3153313840665793E-3</v>
      </c>
      <c r="G196" s="10">
        <f t="shared" si="32"/>
        <v>3.7285850327438572E-2</v>
      </c>
      <c r="H196" s="10">
        <f t="shared" si="33"/>
        <v>3.1004420140935912E-4</v>
      </c>
      <c r="I196" s="56">
        <v>0.91641101326509888</v>
      </c>
      <c r="J196" s="10">
        <f>'Używanie Internetu'!K55/'Używanie Internetu'!K$142</f>
        <v>6.9933298203420213E-3</v>
      </c>
      <c r="K196" s="10">
        <f t="shared" si="34"/>
        <v>-3.790970017718457E-2</v>
      </c>
      <c r="L196" s="10">
        <f t="shared" si="35"/>
        <v>-2.6511503672933004E-4</v>
      </c>
      <c r="M196" s="56">
        <v>0.98440957872440149</v>
      </c>
      <c r="N196" s="10">
        <f>'Używanie Internetu'!L55/'Używanie Internetu'!L$142</f>
        <v>7.5122415190051811E-3</v>
      </c>
      <c r="O196" s="10">
        <f t="shared" si="36"/>
        <v>-6.8241690784265254E-3</v>
      </c>
      <c r="P196" s="10">
        <f t="shared" si="37"/>
        <v>-5.1264806283667066E-5</v>
      </c>
      <c r="Q196" s="56">
        <v>0.54373289229083166</v>
      </c>
      <c r="R196" s="10">
        <f>'Używanie Internetu'!M55/'Używanie Internetu'!M$142</f>
        <v>4.1493428111587993E-3</v>
      </c>
      <c r="S196" s="10">
        <f t="shared" si="38"/>
        <v>-0.26461439422226601</v>
      </c>
      <c r="T196" s="10">
        <f t="shared" si="39"/>
        <v>-1.0979758343953E-3</v>
      </c>
    </row>
    <row r="197" spans="1:20" x14ac:dyDescent="0.3">
      <c r="A197" s="10">
        <v>1.0327721441802715</v>
      </c>
      <c r="B197" s="10">
        <f>'Używanie Internetu'!I56/'Używanie Internetu'!I$142</f>
        <v>6.8596395673279076E-3</v>
      </c>
      <c r="C197" s="10">
        <f t="shared" si="30"/>
        <v>1.4004515672051465E-2</v>
      </c>
      <c r="D197" s="10">
        <f t="shared" si="31"/>
        <v>9.6065929825268019E-5</v>
      </c>
      <c r="E197" s="56">
        <v>0.79164054391679783</v>
      </c>
      <c r="F197" s="10">
        <f>'Używanie Internetu'!J56/'Używanie Internetu'!J$142</f>
        <v>5.2580511865594776E-3</v>
      </c>
      <c r="G197" s="10">
        <f t="shared" si="32"/>
        <v>-0.10147197147873509</v>
      </c>
      <c r="H197" s="10">
        <f t="shared" si="33"/>
        <v>-5.335448200362925E-4</v>
      </c>
      <c r="I197" s="56">
        <v>0.90745049950495627</v>
      </c>
      <c r="J197" s="10">
        <f>'Używanie Internetu'!K56/'Używanie Internetu'!K$142</f>
        <v>6.0272572095139013E-3</v>
      </c>
      <c r="K197" s="10">
        <f t="shared" si="34"/>
        <v>-4.2177055964775022E-2</v>
      </c>
      <c r="L197" s="10">
        <f t="shared" si="35"/>
        <v>-2.5421196463976152E-4</v>
      </c>
      <c r="M197" s="56">
        <v>0.92323277715207297</v>
      </c>
      <c r="N197" s="10">
        <f>'Używanie Internetu'!L56/'Używanie Internetu'!L$142</f>
        <v>6.1320825931387131E-3</v>
      </c>
      <c r="O197" s="10">
        <f t="shared" si="36"/>
        <v>-3.4688785336972179E-2</v>
      </c>
      <c r="P197" s="10">
        <f t="shared" si="37"/>
        <v>-2.1271449674197253E-4</v>
      </c>
      <c r="Q197" s="56">
        <v>1.2437524966421947</v>
      </c>
      <c r="R197" s="10">
        <f>'Używanie Internetu'!M56/'Używanie Internetu'!M$142</f>
        <v>8.2609643240343367E-3</v>
      </c>
      <c r="S197" s="10">
        <f t="shared" si="38"/>
        <v>9.4733965534155876E-2</v>
      </c>
      <c r="T197" s="10">
        <f t="shared" si="39"/>
        <v>7.8259390955196016E-4</v>
      </c>
    </row>
    <row r="198" spans="1:20" x14ac:dyDescent="0.3">
      <c r="A198" s="10">
        <v>0.84217508041610112</v>
      </c>
      <c r="B198" s="10">
        <f>'Używanie Internetu'!I57/'Używanie Internetu'!I$142</f>
        <v>5.6687879830294701E-3</v>
      </c>
      <c r="C198" s="10">
        <f t="shared" si="30"/>
        <v>-7.4597613305082369E-2</v>
      </c>
      <c r="D198" s="10">
        <f t="shared" si="31"/>
        <v>-4.2287805386653023E-4</v>
      </c>
      <c r="E198" s="56">
        <v>0.63681290835537285</v>
      </c>
      <c r="F198" s="10">
        <f>'Używanie Internetu'!J57/'Używanie Internetu'!J$142</f>
        <v>4.2864689852131228E-3</v>
      </c>
      <c r="G198" s="10">
        <f t="shared" si="32"/>
        <v>-0.19598814192445346</v>
      </c>
      <c r="H198" s="10">
        <f t="shared" si="33"/>
        <v>-8.4009709182871753E-4</v>
      </c>
      <c r="I198" s="56">
        <v>0.82366895705625465</v>
      </c>
      <c r="J198" s="10">
        <f>'Używanie Internetu'!K57/'Używanie Internetu'!K$142</f>
        <v>5.5442209040998417E-3</v>
      </c>
      <c r="K198" s="10">
        <f t="shared" si="34"/>
        <v>-8.4247301666215413E-2</v>
      </c>
      <c r="L198" s="10">
        <f t="shared" si="35"/>
        <v>-4.6708565101183695E-4</v>
      </c>
      <c r="M198" s="56">
        <v>0.8246509184491202</v>
      </c>
      <c r="N198" s="10">
        <f>'Używanie Internetu'!L57/'Używanie Internetu'!L$142</f>
        <v>5.5508306115978658E-3</v>
      </c>
      <c r="O198" s="10">
        <f t="shared" si="36"/>
        <v>-8.3729852994812295E-2</v>
      </c>
      <c r="P198" s="10">
        <f t="shared" si="37"/>
        <v>-4.6477023110819333E-4</v>
      </c>
      <c r="Q198" s="56">
        <v>0.63512099079326856</v>
      </c>
      <c r="R198" s="10">
        <f>'Używanie Internetu'!M57/'Używanie Internetu'!M$142</f>
        <v>4.2750804721030048E-3</v>
      </c>
      <c r="S198" s="10">
        <f t="shared" si="38"/>
        <v>-0.19714353356065734</v>
      </c>
      <c r="T198" s="10">
        <f t="shared" si="39"/>
        <v>-8.4280447052654953E-4</v>
      </c>
    </row>
    <row r="199" spans="1:20" x14ac:dyDescent="0.3">
      <c r="A199" s="10">
        <v>0.93479588250384571</v>
      </c>
      <c r="B199" s="10">
        <f>'Używanie Internetu'!I58/'Używanie Internetu'!I$142</f>
        <v>6.1501452432825001E-3</v>
      </c>
      <c r="C199" s="10">
        <f t="shared" si="30"/>
        <v>-2.9283209212841648E-2</v>
      </c>
      <c r="D199" s="10">
        <f t="shared" si="31"/>
        <v>-1.8009598984840435E-4</v>
      </c>
      <c r="E199" s="56">
        <v>0.71790982448868068</v>
      </c>
      <c r="F199" s="10">
        <f>'Używanie Internetu'!J58/'Używanie Internetu'!J$142</f>
        <v>4.7232232991427084E-3</v>
      </c>
      <c r="G199" s="10">
        <f t="shared" si="32"/>
        <v>-0.1439301033711394</v>
      </c>
      <c r="H199" s="10">
        <f t="shared" si="33"/>
        <v>-6.7981401769058407E-4</v>
      </c>
      <c r="I199" s="56">
        <v>0.86648655363663729</v>
      </c>
      <c r="J199" s="10">
        <f>'Używanie Internetu'!K58/'Używanie Internetu'!K$142</f>
        <v>5.7007291708890129E-3</v>
      </c>
      <c r="K199" s="10">
        <f t="shared" si="34"/>
        <v>-6.2238172392326978E-2</v>
      </c>
      <c r="L199" s="10">
        <f t="shared" si="35"/>
        <v>-3.5480296489975762E-4</v>
      </c>
      <c r="M199" s="56">
        <v>1.042772062136829</v>
      </c>
      <c r="N199" s="10">
        <f>'Używanie Internetu'!L58/'Używanie Internetu'!L$142</f>
        <v>6.8605347518230202E-3</v>
      </c>
      <c r="O199" s="10">
        <f t="shared" si="36"/>
        <v>1.8189387070182254E-2</v>
      </c>
      <c r="P199" s="10">
        <f t="shared" si="37"/>
        <v>1.2478892210934567E-4</v>
      </c>
      <c r="Q199" s="56">
        <v>0.7701970337276226</v>
      </c>
      <c r="R199" s="10">
        <f>'Używanie Internetu'!M58/'Używanie Internetu'!M$142</f>
        <v>5.0672277360515033E-3</v>
      </c>
      <c r="S199" s="10">
        <f t="shared" si="38"/>
        <v>-0.11339815831547677</v>
      </c>
      <c r="T199" s="10">
        <f t="shared" si="39"/>
        <v>-5.7461429303334334E-4</v>
      </c>
    </row>
    <row r="200" spans="1:20" x14ac:dyDescent="0.3">
      <c r="A200" s="10">
        <v>0.88488566229773669</v>
      </c>
      <c r="B200" s="10">
        <f>'Używanie Internetu'!I59/'Używanie Internetu'!I$142</f>
        <v>5.990090968161145E-3</v>
      </c>
      <c r="C200" s="10">
        <f t="shared" si="30"/>
        <v>-5.311284166501621E-2</v>
      </c>
      <c r="D200" s="10">
        <f t="shared" si="31"/>
        <v>-3.1815075315098657E-4</v>
      </c>
      <c r="E200" s="56">
        <v>0.64480858248268302</v>
      </c>
      <c r="F200" s="10">
        <f>'Używanie Internetu'!J59/'Używanie Internetu'!J$142</f>
        <v>4.3649278440028687E-3</v>
      </c>
      <c r="G200" s="10">
        <f t="shared" si="32"/>
        <v>-0.19056919065075645</v>
      </c>
      <c r="H200" s="10">
        <f t="shared" si="33"/>
        <v>-8.3182076648057794E-4</v>
      </c>
      <c r="I200" s="56">
        <v>0.86792120070144363</v>
      </c>
      <c r="J200" s="10">
        <f>'Używanie Internetu'!K59/'Używanie Internetu'!K$142</f>
        <v>5.8752527777402455E-3</v>
      </c>
      <c r="K200" s="10">
        <f t="shared" si="34"/>
        <v>-6.1519702996342851E-2</v>
      </c>
      <c r="L200" s="10">
        <f t="shared" si="35"/>
        <v>-3.6144380591501823E-4</v>
      </c>
      <c r="M200" s="56">
        <v>0.85084803408258225</v>
      </c>
      <c r="N200" s="10">
        <f>'Używanie Internetu'!L59/'Używanie Internetu'!L$142</f>
        <v>5.7596787261774782E-3</v>
      </c>
      <c r="O200" s="10">
        <f t="shared" si="36"/>
        <v>-7.0148000259491708E-2</v>
      </c>
      <c r="P200" s="10">
        <f t="shared" si="37"/>
        <v>-4.040299447784866E-4</v>
      </c>
      <c r="Q200" s="56">
        <v>0.63834656849620808</v>
      </c>
      <c r="R200" s="10">
        <f>'Używanie Internetu'!M59/'Używanie Internetu'!M$142</f>
        <v>4.3211842811158811E-3</v>
      </c>
      <c r="S200" s="10">
        <f t="shared" si="38"/>
        <v>-0.19494347187410885</v>
      </c>
      <c r="T200" s="10">
        <f t="shared" si="39"/>
        <v>-8.4238666636855504E-4</v>
      </c>
    </row>
    <row r="201" spans="1:20" x14ac:dyDescent="0.3">
      <c r="A201" s="10">
        <v>0.87923951047040294</v>
      </c>
      <c r="B201" s="10">
        <f>'Używanie Internetu'!I60/'Używanie Internetu'!I$142</f>
        <v>5.9399247028246007E-3</v>
      </c>
      <c r="C201" s="10">
        <f t="shared" si="30"/>
        <v>-5.5892804213176196E-2</v>
      </c>
      <c r="D201" s="10">
        <f t="shared" si="31"/>
        <v>-3.3199904845598421E-4</v>
      </c>
      <c r="E201" s="56">
        <v>0.62074889124694121</v>
      </c>
      <c r="F201" s="10">
        <f>'Używanie Internetu'!J60/'Używanie Internetu'!J$142</f>
        <v>4.193626002311923E-3</v>
      </c>
      <c r="G201" s="10">
        <f t="shared" si="32"/>
        <v>-0.20708404748949194</v>
      </c>
      <c r="H201" s="10">
        <f t="shared" si="33"/>
        <v>-8.6843304621593055E-4</v>
      </c>
      <c r="I201" s="56">
        <v>0.80866664469320493</v>
      </c>
      <c r="J201" s="10">
        <f>'Używanie Internetu'!K60/'Używanie Internetu'!K$142</f>
        <v>5.4631518738205587E-3</v>
      </c>
      <c r="K201" s="10">
        <f t="shared" si="34"/>
        <v>-9.2230469989957375E-2</v>
      </c>
      <c r="L201" s="10">
        <f t="shared" si="35"/>
        <v>-5.038690649489864E-4</v>
      </c>
      <c r="M201" s="56">
        <v>0.88589424090852364</v>
      </c>
      <c r="N201" s="10">
        <f>'Używanie Internetu'!L60/'Używanie Internetu'!L$142</f>
        <v>5.9848824159952517E-3</v>
      </c>
      <c r="O201" s="10">
        <f t="shared" si="36"/>
        <v>-5.2618121602062091E-2</v>
      </c>
      <c r="P201" s="10">
        <f t="shared" si="37"/>
        <v>-3.1491327073888129E-4</v>
      </c>
      <c r="Q201" s="56">
        <v>0.63900992429425407</v>
      </c>
      <c r="R201" s="10">
        <f>'Używanie Internetu'!M60/'Używanie Internetu'!M$142</f>
        <v>4.3169930257510739E-3</v>
      </c>
      <c r="S201" s="10">
        <f t="shared" si="38"/>
        <v>-0.19449239687640124</v>
      </c>
      <c r="T201" s="10">
        <f t="shared" si="39"/>
        <v>-8.3962232087703408E-4</v>
      </c>
    </row>
    <row r="202" spans="1:20" x14ac:dyDescent="0.3">
      <c r="A202" s="10">
        <v>0.79649021898347694</v>
      </c>
      <c r="B202" s="10">
        <f>'Używanie Internetu'!I61/'Używanie Internetu'!I$142</f>
        <v>5.7488151205901481E-3</v>
      </c>
      <c r="C202" s="10">
        <f t="shared" si="30"/>
        <v>-9.8819553029937349E-2</v>
      </c>
      <c r="D202" s="10">
        <f t="shared" si="31"/>
        <v>-5.6809534066846383E-4</v>
      </c>
      <c r="E202" s="56">
        <v>0.69552213093645121</v>
      </c>
      <c r="F202" s="10">
        <f>'Używanie Internetu'!J61/'Używanie Internetu'!J$142</f>
        <v>5.0200593148972475E-3</v>
      </c>
      <c r="G202" s="10">
        <f t="shared" si="32"/>
        <v>-0.15768904656242219</v>
      </c>
      <c r="H202" s="10">
        <f t="shared" si="33"/>
        <v>-7.9160836705295331E-4</v>
      </c>
      <c r="I202" s="56">
        <v>0.79513197839430849</v>
      </c>
      <c r="J202" s="10">
        <f>'Używanie Internetu'!K61/'Używanie Internetu'!K$142</f>
        <v>5.7390117685208958E-3</v>
      </c>
      <c r="K202" s="10">
        <f t="shared" si="34"/>
        <v>-9.956077985767943E-2</v>
      </c>
      <c r="L202" s="10">
        <f t="shared" si="35"/>
        <v>-5.7138048728634042E-4</v>
      </c>
      <c r="M202" s="56">
        <v>0.83878410966316985</v>
      </c>
      <c r="N202" s="10">
        <f>'Używanie Internetu'!L61/'Używanie Internetu'!L$142</f>
        <v>6.0540790804643994E-3</v>
      </c>
      <c r="O202" s="10">
        <f t="shared" si="36"/>
        <v>-7.6349805616051508E-2</v>
      </c>
      <c r="P202" s="10">
        <f t="shared" si="37"/>
        <v>-4.6222776097766077E-4</v>
      </c>
      <c r="Q202" s="56">
        <v>0.98137034819963376</v>
      </c>
      <c r="R202" s="10">
        <f>'Używanie Internetu'!M61/'Używanie Internetu'!M$142</f>
        <v>7.0832215665236056E-3</v>
      </c>
      <c r="S202" s="10">
        <f t="shared" si="38"/>
        <v>-8.1670682297947175E-3</v>
      </c>
      <c r="T202" s="10">
        <f t="shared" si="39"/>
        <v>-5.7849153820551709E-5</v>
      </c>
    </row>
    <row r="203" spans="1:20" x14ac:dyDescent="0.3">
      <c r="A203" s="10">
        <v>0.9518536980921497</v>
      </c>
      <c r="B203" s="10">
        <f>'Używanie Internetu'!I62/'Używanie Internetu'!I$142</f>
        <v>6.5347532775293371E-3</v>
      </c>
      <c r="C203" s="10">
        <f t="shared" si="30"/>
        <v>-2.1429798457953769E-2</v>
      </c>
      <c r="D203" s="10">
        <f t="shared" si="31"/>
        <v>-1.4003844570990653E-4</v>
      </c>
      <c r="E203" s="56">
        <v>0.77579352919401101</v>
      </c>
      <c r="F203" s="10">
        <f>'Używanie Internetu'!J62/'Używanie Internetu'!J$142</f>
        <v>5.3260488641772566E-3</v>
      </c>
      <c r="G203" s="10">
        <f t="shared" si="32"/>
        <v>-0.11025384712195663</v>
      </c>
      <c r="H203" s="10">
        <f t="shared" si="33"/>
        <v>-5.8721737723507002E-4</v>
      </c>
      <c r="I203" s="56">
        <v>0.74196955312272139</v>
      </c>
      <c r="J203" s="10">
        <f>'Używanie Internetu'!K62/'Używanie Internetu'!K$142</f>
        <v>5.0938374025482703E-3</v>
      </c>
      <c r="K203" s="10">
        <f t="shared" si="34"/>
        <v>-0.12961391572109698</v>
      </c>
      <c r="L203" s="10">
        <f t="shared" si="35"/>
        <v>-6.6023221179086302E-4</v>
      </c>
      <c r="M203" s="56">
        <v>0.96192242617499812</v>
      </c>
      <c r="N203" s="10">
        <f>'Używanie Internetu'!L62/'Używanie Internetu'!L$142</f>
        <v>6.603878032701088E-3</v>
      </c>
      <c r="O203" s="10">
        <f t="shared" si="36"/>
        <v>-1.6859950043845166E-2</v>
      </c>
      <c r="P203" s="10">
        <f t="shared" si="37"/>
        <v>-1.1134105372698684E-4</v>
      </c>
      <c r="Q203" s="56">
        <v>0.83760495919495381</v>
      </c>
      <c r="R203" s="10">
        <f>'Używanie Internetu'!M62/'Używanie Internetu'!M$142</f>
        <v>5.7504023605150223E-3</v>
      </c>
      <c r="S203" s="10">
        <f t="shared" si="38"/>
        <v>-7.6960760000862521E-2</v>
      </c>
      <c r="T203" s="10">
        <f t="shared" si="39"/>
        <v>-4.4255533597598994E-4</v>
      </c>
    </row>
    <row r="204" spans="1:20" x14ac:dyDescent="0.3">
      <c r="A204" s="10">
        <v>0.87080347993195284</v>
      </c>
      <c r="B204" s="10">
        <f>'Używanie Internetu'!I63/'Używanie Internetu'!I$142</f>
        <v>5.8873695677101262E-3</v>
      </c>
      <c r="C204" s="10">
        <f t="shared" si="30"/>
        <v>-6.0079844086358143E-2</v>
      </c>
      <c r="D204" s="10">
        <f t="shared" si="31"/>
        <v>-3.5371224570679411E-4</v>
      </c>
      <c r="E204" s="56">
        <v>0.65819039887244835</v>
      </c>
      <c r="F204" s="10">
        <f>'Używanie Internetu'!J63/'Używanie Internetu'!J$142</f>
        <v>4.4499249410250939E-3</v>
      </c>
      <c r="G204" s="10">
        <f t="shared" si="32"/>
        <v>-0.18164845711780406</v>
      </c>
      <c r="H204" s="10">
        <f t="shared" si="33"/>
        <v>-8.0832199982724354E-4</v>
      </c>
      <c r="I204" s="56">
        <v>0.816217762297618</v>
      </c>
      <c r="J204" s="10">
        <f>'Używanie Internetu'!K63/'Używanie Internetu'!K$142</f>
        <v>5.5183238527606255E-3</v>
      </c>
      <c r="K204" s="10">
        <f t="shared" si="34"/>
        <v>-8.8193958467544326E-2</v>
      </c>
      <c r="L204" s="10">
        <f t="shared" si="35"/>
        <v>-4.8668282468082981E-4</v>
      </c>
      <c r="M204" s="56">
        <v>0.87592218575350012</v>
      </c>
      <c r="N204" s="10">
        <f>'Używanie Internetu'!L63/'Używanie Internetu'!L$142</f>
        <v>5.921976357386935E-3</v>
      </c>
      <c r="O204" s="10">
        <f t="shared" si="36"/>
        <v>-5.7534473511045882E-2</v>
      </c>
      <c r="P204" s="10">
        <f t="shared" si="37"/>
        <v>-3.4071779186711857E-4</v>
      </c>
      <c r="Q204" s="56">
        <v>0.67944379023942048</v>
      </c>
      <c r="R204" s="10">
        <f>'Używanie Internetu'!M63/'Używanie Internetu'!M$142</f>
        <v>4.5936158798283271E-3</v>
      </c>
      <c r="S204" s="10">
        <f t="shared" si="38"/>
        <v>-0.16784646622890426</v>
      </c>
      <c r="T204" s="10">
        <f t="shared" si="39"/>
        <v>-7.7102219264216362E-4</v>
      </c>
    </row>
    <row r="205" spans="1:20" x14ac:dyDescent="0.3">
      <c r="A205" s="10">
        <v>0.8871650512657222</v>
      </c>
      <c r="B205" s="10">
        <f>'Używanie Internetu'!I64/'Używanie Internetu'!I$142</f>
        <v>6.1155066315025054E-3</v>
      </c>
      <c r="C205" s="10">
        <f t="shared" si="30"/>
        <v>-5.199557499843898E-2</v>
      </c>
      <c r="D205" s="10">
        <f t="shared" si="31"/>
        <v>-3.1797928371173946E-4</v>
      </c>
      <c r="E205" s="56">
        <v>0.68443033347339699</v>
      </c>
      <c r="F205" s="10">
        <f>'Używanie Internetu'!J64/'Używanie Internetu'!J$142</f>
        <v>4.7179927085567253E-3</v>
      </c>
      <c r="G205" s="10">
        <f t="shared" si="32"/>
        <v>-0.16467075107689691</v>
      </c>
      <c r="H205" s="10">
        <f t="shared" si="33"/>
        <v>-7.7691540289335918E-4</v>
      </c>
      <c r="I205" s="56">
        <v>0.77815518949862494</v>
      </c>
      <c r="J205" s="10">
        <f>'Używanie Internetu'!K64/'Używanie Internetu'!K$142</f>
        <v>5.3640675034792125E-3</v>
      </c>
      <c r="K205" s="10">
        <f t="shared" si="34"/>
        <v>-0.10893378190262155</v>
      </c>
      <c r="L205" s="10">
        <f t="shared" si="35"/>
        <v>-5.8432815953494424E-4</v>
      </c>
      <c r="M205" s="56">
        <v>0.86912820823332071</v>
      </c>
      <c r="N205" s="10">
        <f>'Używanie Internetu'!L64/'Używanie Internetu'!L$142</f>
        <v>5.9911730218560827E-3</v>
      </c>
      <c r="O205" s="10">
        <f t="shared" si="36"/>
        <v>-6.0916154481971463E-2</v>
      </c>
      <c r="P205" s="10">
        <f t="shared" si="37"/>
        <v>-3.6495922132760494E-4</v>
      </c>
      <c r="Q205" s="56">
        <v>0.71563664124017168</v>
      </c>
      <c r="R205" s="10">
        <f>'Używanie Internetu'!M64/'Używanie Internetu'!M$142</f>
        <v>4.9331075643776834E-3</v>
      </c>
      <c r="S205" s="10">
        <f t="shared" si="38"/>
        <v>-0.14530743126700743</v>
      </c>
      <c r="T205" s="10">
        <f t="shared" si="39"/>
        <v>-7.1681718834356472E-4</v>
      </c>
    </row>
    <row r="206" spans="1:20" x14ac:dyDescent="0.3">
      <c r="A206" s="10">
        <v>0.87428405720020452</v>
      </c>
      <c r="B206" s="10">
        <f>'Używanie Internetu'!I65/'Używanie Internetu'!I$142</f>
        <v>6.1417841990597426E-3</v>
      </c>
      <c r="C206" s="10">
        <f t="shared" si="30"/>
        <v>-5.8347441013536255E-2</v>
      </c>
      <c r="D206" s="10">
        <f t="shared" si="31"/>
        <v>-3.5835739127250735E-4</v>
      </c>
      <c r="E206" s="56">
        <v>0.62842171075352649</v>
      </c>
      <c r="F206" s="10">
        <f>'Używanie Internetu'!J65/'Używanie Internetu'!J$142</f>
        <v>4.4146184545697078E-3</v>
      </c>
      <c r="G206" s="10">
        <f t="shared" si="32"/>
        <v>-0.20174881933929184</v>
      </c>
      <c r="H206" s="10">
        <f t="shared" si="33"/>
        <v>-8.9064406104288776E-4</v>
      </c>
      <c r="I206" s="56">
        <v>0.82464279156559284</v>
      </c>
      <c r="J206" s="10">
        <f>'Używanie Internetu'!K65/'Używanie Internetu'!K$142</f>
        <v>5.7930577887070848E-3</v>
      </c>
      <c r="K206" s="10">
        <f t="shared" si="34"/>
        <v>-8.3734132961017949E-2</v>
      </c>
      <c r="L206" s="10">
        <f t="shared" si="35"/>
        <v>-4.8507667113045967E-4</v>
      </c>
      <c r="M206" s="56">
        <v>0.86860478143213682</v>
      </c>
      <c r="N206" s="10">
        <f>'Używanie Internetu'!L65/'Używanie Internetu'!L$142</f>
        <v>6.1018876850067209E-3</v>
      </c>
      <c r="O206" s="10">
        <f t="shared" si="36"/>
        <v>-6.1177784294677129E-2</v>
      </c>
      <c r="P206" s="10">
        <f t="shared" si="37"/>
        <v>-3.7329996858368798E-4</v>
      </c>
      <c r="Q206" s="56">
        <v>0.83288980634493293</v>
      </c>
      <c r="R206" s="10">
        <f>'Używanie Internetu'!M65/'Używanie Internetu'!M$142</f>
        <v>5.8509924892703874E-3</v>
      </c>
      <c r="S206" s="10">
        <f t="shared" si="38"/>
        <v>-7.9412453169408148E-2</v>
      </c>
      <c r="T206" s="10">
        <f t="shared" si="39"/>
        <v>-4.6464166704874346E-4</v>
      </c>
    </row>
    <row r="207" spans="1:20" x14ac:dyDescent="0.3">
      <c r="A207" s="10">
        <v>0.83195108970595533</v>
      </c>
      <c r="B207" s="10">
        <f>'Używanie Internetu'!I66/'Używanie Internetu'!I$142</f>
        <v>5.8133146045942757E-3</v>
      </c>
      <c r="C207" s="10">
        <f t="shared" si="30"/>
        <v>-7.9902205073688629E-2</v>
      </c>
      <c r="D207" s="10">
        <f t="shared" si="31"/>
        <v>-4.6449665569416092E-4</v>
      </c>
      <c r="E207" s="56">
        <v>0.56553457922619554</v>
      </c>
      <c r="F207" s="10">
        <f>'Używanie Internetu'!J66/'Używanie Internetu'!J$142</f>
        <v>3.951711187710206E-3</v>
      </c>
      <c r="G207" s="10">
        <f t="shared" si="32"/>
        <v>-0.24754083528671972</v>
      </c>
      <c r="H207" s="10">
        <f t="shared" si="33"/>
        <v>-9.7820988821765965E-4</v>
      </c>
      <c r="I207" s="56">
        <v>0.90011371961752562</v>
      </c>
      <c r="J207" s="10">
        <f>'Używanie Internetu'!K66/'Używanie Internetu'!K$142</f>
        <v>6.2896055991676914E-3</v>
      </c>
      <c r="K207" s="10">
        <f t="shared" si="34"/>
        <v>-4.5702618691300427E-2</v>
      </c>
      <c r="L207" s="10">
        <f t="shared" si="35"/>
        <v>-2.8745144641742916E-4</v>
      </c>
      <c r="M207" s="56">
        <v>0.80338922934074875</v>
      </c>
      <c r="N207" s="10">
        <f>'Używanie Internetu'!L66/'Używanie Internetu'!L$142</f>
        <v>5.6137366702061825E-3</v>
      </c>
      <c r="O207" s="10">
        <f t="shared" si="36"/>
        <v>-9.507399494593885E-2</v>
      </c>
      <c r="P207" s="10">
        <f t="shared" si="37"/>
        <v>-5.3372037181101417E-4</v>
      </c>
      <c r="Q207" s="56">
        <v>0.6382042889965196</v>
      </c>
      <c r="R207" s="10">
        <f>'Używanie Internetu'!M66/'Używanie Internetu'!M$142</f>
        <v>4.4594957081545072E-3</v>
      </c>
      <c r="S207" s="10">
        <f t="shared" si="38"/>
        <v>-0.195040281494338</v>
      </c>
      <c r="T207" s="10">
        <f t="shared" si="39"/>
        <v>-8.6978129824124726E-4</v>
      </c>
    </row>
    <row r="208" spans="1:20" x14ac:dyDescent="0.3">
      <c r="A208" s="10">
        <v>0.81477416565923855</v>
      </c>
      <c r="B208" s="10">
        <f>'Używanie Internetu'!I67/'Używanie Internetu'!I$142</f>
        <v>5.4705117914612246E-3</v>
      </c>
      <c r="C208" s="10">
        <f t="shared" si="30"/>
        <v>-8.8962749786635598E-2</v>
      </c>
      <c r="D208" s="10">
        <f t="shared" si="31"/>
        <v>-4.8667177170860456E-4</v>
      </c>
      <c r="E208" s="56">
        <v>0.5270208783802679</v>
      </c>
      <c r="F208" s="10">
        <f>'Używanie Internetu'!J67/'Używanie Internetu'!J$142</f>
        <v>3.5384945314175442E-3</v>
      </c>
      <c r="G208" s="10">
        <f t="shared" si="32"/>
        <v>-0.27817217950143186</v>
      </c>
      <c r="H208" s="10">
        <f t="shared" si="33"/>
        <v>-9.8431073595831617E-4</v>
      </c>
      <c r="I208" s="56">
        <v>0.83162183145615998</v>
      </c>
      <c r="J208" s="10">
        <f>'Używanie Internetu'!K67/'Używanie Internetu'!K$142</f>
        <v>5.5836294604856042E-3</v>
      </c>
      <c r="K208" s="10">
        <f t="shared" si="34"/>
        <v>-8.0074118238486411E-2</v>
      </c>
      <c r="L208" s="10">
        <f t="shared" si="35"/>
        <v>-4.4710420561882034E-4</v>
      </c>
      <c r="M208" s="56">
        <v>0.72667390918458341</v>
      </c>
      <c r="N208" s="10">
        <f>'Używanie Internetu'!L67/'Używanie Internetu'!L$142</f>
        <v>4.8789939056610443E-3</v>
      </c>
      <c r="O208" s="10">
        <f t="shared" si="36"/>
        <v>-0.13866043262438085</v>
      </c>
      <c r="P208" s="10">
        <f t="shared" si="37"/>
        <v>-6.7652340573067806E-4</v>
      </c>
      <c r="Q208" s="56">
        <v>0.6467153504344495</v>
      </c>
      <c r="R208" s="10">
        <f>'Używanie Internetu'!M67/'Używanie Internetu'!M$142</f>
        <v>4.3421405579399143E-3</v>
      </c>
      <c r="S208" s="10">
        <f t="shared" si="38"/>
        <v>-0.18928683051746295</v>
      </c>
      <c r="T208" s="10">
        <f t="shared" si="39"/>
        <v>-8.2191002387377462E-4</v>
      </c>
    </row>
    <row r="209" spans="1:20" x14ac:dyDescent="0.3">
      <c r="A209" s="10">
        <v>0.79953768671213732</v>
      </c>
      <c r="B209" s="10">
        <f>'Używanie Internetu'!I68/'Używanie Internetu'!I$142</f>
        <v>5.1910140274433374E-3</v>
      </c>
      <c r="C209" s="10">
        <f t="shared" ref="C209:C272" si="40">LOG(A209)</f>
        <v>-9.7161060691506665E-2</v>
      </c>
      <c r="D209" s="10">
        <f t="shared" ref="D209:D272" si="41">B209*C209</f>
        <v>-5.0436442897088451E-4</v>
      </c>
      <c r="E209" s="56">
        <v>0.56595746578414252</v>
      </c>
      <c r="F209" s="10">
        <f>'Używanie Internetu'!J68/'Używanie Internetu'!J$142</f>
        <v>3.6744898866531042E-3</v>
      </c>
      <c r="G209" s="10">
        <f t="shared" ref="G209:G272" si="42">LOG(E209)</f>
        <v>-0.24721620674346373</v>
      </c>
      <c r="H209" s="10">
        <f t="shared" ref="H209:H272" si="43">F209*G209</f>
        <v>-9.0839345149560042E-4</v>
      </c>
      <c r="I209" s="56">
        <v>0.86954797532594408</v>
      </c>
      <c r="J209" s="10">
        <f>'Używanie Internetu'!K68/'Używanie Internetu'!K$142</f>
        <v>5.6455571919489444E-3</v>
      </c>
      <c r="K209" s="10">
        <f t="shared" ref="K209:K272" si="44">LOG(I209)</f>
        <v>-6.070645179290636E-2</v>
      </c>
      <c r="L209" s="10">
        <f t="shared" ref="L209:L272" si="45">J209*K209</f>
        <v>-3.4272174551714437E-4</v>
      </c>
      <c r="M209" s="56">
        <v>0.72183092578655916</v>
      </c>
      <c r="N209" s="10">
        <f>'Używanie Internetu'!L68/'Używanie Internetu'!L$142</f>
        <v>4.6865013663195945E-3</v>
      </c>
      <c r="O209" s="10">
        <f t="shared" ref="O209:O272" si="46">LOG(M209)</f>
        <v>-0.14156451516826352</v>
      </c>
      <c r="P209" s="10">
        <f t="shared" ref="P209:P272" si="47">N209*O209</f>
        <v>-6.6344229375843791E-4</v>
      </c>
      <c r="Q209" s="56">
        <v>0.74044751014742061</v>
      </c>
      <c r="R209" s="10">
        <f>'Używanie Internetu'!M68/'Używanie Internetu'!M$142</f>
        <v>4.807369903433477E-3</v>
      </c>
      <c r="S209" s="10">
        <f t="shared" ref="S209:S272" si="48">LOG(Q209)</f>
        <v>-0.13050572291091708</v>
      </c>
      <c r="T209" s="10">
        <f t="shared" ref="T209:T272" si="49">R209*S209</f>
        <v>-6.2738928454777153E-4</v>
      </c>
    </row>
    <row r="210" spans="1:20" x14ac:dyDescent="0.3">
      <c r="A210" s="10">
        <v>0.83830694172357023</v>
      </c>
      <c r="B210" s="10">
        <f>'Używanie Internetu'!I69/'Używanie Internetu'!I$142</f>
        <v>5.7488151205901481E-3</v>
      </c>
      <c r="C210" s="10">
        <f t="shared" si="40"/>
        <v>-7.6596937587246339E-2</v>
      </c>
      <c r="D210" s="10">
        <f t="shared" si="41"/>
        <v>-4.4034163299246163E-4</v>
      </c>
      <c r="E210" s="56">
        <v>0.68093445045509871</v>
      </c>
      <c r="F210" s="10">
        <f>'Używanie Internetu'!J69/'Używanie Internetu'!J$142</f>
        <v>4.6696097456363824E-3</v>
      </c>
      <c r="G210" s="10">
        <f t="shared" si="42"/>
        <v>-0.16689469304435411</v>
      </c>
      <c r="H210" s="10">
        <f t="shared" si="43"/>
        <v>-7.7933308513490856E-4</v>
      </c>
      <c r="I210" s="56">
        <v>0.82292122578185101</v>
      </c>
      <c r="J210" s="10">
        <f>'Używanie Internetu'!K69/'Używanie Internetu'!K$142</f>
        <v>5.6433052744411863E-3</v>
      </c>
      <c r="K210" s="10">
        <f t="shared" si="44"/>
        <v>-8.4641735681584118E-2</v>
      </c>
      <c r="L210" s="10">
        <f t="shared" si="45"/>
        <v>-4.7765915340974044E-4</v>
      </c>
      <c r="M210" s="56">
        <v>0.79824512413986914</v>
      </c>
      <c r="N210" s="10">
        <f>'Używanie Internetu'!L69/'Używanie Internetu'!L$142</f>
        <v>5.4740852200957195E-3</v>
      </c>
      <c r="O210" s="10">
        <f t="shared" si="46"/>
        <v>-9.7863725548450631E-2</v>
      </c>
      <c r="P210" s="10">
        <f t="shared" si="47"/>
        <v>-5.3571437360827741E-4</v>
      </c>
      <c r="Q210" s="56">
        <v>0.62584789988669864</v>
      </c>
      <c r="R210" s="10">
        <f>'Używanie Internetu'!M69/'Używanie Internetu'!M$142</f>
        <v>4.2918454935622326E-3</v>
      </c>
      <c r="S210" s="10">
        <f t="shared" si="48"/>
        <v>-0.2035312007609652</v>
      </c>
      <c r="T210" s="10">
        <f t="shared" si="49"/>
        <v>-8.7352446678525854E-4</v>
      </c>
    </row>
    <row r="211" spans="1:20" x14ac:dyDescent="0.3">
      <c r="A211" s="10">
        <v>0.77490718339761566</v>
      </c>
      <c r="B211" s="10">
        <f>'Używanie Internetu'!I70/'Używanie Internetu'!I$142</f>
        <v>4.7968505140847766E-3</v>
      </c>
      <c r="C211" s="10">
        <f t="shared" si="40"/>
        <v>-0.11075031317401497</v>
      </c>
      <c r="D211" s="10">
        <f t="shared" si="41"/>
        <v>-5.3125269668382376E-4</v>
      </c>
      <c r="E211" s="56">
        <v>0.55367034075116472</v>
      </c>
      <c r="F211" s="10">
        <f>'Używanie Internetu'!J70/'Używanie Internetu'!J$142</f>
        <v>3.4273444814654041E-3</v>
      </c>
      <c r="G211" s="10">
        <f t="shared" si="42"/>
        <v>-0.25674874033690853</v>
      </c>
      <c r="H211" s="10">
        <f t="shared" si="43"/>
        <v>-8.7996637831689749E-4</v>
      </c>
      <c r="I211" s="56">
        <v>0.82288392825750367</v>
      </c>
      <c r="J211" s="10">
        <f>'Używanie Internetu'!K70/'Używanie Internetu'!K$142</f>
        <v>5.0938374025482703E-3</v>
      </c>
      <c r="K211" s="10">
        <f t="shared" si="44"/>
        <v>-8.4661419796651705E-2</v>
      </c>
      <c r="L211" s="10">
        <f t="shared" si="45"/>
        <v>-4.3125150671302501E-4</v>
      </c>
      <c r="M211" s="56">
        <v>0.63737060033904314</v>
      </c>
      <c r="N211" s="10">
        <f>'Używanie Internetu'!L70/'Używanie Internetu'!L$142</f>
        <v>3.9454679959136235E-3</v>
      </c>
      <c r="O211" s="10">
        <f t="shared" si="46"/>
        <v>-0.19560797287513967</v>
      </c>
      <c r="P211" s="10">
        <f t="shared" si="47"/>
        <v>-7.7176499672440373E-4</v>
      </c>
      <c r="Q211" s="56">
        <v>0.67843047179943994</v>
      </c>
      <c r="R211" s="10">
        <f>'Używanie Internetu'!M70/'Używanie Internetu'!M$142</f>
        <v>4.199637875536481E-3</v>
      </c>
      <c r="S211" s="10">
        <f t="shared" si="48"/>
        <v>-0.16849465391592328</v>
      </c>
      <c r="T211" s="10">
        <f t="shared" si="49"/>
        <v>-7.0761653041072261E-4</v>
      </c>
    </row>
    <row r="212" spans="1:20" x14ac:dyDescent="0.3">
      <c r="A212" s="10">
        <v>0.79526811005352893</v>
      </c>
      <c r="B212" s="10">
        <f>'Używanie Internetu'!I71/'Używanie Internetu'!I$142</f>
        <v>4.7263788556358224E-3</v>
      </c>
      <c r="C212" s="10">
        <f t="shared" si="40"/>
        <v>-9.9486432240390429E-2</v>
      </c>
      <c r="D212" s="10">
        <f t="shared" si="41"/>
        <v>-4.7021056976362732E-4</v>
      </c>
      <c r="E212" s="56">
        <v>0.52564425632274303</v>
      </c>
      <c r="F212" s="10">
        <f>'Używanie Internetu'!J71/'Używanie Internetu'!J$142</f>
        <v>3.1239702274783862E-3</v>
      </c>
      <c r="G212" s="10">
        <f t="shared" si="42"/>
        <v>-0.27930807672907143</v>
      </c>
      <c r="H212" s="10">
        <f t="shared" si="43"/>
        <v>-8.7255011599586779E-4</v>
      </c>
      <c r="I212" s="56">
        <v>0.82413199646614388</v>
      </c>
      <c r="J212" s="10">
        <f>'Używanie Internetu'!K71/'Używanie Internetu'!K$142</f>
        <v>4.8979205793733367E-3</v>
      </c>
      <c r="K212" s="10">
        <f t="shared" si="44"/>
        <v>-8.4003224290872439E-2</v>
      </c>
      <c r="L212" s="10">
        <f t="shared" si="45"/>
        <v>-4.1144112098797828E-4</v>
      </c>
      <c r="M212" s="56">
        <v>0.62132040047467707</v>
      </c>
      <c r="N212" s="10">
        <f>'Używanie Internetu'!L71/'Używanie Internetu'!L$142</f>
        <v>3.692585640308191E-3</v>
      </c>
      <c r="O212" s="10">
        <f t="shared" si="46"/>
        <v>-0.20668438649934751</v>
      </c>
      <c r="P212" s="10">
        <f t="shared" si="47"/>
        <v>-7.6319979766339876E-4</v>
      </c>
      <c r="Q212" s="56">
        <v>0.85403034577153725</v>
      </c>
      <c r="R212" s="10">
        <f>'Używanie Internetu'!M71/'Używanie Internetu'!M$142</f>
        <v>5.0756102467811167E-3</v>
      </c>
      <c r="S212" s="10">
        <f t="shared" si="48"/>
        <v>-6.8526697499538269E-2</v>
      </c>
      <c r="T212" s="10">
        <f t="shared" si="49"/>
        <v>-3.4781480800672636E-4</v>
      </c>
    </row>
    <row r="213" spans="1:20" x14ac:dyDescent="0.3">
      <c r="A213" s="10">
        <v>0.61164504070991932</v>
      </c>
      <c r="B213" s="10">
        <f>'Używanie Internetu'!I72/'Używanie Internetu'!I$142</f>
        <v>3.6059989297863404E-3</v>
      </c>
      <c r="C213" s="10">
        <f t="shared" si="40"/>
        <v>-0.21350054122645873</v>
      </c>
      <c r="D213" s="10">
        <f t="shared" si="41"/>
        <v>-7.6988272317141462E-4</v>
      </c>
      <c r="E213" s="56">
        <v>0.48707623184387944</v>
      </c>
      <c r="F213" s="10">
        <f>'Używanie Internetu'!J72/'Używanie Internetu'!J$142</f>
        <v>2.8715942317047035E-3</v>
      </c>
      <c r="G213" s="10">
        <f t="shared" si="42"/>
        <v>-0.31240306244403337</v>
      </c>
      <c r="H213" s="10">
        <f t="shared" si="43"/>
        <v>-8.9709483208117054E-4</v>
      </c>
      <c r="I213" s="56">
        <v>0.90430791147842837</v>
      </c>
      <c r="J213" s="10">
        <f>'Używanie Internetu'!K72/'Używanie Internetu'!K$142</f>
        <v>5.3314146996167244E-3</v>
      </c>
      <c r="K213" s="10">
        <f t="shared" si="44"/>
        <v>-4.3683669649355848E-2</v>
      </c>
      <c r="L213" s="10">
        <f t="shared" si="45"/>
        <v>-2.3289575850177674E-4</v>
      </c>
      <c r="M213" s="56">
        <v>0.55356204865564362</v>
      </c>
      <c r="N213" s="10">
        <f>'Używanie Internetu'!L72/'Używanie Internetu'!L$142</f>
        <v>3.2635663205994709E-3</v>
      </c>
      <c r="O213" s="10">
        <f t="shared" si="46"/>
        <v>-0.25683369207805784</v>
      </c>
      <c r="P213" s="10">
        <f t="shared" si="47"/>
        <v>-8.3819378746116473E-4</v>
      </c>
      <c r="Q213" s="56">
        <v>0.55877958868126965</v>
      </c>
      <c r="R213" s="10">
        <f>'Używanie Internetu'!M72/'Używanie Internetu'!M$142</f>
        <v>3.2943267167381981E-3</v>
      </c>
      <c r="S213" s="10">
        <f t="shared" si="48"/>
        <v>-0.2527594663463209</v>
      </c>
      <c r="T213" s="10">
        <f t="shared" si="49"/>
        <v>-8.3267226289317437E-4</v>
      </c>
    </row>
    <row r="214" spans="1:20" x14ac:dyDescent="0.3">
      <c r="A214" s="10">
        <v>0.7525063569474123</v>
      </c>
      <c r="B214" s="10">
        <f>'Używanie Internetu'!I73/'Używanie Internetu'!I$142</f>
        <v>4.3035489049420951E-3</v>
      </c>
      <c r="C214" s="10">
        <f t="shared" si="40"/>
        <v>-0.12348982692943899</v>
      </c>
      <c r="D214" s="10">
        <f t="shared" si="41"/>
        <v>-5.3144450945367603E-4</v>
      </c>
      <c r="E214" s="56">
        <v>0.53595925445266468</v>
      </c>
      <c r="F214" s="10">
        <f>'Używanie Internetu'!J73/'Używanie Internetu'!J$142</f>
        <v>3.0651260833860767E-3</v>
      </c>
      <c r="G214" s="10">
        <f t="shared" si="42"/>
        <v>-0.27086822567848567</v>
      </c>
      <c r="H214" s="10">
        <f t="shared" si="43"/>
        <v>-8.3024526368763278E-4</v>
      </c>
      <c r="I214" s="56">
        <v>0.91865119998230804</v>
      </c>
      <c r="J214" s="10">
        <f>'Używanie Internetu'!K73/'Używanie Internetu'!K$142</f>
        <v>5.2537235455990773E-3</v>
      </c>
      <c r="K214" s="10">
        <f t="shared" si="44"/>
        <v>-3.6849353333365392E-2</v>
      </c>
      <c r="L214" s="10">
        <f t="shared" si="45"/>
        <v>-1.935963152476016E-4</v>
      </c>
      <c r="M214" s="56">
        <v>0.63137560562936357</v>
      </c>
      <c r="N214" s="10">
        <f>'Używanie Internetu'!L73/'Używanie Internetu'!L$142</f>
        <v>3.6108077641173789E-3</v>
      </c>
      <c r="O214" s="10">
        <f t="shared" si="46"/>
        <v>-0.19971220189457795</v>
      </c>
      <c r="P214" s="10">
        <f t="shared" si="47"/>
        <v>-7.2112236918991956E-4</v>
      </c>
      <c r="Q214" s="56">
        <v>0.67570708687203485</v>
      </c>
      <c r="R214" s="10">
        <f>'Używanie Internetu'!M73/'Używanie Internetu'!M$142</f>
        <v>3.8643374463519322E-3</v>
      </c>
      <c r="S214" s="10">
        <f t="shared" si="48"/>
        <v>-0.17024152613455051</v>
      </c>
      <c r="T214" s="10">
        <f t="shared" si="49"/>
        <v>-6.5787070436584469E-4</v>
      </c>
    </row>
    <row r="215" spans="1:20" x14ac:dyDescent="0.3">
      <c r="A215" s="10">
        <v>0.78819900248085784</v>
      </c>
      <c r="B215" s="10">
        <f>'Używanie Internetu'!I74/'Używanie Internetu'!I$142</f>
        <v>4.4755475289531025E-3</v>
      </c>
      <c r="C215" s="10">
        <f t="shared" si="40"/>
        <v>-0.10336411909910538</v>
      </c>
      <c r="D215" s="10">
        <f t="shared" si="41"/>
        <v>-4.6261102781641527E-4</v>
      </c>
      <c r="E215" s="56">
        <v>0.50134752219770706</v>
      </c>
      <c r="F215" s="10">
        <f>'Używanie Internetu'!J74/'Używanie Internetu'!J$142</f>
        <v>2.8467489264212835E-3</v>
      </c>
      <c r="G215" s="10">
        <f t="shared" si="42"/>
        <v>-0.29986112712434021</v>
      </c>
      <c r="H215" s="10">
        <f t="shared" si="43"/>
        <v>-8.5362934171669146E-4</v>
      </c>
      <c r="I215" s="56">
        <v>0.80230235594734067</v>
      </c>
      <c r="J215" s="10">
        <f>'Używanie Internetu'!K74/'Używanie Internetu'!K$142</f>
        <v>4.5556291181941422E-3</v>
      </c>
      <c r="K215" s="10">
        <f t="shared" si="44"/>
        <v>-9.5661932497209043E-2</v>
      </c>
      <c r="L215" s="10">
        <f t="shared" si="45"/>
        <v>-4.3580028518700798E-4</v>
      </c>
      <c r="M215" s="56">
        <v>0.61574476047582827</v>
      </c>
      <c r="N215" s="10">
        <f>'Używanie Internetu'!L74/'Używanie Internetu'!L$142</f>
        <v>3.4963187374502424E-3</v>
      </c>
      <c r="O215" s="10">
        <f t="shared" si="46"/>
        <v>-0.21059927499209416</v>
      </c>
      <c r="P215" s="10">
        <f t="shared" si="47"/>
        <v>-7.3632219124829506E-4</v>
      </c>
      <c r="Q215" s="56">
        <v>0.63331695866836302</v>
      </c>
      <c r="R215" s="10">
        <f>'Używanie Internetu'!M74/'Używanie Internetu'!M$142</f>
        <v>3.5960971030042925E-3</v>
      </c>
      <c r="S215" s="10">
        <f t="shared" si="48"/>
        <v>-0.19837888248037017</v>
      </c>
      <c r="T215" s="10">
        <f t="shared" si="49"/>
        <v>-7.1338972458488811E-4</v>
      </c>
    </row>
    <row r="216" spans="1:20" x14ac:dyDescent="0.3">
      <c r="A216" s="10">
        <v>0.66717184261724372</v>
      </c>
      <c r="B216" s="10">
        <f>'Używanie Internetu'!I75/'Używanie Internetu'!I$142</f>
        <v>3.7696365095745907E-3</v>
      </c>
      <c r="C216" s="10">
        <f t="shared" si="40"/>
        <v>-0.17576229098842422</v>
      </c>
      <c r="D216" s="10">
        <f t="shared" si="41"/>
        <v>-6.6255994911643698E-4</v>
      </c>
      <c r="E216" s="56">
        <v>0.40477975199897592</v>
      </c>
      <c r="F216" s="10">
        <f>'Używanie Internetu'!J75/'Używanie Internetu'!J$142</f>
        <v>2.2870757337210956E-3</v>
      </c>
      <c r="G216" s="10">
        <f t="shared" si="42"/>
        <v>-0.39278122001966154</v>
      </c>
      <c r="H216" s="10">
        <f t="shared" si="43"/>
        <v>-8.9832039696833448E-4</v>
      </c>
      <c r="I216" s="56">
        <v>0.80887193473872376</v>
      </c>
      <c r="J216" s="10">
        <f>'Używanie Internetu'!K75/'Używanie Internetu'!K$142</f>
        <v>4.5702665819945688E-3</v>
      </c>
      <c r="K216" s="10">
        <f t="shared" si="44"/>
        <v>-9.2120232947613068E-2</v>
      </c>
      <c r="L216" s="10">
        <f t="shared" si="45"/>
        <v>-4.2101402216603105E-4</v>
      </c>
      <c r="M216" s="56">
        <v>0.48475146910245825</v>
      </c>
      <c r="N216" s="10">
        <f>'Używanie Internetu'!L75/'Używanie Internetu'!L$142</f>
        <v>2.7389297918061096E-3</v>
      </c>
      <c r="O216" s="10">
        <f t="shared" si="46"/>
        <v>-0.31448086606127523</v>
      </c>
      <c r="P216" s="10">
        <f t="shared" si="47"/>
        <v>-8.613410130082136E-4</v>
      </c>
      <c r="Q216" s="56">
        <v>0.44507541629256525</v>
      </c>
      <c r="R216" s="10">
        <f>'Używanie Internetu'!M75/'Używanie Internetu'!M$142</f>
        <v>2.5147532188841207E-3</v>
      </c>
      <c r="S216" s="10">
        <f t="shared" si="48"/>
        <v>-0.35156639327833555</v>
      </c>
      <c r="T216" s="10">
        <f t="shared" si="49"/>
        <v>-8.8410271914817504E-4</v>
      </c>
    </row>
    <row r="217" spans="1:20" x14ac:dyDescent="0.3">
      <c r="A217" s="10">
        <v>0.67601742030083345</v>
      </c>
      <c r="B217" s="10">
        <f>'Używanie Internetu'!I76/'Używanie Internetu'!I$142</f>
        <v>3.9332740893628414E-3</v>
      </c>
      <c r="C217" s="10">
        <f t="shared" si="40"/>
        <v>-0.17004211257456825</v>
      </c>
      <c r="D217" s="10">
        <f t="shared" si="41"/>
        <v>-6.6882223549006865E-4</v>
      </c>
      <c r="E217" s="56">
        <v>0.45870916504571047</v>
      </c>
      <c r="F217" s="10">
        <f>'Używanie Internetu'!J76/'Używanie Internetu'!J$142</f>
        <v>2.6689088464978594E-3</v>
      </c>
      <c r="G217" s="10">
        <f t="shared" si="42"/>
        <v>-0.33846258254293671</v>
      </c>
      <c r="H217" s="10">
        <f t="shared" si="43"/>
        <v>-9.0332578075735576E-4</v>
      </c>
      <c r="I217" s="56">
        <v>0.84394130806628775</v>
      </c>
      <c r="J217" s="10">
        <f>'Używanie Internetu'!K76/'Używanie Internetu'!K$142</f>
        <v>4.9103061256660051E-3</v>
      </c>
      <c r="K217" s="10">
        <f t="shared" si="44"/>
        <v>-7.3687755352141115E-2</v>
      </c>
      <c r="L217" s="10">
        <f t="shared" si="45"/>
        <v>-3.6182943649219648E-4</v>
      </c>
      <c r="M217" s="56">
        <v>0.56199496754028289</v>
      </c>
      <c r="N217" s="10">
        <f>'Używanie Internetu'!L76/'Używanie Internetu'!L$142</f>
        <v>3.2698569264603024E-3</v>
      </c>
      <c r="O217" s="10">
        <f t="shared" si="46"/>
        <v>-0.2502675733620261</v>
      </c>
      <c r="P217" s="10">
        <f t="shared" si="47"/>
        <v>-8.1833915822623286E-4</v>
      </c>
      <c r="Q217" s="56">
        <v>0.56187848307267196</v>
      </c>
      <c r="R217" s="10">
        <f>'Używanie Internetu'!M76/'Używanie Internetu'!M$142</f>
        <v>3.2691791845493568E-3</v>
      </c>
      <c r="S217" s="10">
        <f t="shared" si="48"/>
        <v>-0.25035759873216795</v>
      </c>
      <c r="T217" s="10">
        <f t="shared" si="49"/>
        <v>-8.1846385046896388E-4</v>
      </c>
    </row>
    <row r="218" spans="1:20" x14ac:dyDescent="0.3">
      <c r="A218" s="10">
        <v>0.83941343099719345</v>
      </c>
      <c r="B218" s="10">
        <f>'Używanie Internetu'!I77/'Używanie Internetu'!I$142</f>
        <v>5.2196804647785056E-3</v>
      </c>
      <c r="C218" s="10">
        <f t="shared" si="40"/>
        <v>-7.6024086159432319E-2</v>
      </c>
      <c r="D218" s="10">
        <f t="shared" si="41"/>
        <v>-3.9682143737902682E-4</v>
      </c>
      <c r="E218" s="56">
        <v>0.61909962159330645</v>
      </c>
      <c r="F218" s="10">
        <f>'Używanie Internetu'!J77/'Używanie Internetu'!J$142</f>
        <v>3.8497146712835367E-3</v>
      </c>
      <c r="G218" s="10">
        <f t="shared" si="42"/>
        <v>-0.20823946143692409</v>
      </c>
      <c r="H218" s="10">
        <f t="shared" si="43"/>
        <v>-8.01662509833909E-4</v>
      </c>
      <c r="I218" s="56">
        <v>0.84941497077428352</v>
      </c>
      <c r="J218" s="10">
        <f>'Używanie Internetu'!K77/'Używanie Internetu'!K$142</f>
        <v>5.2818725144460508E-3</v>
      </c>
      <c r="K218" s="10">
        <f t="shared" si="44"/>
        <v>-7.0880088921787446E-2</v>
      </c>
      <c r="L218" s="10">
        <f t="shared" si="45"/>
        <v>-3.7437959349748113E-4</v>
      </c>
      <c r="M218" s="56">
        <v>0.73323410356580132</v>
      </c>
      <c r="N218" s="10">
        <f>'Używanie Internetu'!L77/'Używanie Internetu'!L$142</f>
        <v>4.5594311279307954E-3</v>
      </c>
      <c r="O218" s="10">
        <f t="shared" si="46"/>
        <v>-0.13475734370164139</v>
      </c>
      <c r="P218" s="10">
        <f t="shared" si="47"/>
        <v>-6.1441682759053268E-4</v>
      </c>
      <c r="Q218" s="56">
        <v>0.62482133851107147</v>
      </c>
      <c r="R218" s="10">
        <f>'Używanie Internetu'!M77/'Używanie Internetu'!M$142</f>
        <v>3.8852937231759659E-3</v>
      </c>
      <c r="S218" s="10">
        <f t="shared" si="48"/>
        <v>-0.2042441471215295</v>
      </c>
      <c r="T218" s="10">
        <f t="shared" si="49"/>
        <v>-7.9354850280670712E-4</v>
      </c>
    </row>
    <row r="219" spans="1:20" x14ac:dyDescent="0.3">
      <c r="A219" s="10">
        <v>0.73331225525221577</v>
      </c>
      <c r="B219" s="10">
        <f>'Używanie Internetu'!I78/'Używanie Internetu'!I$142</f>
        <v>5.6365382410274063E-3</v>
      </c>
      <c r="C219" s="10">
        <f t="shared" si="40"/>
        <v>-0.13471105693274482</v>
      </c>
      <c r="D219" s="10">
        <f t="shared" si="41"/>
        <v>-7.5930402389063625E-4</v>
      </c>
      <c r="E219" s="56">
        <v>0.90744483508406715</v>
      </c>
      <c r="F219" s="10">
        <f>'Używanie Internetu'!J78/'Używanie Internetu'!J$142</f>
        <v>6.9749925464084187E-3</v>
      </c>
      <c r="G219" s="10">
        <f t="shared" si="42"/>
        <v>-4.2179766894367976E-2</v>
      </c>
      <c r="H219" s="10">
        <f t="shared" si="43"/>
        <v>-2.9420355969746122E-4</v>
      </c>
      <c r="I219" s="56">
        <v>1.1452350550499495</v>
      </c>
      <c r="J219" s="10">
        <f>'Używanie Internetu'!K78/'Używanie Internetu'!K$142</f>
        <v>8.8027455378254602E-3</v>
      </c>
      <c r="K219" s="10">
        <f t="shared" si="44"/>
        <v>5.8894633081442688E-2</v>
      </c>
      <c r="L219" s="10">
        <f t="shared" si="45"/>
        <v>5.1843446855953732E-4</v>
      </c>
      <c r="M219" s="56">
        <v>0.85310672047367575</v>
      </c>
      <c r="N219" s="10">
        <f>'Używanie Internetu'!L78/'Używanie Internetu'!L$142</f>
        <v>6.5573275493309331E-3</v>
      </c>
      <c r="O219" s="10">
        <f t="shared" si="46"/>
        <v>-6.8996636811709755E-2</v>
      </c>
      <c r="P219" s="10">
        <f t="shared" si="47"/>
        <v>-4.5243354737660517E-4</v>
      </c>
      <c r="Q219" s="56">
        <v>0.13250335694922066</v>
      </c>
      <c r="R219" s="10">
        <f>'Używanie Internetu'!M78/'Używanie Internetu'!M$142</f>
        <v>1.0184750536480689E-3</v>
      </c>
      <c r="S219" s="10">
        <f t="shared" si="48"/>
        <v>-0.87777311881355424</v>
      </c>
      <c r="T219" s="10">
        <f t="shared" si="49"/>
        <v>-8.9399002427446742E-4</v>
      </c>
    </row>
    <row r="220" spans="1:20" x14ac:dyDescent="0.3">
      <c r="A220" s="10">
        <v>0.91023711522170936</v>
      </c>
      <c r="B220" s="10">
        <f>'Używanie Internetu'!I79/'Używanie Internetu'!I$142</f>
        <v>6.715112945763102E-3</v>
      </c>
      <c r="C220" s="10">
        <f t="shared" si="40"/>
        <v>-4.0845459966352936E-2</v>
      </c>
      <c r="D220" s="10">
        <f t="shared" si="41"/>
        <v>-2.7428187699570514E-4</v>
      </c>
      <c r="E220" s="56">
        <v>1.3522580319583601</v>
      </c>
      <c r="F220" s="10">
        <f>'Używanie Internetu'!J79/'Używanie Internetu'!J$142</f>
        <v>9.9760438951162038E-3</v>
      </c>
      <c r="G220" s="10">
        <f t="shared" si="42"/>
        <v>0.13105956968506535</v>
      </c>
      <c r="H220" s="10">
        <f t="shared" si="43"/>
        <v>1.3074560200532529E-3</v>
      </c>
      <c r="I220" s="56">
        <v>1.0239564638892917</v>
      </c>
      <c r="J220" s="10">
        <f>'Używanie Internetu'!K79/'Używanie Internetu'!K$142</f>
        <v>7.5540572797737279E-3</v>
      </c>
      <c r="K220" s="10">
        <f t="shared" si="44"/>
        <v>1.0281491899002893E-2</v>
      </c>
      <c r="L220" s="10">
        <f t="shared" si="45"/>
        <v>7.7666978726597419E-5</v>
      </c>
      <c r="M220" s="56">
        <v>1.3029178913885451</v>
      </c>
      <c r="N220" s="10">
        <f>'Używanie Internetu'!L79/'Używanie Internetu'!L$142</f>
        <v>9.6120457553507937E-3</v>
      </c>
      <c r="O220" s="10">
        <f t="shared" si="46"/>
        <v>0.11491704776135242</v>
      </c>
      <c r="P220" s="10">
        <f t="shared" si="47"/>
        <v>1.104587921151952E-3</v>
      </c>
      <c r="Q220" s="56">
        <v>0.69368292515214491</v>
      </c>
      <c r="R220" s="10">
        <f>'Używanie Internetu'!M79/'Używanie Internetu'!M$142</f>
        <v>5.1175228004291858E-3</v>
      </c>
      <c r="S220" s="10">
        <f t="shared" si="48"/>
        <v>-0.15883899542906468</v>
      </c>
      <c r="T220" s="10">
        <f t="shared" si="49"/>
        <v>-8.1286218070550571E-4</v>
      </c>
    </row>
    <row r="221" spans="1:20" x14ac:dyDescent="0.3">
      <c r="A221" s="10">
        <v>1.0146375643388206</v>
      </c>
      <c r="B221" s="10">
        <f>'Używanie Internetu'!I80/'Używanie Internetu'!I$142</f>
        <v>7.4198295302526484E-3</v>
      </c>
      <c r="C221" s="10">
        <f t="shared" si="40"/>
        <v>6.3109369120681932E-3</v>
      </c>
      <c r="D221" s="10">
        <f t="shared" si="41"/>
        <v>4.6826076063725043E-5</v>
      </c>
      <c r="E221" s="56">
        <v>1.1737519269703438</v>
      </c>
      <c r="F221" s="10">
        <f>'Używanie Internetu'!J80/'Używanie Internetu'!J$142</f>
        <v>8.5833991515982117E-3</v>
      </c>
      <c r="G221" s="10">
        <f t="shared" si="42"/>
        <v>6.9576318264071624E-2</v>
      </c>
      <c r="H221" s="10">
        <f t="shared" si="43"/>
        <v>5.9720131115915953E-4</v>
      </c>
      <c r="I221" s="56">
        <v>1.0001969073321759</v>
      </c>
      <c r="J221" s="10">
        <f>'Używanie Internetu'!K80/'Używanie Internetu'!K$142</f>
        <v>7.3142280651975148E-3</v>
      </c>
      <c r="K221" s="10">
        <f t="shared" si="44"/>
        <v>8.5507349574500999E-5</v>
      </c>
      <c r="L221" s="10">
        <f t="shared" si="45"/>
        <v>6.2542025603846999E-7</v>
      </c>
      <c r="M221" s="56">
        <v>1.3298999637995357</v>
      </c>
      <c r="N221" s="10">
        <f>'Używanie Internetu'!L80/'Używanie Internetu'!L$142</f>
        <v>9.7252766608457632E-3</v>
      </c>
      <c r="O221" s="10">
        <f t="shared" si="46"/>
        <v>0.1238189741973095</v>
      </c>
      <c r="P221" s="10">
        <f t="shared" si="47"/>
        <v>1.2041737799309579E-3</v>
      </c>
      <c r="Q221" s="56">
        <v>0.92734140052201575</v>
      </c>
      <c r="R221" s="10">
        <f>'Używanie Internetu'!M80/'Używanie Internetu'!M$142</f>
        <v>6.781451180257512E-3</v>
      </c>
      <c r="S221" s="10">
        <f t="shared" si="48"/>
        <v>-3.2760351004371593E-2</v>
      </c>
      <c r="T221" s="10">
        <f t="shared" si="49"/>
        <v>-2.2216272098424611E-4</v>
      </c>
    </row>
    <row r="222" spans="1:20" x14ac:dyDescent="0.3">
      <c r="A222" s="10">
        <v>0.88103328479045273</v>
      </c>
      <c r="B222" s="10">
        <f>'Używanie Internetu'!I81/'Używanie Internetu'!I$142</f>
        <v>6.0103963612735557E-3</v>
      </c>
      <c r="C222" s="10">
        <f t="shared" si="40"/>
        <v>-5.5007683951443259E-2</v>
      </c>
      <c r="D222" s="10">
        <f t="shared" si="41"/>
        <v>-3.3061798346384032E-4</v>
      </c>
      <c r="E222" s="56">
        <v>1.0425550551984148</v>
      </c>
      <c r="F222" s="10">
        <f>'Używanie Internetu'!J81/'Używanie Internetu'!J$142</f>
        <v>7.1122955492904745E-3</v>
      </c>
      <c r="G222" s="10">
        <f t="shared" si="42"/>
        <v>1.8098998453984102E-2</v>
      </c>
      <c r="H222" s="10">
        <f t="shared" si="43"/>
        <v>1.2872542615088631E-4</v>
      </c>
      <c r="I222" s="56">
        <v>0.99012618668806929</v>
      </c>
      <c r="J222" s="10">
        <f>'Używanie Internetu'!K81/'Używanie Internetu'!K$142</f>
        <v>6.7546265645196894E-3</v>
      </c>
      <c r="K222" s="10">
        <f t="shared" si="44"/>
        <v>-4.3094531902923483E-3</v>
      </c>
      <c r="L222" s="10">
        <f t="shared" si="45"/>
        <v>-2.9108746997702819E-5</v>
      </c>
      <c r="M222" s="56">
        <v>1.1716301239750286</v>
      </c>
      <c r="N222" s="10">
        <f>'Używanie Internetu'!L81/'Używanie Internetu'!L$142</f>
        <v>7.992843806772721E-3</v>
      </c>
      <c r="O222" s="10">
        <f t="shared" si="46"/>
        <v>6.879052937004336E-2</v>
      </c>
      <c r="P222" s="10">
        <f t="shared" si="47"/>
        <v>5.4983195663996806E-4</v>
      </c>
      <c r="Q222" s="56">
        <v>0.76366775625950889</v>
      </c>
      <c r="R222" s="10">
        <f>'Używanie Internetu'!M81/'Używanie Internetu'!M$142</f>
        <v>5.2097304184549366E-3</v>
      </c>
      <c r="S222" s="10">
        <f t="shared" si="48"/>
        <v>-0.11709554588318331</v>
      </c>
      <c r="T222" s="10">
        <f t="shared" si="49"/>
        <v>-6.1003622725320584E-4</v>
      </c>
    </row>
    <row r="223" spans="1:20" x14ac:dyDescent="0.3">
      <c r="A223" s="10">
        <v>1.146828309990102</v>
      </c>
      <c r="B223" s="10">
        <f>'Używanie Internetu'!I82/'Używanie Internetu'!I$142</f>
        <v>9.38467492260062E-3</v>
      </c>
      <c r="C223" s="10">
        <f t="shared" si="40"/>
        <v>5.9498405168003268E-2</v>
      </c>
      <c r="D223" s="10">
        <f t="shared" si="41"/>
        <v>5.5837319091489135E-4</v>
      </c>
      <c r="E223" s="56">
        <v>1.0051261071373097</v>
      </c>
      <c r="F223" s="10">
        <f>'Używanie Internetu'!J82/'Używanie Internetu'!J$142</f>
        <v>8.2251036964583711E-3</v>
      </c>
      <c r="G223" s="10">
        <f t="shared" si="42"/>
        <v>2.2205534958464053E-3</v>
      </c>
      <c r="H223" s="10">
        <f t="shared" si="43"/>
        <v>1.8264282766869825E-5</v>
      </c>
      <c r="I223" s="56">
        <v>0.81910115030708319</v>
      </c>
      <c r="J223" s="10">
        <f>'Używanie Internetu'!K82/'Używanie Internetu'!K$142</f>
        <v>6.7028324618412585E-3</v>
      </c>
      <c r="K223" s="10">
        <f t="shared" si="44"/>
        <v>-8.6662464164229527E-2</v>
      </c>
      <c r="L223" s="10">
        <f t="shared" si="45"/>
        <v>-5.808839780231524E-4</v>
      </c>
      <c r="M223" s="56">
        <v>1.0859025393108845</v>
      </c>
      <c r="N223" s="10">
        <f>'Używanie Internetu'!L82/'Używanie Internetu'!L$142</f>
        <v>8.8861098390108171E-3</v>
      </c>
      <c r="O223" s="10">
        <f t="shared" si="46"/>
        <v>3.5790848697713318E-2</v>
      </c>
      <c r="P223" s="10">
        <f t="shared" si="47"/>
        <v>3.180414127592978E-4</v>
      </c>
      <c r="Q223" s="56">
        <v>0.9296081514509138</v>
      </c>
      <c r="R223" s="10">
        <f>'Używanie Internetu'!M82/'Używanie Internetu'!M$142</f>
        <v>7.6071284871244644E-3</v>
      </c>
      <c r="S223" s="10">
        <f t="shared" si="48"/>
        <v>-3.1700076740932351E-2</v>
      </c>
      <c r="T223" s="10">
        <f t="shared" si="49"/>
        <v>-2.4114655681997814E-4</v>
      </c>
    </row>
    <row r="224" spans="1:20" x14ac:dyDescent="0.3">
      <c r="A224" s="10">
        <v>1.1068904141854476</v>
      </c>
      <c r="B224" s="10">
        <f>'Używanie Internetu'!I83/'Używanie Internetu'!I$142</f>
        <v>8.7552077361158914E-3</v>
      </c>
      <c r="C224" s="10">
        <f t="shared" si="40"/>
        <v>4.4104626415863324E-2</v>
      </c>
      <c r="D224" s="10">
        <f t="shared" si="41"/>
        <v>3.8614516639466786E-4</v>
      </c>
      <c r="E224" s="56">
        <v>1.3098409497849577</v>
      </c>
      <c r="F224" s="10">
        <f>'Używanie Internetu'!J83/'Używanie Internetu'!J$142</f>
        <v>1.0360492303185958E-2</v>
      </c>
      <c r="G224" s="10">
        <f t="shared" si="42"/>
        <v>0.11721856372879065</v>
      </c>
      <c r="H224" s="10">
        <f t="shared" si="43"/>
        <v>1.2144420273026482E-3</v>
      </c>
      <c r="I224" s="56">
        <v>1.1654279876561264</v>
      </c>
      <c r="J224" s="10">
        <f>'Używanie Internetu'!K83/'Używanie Internetu'!K$142</f>
        <v>9.2182243180067829E-3</v>
      </c>
      <c r="K224" s="10">
        <f t="shared" si="44"/>
        <v>6.6485443425202698E-2</v>
      </c>
      <c r="L224" s="10">
        <f t="shared" si="45"/>
        <v>6.1287773137566766E-4</v>
      </c>
      <c r="M224" s="56">
        <v>1.0835158819206427</v>
      </c>
      <c r="N224" s="10">
        <f>'Używanie Internetu'!L83/'Używanie Internetu'!L$142</f>
        <v>8.5703214247970696E-3</v>
      </c>
      <c r="O224" s="10">
        <f t="shared" si="46"/>
        <v>3.4835281488736144E-2</v>
      </c>
      <c r="P224" s="10">
        <f t="shared" si="47"/>
        <v>2.9854955928175215E-4</v>
      </c>
      <c r="Q224" s="56">
        <v>1.6908656356511427</v>
      </c>
      <c r="R224" s="10">
        <f>'Używanie Internetu'!M83/'Używanie Internetu'!M$142</f>
        <v>1.3374295869098714E-2</v>
      </c>
      <c r="S224" s="10">
        <f t="shared" si="48"/>
        <v>0.22810909783207348</v>
      </c>
      <c r="T224" s="10">
        <f t="shared" si="49"/>
        <v>3.050798564839335E-3</v>
      </c>
    </row>
    <row r="225" spans="1:20" x14ac:dyDescent="0.3">
      <c r="A225" s="10">
        <v>0.93541432412277692</v>
      </c>
      <c r="B225" s="10">
        <f>'Używanie Internetu'!I84/'Używanie Internetu'!I$142</f>
        <v>6.8238065206589473E-3</v>
      </c>
      <c r="C225" s="10">
        <f t="shared" si="40"/>
        <v>-2.899598396797947E-2</v>
      </c>
      <c r="D225" s="10">
        <f t="shared" si="41"/>
        <v>-1.9786298447362061E-4</v>
      </c>
      <c r="E225" s="56">
        <v>1.1318076513199646</v>
      </c>
      <c r="F225" s="10">
        <f>'Używanie Internetu'!J84/'Używanie Internetu'!J$142</f>
        <v>8.2564872399742695E-3</v>
      </c>
      <c r="G225" s="10">
        <f t="shared" si="42"/>
        <v>5.3772625555138842E-2</v>
      </c>
      <c r="H225" s="10">
        <f t="shared" si="43"/>
        <v>4.4397299675591814E-4</v>
      </c>
      <c r="I225" s="56">
        <v>1.1380046251130014</v>
      </c>
      <c r="J225" s="10">
        <f>'Używanie Internetu'!K84/'Używanie Internetu'!K$142</f>
        <v>8.3016938923493357E-3</v>
      </c>
      <c r="K225" s="10">
        <f t="shared" si="44"/>
        <v>5.6144027135478412E-2</v>
      </c>
      <c r="L225" s="10">
        <f t="shared" si="45"/>
        <v>4.6609052716249649E-4</v>
      </c>
      <c r="M225" s="56">
        <v>0.88439809596015051</v>
      </c>
      <c r="N225" s="10">
        <f>'Używanie Internetu'!L84/'Używanie Internetu'!L$142</f>
        <v>6.4516453708689621E-3</v>
      </c>
      <c r="O225" s="10">
        <f t="shared" si="46"/>
        <v>-5.3352201094330143E-2</v>
      </c>
      <c r="P225" s="10">
        <f t="shared" si="47"/>
        <v>-3.4420948121590501E-4</v>
      </c>
      <c r="Q225" s="56">
        <v>1.6449124278684513</v>
      </c>
      <c r="R225" s="10">
        <f>'Używanie Internetu'!M84/'Używanie Internetu'!M$142</f>
        <v>1.1999564109442062E-2</v>
      </c>
      <c r="S225" s="10">
        <f t="shared" si="48"/>
        <v>0.21614278185689781</v>
      </c>
      <c r="T225" s="10">
        <f t="shared" si="49"/>
        <v>2.5936191676849958E-3</v>
      </c>
    </row>
    <row r="226" spans="1:20" x14ac:dyDescent="0.3">
      <c r="A226" s="10">
        <v>1.0428781350817051</v>
      </c>
      <c r="B226" s="10">
        <f>'Używanie Internetu'!I85/'Używanie Internetu'!I$142</f>
        <v>7.4616347513664352E-3</v>
      </c>
      <c r="C226" s="10">
        <f t="shared" si="40"/>
        <v>1.8233562162189593E-2</v>
      </c>
      <c r="D226" s="10">
        <f t="shared" si="41"/>
        <v>1.3605218107059399E-4</v>
      </c>
      <c r="E226" s="56">
        <v>1.1433706828829264</v>
      </c>
      <c r="F226" s="10">
        <f>'Używanie Internetu'!J85/'Używanie Internetu'!J$142</f>
        <v>8.180643676477516E-3</v>
      </c>
      <c r="G226" s="10">
        <f t="shared" si="42"/>
        <v>5.8187052295428268E-2</v>
      </c>
      <c r="H226" s="10">
        <f t="shared" si="43"/>
        <v>4.7600754141346178E-4</v>
      </c>
      <c r="I226" s="56">
        <v>1.1576140202893799</v>
      </c>
      <c r="J226" s="10">
        <f>'Używanie Internetu'!K85/'Używanie Internetu'!K$142</f>
        <v>8.2825525935333946E-3</v>
      </c>
      <c r="K226" s="10">
        <f t="shared" si="44"/>
        <v>6.3563778043116123E-2</v>
      </c>
      <c r="L226" s="10">
        <f t="shared" si="45"/>
        <v>5.2647033468579245E-4</v>
      </c>
      <c r="M226" s="56">
        <v>0.90664016609363951</v>
      </c>
      <c r="N226" s="10">
        <f>'Używanie Internetu'!L85/'Używanie Internetu'!L$142</f>
        <v>6.4868727636896197E-3</v>
      </c>
      <c r="O226" s="10">
        <f t="shared" si="46"/>
        <v>-4.2565044679029357E-2</v>
      </c>
      <c r="P226" s="10">
        <f t="shared" si="47"/>
        <v>-2.7611402901362732E-4</v>
      </c>
      <c r="Q226" s="56">
        <v>1.6859103920387053</v>
      </c>
      <c r="R226" s="10">
        <f>'Używanie Internetu'!M85/'Używanie Internetu'!M$142</f>
        <v>1.2062432939914165E-2</v>
      </c>
      <c r="S226" s="10">
        <f t="shared" si="48"/>
        <v>0.2268344876805819</v>
      </c>
      <c r="T226" s="10">
        <f t="shared" si="49"/>
        <v>2.736175796106805E-3</v>
      </c>
    </row>
    <row r="227" spans="1:20" x14ac:dyDescent="0.3">
      <c r="A227" s="10">
        <v>1.0205686001278462</v>
      </c>
      <c r="B227" s="10">
        <f>'Używanie Internetu'!I86/'Używanie Internetu'!I$142</f>
        <v>7.1200263731223496E-3</v>
      </c>
      <c r="C227" s="10">
        <f t="shared" si="40"/>
        <v>8.8422022472526927E-3</v>
      </c>
      <c r="D227" s="10">
        <f t="shared" si="41"/>
        <v>6.2956713196920885E-5</v>
      </c>
      <c r="E227" s="56">
        <v>1.1088671091607094</v>
      </c>
      <c r="F227" s="10">
        <f>'Używanie Internetu'!J86/'Używanie Internetu'!J$142</f>
        <v>7.736043476668954E-3</v>
      </c>
      <c r="G227" s="10">
        <f t="shared" si="42"/>
        <v>4.4879501770098681E-2</v>
      </c>
      <c r="H227" s="10">
        <f t="shared" si="43"/>
        <v>3.4718977690472466E-4</v>
      </c>
      <c r="I227" s="56">
        <v>1.1481455384223149</v>
      </c>
      <c r="J227" s="10">
        <f>'Używanie Internetu'!K86/'Używanie Internetu'!K$142</f>
        <v>8.0100705750946934E-3</v>
      </c>
      <c r="K227" s="10">
        <f t="shared" si="44"/>
        <v>5.999694252844498E-2</v>
      </c>
      <c r="L227" s="10">
        <f t="shared" si="45"/>
        <v>4.8057974394274456E-4</v>
      </c>
      <c r="M227" s="56">
        <v>0.9179115893065396</v>
      </c>
      <c r="N227" s="10">
        <f>'Używanie Internetu'!L86/'Używanie Internetu'!L$142</f>
        <v>6.4038367663266406E-3</v>
      </c>
      <c r="O227" s="10">
        <f t="shared" si="46"/>
        <v>-3.7199146822028857E-2</v>
      </c>
      <c r="P227" s="10">
        <f t="shared" si="47"/>
        <v>-2.3821726409489121E-4</v>
      </c>
      <c r="Q227" s="56">
        <v>1.5463694629802858</v>
      </c>
      <c r="R227" s="10">
        <f>'Używanie Internetu'!M86/'Używanie Internetu'!M$142</f>
        <v>1.0788291309012876E-2</v>
      </c>
      <c r="S227" s="10">
        <f t="shared" si="48"/>
        <v>0.18931326484997058</v>
      </c>
      <c r="T227" s="10">
        <f t="shared" si="49"/>
        <v>2.0423666498617906E-3</v>
      </c>
    </row>
    <row r="228" spans="1:20" x14ac:dyDescent="0.3">
      <c r="A228" s="10">
        <v>1.0213314740103434</v>
      </c>
      <c r="B228" s="10">
        <f>'Używanie Internetu'!I87/'Używanie Internetu'!I$142</f>
        <v>7.0603046286740832E-3</v>
      </c>
      <c r="C228" s="10">
        <f t="shared" si="40"/>
        <v>9.1667156131790689E-3</v>
      </c>
      <c r="D228" s="10">
        <f t="shared" si="41"/>
        <v>6.4719804673467169E-5</v>
      </c>
      <c r="E228" s="56">
        <v>0.97399539625017506</v>
      </c>
      <c r="F228" s="10">
        <f>'Używanie Internetu'!J87/'Używanie Internetu'!J$142</f>
        <v>6.7330777318067017E-3</v>
      </c>
      <c r="G228" s="10">
        <f t="shared" si="42"/>
        <v>-1.1443095881004835E-2</v>
      </c>
      <c r="H228" s="10">
        <f t="shared" si="43"/>
        <v>-7.7047254059322648E-5</v>
      </c>
      <c r="I228" s="56">
        <v>1.1996056669492741</v>
      </c>
      <c r="J228" s="10">
        <f>'Używanie Internetu'!K87/'Używanie Internetu'!K$142</f>
        <v>8.2926862223183049E-3</v>
      </c>
      <c r="K228" s="10">
        <f t="shared" si="44"/>
        <v>7.9038508703849777E-2</v>
      </c>
      <c r="L228" s="10">
        <f t="shared" si="45"/>
        <v>6.554415521610005E-4</v>
      </c>
      <c r="M228" s="56">
        <v>0.81953535452132131</v>
      </c>
      <c r="N228" s="10">
        <f>'Używanie Internetu'!L87/'Używanie Internetu'!L$142</f>
        <v>5.6653196382650027E-3</v>
      </c>
      <c r="O228" s="10">
        <f t="shared" si="46"/>
        <v>-8.6432306349338212E-2</v>
      </c>
      <c r="P228" s="10">
        <f t="shared" si="47"/>
        <v>-4.8966664254144262E-4</v>
      </c>
      <c r="Q228" s="56">
        <v>1.5163557060653554</v>
      </c>
      <c r="R228" s="10">
        <f>'Używanie Internetu'!M87/'Używanie Internetu'!M$142</f>
        <v>1.0482329667381976E-2</v>
      </c>
      <c r="S228" s="10">
        <f t="shared" si="48"/>
        <v>0.18080108985862187</v>
      </c>
      <c r="T228" s="10">
        <f t="shared" si="49"/>
        <v>1.8952166281200266E-3</v>
      </c>
    </row>
    <row r="229" spans="1:20" x14ac:dyDescent="0.3">
      <c r="A229" s="10">
        <v>0.9913716309988031</v>
      </c>
      <c r="B229" s="10">
        <f>'Używanie Internetu'!I88/'Używanie Internetu'!I$142</f>
        <v>6.5526698008638168E-3</v>
      </c>
      <c r="C229" s="10">
        <f t="shared" si="40"/>
        <v>-3.7635129847880039E-3</v>
      </c>
      <c r="D229" s="10">
        <f t="shared" si="41"/>
        <v>-2.4661057880579198E-5</v>
      </c>
      <c r="E229" s="56">
        <v>1.1051211004959391</v>
      </c>
      <c r="F229" s="10">
        <f>'Używanie Internetu'!J88/'Używanie Internetu'!J$142</f>
        <v>7.3045197533253515E-3</v>
      </c>
      <c r="G229" s="10">
        <f t="shared" si="42"/>
        <v>4.3409871139156342E-2</v>
      </c>
      <c r="H229" s="10">
        <f t="shared" si="43"/>
        <v>3.1708826122527555E-4</v>
      </c>
      <c r="I229" s="56">
        <v>1.2275379933662536</v>
      </c>
      <c r="J229" s="10">
        <f>'Używanie Internetu'!K88/'Używanie Internetu'!K$142</f>
        <v>8.1136587804515551E-3</v>
      </c>
      <c r="K229" s="10">
        <f t="shared" si="44"/>
        <v>8.9034942794159466E-2</v>
      </c>
      <c r="L229" s="10">
        <f t="shared" si="45"/>
        <v>7.2239914536883392E-4</v>
      </c>
      <c r="M229" s="56">
        <v>0.80344476676985921</v>
      </c>
      <c r="N229" s="10">
        <f>'Używanie Internetu'!L88/'Używanie Internetu'!L$142</f>
        <v>5.3105294677140962E-3</v>
      </c>
      <c r="O229" s="10">
        <f t="shared" si="46"/>
        <v>-9.5043973675453225E-2</v>
      </c>
      <c r="P229" s="10">
        <f t="shared" si="47"/>
        <v>-5.047338229321372E-4</v>
      </c>
      <c r="Q229" s="56">
        <v>1.759011919473656</v>
      </c>
      <c r="R229" s="10">
        <f>'Używanie Internetu'!M88/'Używanie Internetu'!M$142</f>
        <v>1.1626542381974251E-2</v>
      </c>
      <c r="S229" s="10">
        <f t="shared" si="48"/>
        <v>0.24526878234779506</v>
      </c>
      <c r="T229" s="10">
        <f t="shared" si="49"/>
        <v>2.8516278929418574E-3</v>
      </c>
    </row>
    <row r="230" spans="1:20" x14ac:dyDescent="0.3">
      <c r="A230" s="10">
        <v>0.9249672436508305</v>
      </c>
      <c r="B230" s="10">
        <f>'Używanie Internetu'!I89/'Używanie Internetu'!I$142</f>
        <v>6.3902266559645315E-3</v>
      </c>
      <c r="C230" s="10">
        <f t="shared" si="40"/>
        <v>-3.3873646886462841E-2</v>
      </c>
      <c r="D230" s="10">
        <f t="shared" si="41"/>
        <v>-2.1646028126860481E-4</v>
      </c>
      <c r="E230" s="56">
        <v>0.95812675554268145</v>
      </c>
      <c r="F230" s="10">
        <f>'Używanie Internetu'!J89/'Używanie Internetu'!J$142</f>
        <v>6.6193123865615697E-3</v>
      </c>
      <c r="G230" s="10">
        <f t="shared" si="42"/>
        <v>-1.8577032057987112E-2</v>
      </c>
      <c r="H230" s="10">
        <f t="shared" si="43"/>
        <v>-1.2296717840698545E-4</v>
      </c>
      <c r="I230" s="56">
        <v>1.1855117671967588</v>
      </c>
      <c r="J230" s="10">
        <f>'Używanie Internetu'!K89/'Używanie Internetu'!K$142</f>
        <v>8.190223975715321E-3</v>
      </c>
      <c r="K230" s="10">
        <f t="shared" si="44"/>
        <v>7.3905869071910102E-2</v>
      </c>
      <c r="L230" s="10">
        <f t="shared" si="45"/>
        <v>6.0530562081883557E-4</v>
      </c>
      <c r="M230" s="56">
        <v>0.80455969605088962</v>
      </c>
      <c r="N230" s="10">
        <f>'Używanie Internetu'!L89/'Używanie Internetu'!L$142</f>
        <v>5.5583793386308642E-3</v>
      </c>
      <c r="O230" s="10">
        <f t="shared" si="46"/>
        <v>-9.4441726948837901E-2</v>
      </c>
      <c r="P230" s="10">
        <f t="shared" si="47"/>
        <v>-5.2494294377703832E-4</v>
      </c>
      <c r="Q230" s="56">
        <v>1.5263876718999909</v>
      </c>
      <c r="R230" s="10">
        <f>'Używanie Internetu'!M89/'Używanie Internetu'!M$142</f>
        <v>1.054519849785408E-2</v>
      </c>
      <c r="S230" s="10">
        <f t="shared" si="48"/>
        <v>0.1836648497293677</v>
      </c>
      <c r="T230" s="10">
        <f t="shared" si="49"/>
        <v>1.9367822974747234E-3</v>
      </c>
    </row>
    <row r="231" spans="1:20" x14ac:dyDescent="0.3">
      <c r="A231" s="10">
        <v>0.97480274982800141</v>
      </c>
      <c r="B231" s="10">
        <f>'Używanie Internetu'!I90/'Używanie Internetu'!I$142</f>
        <v>6.6219470244238063E-3</v>
      </c>
      <c r="C231" s="10">
        <f t="shared" si="40"/>
        <v>-1.1083254381196374E-2</v>
      </c>
      <c r="D231" s="10">
        <f t="shared" si="41"/>
        <v>-7.3392723370495439E-5</v>
      </c>
      <c r="E231" s="56">
        <v>0.99019958495263716</v>
      </c>
      <c r="F231" s="10">
        <f>'Używanie Internetu'!J90/'Używanie Internetu'!J$142</f>
        <v>6.7265394935742224E-3</v>
      </c>
      <c r="G231" s="10">
        <f t="shared" si="42"/>
        <v>-4.2772600413123318E-3</v>
      </c>
      <c r="H231" s="10">
        <f t="shared" si="43"/>
        <v>-2.8771158592174311E-5</v>
      </c>
      <c r="I231" s="56">
        <v>1.1486474687884229</v>
      </c>
      <c r="J231" s="10">
        <f>'Używanie Internetu'!K90/'Używanie Internetu'!K$142</f>
        <v>7.8028941643809701E-3</v>
      </c>
      <c r="K231" s="10">
        <f t="shared" si="44"/>
        <v>6.0186759887768344E-2</v>
      </c>
      <c r="L231" s="10">
        <f t="shared" si="45"/>
        <v>4.6963091750126627E-4</v>
      </c>
      <c r="M231" s="56">
        <v>0.90287605320468634</v>
      </c>
      <c r="N231" s="10">
        <f>'Używanie Internetu'!L90/'Używanie Internetu'!L$142</f>
        <v>6.1333407143108788E-3</v>
      </c>
      <c r="O231" s="10">
        <f t="shared" si="46"/>
        <v>-4.4371865526953817E-2</v>
      </c>
      <c r="P231" s="10">
        <f t="shared" si="47"/>
        <v>-2.7214776940639318E-4</v>
      </c>
      <c r="Q231" s="56">
        <v>1.8114702965732294</v>
      </c>
      <c r="R231" s="10">
        <f>'Używanie Internetu'!M90/'Używanie Internetu'!M$142</f>
        <v>1.2305525751072964E-2</v>
      </c>
      <c r="S231" s="10">
        <f t="shared" si="48"/>
        <v>0.25803121712291383</v>
      </c>
      <c r="T231" s="10">
        <f t="shared" si="49"/>
        <v>3.1752097868867151E-3</v>
      </c>
    </row>
    <row r="232" spans="1:20" x14ac:dyDescent="0.3">
      <c r="A232" s="10">
        <v>1.0222280442596701</v>
      </c>
      <c r="B232" s="10">
        <f>'Używanie Internetu'!I91/'Używanie Internetu'!I$142</f>
        <v>7.5022455375912565E-3</v>
      </c>
      <c r="C232" s="10">
        <f t="shared" si="40"/>
        <v>9.5477914109944797E-3</v>
      </c>
      <c r="D232" s="10">
        <f t="shared" si="41"/>
        <v>7.162987550698546E-5</v>
      </c>
      <c r="E232" s="56">
        <v>0.98459615309978965</v>
      </c>
      <c r="F232" s="10">
        <f>'Używanie Internetu'!J91/'Używanie Internetu'!J$142</f>
        <v>7.2260608945356056E-3</v>
      </c>
      <c r="G232" s="10">
        <f t="shared" si="42"/>
        <v>-6.7418653851172511E-3</v>
      </c>
      <c r="H232" s="10">
        <f t="shared" si="43"/>
        <v>-4.8717129815618997E-5</v>
      </c>
      <c r="I232" s="56">
        <v>1.1121339510370931</v>
      </c>
      <c r="J232" s="10">
        <f>'Używanie Internetu'!K91/'Używanie Internetu'!K$142</f>
        <v>8.1620750068683474E-3</v>
      </c>
      <c r="K232" s="10">
        <f t="shared" si="44"/>
        <v>4.6157099020064658E-2</v>
      </c>
      <c r="L232" s="10">
        <f t="shared" si="45"/>
        <v>3.7673770430121726E-4</v>
      </c>
      <c r="M232" s="56">
        <v>1.0340471007738965</v>
      </c>
      <c r="N232" s="10">
        <f>'Używanie Internetu'!L91/'Używanie Internetu'!L$142</f>
        <v>7.5889869105073273E-3</v>
      </c>
      <c r="O232" s="10">
        <f t="shared" si="46"/>
        <v>1.4540321292076335E-2</v>
      </c>
      <c r="P232" s="10">
        <f t="shared" si="47"/>
        <v>1.103463079601383E-4</v>
      </c>
      <c r="Q232" s="56">
        <v>1.8828667535530437</v>
      </c>
      <c r="R232" s="10">
        <f>'Używanie Internetu'!M91/'Używanie Internetu'!M$142</f>
        <v>1.3818568937768241E-2</v>
      </c>
      <c r="S232" s="10">
        <f t="shared" si="48"/>
        <v>0.27481958701390208</v>
      </c>
      <c r="T232" s="10">
        <f t="shared" si="49"/>
        <v>3.7976134086006035E-3</v>
      </c>
    </row>
    <row r="233" spans="1:20" x14ac:dyDescent="0.3">
      <c r="A233" s="10">
        <v>1.2495851893193346</v>
      </c>
      <c r="B233" s="10">
        <f>'Używanie Internetu'!I92/'Używanie Internetu'!I$142</f>
        <v>9.997420020639837E-3</v>
      </c>
      <c r="C233" s="10">
        <f t="shared" si="40"/>
        <v>9.6765869098042009E-2</v>
      </c>
      <c r="D233" s="10">
        <f t="shared" si="41"/>
        <v>9.6740903703537891E-4</v>
      </c>
      <c r="E233" s="56">
        <v>1.393032200959029</v>
      </c>
      <c r="F233" s="10">
        <f>'Używanie Internetu'!J92/'Używanie Internetu'!J$142</f>
        <v>1.1145080891083419E-2</v>
      </c>
      <c r="G233" s="10">
        <f t="shared" si="42"/>
        <v>0.14396115557484918</v>
      </c>
      <c r="H233" s="10">
        <f t="shared" si="43"/>
        <v>1.6044587240555386E-3</v>
      </c>
      <c r="I233" s="56">
        <v>0.9806376299021673</v>
      </c>
      <c r="J233" s="10">
        <f>'Używanie Internetu'!K92/'Używanie Internetu'!K$142</f>
        <v>7.8456805970283702E-3</v>
      </c>
      <c r="K233" s="10">
        <f t="shared" si="44"/>
        <v>-8.4914456347027802E-3</v>
      </c>
      <c r="L233" s="10">
        <f t="shared" si="45"/>
        <v>-6.6621170256908857E-5</v>
      </c>
      <c r="M233" s="56">
        <v>1.3655896492820618</v>
      </c>
      <c r="N233" s="10">
        <f>'Używanie Internetu'!L92/'Używanie Internetu'!L$142</f>
        <v>1.0925524259092446E-2</v>
      </c>
      <c r="O233" s="10">
        <f t="shared" si="46"/>
        <v>0.13532021631060182</v>
      </c>
      <c r="P233" s="10">
        <f t="shared" si="47"/>
        <v>1.4784443060471175E-3</v>
      </c>
      <c r="Q233" s="56">
        <v>1.8419206607156522</v>
      </c>
      <c r="R233" s="10">
        <f>'Używanie Internetu'!M92/'Używanie Internetu'!M$142</f>
        <v>1.4736453862660944E-2</v>
      </c>
      <c r="S233" s="10">
        <f t="shared" si="48"/>
        <v>0.26527091937034397</v>
      </c>
      <c r="T233" s="10">
        <f t="shared" si="49"/>
        <v>3.9091526644067258E-3</v>
      </c>
    </row>
    <row r="234" spans="1:20" x14ac:dyDescent="0.3">
      <c r="A234" s="10">
        <v>1.3038043904592516</v>
      </c>
      <c r="B234" s="10">
        <f>'Używanie Internetu'!I93/'Używanie Internetu'!I$142</f>
        <v>1.040352788288805E-2</v>
      </c>
      <c r="C234" s="10">
        <f t="shared" si="40"/>
        <v>0.11521243915931126</v>
      </c>
      <c r="D234" s="10">
        <f t="shared" si="41"/>
        <v>1.1986158232494377E-3</v>
      </c>
      <c r="E234" s="56">
        <v>1.3677317247132263</v>
      </c>
      <c r="F234" s="10">
        <f>'Używanie Internetu'!J93/'Używanie Internetu'!J$142</f>
        <v>1.0913627257653666E-2</v>
      </c>
      <c r="G234" s="10">
        <f t="shared" si="42"/>
        <v>0.13600092055480689</v>
      </c>
      <c r="H234" s="10">
        <f t="shared" si="43"/>
        <v>1.4842633536329313E-3</v>
      </c>
      <c r="I234" s="56">
        <v>1.0364445818191608</v>
      </c>
      <c r="J234" s="10">
        <f>'Używanie Internetu'!K93/'Używanie Internetu'!K$142</f>
        <v>8.2701670472407254E-3</v>
      </c>
      <c r="K234" s="10">
        <f t="shared" si="44"/>
        <v>1.5546085538831798E-2</v>
      </c>
      <c r="L234" s="10">
        <f t="shared" si="45"/>
        <v>1.2856872433683231E-4</v>
      </c>
      <c r="M234" s="56">
        <v>1.4037528401252026</v>
      </c>
      <c r="N234" s="10">
        <f>'Używanie Internetu'!L93/'Używanie Internetu'!L$142</f>
        <v>1.1201052795796872E-2</v>
      </c>
      <c r="O234" s="10">
        <f t="shared" si="46"/>
        <v>0.14729064795122793</v>
      </c>
      <c r="P234" s="10">
        <f t="shared" si="47"/>
        <v>1.6498103240288344E-3</v>
      </c>
      <c r="Q234" s="56">
        <v>2.4025480729184983</v>
      </c>
      <c r="R234" s="10">
        <f>'Używanie Internetu'!M93/'Używanie Internetu'!M$142</f>
        <v>1.9170802038626613E-2</v>
      </c>
      <c r="S234" s="10">
        <f t="shared" si="48"/>
        <v>0.38067208628620541</v>
      </c>
      <c r="T234" s="10">
        <f t="shared" si="49"/>
        <v>7.2977892078238326E-3</v>
      </c>
    </row>
    <row r="235" spans="1:20" x14ac:dyDescent="0.3">
      <c r="A235" s="10">
        <v>1.2776031086921007</v>
      </c>
      <c r="B235" s="10">
        <f>'Używanie Internetu'!I94/'Używanie Internetu'!I$142</f>
        <v>1.0146724381760504E-2</v>
      </c>
      <c r="C235" s="10">
        <f t="shared" si="40"/>
        <v>0.10639595986663718</v>
      </c>
      <c r="D235" s="10">
        <f t="shared" si="41"/>
        <v>1.0795704800996195E-3</v>
      </c>
      <c r="E235" s="56">
        <v>1.3904663609442303</v>
      </c>
      <c r="F235" s="10">
        <f>'Używanie Internetu'!J94/'Używanie Internetu'!J$142</f>
        <v>1.1043084374656748E-2</v>
      </c>
      <c r="G235" s="10">
        <f t="shared" si="42"/>
        <v>0.14316048659606895</v>
      </c>
      <c r="H235" s="10">
        <f t="shared" si="43"/>
        <v>1.5809333325973059E-3</v>
      </c>
      <c r="I235" s="56">
        <v>0.93810988576766674</v>
      </c>
      <c r="J235" s="10">
        <f>'Używanie Internetu'!K94/'Używanie Internetu'!K$142</f>
        <v>7.4504690744168663E-3</v>
      </c>
      <c r="K235" s="10">
        <f t="shared" si="44"/>
        <v>-2.7746287433923395E-2</v>
      </c>
      <c r="L235" s="10">
        <f t="shared" si="45"/>
        <v>-2.0672285645632757E-4</v>
      </c>
      <c r="M235" s="56">
        <v>1.3897628440756473</v>
      </c>
      <c r="N235" s="10">
        <f>'Używanie Internetu'!L94/'Używanie Internetu'!L$142</f>
        <v>1.1037497043415251E-2</v>
      </c>
      <c r="O235" s="10">
        <f t="shared" si="46"/>
        <v>0.14294069644357293</v>
      </c>
      <c r="P235" s="10">
        <f t="shared" si="47"/>
        <v>1.577707514379653E-3</v>
      </c>
      <c r="Q235" s="56">
        <v>2.2470869399489795</v>
      </c>
      <c r="R235" s="10">
        <f>'Używanie Internetu'!M94/'Używanie Internetu'!M$142</f>
        <v>1.7846365343347641E-2</v>
      </c>
      <c r="S235" s="10">
        <f t="shared" si="48"/>
        <v>0.35161987562770408</v>
      </c>
      <c r="T235" s="10">
        <f t="shared" si="49"/>
        <v>6.275136762434466E-3</v>
      </c>
    </row>
    <row r="236" spans="1:20" x14ac:dyDescent="0.3">
      <c r="A236" s="10">
        <v>1.2623972687908451</v>
      </c>
      <c r="B236" s="10">
        <f>'Używanie Internetu'!I95/'Używanie Internetu'!I$142</f>
        <v>1.0233918128654974E-2</v>
      </c>
      <c r="C236" s="10">
        <f t="shared" si="40"/>
        <v>0.10119604626589325</v>
      </c>
      <c r="D236" s="10">
        <f t="shared" si="41"/>
        <v>1.0356320524287325E-3</v>
      </c>
      <c r="E236" s="56">
        <v>1.430604212008485</v>
      </c>
      <c r="F236" s="10">
        <f>'Używanie Internetu'!J95/'Używanie Internetu'!J$142</f>
        <v>1.1597526976770953E-2</v>
      </c>
      <c r="G236" s="10">
        <f t="shared" si="42"/>
        <v>0.15551949936726095</v>
      </c>
      <c r="H236" s="10">
        <f t="shared" si="43"/>
        <v>1.803641589325722E-3</v>
      </c>
      <c r="I236" s="56">
        <v>1.0489108335494188</v>
      </c>
      <c r="J236" s="10">
        <f>'Używanie Internetu'!K95/'Używanie Internetu'!K$142</f>
        <v>8.5032405092936632E-3</v>
      </c>
      <c r="K236" s="10">
        <f t="shared" si="44"/>
        <v>2.0738570993014974E-2</v>
      </c>
      <c r="L236" s="10">
        <f t="shared" si="45"/>
        <v>1.7634505697266745E-4</v>
      </c>
      <c r="M236" s="56">
        <v>1.4228240042380238</v>
      </c>
      <c r="N236" s="10">
        <f>'Używanie Internetu'!L95/'Używanie Internetu'!L$142</f>
        <v>1.1534454906420952E-2</v>
      </c>
      <c r="O236" s="10">
        <f t="shared" si="46"/>
        <v>0.15315118348884607</v>
      </c>
      <c r="P236" s="10">
        <f t="shared" si="47"/>
        <v>1.766515419817096E-3</v>
      </c>
      <c r="Q236" s="56">
        <v>2.0618324950600169</v>
      </c>
      <c r="R236" s="10">
        <f>'Używanie Internetu'!M95/'Używanie Internetu'!M$142</f>
        <v>1.6714726394849787E-2</v>
      </c>
      <c r="S236" s="10">
        <f t="shared" si="48"/>
        <v>0.31425337994553981</v>
      </c>
      <c r="T236" s="10">
        <f t="shared" si="49"/>
        <v>5.2526592644464732E-3</v>
      </c>
    </row>
    <row r="237" spans="1:20" x14ac:dyDescent="0.3">
      <c r="A237" s="10">
        <v>1.3117250689616553</v>
      </c>
      <c r="B237" s="10">
        <f>'Używanie Internetu'!I96/'Używanie Internetu'!I$142</f>
        <v>1.0531332416007341E-2</v>
      </c>
      <c r="C237" s="10">
        <f t="shared" si="40"/>
        <v>0.11784281861821337</v>
      </c>
      <c r="D237" s="10">
        <f t="shared" si="41"/>
        <v>1.2410418957076639E-3</v>
      </c>
      <c r="E237" s="56">
        <v>1.4186275473553569</v>
      </c>
      <c r="F237" s="10">
        <f>'Używanie Internetu'!J96/'Używanie Internetu'!J$142</f>
        <v>1.1389611000978125E-2</v>
      </c>
      <c r="G237" s="10">
        <f t="shared" si="42"/>
        <v>0.15186838886107032</v>
      </c>
      <c r="H237" s="10">
        <f t="shared" si="43"/>
        <v>1.7297218724728702E-3</v>
      </c>
      <c r="I237" s="56">
        <v>1.0162026164909244</v>
      </c>
      <c r="J237" s="10">
        <f>'Używanie Internetu'!K96/'Używanie Internetu'!K$142</f>
        <v>8.1586971306067107E-3</v>
      </c>
      <c r="K237" s="10">
        <f t="shared" si="44"/>
        <v>6.9803087853647491E-3</v>
      </c>
      <c r="L237" s="10">
        <f t="shared" si="45"/>
        <v>5.6950225257904189E-5</v>
      </c>
      <c r="M237" s="56">
        <v>1.4283631626123361</v>
      </c>
      <c r="N237" s="10">
        <f>'Używanie Internetu'!L96/'Używanie Internetu'!L$142</f>
        <v>1.1467774484296136E-2</v>
      </c>
      <c r="O237" s="10">
        <f t="shared" si="46"/>
        <v>0.15483864124037078</v>
      </c>
      <c r="P237" s="10">
        <f t="shared" si="47"/>
        <v>1.7756546191994075E-3</v>
      </c>
      <c r="Q237" s="56">
        <v>2.0615351942926798</v>
      </c>
      <c r="R237" s="10">
        <f>'Używanie Internetu'!M96/'Używanie Internetu'!M$142</f>
        <v>1.6551267435622321E-2</v>
      </c>
      <c r="S237" s="10">
        <f t="shared" si="48"/>
        <v>0.31419075342631025</v>
      </c>
      <c r="T237" s="10">
        <f t="shared" si="49"/>
        <v>5.2002551857585309E-3</v>
      </c>
    </row>
    <row r="238" spans="1:20" x14ac:dyDescent="0.3">
      <c r="A238" s="10">
        <v>1.2919109294217272</v>
      </c>
      <c r="B238" s="10">
        <f>'Używanie Internetu'!I97/'Używanie Internetu'!I$142</f>
        <v>1.0383222489775641E-2</v>
      </c>
      <c r="C238" s="10">
        <f t="shared" si="40"/>
        <v>0.11123257233235882</v>
      </c>
      <c r="D238" s="10">
        <f t="shared" si="41"/>
        <v>1.1549525466369439E-3</v>
      </c>
      <c r="E238" s="56">
        <v>1.422660579055004</v>
      </c>
      <c r="F238" s="10">
        <f>'Używanie Internetu'!J97/'Używanie Internetu'!J$142</f>
        <v>1.1434071020958982E-2</v>
      </c>
      <c r="G238" s="10">
        <f t="shared" si="42"/>
        <v>0.15310129767629641</v>
      </c>
      <c r="H238" s="10">
        <f t="shared" si="43"/>
        <v>1.7505711110317554E-3</v>
      </c>
      <c r="I238" s="56">
        <v>1.0528145514241349</v>
      </c>
      <c r="J238" s="10">
        <f>'Używanie Internetu'!K97/'Używanie Internetu'!K$142</f>
        <v>8.4615800354001444E-3</v>
      </c>
      <c r="K238" s="10">
        <f t="shared" si="44"/>
        <v>2.2351878891016665E-2</v>
      </c>
      <c r="L238" s="10">
        <f t="shared" si="45"/>
        <v>1.8913221217790855E-4</v>
      </c>
      <c r="M238" s="56">
        <v>1.4052516642842918</v>
      </c>
      <c r="N238" s="10">
        <f>'Używanie Internetu'!L97/'Używanie Internetu'!L$142</f>
        <v>1.1294153762537182E-2</v>
      </c>
      <c r="O238" s="10">
        <f t="shared" si="46"/>
        <v>0.14775410831406363</v>
      </c>
      <c r="P238" s="10">
        <f t="shared" si="47"/>
        <v>1.6687576183456081E-3</v>
      </c>
      <c r="Q238" s="56">
        <v>1.4314852695772937</v>
      </c>
      <c r="R238" s="10">
        <f>'Używanie Internetu'!M97/'Używanie Internetu'!M$142</f>
        <v>1.1504995976394851E-2</v>
      </c>
      <c r="S238" s="10">
        <f t="shared" si="48"/>
        <v>0.15578688335711963</v>
      </c>
      <c r="T238" s="10">
        <f t="shared" si="49"/>
        <v>1.7923274661987552E-3</v>
      </c>
    </row>
    <row r="239" spans="1:20" x14ac:dyDescent="0.3">
      <c r="A239" s="10">
        <v>1.3478514002710791</v>
      </c>
      <c r="B239" s="10">
        <f>'Używanie Internetu'!I98/'Używanie Internetu'!I$142</f>
        <v>1.0789330352023853E-2</v>
      </c>
      <c r="C239" s="10">
        <f t="shared" si="40"/>
        <v>0.12964201415799537</v>
      </c>
      <c r="D239" s="10">
        <f t="shared" si="41"/>
        <v>1.3987505182523653E-3</v>
      </c>
      <c r="E239" s="56">
        <v>1.4509385805981865</v>
      </c>
      <c r="F239" s="10">
        <f>'Używanie Internetu'!J98/'Używanie Internetu'!J$142</f>
        <v>1.1614526396175398E-2</v>
      </c>
      <c r="G239" s="10">
        <f t="shared" si="42"/>
        <v>0.16164902879069956</v>
      </c>
      <c r="H239" s="10">
        <f t="shared" si="43"/>
        <v>1.877476911805697E-3</v>
      </c>
      <c r="I239" s="56">
        <v>0.97955486889597343</v>
      </c>
      <c r="J239" s="10">
        <f>'Używanie Internetu'!K98/'Używanie Internetu'!K$142</f>
        <v>7.8411767620128539E-3</v>
      </c>
      <c r="K239" s="10">
        <f t="shared" si="44"/>
        <v>-8.9712323682243772E-3</v>
      </c>
      <c r="L239" s="10">
        <f t="shared" si="45"/>
        <v>-7.0345018772338533E-5</v>
      </c>
      <c r="M239" s="56">
        <v>1.445807965825151</v>
      </c>
      <c r="N239" s="10">
        <f>'Używanie Internetu'!L98/'Używanie Internetu'!L$142</f>
        <v>1.1573456662758108E-2</v>
      </c>
      <c r="O239" s="10">
        <f t="shared" si="46"/>
        <v>0.16011061320689507</v>
      </c>
      <c r="P239" s="10">
        <f t="shared" si="47"/>
        <v>1.8530332431976261E-3</v>
      </c>
      <c r="Q239" s="56">
        <v>1.8880668545947261</v>
      </c>
      <c r="R239" s="10">
        <f>'Używanie Internetu'!M98/'Używanie Internetu'!M$142</f>
        <v>1.5113666845493565E-2</v>
      </c>
      <c r="S239" s="10">
        <f t="shared" si="48"/>
        <v>0.27601736817578448</v>
      </c>
      <c r="T239" s="10">
        <f t="shared" si="49"/>
        <v>4.171634546178745E-3</v>
      </c>
    </row>
    <row r="240" spans="1:20" x14ac:dyDescent="0.3">
      <c r="A240" s="10">
        <v>1.3209388974862621</v>
      </c>
      <c r="B240" s="10">
        <f>'Używanie Internetu'!I99/'Używanie Internetu'!I$142</f>
        <v>1.0475193976225971E-2</v>
      </c>
      <c r="C240" s="10">
        <f t="shared" si="40"/>
        <v>0.12088272897085967</v>
      </c>
      <c r="D240" s="10">
        <f t="shared" si="41"/>
        <v>1.2662700343453058E-3</v>
      </c>
      <c r="E240" s="56">
        <v>1.4337749155680666</v>
      </c>
      <c r="F240" s="10">
        <f>'Używanie Internetu'!J99/'Używanie Internetu'!J$142</f>
        <v>1.136999628628069E-2</v>
      </c>
      <c r="G240" s="10">
        <f t="shared" si="42"/>
        <v>0.15648097797101923</v>
      </c>
      <c r="H240" s="10">
        <f t="shared" si="43"/>
        <v>1.7791881384040592E-3</v>
      </c>
      <c r="I240" s="56">
        <v>1.0349302642009179</v>
      </c>
      <c r="J240" s="10">
        <f>'Używanie Internetu'!K99/'Używanie Internetu'!K$142</f>
        <v>8.2071133570235065E-3</v>
      </c>
      <c r="K240" s="10">
        <f t="shared" si="44"/>
        <v>1.4911087094315547E-2</v>
      </c>
      <c r="L240" s="10">
        <f t="shared" si="45"/>
        <v>1.2237698205949795E-4</v>
      </c>
      <c r="M240" s="56">
        <v>1.4272254218627674</v>
      </c>
      <c r="N240" s="10">
        <f>'Używanie Internetu'!L99/'Używanie Internetu'!L$142</f>
        <v>1.1318058064808342E-2</v>
      </c>
      <c r="O240" s="10">
        <f t="shared" si="46"/>
        <v>0.15449257279185105</v>
      </c>
      <c r="P240" s="10">
        <f t="shared" si="47"/>
        <v>1.7485559094397997E-3</v>
      </c>
      <c r="Q240" s="56">
        <v>1.839263792275643</v>
      </c>
      <c r="R240" s="10">
        <f>'Używanie Internetu'!M99/'Używanie Internetu'!M$142</f>
        <v>1.4585568669527899E-2</v>
      </c>
      <c r="S240" s="10">
        <f t="shared" si="48"/>
        <v>0.26464402141522769</v>
      </c>
      <c r="T240" s="10">
        <f t="shared" si="49"/>
        <v>3.8599835473318153E-3</v>
      </c>
    </row>
    <row r="241" spans="1:20" x14ac:dyDescent="0.3">
      <c r="A241" s="10">
        <v>1.3175101796546342</v>
      </c>
      <c r="B241" s="10">
        <f>'Używanie Internetu'!I100/'Używanie Internetu'!I$142</f>
        <v>1.0187335167985326E-2</v>
      </c>
      <c r="C241" s="10">
        <f t="shared" si="40"/>
        <v>0.11975397944493042</v>
      </c>
      <c r="D241" s="10">
        <f t="shared" si="41"/>
        <v>1.2199739263055315E-3</v>
      </c>
      <c r="E241" s="56">
        <v>1.45253539446044</v>
      </c>
      <c r="F241" s="10">
        <f>'Używanie Internetu'!J100/'Używanie Internetu'!J$142</f>
        <v>1.1231385635752138E-2</v>
      </c>
      <c r="G241" s="10">
        <f t="shared" si="42"/>
        <v>0.16212672380355567</v>
      </c>
      <c r="H241" s="10">
        <f t="shared" si="43"/>
        <v>1.8209077568988093E-3</v>
      </c>
      <c r="I241" s="56">
        <v>1.0223858716262455</v>
      </c>
      <c r="J241" s="10">
        <f>'Używanie Internetu'!K100/'Używanie Internetu'!K$142</f>
        <v>7.9053564109839523E-3</v>
      </c>
      <c r="K241" s="10">
        <f t="shared" si="44"/>
        <v>9.6148393304091098E-3</v>
      </c>
      <c r="L241" s="10">
        <f t="shared" si="45"/>
        <v>7.6008731741230307E-5</v>
      </c>
      <c r="M241" s="56">
        <v>1.4342939684061675</v>
      </c>
      <c r="N241" s="10">
        <f>'Używanie Internetu'!L100/'Używanie Internetu'!L$142</f>
        <v>1.1090338132646236E-2</v>
      </c>
      <c r="O241" s="10">
        <f t="shared" si="46"/>
        <v>0.15663817209360401</v>
      </c>
      <c r="P241" s="10">
        <f t="shared" si="47"/>
        <v>1.7371702929977E-3</v>
      </c>
      <c r="Q241" s="56">
        <v>1.9963616833405657</v>
      </c>
      <c r="R241" s="10">
        <f>'Używanie Internetu'!M100/'Używanie Internetu'!M$142</f>
        <v>1.5436393508583692E-2</v>
      </c>
      <c r="S241" s="10">
        <f t="shared" si="48"/>
        <v>0.30023922575356637</v>
      </c>
      <c r="T241" s="10">
        <f t="shared" si="49"/>
        <v>4.634610835444546E-3</v>
      </c>
    </row>
    <row r="242" spans="1:20" x14ac:dyDescent="0.3">
      <c r="A242" s="10">
        <v>1.3206109668200665</v>
      </c>
      <c r="B242" s="10">
        <f>'Używanie Internetu'!I101/'Używanie Internetu'!I$142</f>
        <v>1.0359333791996333E-2</v>
      </c>
      <c r="C242" s="10">
        <f t="shared" si="40"/>
        <v>0.12077489948678923</v>
      </c>
      <c r="D242" s="10">
        <f t="shared" si="41"/>
        <v>1.2511474974784562E-3</v>
      </c>
      <c r="E242" s="56">
        <v>1.3912724634260865</v>
      </c>
      <c r="F242" s="10">
        <f>'Używanie Internetu'!J101/'Używanie Internetu'!J$142</f>
        <v>1.0913627257653666E-2</v>
      </c>
      <c r="G242" s="10">
        <f t="shared" si="42"/>
        <v>0.14341218949962775</v>
      </c>
      <c r="H242" s="10">
        <f t="shared" si="43"/>
        <v>1.5651471804029302E-3</v>
      </c>
      <c r="I242" s="56">
        <v>1.0033275328150622</v>
      </c>
      <c r="J242" s="10">
        <f>'Używanie Internetu'!K101/'Używanie Internetu'!K$142</f>
        <v>7.8704516896137069E-3</v>
      </c>
      <c r="K242" s="10">
        <f t="shared" si="44"/>
        <v>1.4427301030587464E-3</v>
      </c>
      <c r="L242" s="10">
        <f t="shared" si="45"/>
        <v>1.1354937577275268E-5</v>
      </c>
      <c r="M242" s="56">
        <v>1.4190923454414159</v>
      </c>
      <c r="N242" s="10">
        <f>'Używanie Internetu'!L101/'Używanie Internetu'!L$142</f>
        <v>1.1131856131327725E-2</v>
      </c>
      <c r="O242" s="10">
        <f t="shared" si="46"/>
        <v>0.15201065748052933</v>
      </c>
      <c r="P242" s="10">
        <f t="shared" si="47"/>
        <v>1.6921607695017892E-3</v>
      </c>
      <c r="Q242" s="56">
        <v>2.00897734777375</v>
      </c>
      <c r="R242" s="10">
        <f>'Używanie Internetu'!M101/'Używanie Internetu'!M$142</f>
        <v>1.5759120171673822E-2</v>
      </c>
      <c r="S242" s="10">
        <f t="shared" si="48"/>
        <v>0.30297503988795765</v>
      </c>
      <c r="T242" s="10">
        <f t="shared" si="49"/>
        <v>4.7746200626119948E-3</v>
      </c>
    </row>
    <row r="243" spans="1:20" x14ac:dyDescent="0.3">
      <c r="A243" s="10">
        <v>1.2942742072642259</v>
      </c>
      <c r="B243" s="10">
        <f>'Używanie Internetu'!I102/'Używanie Internetu'!I$142</f>
        <v>1.0194501777319117E-2</v>
      </c>
      <c r="C243" s="10">
        <f t="shared" si="40"/>
        <v>0.1120262964917995</v>
      </c>
      <c r="D243" s="10">
        <f t="shared" si="41"/>
        <v>1.1420522786921284E-3</v>
      </c>
      <c r="E243" s="56">
        <v>1.4174481372564351</v>
      </c>
      <c r="F243" s="10">
        <f>'Używanie Internetu'!J102/'Używanie Internetu'!J$142</f>
        <v>1.1164695605780853E-2</v>
      </c>
      <c r="G243" s="10">
        <f t="shared" si="42"/>
        <v>0.15150717753644377</v>
      </c>
      <c r="H243" s="10">
        <f t="shared" si="43"/>
        <v>1.6915315192853934E-3</v>
      </c>
      <c r="I243" s="56">
        <v>0.9973589638436765</v>
      </c>
      <c r="J243" s="10">
        <f>'Używanie Internetu'!K102/'Używanie Internetu'!K$142</f>
        <v>7.8558142258132804E-3</v>
      </c>
      <c r="K243" s="10">
        <f t="shared" si="44"/>
        <v>-1.1485047189007099E-3</v>
      </c>
      <c r="L243" s="10">
        <f t="shared" si="45"/>
        <v>-9.0224397091538798E-6</v>
      </c>
      <c r="M243" s="56">
        <v>1.4020978971980826</v>
      </c>
      <c r="N243" s="10">
        <f>'Używanie Internetu'!L102/'Używanie Internetu'!L$142</f>
        <v>1.1043787649276082E-2</v>
      </c>
      <c r="O243" s="10">
        <f t="shared" si="46"/>
        <v>0.14677833797343889</v>
      </c>
      <c r="P243" s="10">
        <f t="shared" si="47"/>
        <v>1.6209887960923349E-3</v>
      </c>
      <c r="Q243" s="56">
        <v>1.9619030868872283</v>
      </c>
      <c r="R243" s="10">
        <f>'Używanie Internetu'!M102/'Używanie Internetu'!M$142</f>
        <v>1.5453158530042919E-2</v>
      </c>
      <c r="S243" s="10">
        <f t="shared" si="48"/>
        <v>0.29267755051099126</v>
      </c>
      <c r="T243" s="10">
        <f t="shared" si="49"/>
        <v>4.522792586230992E-3</v>
      </c>
    </row>
    <row r="244" spans="1:20" x14ac:dyDescent="0.3">
      <c r="A244" s="10">
        <v>1.3009177354787202</v>
      </c>
      <c r="B244" s="10">
        <f>'Używanie Internetu'!I103/'Używanie Internetu'!I$142</f>
        <v>1.0317528570882546E-2</v>
      </c>
      <c r="C244" s="10">
        <f t="shared" si="40"/>
        <v>0.11424983448838313</v>
      </c>
      <c r="D244" s="10">
        <f t="shared" si="41"/>
        <v>1.178775931552495E-3</v>
      </c>
      <c r="E244" s="56">
        <v>1.3548093268564811</v>
      </c>
      <c r="F244" s="10">
        <f>'Używanie Internetu'!J103/'Używanie Internetu'!J$142</f>
        <v>1.0744940711255714E-2</v>
      </c>
      <c r="G244" s="10">
        <f t="shared" si="42"/>
        <v>0.1318781777779961</v>
      </c>
      <c r="H244" s="10">
        <f t="shared" si="43"/>
        <v>1.4170232013330088E-3</v>
      </c>
      <c r="I244" s="56">
        <v>0.98796935216943205</v>
      </c>
      <c r="J244" s="10">
        <f>'Używanie Internetu'!K103/'Używanie Internetu'!K$142</f>
        <v>7.8355469682434599E-3</v>
      </c>
      <c r="K244" s="10">
        <f t="shared" si="44"/>
        <v>-5.2565274671731556E-3</v>
      </c>
      <c r="L244" s="10">
        <f t="shared" si="45"/>
        <v>-4.1187767858897096E-5</v>
      </c>
      <c r="M244" s="56">
        <v>1.4250103703399017</v>
      </c>
      <c r="N244" s="10">
        <f>'Używanie Internetu'!L103/'Używanie Internetu'!L$142</f>
        <v>1.130170248957018E-2</v>
      </c>
      <c r="O244" s="10">
        <f t="shared" si="46"/>
        <v>0.15381802488137594</v>
      </c>
      <c r="P244" s="10">
        <f t="shared" si="47"/>
        <v>1.7384055547426144E-3</v>
      </c>
      <c r="Q244" s="56">
        <v>1.7862201198494403</v>
      </c>
      <c r="R244" s="10">
        <f>'Używanie Internetu'!M103/'Używanie Internetu'!M$142</f>
        <v>1.4166443133047211E-2</v>
      </c>
      <c r="S244" s="10">
        <f t="shared" si="48"/>
        <v>0.25193497691838579</v>
      </c>
      <c r="T244" s="10">
        <f t="shared" si="49"/>
        <v>3.5690225237398742E-3</v>
      </c>
    </row>
    <row r="245" spans="1:20" x14ac:dyDescent="0.3">
      <c r="A245" s="10">
        <v>1.0836865778887881</v>
      </c>
      <c r="B245" s="10">
        <f>'Używanie Internetu'!I104/'Używanie Internetu'!I$142</f>
        <v>7.6431888544891665E-3</v>
      </c>
      <c r="C245" s="10">
        <f t="shared" si="40"/>
        <v>3.4903694402228749E-2</v>
      </c>
      <c r="D245" s="10">
        <f t="shared" si="41"/>
        <v>2.667755280356107E-4</v>
      </c>
      <c r="E245" s="56">
        <v>1.295605361570217</v>
      </c>
      <c r="F245" s="10">
        <f>'Używanie Internetu'!J104/'Używanie Internetu'!J$142</f>
        <v>9.1378417537124161E-3</v>
      </c>
      <c r="G245" s="10">
        <f t="shared" si="42"/>
        <v>0.1124727365714996</v>
      </c>
      <c r="H245" s="10">
        <f t="shared" si="43"/>
        <v>1.0277580683973465E-3</v>
      </c>
      <c r="I245" s="56">
        <v>0.87692244185931523</v>
      </c>
      <c r="J245" s="10">
        <f>'Używanie Internetu'!K104/'Używanie Internetu'!K$142</f>
        <v>6.1848914350569511E-3</v>
      </c>
      <c r="K245" s="10">
        <f t="shared" si="44"/>
        <v>-5.7038815484595225E-2</v>
      </c>
      <c r="L245" s="10">
        <f t="shared" si="45"/>
        <v>-3.527788813564668E-4</v>
      </c>
      <c r="M245" s="56">
        <v>1.0902721541424203</v>
      </c>
      <c r="N245" s="10">
        <f>'Używanie Internetu'!L104/'Używanie Internetu'!L$142</f>
        <v>7.6896366042806339E-3</v>
      </c>
      <c r="O245" s="10">
        <f t="shared" si="46"/>
        <v>3.7534920224208339E-2</v>
      </c>
      <c r="P245" s="10">
        <f t="shared" si="47"/>
        <v>2.886298964948259E-4</v>
      </c>
      <c r="Q245" s="56">
        <v>0.52591613707149365</v>
      </c>
      <c r="R245" s="10">
        <f>'Używanie Internetu'!M104/'Używanie Internetu'!M$142</f>
        <v>3.7092609978540778E-3</v>
      </c>
      <c r="S245" s="10">
        <f t="shared" si="48"/>
        <v>-0.27908350320520936</v>
      </c>
      <c r="T245" s="10">
        <f t="shared" si="49"/>
        <v>-1.0351935535835666E-3</v>
      </c>
    </row>
    <row r="246" spans="1:20" x14ac:dyDescent="0.3">
      <c r="A246" s="10">
        <v>1.0907545352375037</v>
      </c>
      <c r="B246" s="10">
        <f>'Używanie Internetu'!I105/'Używanie Internetu'!I$142</f>
        <v>7.9394087069525679E-3</v>
      </c>
      <c r="C246" s="10">
        <f t="shared" si="40"/>
        <v>3.7727027411346578E-2</v>
      </c>
      <c r="D246" s="10">
        <f t="shared" si="41"/>
        <v>2.9953028991708323E-4</v>
      </c>
      <c r="E246" s="56">
        <v>1.2284534409303489</v>
      </c>
      <c r="F246" s="10">
        <f>'Używanie Internetu'!J105/'Używanie Internetu'!J$142</f>
        <v>8.9416946067380505E-3</v>
      </c>
      <c r="G246" s="10">
        <f t="shared" si="42"/>
        <v>8.9358701125250406E-2</v>
      </c>
      <c r="H246" s="10">
        <f t="shared" si="43"/>
        <v>7.9901821591676892E-4</v>
      </c>
      <c r="I246" s="56">
        <v>0.9205583044308705</v>
      </c>
      <c r="J246" s="10">
        <f>'Używanie Internetu'!K105/'Używanie Internetu'!K$142</f>
        <v>6.7005805443335004E-3</v>
      </c>
      <c r="K246" s="10">
        <f t="shared" si="44"/>
        <v>-3.5948699837091286E-2</v>
      </c>
      <c r="L246" s="10">
        <f t="shared" si="45"/>
        <v>-2.4087715872249876E-4</v>
      </c>
      <c r="M246" s="56">
        <v>1.1302452132822083</v>
      </c>
      <c r="N246" s="10">
        <f>'Używanie Internetu'!L105/'Używanie Internetu'!L$142</f>
        <v>8.2268543447956595E-3</v>
      </c>
      <c r="O246" s="10">
        <f t="shared" si="46"/>
        <v>5.3172676423407339E-2</v>
      </c>
      <c r="P246" s="10">
        <f t="shared" si="47"/>
        <v>4.3744386405832238E-4</v>
      </c>
      <c r="Q246" s="56">
        <v>0.96967249667484612</v>
      </c>
      <c r="R246" s="10">
        <f>'Używanie Internetu'!M105/'Używanie Internetu'!M$142</f>
        <v>7.0580740343347652E-3</v>
      </c>
      <c r="S246" s="10">
        <f t="shared" si="48"/>
        <v>-1.3374922335335819E-2</v>
      </c>
      <c r="T246" s="10">
        <f t="shared" si="49"/>
        <v>-9.440119204627784E-5</v>
      </c>
    </row>
    <row r="247" spans="1:20" x14ac:dyDescent="0.3">
      <c r="A247" s="10">
        <v>1.06049251499471</v>
      </c>
      <c r="B247" s="10">
        <f>'Używanie Internetu'!I106/'Używanie Internetu'!I$142</f>
        <v>8.1018518518518531E-3</v>
      </c>
      <c r="C247" s="10">
        <f t="shared" si="40"/>
        <v>2.5507607592829371E-2</v>
      </c>
      <c r="D247" s="10">
        <f t="shared" si="41"/>
        <v>2.0665885781227501E-4</v>
      </c>
      <c r="E247" s="56">
        <v>1.3694882706203695</v>
      </c>
      <c r="F247" s="10">
        <f>'Używanie Internetu'!J106/'Używanie Internetu'!J$142</f>
        <v>1.0462488819612628E-2</v>
      </c>
      <c r="G247" s="10">
        <f t="shared" si="42"/>
        <v>0.13655831696481469</v>
      </c>
      <c r="H247" s="10">
        <f t="shared" si="43"/>
        <v>1.4287398644694913E-3</v>
      </c>
      <c r="I247" s="56">
        <v>0.97758783605740762</v>
      </c>
      <c r="J247" s="10">
        <f>'Używanie Internetu'!K106/'Używanie Internetu'!K$142</f>
        <v>7.4684844144789287E-3</v>
      </c>
      <c r="K247" s="10">
        <f t="shared" si="44"/>
        <v>-9.8442109129080069E-3</v>
      </c>
      <c r="L247" s="10">
        <f t="shared" si="45"/>
        <v>-7.3521335775896836E-5</v>
      </c>
      <c r="M247" s="56">
        <v>1.1517849751377778</v>
      </c>
      <c r="N247" s="10">
        <f>'Używanie Internetu'!L106/'Używanie Internetu'!L$142</f>
        <v>8.7992994781313401E-3</v>
      </c>
      <c r="O247" s="10">
        <f t="shared" si="46"/>
        <v>6.1371408924470516E-2</v>
      </c>
      <c r="P247" s="10">
        <f t="shared" si="47"/>
        <v>5.4002540652127852E-4</v>
      </c>
      <c r="Q247" s="56">
        <v>0.88765856855569636</v>
      </c>
      <c r="R247" s="10">
        <f>'Używanie Internetu'!M106/'Używanie Internetu'!M$142</f>
        <v>6.781451180257512E-3</v>
      </c>
      <c r="S247" s="10">
        <f t="shared" si="48"/>
        <v>-5.1754050332111556E-2</v>
      </c>
      <c r="T247" s="10">
        <f t="shared" si="49"/>
        <v>-3.5096756570780459E-4</v>
      </c>
    </row>
    <row r="248" spans="1:20" x14ac:dyDescent="0.3">
      <c r="A248" s="10">
        <v>1.0550676280240747</v>
      </c>
      <c r="B248" s="10">
        <f>'Używanie Internetu'!I107/'Używanie Internetu'!I$142</f>
        <v>7.3015804762450809E-3</v>
      </c>
      <c r="C248" s="10">
        <f t="shared" si="40"/>
        <v>2.3280298056800527E-2</v>
      </c>
      <c r="D248" s="10">
        <f t="shared" si="41"/>
        <v>1.6998296977270103E-4</v>
      </c>
      <c r="E248" s="56">
        <v>1.25634955783379</v>
      </c>
      <c r="F248" s="10">
        <f>'Używanie Internetu'!J107/'Używanie Internetu'!J$142</f>
        <v>8.6945492015503504E-3</v>
      </c>
      <c r="G248" s="10">
        <f t="shared" si="42"/>
        <v>9.9110491245879673E-2</v>
      </c>
      <c r="H248" s="10">
        <f t="shared" si="43"/>
        <v>8.6172104252712611E-4</v>
      </c>
      <c r="I248" s="56">
        <v>0.9449580111329825</v>
      </c>
      <c r="J248" s="10">
        <f>'Używanie Internetu'!K107/'Używanie Internetu'!K$142</f>
        <v>6.539568442528813E-3</v>
      </c>
      <c r="K248" s="10">
        <f t="shared" si="44"/>
        <v>-2.4587488780034118E-2</v>
      </c>
      <c r="L248" s="10">
        <f t="shared" si="45"/>
        <v>-1.6079156570694239E-4</v>
      </c>
      <c r="M248" s="56">
        <v>1.0540570168783054</v>
      </c>
      <c r="N248" s="10">
        <f>'Używanie Internetu'!L107/'Używanie Internetu'!L$142</f>
        <v>7.2945865562204053E-3</v>
      </c>
      <c r="O248" s="10">
        <f t="shared" si="46"/>
        <v>2.2864103709436194E-2</v>
      </c>
      <c r="P248" s="10">
        <f t="shared" si="47"/>
        <v>1.6678418353888237E-4</v>
      </c>
      <c r="Q248" s="56">
        <v>0.79155870935665107</v>
      </c>
      <c r="R248" s="10">
        <f>'Używanie Internetu'!M107/'Używanie Internetu'!M$142</f>
        <v>5.4779707618025763E-3</v>
      </c>
      <c r="S248" s="10">
        <f t="shared" si="48"/>
        <v>-0.10151686828860775</v>
      </c>
      <c r="T248" s="10">
        <f t="shared" si="49"/>
        <v>-5.5610643631475636E-4</v>
      </c>
    </row>
    <row r="249" spans="1:20" x14ac:dyDescent="0.3">
      <c r="A249" s="10">
        <v>1.0907142925271243</v>
      </c>
      <c r="B249" s="10">
        <f>'Używanie Internetu'!I108/'Używanie Internetu'!I$142</f>
        <v>7.5834671100408991E-3</v>
      </c>
      <c r="C249" s="10">
        <f t="shared" si="40"/>
        <v>3.7711004090880899E-2</v>
      </c>
      <c r="D249" s="10">
        <f t="shared" si="41"/>
        <v>2.8598015920981311E-4</v>
      </c>
      <c r="E249" s="56">
        <v>1.2388581906235772</v>
      </c>
      <c r="F249" s="10">
        <f>'Używanie Internetu'!J108/'Używanie Internetu'!J$142</f>
        <v>8.6134750474676138E-3</v>
      </c>
      <c r="G249" s="10">
        <f t="shared" si="42"/>
        <v>9.302159648551131E-2</v>
      </c>
      <c r="H249" s="10">
        <f t="shared" si="43"/>
        <v>8.0123920020355277E-4</v>
      </c>
      <c r="I249" s="56">
        <v>0.89182728402284361</v>
      </c>
      <c r="J249" s="10">
        <f>'Używanie Internetu'!K108/'Używanie Internetu'!K$142</f>
        <v>6.2006548576112562E-3</v>
      </c>
      <c r="K249" s="10">
        <f t="shared" si="44"/>
        <v>-4.9719245241280234E-2</v>
      </c>
      <c r="L249" s="10">
        <f t="shared" si="45"/>
        <v>-3.0829187952210964E-4</v>
      </c>
      <c r="M249" s="56">
        <v>1.1327654665236355</v>
      </c>
      <c r="N249" s="10">
        <f>'Używanie Internetu'!L108/'Używanie Internetu'!L$142</f>
        <v>7.8758385377612518E-3</v>
      </c>
      <c r="O249" s="10">
        <f t="shared" si="46"/>
        <v>5.4140000650395828E-2</v>
      </c>
      <c r="P249" s="10">
        <f t="shared" si="47"/>
        <v>4.263979035568067E-4</v>
      </c>
      <c r="Q249" s="56">
        <v>0.593777243671749</v>
      </c>
      <c r="R249" s="10">
        <f>'Używanie Internetu'!M108/'Używanie Internetu'!M$142</f>
        <v>4.1283865343347643E-3</v>
      </c>
      <c r="S249" s="10">
        <f t="shared" si="48"/>
        <v>-0.22637645062203179</v>
      </c>
      <c r="T249" s="10">
        <f t="shared" si="49"/>
        <v>-9.3456949043849472E-4</v>
      </c>
    </row>
    <row r="250" spans="1:20" x14ac:dyDescent="0.3">
      <c r="A250" s="10">
        <v>1.0910565891730857</v>
      </c>
      <c r="B250" s="10">
        <f>'Używanie Internetu'!I109/'Używanie Internetu'!I$142</f>
        <v>7.7757711271643172E-3</v>
      </c>
      <c r="C250" s="10">
        <f t="shared" si="40"/>
        <v>3.7847276462083218E-2</v>
      </c>
      <c r="D250" s="10">
        <f t="shared" si="41"/>
        <v>2.9429175955567234E-4</v>
      </c>
      <c r="E250" s="56">
        <v>1.2902486281682459</v>
      </c>
      <c r="F250" s="10">
        <f>'Używanie Internetu'!J109/'Używanie Internetu'!J$142</f>
        <v>9.1953782501582298E-3</v>
      </c>
      <c r="G250" s="10">
        <f t="shared" si="42"/>
        <v>0.11067340598707558</v>
      </c>
      <c r="H250" s="10">
        <f t="shared" si="43"/>
        <v>1.0176838302844863E-3</v>
      </c>
      <c r="I250" s="56">
        <v>0.888213010536818</v>
      </c>
      <c r="J250" s="10">
        <f>'Używanie Internetu'!K109/'Używanie Internetu'!K$142</f>
        <v>6.3301401143073324E-3</v>
      </c>
      <c r="K250" s="10">
        <f t="shared" si="44"/>
        <v>-5.1482869573778442E-2</v>
      </c>
      <c r="L250" s="10">
        <f t="shared" si="45"/>
        <v>-3.2589377788862738E-4</v>
      </c>
      <c r="M250" s="56">
        <v>1.1764169322652454</v>
      </c>
      <c r="N250" s="10">
        <f>'Używanie Internetu'!L109/'Używanie Internetu'!L$142</f>
        <v>8.3841194913164517E-3</v>
      </c>
      <c r="O250" s="10">
        <f t="shared" si="46"/>
        <v>7.0561266716059889E-2</v>
      </c>
      <c r="P250" s="10">
        <f t="shared" si="47"/>
        <v>5.9159409160609649E-4</v>
      </c>
      <c r="Q250" s="56">
        <v>1.0544554099208145</v>
      </c>
      <c r="R250" s="10">
        <f>'Używanie Internetu'!M109/'Używanie Internetu'!M$142</f>
        <v>7.5149208690987136E-3</v>
      </c>
      <c r="S250" s="10">
        <f t="shared" si="48"/>
        <v>2.3028219319901871E-2</v>
      </c>
      <c r="T250" s="10">
        <f t="shared" si="49"/>
        <v>1.7305524594531276E-4</v>
      </c>
    </row>
    <row r="251" spans="1:20" x14ac:dyDescent="0.3">
      <c r="A251" s="10">
        <v>1.1586692975404207</v>
      </c>
      <c r="B251" s="10">
        <f>'Używanie Internetu'!I110/'Używanie Internetu'!I$142</f>
        <v>8.5055708443221353E-3</v>
      </c>
      <c r="C251" s="10">
        <f t="shared" si="40"/>
        <v>6.3959499166854339E-2</v>
      </c>
      <c r="D251" s="10">
        <f t="shared" si="41"/>
        <v>5.4401205133104214E-4</v>
      </c>
      <c r="E251" s="56">
        <v>1.3032281919381827</v>
      </c>
      <c r="F251" s="10">
        <f>'Używanie Internetu'!J110/'Używanie Internetu'!J$142</f>
        <v>9.5667501817630271E-3</v>
      </c>
      <c r="G251" s="10">
        <f t="shared" si="42"/>
        <v>0.11502046622890354</v>
      </c>
      <c r="H251" s="10">
        <f t="shared" si="43"/>
        <v>1.100372066201831E-3</v>
      </c>
      <c r="I251" s="56">
        <v>0.9212210275997379</v>
      </c>
      <c r="J251" s="10">
        <f>'Używanie Internetu'!K110/'Używanie Internetu'!K$142</f>
        <v>6.7625082757968415E-3</v>
      </c>
      <c r="K251" s="10">
        <f t="shared" si="44"/>
        <v>-3.5636157479073817E-2</v>
      </c>
      <c r="L251" s="10">
        <f t="shared" si="45"/>
        <v>-2.409898098698362E-4</v>
      </c>
      <c r="M251" s="56">
        <v>1.0860809869232793</v>
      </c>
      <c r="N251" s="10">
        <f>'Używanie Internetu'!L110/'Używanie Internetu'!L$142</f>
        <v>7.9727138680180595E-3</v>
      </c>
      <c r="O251" s="10">
        <f t="shared" si="46"/>
        <v>3.5862210945732366E-2</v>
      </c>
      <c r="P251" s="10">
        <f t="shared" si="47"/>
        <v>2.8591914654482948E-4</v>
      </c>
      <c r="Q251" s="56">
        <v>0.8341619412060296</v>
      </c>
      <c r="R251" s="10">
        <f>'Używanie Internetu'!M110/'Używanie Internetu'!M$142</f>
        <v>6.1234240879828334E-3</v>
      </c>
      <c r="S251" s="10">
        <f t="shared" si="48"/>
        <v>-7.8749628804820088E-2</v>
      </c>
      <c r="T251" s="10">
        <f t="shared" si="49"/>
        <v>-4.8221737394314214E-4</v>
      </c>
    </row>
    <row r="252" spans="1:20" x14ac:dyDescent="0.3">
      <c r="A252" s="10">
        <v>1.1031241410162616</v>
      </c>
      <c r="B252" s="10">
        <f>'Używanie Internetu'!I111/'Używanie Internetu'!I$142</f>
        <v>8.3132668271987172E-3</v>
      </c>
      <c r="C252" s="10">
        <f t="shared" si="40"/>
        <v>4.262438889042728E-2</v>
      </c>
      <c r="D252" s="10">
        <f t="shared" si="41"/>
        <v>3.5434791819240663E-4</v>
      </c>
      <c r="E252" s="56">
        <v>1.3314001560189406</v>
      </c>
      <c r="F252" s="10">
        <f>'Używanie Internetu'!J111/'Używanie Internetu'!J$142</f>
        <v>1.0033580391562017E-2</v>
      </c>
      <c r="G252" s="10">
        <f t="shared" si="42"/>
        <v>0.1243086035080667</v>
      </c>
      <c r="H252" s="10">
        <f t="shared" si="43"/>
        <v>1.2472603666609954E-3</v>
      </c>
      <c r="I252" s="56">
        <v>0.88046397607562821</v>
      </c>
      <c r="J252" s="10">
        <f>'Używanie Internetu'!K111/'Używanie Internetu'!K$142</f>
        <v>6.6352749366085225E-3</v>
      </c>
      <c r="K252" s="10">
        <f t="shared" si="44"/>
        <v>-5.5288408364077272E-2</v>
      </c>
      <c r="L252" s="10">
        <f t="shared" si="45"/>
        <v>-3.6685379030313895E-4</v>
      </c>
      <c r="M252" s="56">
        <v>1.1409066569778346</v>
      </c>
      <c r="N252" s="10">
        <f>'Używanie Internetu'!L111/'Używanie Internetu'!L$142</f>
        <v>8.5980000905847287E-3</v>
      </c>
      <c r="O252" s="10">
        <f t="shared" si="46"/>
        <v>5.7250114166046542E-2</v>
      </c>
      <c r="P252" s="10">
        <f t="shared" si="47"/>
        <v>4.9223648678565427E-4</v>
      </c>
      <c r="Q252" s="56">
        <v>0.87260909400879527</v>
      </c>
      <c r="R252" s="10">
        <f>'Używanie Internetu'!M111/'Używanie Internetu'!M$142</f>
        <v>6.5760796673819755E-3</v>
      </c>
      <c r="S252" s="10">
        <f t="shared" si="48"/>
        <v>-5.9180265269370466E-2</v>
      </c>
      <c r="T252" s="10">
        <f t="shared" si="49"/>
        <v>-3.8917413914817882E-4</v>
      </c>
    </row>
    <row r="253" spans="1:20" x14ac:dyDescent="0.3">
      <c r="A253" s="10">
        <v>1.0562003261468909</v>
      </c>
      <c r="B253" s="10">
        <f>'Używanie Internetu'!I112/'Używanie Internetu'!I$142</f>
        <v>8.0206302794022123E-3</v>
      </c>
      <c r="C253" s="10">
        <f t="shared" si="40"/>
        <v>2.3746297259437863E-2</v>
      </c>
      <c r="D253" s="10">
        <f t="shared" si="41"/>
        <v>1.904602708227331E-4</v>
      </c>
      <c r="E253" s="56">
        <v>1.2620404010465938</v>
      </c>
      <c r="F253" s="10">
        <f>'Używanie Internetu'!J112/'Używanie Internetu'!J$142</f>
        <v>9.5837496011674742E-3</v>
      </c>
      <c r="G253" s="10">
        <f t="shared" si="42"/>
        <v>0.10107325797527165</v>
      </c>
      <c r="H253" s="10">
        <f t="shared" si="43"/>
        <v>9.6866079580920693E-4</v>
      </c>
      <c r="I253" s="56">
        <v>0.87480708793682038</v>
      </c>
      <c r="J253" s="10">
        <f>'Używanie Internetu'!K112/'Używanie Internetu'!K$142</f>
        <v>6.6431566478856747E-3</v>
      </c>
      <c r="K253" s="10">
        <f t="shared" si="44"/>
        <v>-5.8087706842243826E-2</v>
      </c>
      <c r="L253" s="10">
        <f t="shared" si="45"/>
        <v>-3.8588573586948626E-4</v>
      </c>
      <c r="M253" s="56">
        <v>1.1120190276968687</v>
      </c>
      <c r="N253" s="10">
        <f>'Używanie Internetu'!L112/'Używanie Internetu'!L$142</f>
        <v>8.4445093075804362E-3</v>
      </c>
      <c r="O253" s="10">
        <f t="shared" si="46"/>
        <v>4.6112218498784871E-2</v>
      </c>
      <c r="P253" s="10">
        <f t="shared" si="47"/>
        <v>3.8939505830617159E-4</v>
      </c>
      <c r="Q253" s="56">
        <v>0.71143436505159152</v>
      </c>
      <c r="R253" s="10">
        <f>'Używanie Internetu'!M112/'Używanie Internetu'!M$142</f>
        <v>5.4025281652360525E-3</v>
      </c>
      <c r="S253" s="10">
        <f t="shared" si="48"/>
        <v>-0.1478651605280657</v>
      </c>
      <c r="T253" s="10">
        <f t="shared" si="49"/>
        <v>-7.988456944100251E-4</v>
      </c>
    </row>
    <row r="254" spans="1:20" x14ac:dyDescent="0.3">
      <c r="A254" s="10">
        <v>0.76297023267952835</v>
      </c>
      <c r="B254" s="10">
        <f>'Używanie Internetu'!I113/'Używanie Internetu'!I$142</f>
        <v>4.7132400718572038E-3</v>
      </c>
      <c r="C254" s="10">
        <f t="shared" si="40"/>
        <v>-0.11749240573477568</v>
      </c>
      <c r="D254" s="10">
        <f t="shared" si="41"/>
        <v>-5.5376991484804982E-4</v>
      </c>
      <c r="E254" s="56">
        <v>0.86936764316760062</v>
      </c>
      <c r="F254" s="10">
        <f>'Używanie Internetu'!J113/'Używanie Internetu'!J$142</f>
        <v>5.3705088841581134E-3</v>
      </c>
      <c r="G254" s="10">
        <f t="shared" si="42"/>
        <v>-6.0796527769826809E-2</v>
      </c>
      <c r="H254" s="10">
        <f t="shared" si="43"/>
        <v>-3.2650829251382033E-4</v>
      </c>
      <c r="I254" s="56">
        <v>1.0952486300332154</v>
      </c>
      <c r="J254" s="10">
        <f>'Używanie Internetu'!K113/'Używanie Internetu'!K$142</f>
        <v>6.7658861520584783E-3</v>
      </c>
      <c r="K254" s="10">
        <f t="shared" si="44"/>
        <v>3.9512718623199029E-2</v>
      </c>
      <c r="L254" s="10">
        <f t="shared" si="45"/>
        <v>2.6733855576288547E-4</v>
      </c>
      <c r="M254" s="56">
        <v>0.86454618427931706</v>
      </c>
      <c r="N254" s="10">
        <f>'Używanie Internetu'!L113/'Używanie Internetu'!L$142</f>
        <v>5.3407243758460893E-3</v>
      </c>
      <c r="O254" s="10">
        <f t="shared" si="46"/>
        <v>-6.3211801647539187E-2</v>
      </c>
      <c r="P254" s="10">
        <f t="shared" si="47"/>
        <v>-3.3759680990016051E-4</v>
      </c>
      <c r="Q254" s="56">
        <v>0.5807723340043951</v>
      </c>
      <c r="R254" s="10">
        <f>'Używanie Internetu'!M113/'Używanie Internetu'!M$142</f>
        <v>3.587714592274679E-3</v>
      </c>
      <c r="S254" s="10">
        <f t="shared" si="48"/>
        <v>-0.23599408010996711</v>
      </c>
      <c r="T254" s="10">
        <f t="shared" si="49"/>
        <v>-8.4667940490096858E-4</v>
      </c>
    </row>
    <row r="255" spans="1:20" x14ac:dyDescent="0.3">
      <c r="A255" s="10">
        <v>0.80210944464867207</v>
      </c>
      <c r="B255" s="10">
        <f>'Używanie Internetu'!I114/'Używanie Internetu'!I$142</f>
        <v>5.3582349118984837E-3</v>
      </c>
      <c r="C255" s="10">
        <f t="shared" si="40"/>
        <v>-9.576636991518514E-2</v>
      </c>
      <c r="D255" s="10">
        <f t="shared" si="41"/>
        <v>-5.1313870666532967E-4</v>
      </c>
      <c r="E255" s="56">
        <v>0.90025600396585048</v>
      </c>
      <c r="F255" s="10">
        <f>'Używanie Internetu'!J114/'Używanie Internetu'!J$142</f>
        <v>6.0138715262340308E-3</v>
      </c>
      <c r="G255" s="10">
        <f t="shared" si="42"/>
        <v>-4.5633973560627664E-2</v>
      </c>
      <c r="H255" s="10">
        <f t="shared" si="43"/>
        <v>-2.7443685422517532E-4</v>
      </c>
      <c r="I255" s="56">
        <v>1.0151897525088613</v>
      </c>
      <c r="J255" s="10">
        <f>'Używanie Internetu'!K114/'Używanie Internetu'!K$142</f>
        <v>6.7816495746127825E-3</v>
      </c>
      <c r="K255" s="10">
        <f t="shared" si="44"/>
        <v>6.5472252693547514E-3</v>
      </c>
      <c r="L255" s="10">
        <f t="shared" si="45"/>
        <v>4.4400987462813708E-5</v>
      </c>
      <c r="M255" s="56">
        <v>0.89761146122460989</v>
      </c>
      <c r="N255" s="10">
        <f>'Używanie Internetu'!L114/'Używanie Internetu'!L$142</f>
        <v>5.9962055065447481E-3</v>
      </c>
      <c r="O255" s="10">
        <f t="shared" si="46"/>
        <v>-4.6911610728259528E-2</v>
      </c>
      <c r="P255" s="10">
        <f t="shared" si="47"/>
        <v>-2.8129165856967349E-4</v>
      </c>
      <c r="Q255" s="56">
        <v>0.84011082305715168</v>
      </c>
      <c r="R255" s="10">
        <f>'Używanie Internetu'!M114/'Używanie Internetu'!M$142</f>
        <v>5.6120909334763961E-3</v>
      </c>
      <c r="S255" s="10">
        <f t="shared" si="48"/>
        <v>-7.5663420286297384E-2</v>
      </c>
      <c r="T255" s="10">
        <f t="shared" si="49"/>
        <v>-4.2462999498454358E-4</v>
      </c>
    </row>
    <row r="256" spans="1:20" x14ac:dyDescent="0.3">
      <c r="A256" s="10">
        <v>0.8669965000419535</v>
      </c>
      <c r="B256" s="10">
        <f>'Używanie Internetu'!I115/'Używanie Internetu'!I$142</f>
        <v>5.3462905630088306E-3</v>
      </c>
      <c r="C256" s="10">
        <f t="shared" si="40"/>
        <v>-6.1982655713564254E-2</v>
      </c>
      <c r="D256" s="10">
        <f t="shared" si="41"/>
        <v>-3.3137728731165396E-4</v>
      </c>
      <c r="E256" s="56">
        <v>0.89340212594019541</v>
      </c>
      <c r="F256" s="10">
        <f>'Używanie Internetu'!J115/'Używanie Internetu'!J$142</f>
        <v>5.5091195346866646E-3</v>
      </c>
      <c r="G256" s="10">
        <f t="shared" si="42"/>
        <v>-4.8953018415560122E-2</v>
      </c>
      <c r="H256" s="10">
        <f t="shared" si="43"/>
        <v>-2.6968803003503828E-4</v>
      </c>
      <c r="I256" s="56">
        <v>1.1286155022437845</v>
      </c>
      <c r="J256" s="10">
        <f>'Używanie Internetu'!K115/'Używanie Internetu'!K$142</f>
        <v>6.9595510577256537E-3</v>
      </c>
      <c r="K256" s="10">
        <f t="shared" si="44"/>
        <v>5.2546011282857068E-2</v>
      </c>
      <c r="L256" s="10">
        <f t="shared" si="45"/>
        <v>3.6569664840287202E-4</v>
      </c>
      <c r="M256" s="56">
        <v>0.94280792703488736</v>
      </c>
      <c r="N256" s="10">
        <f>'Używanie Internetu'!L115/'Używanie Internetu'!L$142</f>
        <v>5.8137779365806299E-3</v>
      </c>
      <c r="O256" s="10">
        <f t="shared" si="46"/>
        <v>-2.557677462773443E-2</v>
      </c>
      <c r="P256" s="10">
        <f t="shared" si="47"/>
        <v>-1.4869768801961769E-4</v>
      </c>
      <c r="Q256" s="56">
        <v>0.52471829731210018</v>
      </c>
      <c r="R256" s="10">
        <f>'Używanie Internetu'!M115/'Używanie Internetu'!M$142</f>
        <v>3.2356491416309016E-3</v>
      </c>
      <c r="S256" s="10">
        <f t="shared" si="48"/>
        <v>-0.28007379137031285</v>
      </c>
      <c r="T256" s="10">
        <f t="shared" si="49"/>
        <v>-9.0622052264066502E-4</v>
      </c>
    </row>
    <row r="257" spans="1:20" x14ac:dyDescent="0.3">
      <c r="A257" s="10">
        <v>0.87227225505390926</v>
      </c>
      <c r="B257" s="10">
        <f>'Używanie Internetu'!I116/'Używanie Internetu'!I$142</f>
        <v>6.2098669877307666E-3</v>
      </c>
      <c r="C257" s="10">
        <f t="shared" si="40"/>
        <v>-5.9347941199075153E-2</v>
      </c>
      <c r="D257" s="10">
        <f t="shared" si="41"/>
        <v>-3.6854282084192348E-4</v>
      </c>
      <c r="E257" s="56">
        <v>1.0113388819459899</v>
      </c>
      <c r="F257" s="10">
        <f>'Używanie Internetu'!J116/'Używanie Internetu'!J$142</f>
        <v>7.1999079416056903E-3</v>
      </c>
      <c r="G257" s="10">
        <f t="shared" si="42"/>
        <v>4.8967044521256086E-3</v>
      </c>
      <c r="H257" s="10">
        <f t="shared" si="43"/>
        <v>3.525582127255511E-5</v>
      </c>
      <c r="I257" s="56">
        <v>1.0590285971777866</v>
      </c>
      <c r="J257" s="10">
        <f>'Używanie Internetu'!K116/'Używanie Internetu'!K$142</f>
        <v>7.5394198159733005E-3</v>
      </c>
      <c r="K257" s="10">
        <f t="shared" si="44"/>
        <v>2.4907687613457345E-2</v>
      </c>
      <c r="L257" s="10">
        <f t="shared" si="45"/>
        <v>1.8778951356297305E-4</v>
      </c>
      <c r="M257" s="56">
        <v>0.98204780341719355</v>
      </c>
      <c r="N257" s="10">
        <f>'Używanie Internetu'!L116/'Używanie Internetu'!L$142</f>
        <v>6.991379353728319E-3</v>
      </c>
      <c r="O257" s="10">
        <f t="shared" si="46"/>
        <v>-7.8673714238381154E-3</v>
      </c>
      <c r="P257" s="10">
        <f t="shared" si="47"/>
        <v>-5.5003778140733965E-5</v>
      </c>
      <c r="Q257" s="56">
        <v>0.66290649438058225</v>
      </c>
      <c r="R257" s="10">
        <f>'Używanie Internetu'!M116/'Używanie Internetu'!M$142</f>
        <v>4.7193535407725326E-3</v>
      </c>
      <c r="S257" s="10">
        <f t="shared" si="48"/>
        <v>-0.17854772625349954</v>
      </c>
      <c r="T257" s="10">
        <f t="shared" si="49"/>
        <v>-8.4262984409133796E-4</v>
      </c>
    </row>
    <row r="258" spans="1:20" x14ac:dyDescent="0.3">
      <c r="A258" s="10">
        <v>0.83206855278727931</v>
      </c>
      <c r="B258" s="10">
        <f>'Używanie Internetu'!I117/'Używanie Internetu'!I$142</f>
        <v>5.2375969881129853E-3</v>
      </c>
      <c r="C258" s="10">
        <f t="shared" si="40"/>
        <v>-7.9840891412685605E-2</v>
      </c>
      <c r="D258" s="10">
        <f t="shared" si="41"/>
        <v>-4.1817441239133804E-4</v>
      </c>
      <c r="E258" s="56">
        <v>0.86502465861490052</v>
      </c>
      <c r="F258" s="10">
        <f>'Używanie Internetu'!J117/'Używanie Internetu'!J$142</f>
        <v>5.4450448000083716E-3</v>
      </c>
      <c r="G258" s="10">
        <f t="shared" si="42"/>
        <v>-6.2971512248777645E-2</v>
      </c>
      <c r="H258" s="10">
        <f t="shared" si="43"/>
        <v>-3.4288270531887018E-4</v>
      </c>
      <c r="I258" s="56">
        <v>1.1102767808387384</v>
      </c>
      <c r="J258" s="10">
        <f>'Używanie Internetu'!K117/'Używanie Internetu'!K$142</f>
        <v>6.9888259853265059E-3</v>
      </c>
      <c r="K258" s="10">
        <f t="shared" si="44"/>
        <v>4.5431257531560479E-2</v>
      </c>
      <c r="L258" s="10">
        <f t="shared" si="45"/>
        <v>3.175111531826304E-4</v>
      </c>
      <c r="M258" s="56">
        <v>0.82306823969741827</v>
      </c>
      <c r="N258" s="10">
        <f>'Używanie Internetu'!L117/'Używanie Internetu'!L$142</f>
        <v>5.180942986980964E-3</v>
      </c>
      <c r="O258" s="10">
        <f t="shared" si="46"/>
        <v>-8.4564156409295099E-2</v>
      </c>
      <c r="P258" s="10">
        <f t="shared" si="47"/>
        <v>-4.381220730986988E-4</v>
      </c>
      <c r="Q258" s="56">
        <v>0.48539878069783299</v>
      </c>
      <c r="R258" s="10">
        <f>'Używanie Internetu'!M117/'Używanie Internetu'!M$142</f>
        <v>3.0554251609442064E-3</v>
      </c>
      <c r="S258" s="10">
        <f t="shared" si="48"/>
        <v>-0.31390131893294271</v>
      </c>
      <c r="T258" s="10">
        <f t="shared" si="49"/>
        <v>-9.5910198792128511E-4</v>
      </c>
    </row>
    <row r="259" spans="1:20" x14ac:dyDescent="0.3">
      <c r="A259" s="10">
        <v>0.78033917943524755</v>
      </c>
      <c r="B259" s="10">
        <f>'Używanie Internetu'!I118/'Używanie Internetu'!I$142</f>
        <v>4.9557103543171671E-3</v>
      </c>
      <c r="C259" s="10">
        <f t="shared" si="40"/>
        <v>-0.10771658738746595</v>
      </c>
      <c r="D259" s="10">
        <f t="shared" si="41"/>
        <v>-5.3381220744777493E-4</v>
      </c>
      <c r="E259" s="56">
        <v>0.81106229950412478</v>
      </c>
      <c r="F259" s="10">
        <f>'Używanie Internetu'!J118/'Używanie Internetu'!J$142</f>
        <v>5.150824079546824E-3</v>
      </c>
      <c r="G259" s="10">
        <f t="shared" si="42"/>
        <v>-9.0945785379828517E-2</v>
      </c>
      <c r="H259" s="10">
        <f t="shared" si="43"/>
        <v>-4.6844574126771822E-4</v>
      </c>
      <c r="I259" s="56">
        <v>1.1396614210983802</v>
      </c>
      <c r="J259" s="10">
        <f>'Używanie Internetu'!K118/'Używanie Internetu'!K$142</f>
        <v>7.2376628699337489E-3</v>
      </c>
      <c r="K259" s="10">
        <f t="shared" si="44"/>
        <v>5.6775847135776263E-2</v>
      </c>
      <c r="L259" s="10">
        <f t="shared" si="45"/>
        <v>4.1092444072364222E-4</v>
      </c>
      <c r="M259" s="56">
        <v>0.85919034951168693</v>
      </c>
      <c r="N259" s="10">
        <f>'Używanie Internetu'!L118/'Używanie Internetu'!L$142</f>
        <v>5.4564715236853911E-3</v>
      </c>
      <c r="O259" s="10">
        <f t="shared" si="46"/>
        <v>-6.5910609644239837E-2</v>
      </c>
      <c r="P259" s="10">
        <f t="shared" si="47"/>
        <v>-3.5963936463253839E-4</v>
      </c>
      <c r="Q259" s="56">
        <v>0.73784208556669673</v>
      </c>
      <c r="R259" s="10">
        <f>'Używanie Internetu'!M118/'Używanie Internetu'!M$142</f>
        <v>4.6858234978540778E-3</v>
      </c>
      <c r="S259" s="10">
        <f t="shared" si="48"/>
        <v>-0.13203657680220693</v>
      </c>
      <c r="T259" s="10">
        <f t="shared" si="49"/>
        <v>-6.1870009415599585E-4</v>
      </c>
    </row>
    <row r="260" spans="1:20" x14ac:dyDescent="0.3">
      <c r="A260" s="10">
        <v>0.68248577602812577</v>
      </c>
      <c r="B260" s="10">
        <f>'Używanie Internetu'!I119/'Używanie Internetu'!I$142</f>
        <v>4.4994362267324096E-3</v>
      </c>
      <c r="C260" s="10">
        <f t="shared" si="40"/>
        <v>-0.16590639550606071</v>
      </c>
      <c r="D260" s="10">
        <f t="shared" si="41"/>
        <v>-7.4648524618656459E-4</v>
      </c>
      <c r="E260" s="56">
        <v>0.75431469035915644</v>
      </c>
      <c r="F260" s="10">
        <f>'Używanie Internetu'!J119/'Używanie Internetu'!J$142</f>
        <v>4.9729839996233999E-3</v>
      </c>
      <c r="G260" s="10">
        <f t="shared" si="42"/>
        <v>-0.12244743427027711</v>
      </c>
      <c r="H260" s="10">
        <f t="shared" si="43"/>
        <v>-6.089291314210261E-4</v>
      </c>
      <c r="I260" s="56">
        <v>1.1514543736580567</v>
      </c>
      <c r="J260" s="10">
        <f>'Używanie Internetu'!K119/'Używanie Internetu'!K$142</f>
        <v>7.5912139186517322E-3</v>
      </c>
      <c r="K260" s="10">
        <f t="shared" si="44"/>
        <v>6.1246733736533124E-2</v>
      </c>
      <c r="L260" s="10">
        <f t="shared" si="45"/>
        <v>4.6493705761272688E-4</v>
      </c>
      <c r="M260" s="56">
        <v>0.89043599820405894</v>
      </c>
      <c r="N260" s="10">
        <f>'Używanie Internetu'!L119/'Używanie Internetu'!L$142</f>
        <v>5.8703933893281147E-3</v>
      </c>
      <c r="O260" s="10">
        <f t="shared" si="46"/>
        <v>-5.0397290828157276E-2</v>
      </c>
      <c r="P260" s="10">
        <f t="shared" si="47"/>
        <v>-2.9585192291766088E-4</v>
      </c>
      <c r="Q260" s="56">
        <v>0.40814516324207634</v>
      </c>
      <c r="R260" s="10">
        <f>'Używanie Internetu'!M119/'Używanie Internetu'!M$142</f>
        <v>2.6907859442060092E-3</v>
      </c>
      <c r="S260" s="10">
        <f t="shared" si="48"/>
        <v>-0.38918534577664737</v>
      </c>
      <c r="T260" s="10">
        <f t="shared" si="49"/>
        <v>-1.0472144581067583E-3</v>
      </c>
    </row>
    <row r="261" spans="1:20" x14ac:dyDescent="0.3">
      <c r="A261" s="10">
        <v>0.69810981628705238</v>
      </c>
      <c r="B261" s="10">
        <f>'Używanie Internetu'!I120/'Używanie Internetu'!I$142</f>
        <v>4.800433818751673E-3</v>
      </c>
      <c r="C261" s="10">
        <f t="shared" si="40"/>
        <v>-0.15607625523336291</v>
      </c>
      <c r="D261" s="10">
        <f t="shared" si="41"/>
        <v>-7.4923373392635315E-4</v>
      </c>
      <c r="E261" s="56">
        <v>0.20918314094179524</v>
      </c>
      <c r="F261" s="10">
        <f>'Używanie Internetu'!J120/'Używanie Internetu'!J$142</f>
        <v>1.4384124111453431E-3</v>
      </c>
      <c r="G261" s="10">
        <f t="shared" si="42"/>
        <v>-0.67947332023970386</v>
      </c>
      <c r="H261" s="10">
        <f t="shared" si="43"/>
        <v>-9.7736285687492416E-4</v>
      </c>
      <c r="I261" s="56">
        <v>1.0979043910118904</v>
      </c>
      <c r="J261" s="10">
        <f>'Używanie Internetu'!K120/'Używanie Internetu'!K$142</f>
        <v>7.5495534447582117E-3</v>
      </c>
      <c r="K261" s="10">
        <f t="shared" si="44"/>
        <v>4.0564522023128394E-2</v>
      </c>
      <c r="L261" s="10">
        <f t="shared" si="45"/>
        <v>3.0624402697467933E-4</v>
      </c>
      <c r="M261" s="56">
        <v>0.25230740401755669</v>
      </c>
      <c r="N261" s="10">
        <f>'Używanie Internetu'!L120/'Używanie Internetu'!L$142</f>
        <v>1.7349490964173747E-3</v>
      </c>
      <c r="O261" s="10">
        <f t="shared" si="46"/>
        <v>-0.59807000482611072</v>
      </c>
      <c r="P261" s="10">
        <f t="shared" si="47"/>
        <v>-1.0376210144673957E-3</v>
      </c>
      <c r="Q261" s="56">
        <v>0.27794074872908797</v>
      </c>
      <c r="R261" s="10">
        <f>'Używanie Internetu'!M120/'Używanie Internetu'!M$142</f>
        <v>1.9112124463519316E-3</v>
      </c>
      <c r="S261" s="10">
        <f t="shared" si="48"/>
        <v>-0.55604777689713503</v>
      </c>
      <c r="T261" s="10">
        <f t="shared" si="49"/>
        <v>-1.0627254319721265E-3</v>
      </c>
    </row>
    <row r="262" spans="1:20" x14ac:dyDescent="0.3">
      <c r="A262" s="10">
        <v>0.74355103050818072</v>
      </c>
      <c r="B262" s="10">
        <f>'Używanie Internetu'!I121/'Używanie Internetu'!I$142</f>
        <v>4.7132400718572038E-3</v>
      </c>
      <c r="C262" s="10">
        <f t="shared" si="40"/>
        <v>-0.12868922013787498</v>
      </c>
      <c r="D262" s="10">
        <f t="shared" si="41"/>
        <v>-6.0654318916988545E-4</v>
      </c>
      <c r="E262" s="56">
        <v>0.25064453102918943</v>
      </c>
      <c r="F262" s="10">
        <f>'Używanie Internetu'!J121/'Używanie Internetu'!J$142</f>
        <v>1.5887918904923563E-3</v>
      </c>
      <c r="G262" s="10">
        <f t="shared" si="42"/>
        <v>-0.60094176709224767</v>
      </c>
      <c r="H262" s="10">
        <f t="shared" si="43"/>
        <v>-9.5477140621430946E-4</v>
      </c>
      <c r="I262" s="56">
        <v>1.1320291721870694</v>
      </c>
      <c r="J262" s="10">
        <f>'Używanie Internetu'!K121/'Używanie Internetu'!K$142</f>
        <v>7.1757351384704078E-3</v>
      </c>
      <c r="K262" s="10">
        <f t="shared" si="44"/>
        <v>5.3857618686726887E-2</v>
      </c>
      <c r="L262" s="10">
        <f t="shared" si="45"/>
        <v>3.8646800688468656E-4</v>
      </c>
      <c r="M262" s="56">
        <v>0.28461831335604887</v>
      </c>
      <c r="N262" s="10">
        <f>'Używanie Internetu'!L121/'Używanie Internetu'!L$142</f>
        <v>1.8041457608865231E-3</v>
      </c>
      <c r="O262" s="10">
        <f t="shared" si="46"/>
        <v>-0.54573715929882882</v>
      </c>
      <c r="P262" s="10">
        <f t="shared" si="47"/>
        <v>-9.8458938250723521E-4</v>
      </c>
      <c r="Q262" s="56">
        <v>0.19637752858744956</v>
      </c>
      <c r="R262" s="10">
        <f>'Używanie Internetu'!M121/'Używanie Internetu'!M$142</f>
        <v>1.2448028433476397E-3</v>
      </c>
      <c r="S262" s="10">
        <f t="shared" si="48"/>
        <v>-0.7069082098730074</v>
      </c>
      <c r="T262" s="10">
        <f t="shared" si="49"/>
        <v>-8.7996134963570967E-4</v>
      </c>
    </row>
    <row r="263" spans="1:20" x14ac:dyDescent="0.3">
      <c r="A263" s="10">
        <v>0.6152138220159219</v>
      </c>
      <c r="B263" s="10">
        <f>'Używanie Internetu'!I122/'Używanie Internetu'!I$142</f>
        <v>3.8281638191338921E-3</v>
      </c>
      <c r="C263" s="10">
        <f t="shared" si="40"/>
        <v>-0.2109739157979609</v>
      </c>
      <c r="D263" s="10">
        <f t="shared" si="41"/>
        <v>-8.0764271123875422E-4</v>
      </c>
      <c r="E263" s="56">
        <v>0.20993835726867199</v>
      </c>
      <c r="F263" s="10">
        <f>'Używanie Internetu'!J122/'Używanie Internetu'!J$142</f>
        <v>1.3063399988492708E-3</v>
      </c>
      <c r="G263" s="10">
        <f t="shared" si="42"/>
        <v>-0.67790820539934604</v>
      </c>
      <c r="H263" s="10">
        <f t="shared" si="43"/>
        <v>-8.8557860426129295E-4</v>
      </c>
      <c r="I263" s="56">
        <v>1.1302123055338933</v>
      </c>
      <c r="J263" s="10">
        <f>'Używanie Internetu'!K122/'Używanie Internetu'!K$142</f>
        <v>7.0327383767277837E-3</v>
      </c>
      <c r="K263" s="10">
        <f t="shared" si="44"/>
        <v>5.3160031502291052E-2</v>
      </c>
      <c r="L263" s="10">
        <f t="shared" si="45"/>
        <v>3.7386059365422024E-4</v>
      </c>
      <c r="M263" s="56">
        <v>0.16943458349244817</v>
      </c>
      <c r="N263" s="10">
        <f>'Używanie Internetu'!L122/'Używanie Internetu'!L$142</f>
        <v>1.0543055422753882E-3</v>
      </c>
      <c r="O263" s="10">
        <f t="shared" si="46"/>
        <v>-0.77099794059908322</v>
      </c>
      <c r="P263" s="10">
        <f t="shared" si="47"/>
        <v>-8.1286740185652396E-4</v>
      </c>
      <c r="Q263" s="56">
        <v>0.27279393811507124</v>
      </c>
      <c r="R263" s="10">
        <f>'Używanie Internetu'!M122/'Używanie Internetu'!M$142</f>
        <v>1.6974584227467814E-3</v>
      </c>
      <c r="S263" s="10">
        <f t="shared" si="48"/>
        <v>-0.56416528457430093</v>
      </c>
      <c r="T263" s="10">
        <f t="shared" si="49"/>
        <v>-9.5764711412198189E-4</v>
      </c>
    </row>
    <row r="264" spans="1:20" x14ac:dyDescent="0.3">
      <c r="A264" s="10">
        <v>0.58427949968352222</v>
      </c>
      <c r="B264" s="10">
        <f>'Używanie Internetu'!I123/'Używanie Internetu'!I$142</f>
        <v>3.6083877995642709E-3</v>
      </c>
      <c r="C264" s="10">
        <f t="shared" si="40"/>
        <v>-0.23337935129115694</v>
      </c>
      <c r="D264" s="10">
        <f t="shared" si="41"/>
        <v>-8.4212320386923482E-4</v>
      </c>
      <c r="E264" s="56">
        <v>0.26403690473573271</v>
      </c>
      <c r="F264" s="10">
        <f>'Używanie Internetu'!J123/'Używanie Internetu'!J$142</f>
        <v>1.630636615180221E-3</v>
      </c>
      <c r="G264" s="10">
        <f t="shared" si="42"/>
        <v>-0.57833536705842592</v>
      </c>
      <c r="H264" s="10">
        <f t="shared" si="43"/>
        <v>-9.4305482537916229E-4</v>
      </c>
      <c r="I264" s="56">
        <v>1.0975553118514099</v>
      </c>
      <c r="J264" s="10">
        <f>'Używanie Internetu'!K123/'Używanie Internetu'!K$142</f>
        <v>6.7782716983511467E-3</v>
      </c>
      <c r="K264" s="10">
        <f t="shared" si="44"/>
        <v>4.0426415954295553E-2</v>
      </c>
      <c r="L264" s="10">
        <f t="shared" si="45"/>
        <v>2.740212311287728E-4</v>
      </c>
      <c r="M264" s="56">
        <v>0.13730609324631443</v>
      </c>
      <c r="N264" s="10">
        <f>'Używanie Internetu'!L123/'Używanie Internetu'!L$142</f>
        <v>8.4797367004010925E-4</v>
      </c>
      <c r="O264" s="10">
        <f t="shared" si="46"/>
        <v>-0.86231018960568029</v>
      </c>
      <c r="P264" s="10">
        <f t="shared" si="47"/>
        <v>-7.3121633619291121E-4</v>
      </c>
      <c r="Q264" s="56">
        <v>0.25110380251248221</v>
      </c>
      <c r="R264" s="10">
        <f>'Używanie Internetu'!M123/'Używanie Internetu'!M$142</f>
        <v>1.5507644849785411E-3</v>
      </c>
      <c r="S264" s="10">
        <f t="shared" si="48"/>
        <v>-0.60014671063361469</v>
      </c>
      <c r="T264" s="10">
        <f t="shared" si="49"/>
        <v>-9.3068620462730307E-4</v>
      </c>
    </row>
    <row r="265" spans="1:20" x14ac:dyDescent="0.3">
      <c r="A265" s="10">
        <v>0.60695585777054306</v>
      </c>
      <c r="B265" s="10">
        <f>'Używanie Internetu'!I124/'Używanie Internetu'!I$142</f>
        <v>3.7803864235752787E-3</v>
      </c>
      <c r="C265" s="10">
        <f t="shared" si="40"/>
        <v>-0.21684289281893065</v>
      </c>
      <c r="D265" s="10">
        <f t="shared" si="41"/>
        <v>-8.1974992806147472E-4</v>
      </c>
      <c r="E265" s="56">
        <v>0.20469925617685961</v>
      </c>
      <c r="F265" s="10">
        <f>'Używanie Internetu'!J124/'Używanie Internetu'!J$142</f>
        <v>1.2749564553333724E-3</v>
      </c>
      <c r="G265" s="10">
        <f t="shared" si="42"/>
        <v>-0.68888373544629888</v>
      </c>
      <c r="H265" s="10">
        <f t="shared" si="43"/>
        <v>-8.7829676548142584E-4</v>
      </c>
      <c r="I265" s="56">
        <v>1.1152138756273664</v>
      </c>
      <c r="J265" s="10">
        <f>'Używanie Internetu'!K124/'Używanie Internetu'!K$142</f>
        <v>6.9460395526791058E-3</v>
      </c>
      <c r="K265" s="10">
        <f t="shared" si="44"/>
        <v>4.735816433258308E-2</v>
      </c>
      <c r="L265" s="10">
        <f t="shared" si="45"/>
        <v>3.2895168259639896E-4</v>
      </c>
      <c r="M265" s="56">
        <v>0.19169447491807751</v>
      </c>
      <c r="N265" s="10">
        <f>'Używanie Internetu'!L124/'Używanie Internetu'!L$142</f>
        <v>1.1939569923858512E-3</v>
      </c>
      <c r="O265" s="10">
        <f t="shared" si="46"/>
        <v>-0.71739040432157453</v>
      </c>
      <c r="P265" s="10">
        <f t="shared" si="47"/>
        <v>-8.5653328951025684E-4</v>
      </c>
      <c r="Q265" s="56">
        <v>0.16150139441094641</v>
      </c>
      <c r="R265" s="10">
        <f>'Używanie Internetu'!M124/'Używanie Internetu'!M$142</f>
        <v>1.0059012875536482E-3</v>
      </c>
      <c r="S265" s="10">
        <f t="shared" si="48"/>
        <v>-0.79182372359687092</v>
      </c>
      <c r="T265" s="10">
        <f t="shared" si="49"/>
        <v>-7.9649650308161657E-4</v>
      </c>
    </row>
    <row r="266" spans="1:20" x14ac:dyDescent="0.3">
      <c r="A266" s="10">
        <v>0.99123875712235332</v>
      </c>
      <c r="B266" s="10">
        <f>'Używanie Internetu'!I125/'Używanie Internetu'!I$142</f>
        <v>6.7378072086534428E-3</v>
      </c>
      <c r="C266" s="10">
        <f t="shared" si="40"/>
        <v>-3.8217255229280049E-3</v>
      </c>
      <c r="D266" s="10">
        <f t="shared" si="41"/>
        <v>-2.5750049777879161E-5</v>
      </c>
      <c r="E266" s="56">
        <v>0.54942527456590251</v>
      </c>
      <c r="F266" s="10">
        <f>'Używanie Internetu'!J125/'Używanie Internetu'!J$142</f>
        <v>3.734641678391909E-3</v>
      </c>
      <c r="G266" s="10">
        <f t="shared" si="42"/>
        <v>-0.26009136611671613</v>
      </c>
      <c r="H266" s="10">
        <f t="shared" si="43"/>
        <v>-9.713480560893772E-4</v>
      </c>
      <c r="I266" s="56">
        <v>1.1118190828434822</v>
      </c>
      <c r="J266" s="10">
        <f>'Używanie Internetu'!K125/'Używanie Internetu'!K$142</f>
        <v>7.5574351560353647E-3</v>
      </c>
      <c r="K266" s="10">
        <f t="shared" si="44"/>
        <v>4.6034123833230654E-2</v>
      </c>
      <c r="L266" s="10">
        <f t="shared" si="45"/>
        <v>3.4789990583454283E-4</v>
      </c>
      <c r="M266" s="56">
        <v>0.43292472224260081</v>
      </c>
      <c r="N266" s="10">
        <f>'Używanie Internetu'!L125/'Używanie Internetu'!L$142</f>
        <v>2.9427454216970558E-3</v>
      </c>
      <c r="O266" s="10">
        <f t="shared" si="46"/>
        <v>-0.36358761301573123</v>
      </c>
      <c r="P266" s="10">
        <f t="shared" si="47"/>
        <v>-1.0699457835878039E-3</v>
      </c>
      <c r="Q266" s="56">
        <v>0.34837923762358153</v>
      </c>
      <c r="R266" s="10">
        <f>'Używanie Internetu'!M125/'Używanie Internetu'!M$142</f>
        <v>2.3680592811158802E-3</v>
      </c>
      <c r="S266" s="10">
        <f t="shared" si="48"/>
        <v>-0.45794773556505547</v>
      </c>
      <c r="T266" s="10">
        <f t="shared" si="49"/>
        <v>-1.0844473854708305E-3</v>
      </c>
    </row>
    <row r="267" spans="1:20" x14ac:dyDescent="0.3">
      <c r="A267" s="10">
        <v>0.68304014356332743</v>
      </c>
      <c r="B267" s="10">
        <f>'Używanie Internetu'!I126/'Używanie Internetu'!I$142</f>
        <v>4.2641325536062393E-3</v>
      </c>
      <c r="C267" s="10">
        <f t="shared" si="40"/>
        <v>-0.16555377125886475</v>
      </c>
      <c r="D267" s="10">
        <f t="shared" si="41"/>
        <v>-7.0594322539720622E-4</v>
      </c>
      <c r="E267" s="56">
        <v>0.26538897893760699</v>
      </c>
      <c r="F267" s="10">
        <f>'Używanie Internetu'!J126/'Używanie Internetu'!J$142</f>
        <v>1.6567895681101361E-3</v>
      </c>
      <c r="G267" s="10">
        <f t="shared" si="42"/>
        <v>-0.57611711646014796</v>
      </c>
      <c r="H267" s="10">
        <f t="shared" si="43"/>
        <v>-9.5450482856086554E-4</v>
      </c>
      <c r="I267" s="56">
        <v>1.1164227117750392</v>
      </c>
      <c r="J267" s="10">
        <f>'Używanie Internetu'!K126/'Używanie Internetu'!K$142</f>
        <v>6.969684686510564E-3</v>
      </c>
      <c r="K267" s="10">
        <f t="shared" si="44"/>
        <v>4.7828662909968345E-2</v>
      </c>
      <c r="L267" s="10">
        <f t="shared" si="45"/>
        <v>3.3335069945988216E-4</v>
      </c>
      <c r="M267" s="56">
        <v>0.21180720000404574</v>
      </c>
      <c r="N267" s="10">
        <f>'Używanie Internetu'!L126/'Używanie Internetu'!L$142</f>
        <v>1.3222853519468173E-3</v>
      </c>
      <c r="O267" s="10">
        <f t="shared" si="46"/>
        <v>-0.6740592809193785</v>
      </c>
      <c r="P267" s="10">
        <f t="shared" si="47"/>
        <v>-8.9129871350349902E-4</v>
      </c>
      <c r="Q267" s="56">
        <v>0.16045658890609457</v>
      </c>
      <c r="R267" s="10">
        <f>'Używanie Internetu'!M126/'Używanie Internetu'!M$142</f>
        <v>1.0017100321888415E-3</v>
      </c>
      <c r="S267" s="10">
        <f t="shared" si="48"/>
        <v>-0.79464244455909261</v>
      </c>
      <c r="T267" s="10">
        <f t="shared" si="49"/>
        <v>-7.960013087179084E-4</v>
      </c>
    </row>
    <row r="268" spans="1:20" x14ac:dyDescent="0.3">
      <c r="A268" s="10">
        <v>0.66140450537171647</v>
      </c>
      <c r="B268" s="10">
        <f>'Używanie Internetu'!I127/'Używanie Internetu'!I$142</f>
        <v>4.6081298016282541E-3</v>
      </c>
      <c r="C268" s="10">
        <f t="shared" si="40"/>
        <v>-0.17953285107424949</v>
      </c>
      <c r="D268" s="10">
        <f t="shared" si="41"/>
        <v>-8.2731068140653617E-4</v>
      </c>
      <c r="E268" s="56">
        <v>0.21415036850817537</v>
      </c>
      <c r="F268" s="10">
        <f>'Używanie Internetu'!J127/'Używanie Internetu'!J$142</f>
        <v>1.4920259646516696E-3</v>
      </c>
      <c r="G268" s="10">
        <f t="shared" si="42"/>
        <v>-0.66928117393643172</v>
      </c>
      <c r="H268" s="10">
        <f t="shared" si="43"/>
        <v>-9.985848891657064E-4</v>
      </c>
      <c r="I268" s="56">
        <v>1.2395392716203149</v>
      </c>
      <c r="J268" s="10">
        <f>'Używanie Internetu'!K127/'Używanie Internetu'!K$142</f>
        <v>8.636103642251378E-3</v>
      </c>
      <c r="K268" s="10">
        <f t="shared" si="44"/>
        <v>9.3260290827774275E-2</v>
      </c>
      <c r="L268" s="10">
        <f t="shared" si="45"/>
        <v>8.0540553729516423E-4</v>
      </c>
      <c r="M268" s="56">
        <v>0.11123606781837704</v>
      </c>
      <c r="N268" s="10">
        <f>'Używanie Internetu'!L127/'Używanie Internetu'!L$142</f>
        <v>7.750026420544619E-4</v>
      </c>
      <c r="O268" s="10">
        <f t="shared" si="46"/>
        <v>-0.95375437179425238</v>
      </c>
      <c r="P268" s="10">
        <f t="shared" si="47"/>
        <v>-7.391621580115391E-4</v>
      </c>
      <c r="Q268" s="56">
        <v>0.19190100560297027</v>
      </c>
      <c r="R268" s="10">
        <f>'Używanie Internetu'!M127/'Używanie Internetu'!M$142</f>
        <v>1.3370104613733907E-3</v>
      </c>
      <c r="S268" s="10">
        <f t="shared" si="48"/>
        <v>-0.71692274946110635</v>
      </c>
      <c r="T268" s="10">
        <f t="shared" si="49"/>
        <v>-9.5853321602607357E-4</v>
      </c>
    </row>
    <row r="269" spans="1:20" x14ac:dyDescent="0.3">
      <c r="A269" s="10">
        <v>1.0260290267621688</v>
      </c>
      <c r="B269" s="10">
        <f>'Używanie Internetu'!I128/'Używanie Internetu'!I$142</f>
        <v>7.238275427129918E-3</v>
      </c>
      <c r="C269" s="10">
        <f t="shared" si="40"/>
        <v>1.1159647310221548E-2</v>
      </c>
      <c r="D269" s="10">
        <f t="shared" si="41"/>
        <v>8.0776600901013112E-5</v>
      </c>
      <c r="E269" s="56">
        <v>1.1746243141847694</v>
      </c>
      <c r="F269" s="10">
        <f>'Używanie Internetu'!J128/'Używanie Internetu'!J$142</f>
        <v>8.2865631358436716E-3</v>
      </c>
      <c r="G269" s="10">
        <f t="shared" si="42"/>
        <v>6.9898986296643748E-2</v>
      </c>
      <c r="H269" s="10">
        <f t="shared" si="43"/>
        <v>5.7922236307861004E-4</v>
      </c>
      <c r="I269" s="56">
        <v>1.0430199524000365</v>
      </c>
      <c r="J269" s="10">
        <f>'Używanie Internetu'!K128/'Używanie Internetu'!K$142</f>
        <v>7.3581404565987935E-3</v>
      </c>
      <c r="K269" s="10">
        <f t="shared" si="44"/>
        <v>1.8292616321406836E-2</v>
      </c>
      <c r="L269" s="10">
        <f t="shared" si="45"/>
        <v>1.3459964021158305E-4</v>
      </c>
      <c r="M269" s="56">
        <v>0.90846030196899819</v>
      </c>
      <c r="N269" s="10">
        <f>'Używanie Internetu'!L128/'Używanie Internetu'!L$142</f>
        <v>6.408869251015306E-3</v>
      </c>
      <c r="O269" s="10">
        <f t="shared" si="46"/>
        <v>-4.1694045805031027E-2</v>
      </c>
      <c r="P269" s="10">
        <f t="shared" si="47"/>
        <v>-2.6721168811028707E-4</v>
      </c>
      <c r="Q269" s="56">
        <v>1.1721838952176955</v>
      </c>
      <c r="R269" s="10">
        <f>'Używanie Internetu'!M128/'Używanie Internetu'!M$142</f>
        <v>8.2693468347639493E-3</v>
      </c>
      <c r="S269" s="10">
        <f t="shared" si="48"/>
        <v>6.8995750259954164E-2</v>
      </c>
      <c r="T269" s="10">
        <f t="shared" si="49"/>
        <v>5.7054978902431588E-4</v>
      </c>
    </row>
    <row r="270" spans="1:20" x14ac:dyDescent="0.3">
      <c r="A270" s="10">
        <v>1.0475434366773722</v>
      </c>
      <c r="B270" s="10">
        <f>'Używanie Internetu'!I129/'Używanie Internetu'!I$142</f>
        <v>7.8223540878339659E-3</v>
      </c>
      <c r="C270" s="10">
        <f t="shared" si="40"/>
        <v>2.0172040152111097E-2</v>
      </c>
      <c r="D270" s="10">
        <f t="shared" si="41"/>
        <v>1.5779284074381715E-4</v>
      </c>
      <c r="E270" s="56">
        <v>1.2503267349613516</v>
      </c>
      <c r="F270" s="10">
        <f>'Używanie Internetu'!J129/'Używanie Internetu'!J$142</f>
        <v>9.3366041959797742E-3</v>
      </c>
      <c r="G270" s="10">
        <f t="shared" si="42"/>
        <v>9.7023517526952652E-2</v>
      </c>
      <c r="H270" s="10">
        <f t="shared" si="43"/>
        <v>9.0587018085086328E-4</v>
      </c>
      <c r="I270" s="56">
        <v>1.0404138903102462</v>
      </c>
      <c r="J270" s="10">
        <f>'Używanie Internetu'!K129/'Używanie Internetu'!K$142</f>
        <v>7.7691154017646025E-3</v>
      </c>
      <c r="K270" s="10">
        <f t="shared" si="44"/>
        <v>1.7206141721473115E-2</v>
      </c>
      <c r="L270" s="10">
        <f t="shared" si="45"/>
        <v>1.336765006532413E-4</v>
      </c>
      <c r="M270" s="56">
        <v>0.88891825903823474</v>
      </c>
      <c r="N270" s="10">
        <f>'Używanie Internetu'!L129/'Używanie Internetu'!L$142</f>
        <v>6.6378473043495791E-3</v>
      </c>
      <c r="O270" s="10">
        <f t="shared" si="46"/>
        <v>-5.1138172978925603E-2</v>
      </c>
      <c r="P270" s="10">
        <f t="shared" si="47"/>
        <v>-3.3944738365752382E-4</v>
      </c>
      <c r="Q270" s="56">
        <v>0.90253642001691536</v>
      </c>
      <c r="R270" s="10">
        <f>'Używanie Internetu'!M129/'Używanie Internetu'!M$142</f>
        <v>6.7395386266094421E-3</v>
      </c>
      <c r="S270" s="10">
        <f t="shared" si="48"/>
        <v>-4.4535264000430529E-2</v>
      </c>
      <c r="T270" s="10">
        <f t="shared" si="49"/>
        <v>-3.0014713197715047E-4</v>
      </c>
    </row>
    <row r="271" spans="1:20" x14ac:dyDescent="0.3">
      <c r="A271" s="10">
        <v>1.1171116066492093</v>
      </c>
      <c r="B271" s="10">
        <f>'Używanie Internetu'!I130/'Używanie Internetu'!I$142</f>
        <v>8.6548752054428028E-3</v>
      </c>
      <c r="C271" s="10">
        <f t="shared" si="40"/>
        <v>4.8096564100903939E-2</v>
      </c>
      <c r="D271" s="10">
        <f t="shared" si="41"/>
        <v>4.162697601039039E-4</v>
      </c>
      <c r="E271" s="56">
        <v>1.2439243758025658</v>
      </c>
      <c r="F271" s="10">
        <f>'Używanie Internetu'!J130/'Używanie Internetu'!J$142</f>
        <v>9.6373631546737993E-3</v>
      </c>
      <c r="G271" s="10">
        <f t="shared" si="42"/>
        <v>9.4793978288906261E-2</v>
      </c>
      <c r="H271" s="10">
        <f t="shared" si="43"/>
        <v>9.1356399364645325E-4</v>
      </c>
      <c r="I271" s="56">
        <v>0.93317029467854029</v>
      </c>
      <c r="J271" s="10">
        <f>'Używanie Internetu'!K130/'Używanie Internetu'!K$142</f>
        <v>7.2297811586565959E-3</v>
      </c>
      <c r="K271" s="10">
        <f t="shared" si="44"/>
        <v>-3.003909442021108E-2</v>
      </c>
      <c r="L271" s="10">
        <f t="shared" si="45"/>
        <v>-2.1717607886234856E-4</v>
      </c>
      <c r="M271" s="56">
        <v>1.0979161178910528</v>
      </c>
      <c r="N271" s="10">
        <f>'Używanie Internetu'!L130/'Używanie Internetu'!L$142</f>
        <v>8.5061572450165854E-3</v>
      </c>
      <c r="O271" s="10">
        <f t="shared" si="46"/>
        <v>4.0569160761941128E-2</v>
      </c>
      <c r="P271" s="10">
        <f t="shared" si="47"/>
        <v>3.4508766073942812E-4</v>
      </c>
      <c r="Q271" s="56">
        <v>1.5818206637643164</v>
      </c>
      <c r="R271" s="10">
        <f>'Używanie Internetu'!M130/'Używanie Internetu'!M$142</f>
        <v>1.2255230686695281E-2</v>
      </c>
      <c r="S271" s="10">
        <f t="shared" si="48"/>
        <v>0.19915724455203646</v>
      </c>
      <c r="T271" s="10">
        <f t="shared" si="49"/>
        <v>2.4407179749117939E-3</v>
      </c>
    </row>
    <row r="272" spans="1:20" x14ac:dyDescent="0.3">
      <c r="A272" s="10">
        <v>0.97417238423054475</v>
      </c>
      <c r="B272" s="10">
        <f>'Używanie Internetu'!I131/'Używanie Internetu'!I$142</f>
        <v>7.2968027366892198E-3</v>
      </c>
      <c r="C272" s="10">
        <f t="shared" si="40"/>
        <v>-1.1364185938833163E-2</v>
      </c>
      <c r="D272" s="10">
        <f t="shared" si="41"/>
        <v>-8.2922223058722971E-5</v>
      </c>
      <c r="E272" s="56">
        <v>0.93871548372571456</v>
      </c>
      <c r="F272" s="10">
        <f>'Używanie Internetu'!J131/'Używanie Internetu'!J$142</f>
        <v>7.031221395207737E-3</v>
      </c>
      <c r="G272" s="10">
        <f t="shared" si="42"/>
        <v>-2.7466018566254698E-2</v>
      </c>
      <c r="H272" s="10">
        <f t="shared" si="43"/>
        <v>-1.9311965738422296E-4</v>
      </c>
      <c r="I272" s="56">
        <v>0.99108012271281332</v>
      </c>
      <c r="J272" s="10">
        <f>'Używanie Internetu'!K131/'Używanie Internetu'!K$142</f>
        <v>7.4234460643237731E-3</v>
      </c>
      <c r="K272" s="10">
        <f t="shared" si="44"/>
        <v>-3.8912340662315905E-3</v>
      </c>
      <c r="L272" s="10">
        <f t="shared" si="45"/>
        <v>-2.8886366214329492E-5</v>
      </c>
      <c r="M272" s="56">
        <v>0.9058496057360319</v>
      </c>
      <c r="N272" s="10">
        <f>'Używanie Internetu'!L131/'Używanie Internetu'!L$142</f>
        <v>6.7850474814930405E-3</v>
      </c>
      <c r="O272" s="10">
        <f t="shared" si="46"/>
        <v>-4.2943900359242983E-2</v>
      </c>
      <c r="P272" s="10">
        <f t="shared" si="47"/>
        <v>-2.9137640297796966E-4</v>
      </c>
      <c r="Q272" s="56">
        <v>1.407855129642708</v>
      </c>
      <c r="R272" s="10">
        <f>'Używanie Internetu'!M131/'Używanie Internetu'!M$142</f>
        <v>1.054519849785408E-2</v>
      </c>
      <c r="S272" s="10">
        <f t="shared" si="48"/>
        <v>0.14855796756621628</v>
      </c>
      <c r="T272" s="10">
        <f t="shared" si="49"/>
        <v>1.5665732564235191E-3</v>
      </c>
    </row>
    <row r="273" spans="1:20" x14ac:dyDescent="0.3">
      <c r="A273" s="10">
        <v>1.0028219268925369</v>
      </c>
      <c r="B273" s="10">
        <f>'Używanie Internetu'!I132/'Używanie Internetu'!I$142</f>
        <v>7.5667450215953849E-3</v>
      </c>
      <c r="C273" s="10">
        <f t="shared" ref="C273:C282" si="50">LOG(A273)</f>
        <v>1.2238213216048818E-3</v>
      </c>
      <c r="D273" s="10">
        <f t="shared" ref="D273:D282" si="51">B273*C273</f>
        <v>9.2603438925760244E-6</v>
      </c>
      <c r="E273" s="56">
        <v>1.1313203621491399</v>
      </c>
      <c r="F273" s="10">
        <f>'Używanie Internetu'!J132/'Używanie Internetu'!J$142</f>
        <v>8.5363238363243641E-3</v>
      </c>
      <c r="G273" s="10">
        <f t="shared" ref="G273:G282" si="52">LOG(E273)</f>
        <v>5.3585603875418275E-2</v>
      </c>
      <c r="H273" s="10">
        <f t="shared" ref="H273:H282" si="53">F273*G273</f>
        <v>4.5742406764556824E-4</v>
      </c>
      <c r="I273" s="56">
        <v>0.97159416671215837</v>
      </c>
      <c r="J273" s="10">
        <f>'Używanie Internetu'!K132/'Używanie Internetu'!K$142</f>
        <v>7.3311174465056994E-3</v>
      </c>
      <c r="K273" s="10">
        <f t="shared" ref="K273:K282" si="54">LOG(I273)</f>
        <v>-1.2515101290050233E-2</v>
      </c>
      <c r="L273" s="10">
        <f t="shared" ref="L273:L282" si="55">J273*K273</f>
        <v>-9.1749677412273254E-5</v>
      </c>
      <c r="M273" s="56">
        <v>1.018275072984139</v>
      </c>
      <c r="N273" s="10">
        <f>'Używanie Internetu'!L132/'Używanie Internetu'!L$142</f>
        <v>7.6833459984198028E-3</v>
      </c>
      <c r="O273" s="10">
        <f t="shared" ref="O273:O282" si="56">LOG(M273)</f>
        <v>7.8651125214477154E-3</v>
      </c>
      <c r="P273" s="10">
        <f t="shared" ref="P273:P282" si="57">N273*O273</f>
        <v>6.0430380818786792E-5</v>
      </c>
      <c r="Q273" s="56">
        <v>1.383670148482018</v>
      </c>
      <c r="R273" s="10">
        <f>'Używanie Internetu'!M132/'Używanie Internetu'!M$142</f>
        <v>1.0440417113733908E-2</v>
      </c>
      <c r="S273" s="10">
        <f t="shared" ref="S273:S282" si="58">LOG(Q273)</f>
        <v>0.14103257150247892</v>
      </c>
      <c r="T273" s="10">
        <f t="shared" ref="T273:T282" si="59">R273*S273</f>
        <v>1.472438873108382E-3</v>
      </c>
    </row>
    <row r="274" spans="1:20" x14ac:dyDescent="0.3">
      <c r="A274" s="10">
        <v>0.9645497022327113</v>
      </c>
      <c r="B274" s="10">
        <f>'Używanie Internetu'!I133/'Używanie Internetu'!I$142</f>
        <v>7.0674712380078752E-3</v>
      </c>
      <c r="C274" s="10">
        <f t="shared" si="50"/>
        <v>-1.5675388705157747E-2</v>
      </c>
      <c r="D274" s="10">
        <f t="shared" si="51"/>
        <v>-1.1078535881829588E-4</v>
      </c>
      <c r="E274" s="56">
        <v>1.1321773762891727</v>
      </c>
      <c r="F274" s="10">
        <f>'Używanie Internetu'!J133/'Używanie Internetu'!J$142</f>
        <v>8.2957166693691433E-3</v>
      </c>
      <c r="G274" s="10">
        <f t="shared" si="52"/>
        <v>5.3914472354846615E-2</v>
      </c>
      <c r="H274" s="10">
        <f t="shared" si="53"/>
        <v>4.4725918703434291E-4</v>
      </c>
      <c r="I274" s="56">
        <v>0.95919478214120901</v>
      </c>
      <c r="J274" s="10">
        <f>'Używanie Internetu'!K133/'Używanie Internetu'!K$142</f>
        <v>7.0282345417122683E-3</v>
      </c>
      <c r="K274" s="10">
        <f t="shared" si="54"/>
        <v>-1.8093192391947347E-2</v>
      </c>
      <c r="L274" s="10">
        <f t="shared" si="55"/>
        <v>-1.2716319973892997E-4</v>
      </c>
      <c r="M274" s="56">
        <v>0.97682994870491424</v>
      </c>
      <c r="N274" s="10">
        <f>'Używanie Internetu'!L133/'Używanie Internetu'!L$142</f>
        <v>7.1574513484542754E-3</v>
      </c>
      <c r="O274" s="10">
        <f t="shared" si="56"/>
        <v>-1.0181033790960749E-2</v>
      </c>
      <c r="P274" s="10">
        <f t="shared" si="57"/>
        <v>-7.2870254035770554E-5</v>
      </c>
      <c r="Q274" s="56">
        <v>1.4014279288883005</v>
      </c>
      <c r="R274" s="10">
        <f>'Używanie Internetu'!M133/'Używanie Internetu'!M$142</f>
        <v>1.0268575643776826E-2</v>
      </c>
      <c r="S274" s="10">
        <f t="shared" si="58"/>
        <v>0.14657076824619053</v>
      </c>
      <c r="T274" s="10">
        <f t="shared" si="59"/>
        <v>1.5050730209024898E-3</v>
      </c>
    </row>
    <row r="275" spans="1:20" x14ac:dyDescent="0.3">
      <c r="A275" s="10">
        <v>1.1192284090979689</v>
      </c>
      <c r="B275" s="10">
        <f>'Używanie Internetu'!I134/'Używanie Internetu'!I$142</f>
        <v>9.0514275885792937E-3</v>
      </c>
      <c r="C275" s="10">
        <f t="shared" si="50"/>
        <v>4.891872521312908E-2</v>
      </c>
      <c r="D275" s="10">
        <f t="shared" si="51"/>
        <v>4.4278429899224605E-4</v>
      </c>
      <c r="E275" s="56">
        <v>1.4101284240863468</v>
      </c>
      <c r="F275" s="10">
        <f>'Używanie Internetu'!J134/'Używanie Internetu'!J$142</f>
        <v>1.1403995125089579E-2</v>
      </c>
      <c r="G275" s="10">
        <f t="shared" si="52"/>
        <v>0.1492586667917136</v>
      </c>
      <c r="H275" s="10">
        <f t="shared" si="53"/>
        <v>1.7021451084700716E-3</v>
      </c>
      <c r="I275" s="56">
        <v>1.0528361746677861</v>
      </c>
      <c r="J275" s="10">
        <f>'Używanie Internetu'!K134/'Używanie Internetu'!K$142</f>
        <v>8.514500096832453E-3</v>
      </c>
      <c r="K275" s="10">
        <f t="shared" si="54"/>
        <v>2.2360798561579805E-2</v>
      </c>
      <c r="L275" s="10">
        <f t="shared" si="55"/>
        <v>1.9039102151782223E-4</v>
      </c>
      <c r="M275" s="56">
        <v>1.4245487923316535</v>
      </c>
      <c r="N275" s="10">
        <f>'Używanie Internetu'!L134/'Używanie Internetu'!L$142</f>
        <v>1.1520615573527121E-2</v>
      </c>
      <c r="O275" s="10">
        <f t="shared" si="56"/>
        <v>0.15367732888437452</v>
      </c>
      <c r="P275" s="10">
        <f t="shared" si="57"/>
        <v>1.7704574284433743E-3</v>
      </c>
      <c r="Q275" s="56">
        <v>1.5423349251630847</v>
      </c>
      <c r="R275" s="10">
        <f>'Używanie Internetu'!M134/'Używanie Internetu'!M$142</f>
        <v>1.2473175965665238E-2</v>
      </c>
      <c r="S275" s="10">
        <f t="shared" si="58"/>
        <v>0.18817869301182338</v>
      </c>
      <c r="T275" s="10">
        <f t="shared" si="59"/>
        <v>2.3471859509253726E-3</v>
      </c>
    </row>
    <row r="276" spans="1:20" x14ac:dyDescent="0.3">
      <c r="A276" s="10">
        <v>1.1558932152869748</v>
      </c>
      <c r="B276" s="10">
        <f>'Używanie Internetu'!I135/'Używanie Internetu'!I$142</f>
        <v>9.5805622443909354E-3</v>
      </c>
      <c r="C276" s="10">
        <f t="shared" si="50"/>
        <v>6.2917714574366082E-2</v>
      </c>
      <c r="D276" s="10">
        <f t="shared" si="51"/>
        <v>6.0278708075453698E-4</v>
      </c>
      <c r="E276" s="56">
        <v>1.4615578189652176</v>
      </c>
      <c r="F276" s="10">
        <f>'Używanie Internetu'!J135/'Używanie Internetu'!J$142</f>
        <v>1.2114047797136781E-2</v>
      </c>
      <c r="G276" s="10">
        <f t="shared" si="52"/>
        <v>0.16481600064511737</v>
      </c>
      <c r="H276" s="10">
        <f t="shared" si="53"/>
        <v>1.9965889095478785E-3</v>
      </c>
      <c r="I276" s="56">
        <v>1.1075584167853563</v>
      </c>
      <c r="J276" s="10">
        <f>'Używanie Internetu'!K135/'Używanie Internetu'!K$142</f>
        <v>9.1799417203748991E-3</v>
      </c>
      <c r="K276" s="10">
        <f t="shared" si="54"/>
        <v>4.4366641819226539E-2</v>
      </c>
      <c r="L276" s="10">
        <f t="shared" si="55"/>
        <v>4.0728318622924739E-4</v>
      </c>
      <c r="M276" s="56">
        <v>1.4406588851546931</v>
      </c>
      <c r="N276" s="10">
        <f>'Używanie Internetu'!L135/'Używanie Internetu'!L$142</f>
        <v>1.1940828045030678E-2</v>
      </c>
      <c r="O276" s="10">
        <f t="shared" si="56"/>
        <v>0.1585611620546509</v>
      </c>
      <c r="P276" s="10">
        <f t="shared" si="57"/>
        <v>1.8933515707148295E-3</v>
      </c>
      <c r="Q276" s="56">
        <v>1.5170227538217034</v>
      </c>
      <c r="R276" s="10">
        <f>'Używanie Internetu'!M135/'Używanie Internetu'!M$142</f>
        <v>1.2573766094420603E-2</v>
      </c>
      <c r="S276" s="10">
        <f t="shared" si="58"/>
        <v>0.1809920948177777</v>
      </c>
      <c r="T276" s="10">
        <f t="shared" si="59"/>
        <v>2.2757522651779324E-3</v>
      </c>
    </row>
    <row r="277" spans="1:20" x14ac:dyDescent="0.3">
      <c r="A277" s="10">
        <v>1.0839364020823572</v>
      </c>
      <c r="B277" s="10">
        <f>'Używanie Internetu'!I136/'Używanie Internetu'!I$142</f>
        <v>8.7862630432289906E-3</v>
      </c>
      <c r="C277" s="10">
        <f t="shared" si="50"/>
        <v>3.5003801542811686E-2</v>
      </c>
      <c r="D277" s="10">
        <f t="shared" si="51"/>
        <v>3.0755260786812823E-4</v>
      </c>
      <c r="E277" s="56">
        <v>1.3907465206334437</v>
      </c>
      <c r="F277" s="10">
        <f>'Używanie Internetu'!J136/'Używanie Internetu'!J$142</f>
        <v>1.1273230360440003E-2</v>
      </c>
      <c r="G277" s="10">
        <f t="shared" si="52"/>
        <v>0.14324798209725451</v>
      </c>
      <c r="H277" s="10">
        <f t="shared" si="53"/>
        <v>1.6148675008505354E-3</v>
      </c>
      <c r="I277" s="56">
        <v>1.0256844473024782</v>
      </c>
      <c r="J277" s="10">
        <f>'Używanie Internetu'!K136/'Używanie Internetu'!K$142</f>
        <v>8.3140794386420049E-3</v>
      </c>
      <c r="K277" s="10">
        <f t="shared" si="54"/>
        <v>1.1013770255535776E-2</v>
      </c>
      <c r="L277" s="10">
        <f t="shared" si="55"/>
        <v>9.1569360823476895E-5</v>
      </c>
      <c r="M277" s="56">
        <v>1.4144364568396903</v>
      </c>
      <c r="N277" s="10">
        <f>'Używanie Internetu'!L136/'Używanie Internetu'!L$142</f>
        <v>1.1465258241951803E-2</v>
      </c>
      <c r="O277" s="10">
        <f t="shared" si="56"/>
        <v>0.15058344167370447</v>
      </c>
      <c r="P277" s="10">
        <f t="shared" si="57"/>
        <v>1.7264780457509087E-3</v>
      </c>
      <c r="Q277" s="56">
        <v>1.3035166069989261</v>
      </c>
      <c r="R277" s="10">
        <f>'Używanie Internetu'!M136/'Używanie Internetu'!M$142</f>
        <v>1.0566154774678113E-2</v>
      </c>
      <c r="S277" s="10">
        <f t="shared" si="58"/>
        <v>0.11511656851704531</v>
      </c>
      <c r="T277" s="10">
        <f t="shared" si="59"/>
        <v>1.2163394800809384E-3</v>
      </c>
    </row>
    <row r="278" spans="1:20" x14ac:dyDescent="0.3">
      <c r="A278" s="10">
        <v>1.1038496760145808</v>
      </c>
      <c r="B278" s="10">
        <f>'Używanie Internetu'!I137/'Używanie Internetu'!I$142</f>
        <v>8.5999312005503974E-3</v>
      </c>
      <c r="C278" s="10">
        <f t="shared" si="50"/>
        <v>4.2909934514138319E-2</v>
      </c>
      <c r="D278" s="10">
        <f t="shared" si="51"/>
        <v>3.690224846417125E-4</v>
      </c>
      <c r="E278" s="56">
        <v>1.429526930565022</v>
      </c>
      <c r="F278" s="10">
        <f>'Używanie Internetu'!J137/'Używanie Internetu'!J$142</f>
        <v>1.1137235005204443E-2</v>
      </c>
      <c r="G278" s="10">
        <f t="shared" si="52"/>
        <v>0.15519234135585833</v>
      </c>
      <c r="H278" s="10">
        <f t="shared" si="53"/>
        <v>1.7284135766881025E-3</v>
      </c>
      <c r="I278" s="56">
        <v>0.96454754872275084</v>
      </c>
      <c r="J278" s="10">
        <f>'Używanie Internetu'!K137/'Używanie Internetu'!K$142</f>
        <v>7.5146487233879646E-3</v>
      </c>
      <c r="K278" s="10">
        <f t="shared" si="54"/>
        <v>-1.5676358337447762E-2</v>
      </c>
      <c r="L278" s="10">
        <f t="shared" si="55"/>
        <v>-1.178023261678741E-4</v>
      </c>
      <c r="M278" s="56">
        <v>1.4545129466016489</v>
      </c>
      <c r="N278" s="10">
        <f>'Używanie Internetu'!L137/'Używanie Internetu'!L$142</f>
        <v>1.133189739770217E-2</v>
      </c>
      <c r="O278" s="10">
        <f t="shared" si="56"/>
        <v>0.16271759125006452</v>
      </c>
      <c r="P278" s="10">
        <f t="shared" si="57"/>
        <v>1.8438990488469716E-3</v>
      </c>
      <c r="Q278" s="56">
        <v>1.5918569764598998</v>
      </c>
      <c r="R278" s="10">
        <f>'Używanie Internetu'!M137/'Używanie Internetu'!M$142</f>
        <v>1.2401924624463521E-2</v>
      </c>
      <c r="S278" s="10">
        <f t="shared" si="58"/>
        <v>0.20190404510733059</v>
      </c>
      <c r="T278" s="10">
        <f t="shared" si="59"/>
        <v>2.5039987487953967E-3</v>
      </c>
    </row>
    <row r="279" spans="1:20" x14ac:dyDescent="0.3">
      <c r="A279" s="10">
        <v>1.2152027456169257</v>
      </c>
      <c r="B279" s="10">
        <f>'Używanie Internetu'!I138/'Używanie Internetu'!I$142</f>
        <v>1.0008169934640525E-2</v>
      </c>
      <c r="C279" s="10">
        <f t="shared" si="50"/>
        <v>8.4648742096445836E-2</v>
      </c>
      <c r="D279" s="10">
        <f t="shared" si="51"/>
        <v>8.4717899565478906E-4</v>
      </c>
      <c r="E279" s="56">
        <v>1.453435340074732</v>
      </c>
      <c r="F279" s="10">
        <f>'Używanie Internetu'!J138/'Używanie Internetu'!J$142</f>
        <v>1.1970206556022248E-2</v>
      </c>
      <c r="G279" s="10">
        <f t="shared" si="52"/>
        <v>0.16239571579452791</v>
      </c>
      <c r="H279" s="10">
        <f t="shared" si="53"/>
        <v>1.9439102618735837E-3</v>
      </c>
      <c r="I279" s="56">
        <v>1.2636578685398929</v>
      </c>
      <c r="J279" s="10">
        <f>'Używanie Internetu'!K138/'Używanie Internetu'!K$142</f>
        <v>1.0407236762102931E-2</v>
      </c>
      <c r="K279" s="10">
        <f t="shared" si="54"/>
        <v>0.10162950597328982</v>
      </c>
      <c r="L279" s="10">
        <f t="shared" si="55"/>
        <v>1.0576823306795813E-3</v>
      </c>
      <c r="M279" s="56">
        <v>1.4213015963502709</v>
      </c>
      <c r="N279" s="10">
        <f>'Używanie Internetu'!L138/'Używanie Internetu'!L$142</f>
        <v>1.1705559385835574E-2</v>
      </c>
      <c r="O279" s="10">
        <f t="shared" si="56"/>
        <v>0.15268624381960771</v>
      </c>
      <c r="P279" s="10">
        <f t="shared" si="57"/>
        <v>1.7872778944305881E-3</v>
      </c>
      <c r="Q279" s="56">
        <v>1.2229028703106477</v>
      </c>
      <c r="R279" s="10">
        <f>'Używanie Internetu'!M138/'Używanie Internetu'!M$142</f>
        <v>1.0071586641630903E-2</v>
      </c>
      <c r="S279" s="10">
        <f t="shared" si="58"/>
        <v>8.7391964343506129E-2</v>
      </c>
      <c r="T279" s="10">
        <f t="shared" si="59"/>
        <v>8.8017574066794058E-4</v>
      </c>
    </row>
    <row r="280" spans="1:20" x14ac:dyDescent="0.3">
      <c r="A280" s="10">
        <v>0.68112910814102612</v>
      </c>
      <c r="B280" s="10">
        <f>'Używanie Internetu'!I139/'Używanie Internetu'!I$142</f>
        <v>5.1324867178840355E-3</v>
      </c>
      <c r="C280" s="10">
        <f t="shared" si="50"/>
        <v>-0.16677055968963606</v>
      </c>
      <c r="D280" s="10">
        <f t="shared" si="51"/>
        <v>-8.5594768254114385E-4</v>
      </c>
      <c r="E280" s="56">
        <v>0.43713996197248667</v>
      </c>
      <c r="F280" s="10">
        <f>'Używanie Internetu'!J139/'Używanie Internetu'!J$142</f>
        <v>3.2939644215228361E-3</v>
      </c>
      <c r="G280" s="10">
        <f t="shared" si="52"/>
        <v>-0.35937948984795737</v>
      </c>
      <c r="H280" s="10">
        <f t="shared" si="53"/>
        <v>-1.1837832533841989E-3</v>
      </c>
      <c r="I280" s="56">
        <v>0.95841376706098902</v>
      </c>
      <c r="J280" s="10">
        <f>'Używanie Internetu'!K139/'Używanie Internetu'!K$142</f>
        <v>7.2218994473794438E-3</v>
      </c>
      <c r="K280" s="10">
        <f t="shared" si="54"/>
        <v>-1.8446956520209161E-2</v>
      </c>
      <c r="L280" s="10">
        <f t="shared" si="55"/>
        <v>-1.3322206509913117E-4</v>
      </c>
      <c r="M280" s="56">
        <v>0.36748881017615553</v>
      </c>
      <c r="N280" s="10">
        <f>'Używanie Internetu'!L139/'Używanie Internetu'!L$142</f>
        <v>2.7691246999381018E-3</v>
      </c>
      <c r="O280" s="10">
        <f t="shared" si="56"/>
        <v>-0.43475588039675389</v>
      </c>
      <c r="P280" s="10">
        <f t="shared" si="57"/>
        <v>-1.2038932468499863E-3</v>
      </c>
      <c r="Q280" s="56">
        <v>0.48780396028649414</v>
      </c>
      <c r="R280" s="10">
        <f>'Używanie Internetu'!M139/'Używanie Internetu'!M$142</f>
        <v>3.6757309549356226E-3</v>
      </c>
      <c r="S280" s="10">
        <f t="shared" si="58"/>
        <v>-0.31175467814367108</v>
      </c>
      <c r="T280" s="10">
        <f t="shared" si="59"/>
        <v>-1.1459263207986839E-3</v>
      </c>
    </row>
    <row r="281" spans="1:20" x14ac:dyDescent="0.3">
      <c r="A281" s="10">
        <v>0.68943329609255288</v>
      </c>
      <c r="B281" s="10">
        <f>'Używanie Internetu'!I140/'Używanie Internetu'!I$142</f>
        <v>4.3286320376103669E-3</v>
      </c>
      <c r="C281" s="10">
        <f t="shared" si="50"/>
        <v>-0.16150774622531569</v>
      </c>
      <c r="D281" s="10">
        <f t="shared" si="51"/>
        <v>-6.9910760463314631E-4</v>
      </c>
      <c r="E281" s="56">
        <v>0.6189864268239933</v>
      </c>
      <c r="F281" s="10">
        <f>'Używanie Internetu'!J140/'Używanie Internetu'!J$142</f>
        <v>3.8863288053854177E-3</v>
      </c>
      <c r="G281" s="10">
        <f t="shared" si="52"/>
        <v>-0.20831887411408467</v>
      </c>
      <c r="H281" s="10">
        <f t="shared" si="53"/>
        <v>-8.0959564117502592E-4</v>
      </c>
      <c r="I281" s="56">
        <v>0.84556259536317846</v>
      </c>
      <c r="J281" s="10">
        <f>'Używanie Internetu'!K140/'Używanie Internetu'!K$142</f>
        <v>5.3088955245391449E-3</v>
      </c>
      <c r="K281" s="10">
        <f t="shared" si="54"/>
        <v>-7.2854236895835603E-2</v>
      </c>
      <c r="L281" s="10">
        <f t="shared" si="55"/>
        <v>-3.8677553220001627E-4</v>
      </c>
      <c r="M281" s="56">
        <v>0.30638785107258754</v>
      </c>
      <c r="N281" s="10">
        <f>'Używanie Internetu'!L140/'Używanie Internetu'!L$142</f>
        <v>1.9236672722423248E-3</v>
      </c>
      <c r="O281" s="10">
        <f t="shared" si="56"/>
        <v>-0.51372845939433376</v>
      </c>
      <c r="P281" s="10">
        <f t="shared" si="57"/>
        <v>-9.8824262415634994E-4</v>
      </c>
      <c r="Q281" s="56">
        <v>0.14085366829462265</v>
      </c>
      <c r="R281" s="10">
        <f>'Używanie Internetu'!M140/'Używanie Internetu'!M$142</f>
        <v>8.8435488197424902E-4</v>
      </c>
      <c r="S281" s="10">
        <f t="shared" si="58"/>
        <v>-0.85123183806857083</v>
      </c>
      <c r="T281" s="10">
        <f t="shared" si="59"/>
        <v>-7.52791031687854E-4</v>
      </c>
    </row>
    <row r="282" spans="1:20" x14ac:dyDescent="0.3">
      <c r="A282" s="10">
        <v>0.67983695040060965</v>
      </c>
      <c r="B282" s="10">
        <f>'Używanie Internetu'!I141/'Używanie Internetu'!I$142</f>
        <v>4.408659175171044E-3</v>
      </c>
      <c r="C282" s="10">
        <f t="shared" si="50"/>
        <v>-0.1675952343999447</v>
      </c>
      <c r="D282" s="10">
        <f t="shared" si="51"/>
        <v>-7.3887026785225793E-4</v>
      </c>
      <c r="E282" s="56">
        <v>0.59666964157162627</v>
      </c>
      <c r="F282" s="10">
        <f>'Używanie Internetu'!J141/'Używanie Internetu'!J$142</f>
        <v>3.8693293859809732E-3</v>
      </c>
      <c r="G282" s="10">
        <f t="shared" si="52"/>
        <v>-0.22426605840750002</v>
      </c>
      <c r="H282" s="10">
        <f t="shared" si="53"/>
        <v>-8.6775925007426518E-4</v>
      </c>
      <c r="I282" s="56">
        <v>1.0285745432177884</v>
      </c>
      <c r="J282" s="10">
        <f>'Używanie Internetu'!K141/'Używanie Internetu'!K$142</f>
        <v>6.6701796579787696E-3</v>
      </c>
      <c r="K282" s="10">
        <f t="shared" si="54"/>
        <v>1.2235771514477446E-2</v>
      </c>
      <c r="L282" s="10">
        <f t="shared" si="55"/>
        <v>8.1614794255543545E-5</v>
      </c>
      <c r="M282" s="56">
        <v>0.32748631251971233</v>
      </c>
      <c r="N282" s="10">
        <f>'Używanie Internetu'!L141/'Używanie Internetu'!L$142</f>
        <v>2.123708538616772E-3</v>
      </c>
      <c r="O282" s="10">
        <f t="shared" si="56"/>
        <v>-0.48480684688252829</v>
      </c>
      <c r="P282" s="10">
        <f t="shared" si="57"/>
        <v>-1.0295884403042992E-3</v>
      </c>
      <c r="Q282" s="56">
        <v>0.52803707759346286</v>
      </c>
      <c r="R282" s="10">
        <f>'Używanie Internetu'!M141/'Używanie Internetu'!M$142</f>
        <v>3.4242556330472108E-3</v>
      </c>
      <c r="S282" s="10">
        <f t="shared" si="58"/>
        <v>-0.27733558119935875</v>
      </c>
      <c r="T282" s="10">
        <f t="shared" si="59"/>
        <v>-9.4966792616632632E-4</v>
      </c>
    </row>
    <row r="283" spans="1:20" x14ac:dyDescent="0.3">
      <c r="D283" s="105">
        <f>SUM(D144:D282)</f>
        <v>9.028944200484848E-3</v>
      </c>
      <c r="H283" s="105">
        <f>SUM(H144:H282)</f>
        <v>2.694300893848231E-2</v>
      </c>
      <c r="L283" s="105">
        <f>SUM(L144:L282)</f>
        <v>3.3209305158327473E-3</v>
      </c>
      <c r="P283" s="105">
        <f>SUM(P144:P282)</f>
        <v>3.1260623324252876E-2</v>
      </c>
      <c r="T283" s="105">
        <f>SUM(T144:T282)</f>
        <v>6.4934931056087095E-2</v>
      </c>
    </row>
    <row r="284" spans="1:20" x14ac:dyDescent="0.3">
      <c r="A284" s="243">
        <v>2021</v>
      </c>
      <c r="B284" s="244"/>
      <c r="C284" s="244"/>
      <c r="D284" s="244"/>
      <c r="E284" s="244"/>
      <c r="F284" s="244"/>
      <c r="G284" s="244"/>
      <c r="H284" s="244"/>
      <c r="I284" s="244"/>
      <c r="J284" s="244"/>
      <c r="K284" s="244"/>
      <c r="L284" s="244"/>
      <c r="M284" s="244"/>
      <c r="N284" s="244"/>
      <c r="O284" s="244"/>
      <c r="P284" s="244"/>
      <c r="Q284" s="244"/>
      <c r="R284" s="244"/>
      <c r="S284" s="244"/>
      <c r="T284" s="245"/>
    </row>
    <row r="285" spans="1:20" x14ac:dyDescent="0.3">
      <c r="A285" s="10">
        <v>1.0844507497586433</v>
      </c>
      <c r="B285" s="10">
        <f>'Używanie Internetu'!O3/'Używanie Internetu'!O$142</f>
        <v>8.2829679520060612E-3</v>
      </c>
      <c r="C285" s="10">
        <f>LOG(A285)</f>
        <v>3.5209833349992101E-2</v>
      </c>
      <c r="D285" s="10">
        <f>B285*C285</f>
        <v>2.916419212334588E-4</v>
      </c>
      <c r="E285" s="56">
        <v>1.1593996250813536</v>
      </c>
      <c r="F285" s="10">
        <f>'Używanie Internetu'!P3/'Używanie Internetu'!P$142</f>
        <v>8.855422839860648E-3</v>
      </c>
      <c r="G285" s="10">
        <f>LOG(E285)</f>
        <v>6.4233155595624328E-2</v>
      </c>
      <c r="H285" s="10">
        <f>F285*G285</f>
        <v>5.688117531378145E-4</v>
      </c>
      <c r="I285" s="56">
        <v>0.91783435115267098</v>
      </c>
      <c r="J285" s="10">
        <f>'Używanie Internetu'!Q3/'Używanie Internetu'!Q$142</f>
        <v>7.0103621741603745E-3</v>
      </c>
      <c r="K285" s="10">
        <f>LOG(I285)</f>
        <v>-3.7235692297410854E-2</v>
      </c>
      <c r="L285" s="10">
        <f>J285*K285</f>
        <v>-2.6103568881044386E-4</v>
      </c>
      <c r="M285" s="56">
        <v>1.1313907659950264</v>
      </c>
      <c r="N285" s="10">
        <f>'Używanie Internetu'!R3/'Używanie Internetu'!R$142</f>
        <v>8.641492901377102E-3</v>
      </c>
      <c r="O285" s="10">
        <f>LOG(M285)</f>
        <v>5.3612629863316462E-2</v>
      </c>
      <c r="P285" s="10">
        <f>N285*O285</f>
        <v>4.6329316038800722E-4</v>
      </c>
      <c r="Q285" s="56">
        <v>1.256247882298803</v>
      </c>
      <c r="R285" s="10">
        <f>'Używanie Internetu'!S3/'Używanie Internetu'!S$142</f>
        <v>9.5951438561615813E-3</v>
      </c>
      <c r="S285" s="10">
        <f>LOG(Q285)</f>
        <v>9.9075342659712864E-2</v>
      </c>
      <c r="T285" s="10">
        <f>R285*S285</f>
        <v>9.506421654184473E-4</v>
      </c>
    </row>
    <row r="286" spans="1:20" x14ac:dyDescent="0.3">
      <c r="A286" s="10">
        <v>1.1333745892451859</v>
      </c>
      <c r="B286" s="10">
        <f>'Używanie Internetu'!O4/'Używanie Internetu'!O$142</f>
        <v>8.754655545395746E-3</v>
      </c>
      <c r="C286" s="10">
        <f t="shared" ref="C286:C349" si="60">LOG(A286)</f>
        <v>5.4373471342084742E-2</v>
      </c>
      <c r="D286" s="10">
        <f t="shared" ref="D286:D349" si="61">B286*C286</f>
        <v>4.7602101240739887E-4</v>
      </c>
      <c r="E286" s="56">
        <v>1.1008852416835815</v>
      </c>
      <c r="F286" s="10">
        <f>'Używanie Internetu'!P4/'Używanie Internetu'!P$142</f>
        <v>8.5036943455457301E-3</v>
      </c>
      <c r="G286" s="10">
        <f t="shared" ref="G286:G349" si="62">LOG(E286)</f>
        <v>4.1742049670087274E-2</v>
      </c>
      <c r="H286" s="10">
        <f t="shared" ref="H286:H349" si="63">F286*G286</f>
        <v>3.5496163175101017E-4</v>
      </c>
      <c r="I286" s="56">
        <v>0.88402166114425262</v>
      </c>
      <c r="J286" s="10">
        <f>'Używanie Internetu'!Q4/'Używanie Internetu'!Q$142</f>
        <v>6.8285500764056978E-3</v>
      </c>
      <c r="K286" s="10">
        <f t="shared" ref="K286:K349" si="64">LOG(I286)</f>
        <v>-5.3537093357779668E-2</v>
      </c>
      <c r="L286" s="10">
        <f t="shared" ref="L286:L349" si="65">J286*K286</f>
        <v>-3.6558072293880534E-4</v>
      </c>
      <c r="M286" s="56">
        <v>1.1515290692647866</v>
      </c>
      <c r="N286" s="10">
        <f>'Używanie Internetu'!R4/'Używanie Internetu'!R$142</f>
        <v>8.8948882810557395E-3</v>
      </c>
      <c r="O286" s="10">
        <f t="shared" ref="O286:O349" si="66">LOG(M286)</f>
        <v>6.1274905793033373E-2</v>
      </c>
      <c r="P286" s="10">
        <f t="shared" ref="P286:P349" si="67">N286*O286</f>
        <v>5.45033441461247E-4</v>
      </c>
      <c r="Q286" s="56">
        <v>1.2945734609780479</v>
      </c>
      <c r="R286" s="10">
        <f>'Używanie Internetu'!S4/'Używanie Internetu'!S$142</f>
        <v>9.9998225093626252E-3</v>
      </c>
      <c r="S286" s="10">
        <f t="shared" ref="S286:S349" si="68">LOG(Q286)</f>
        <v>0.11212669964705278</v>
      </c>
      <c r="T286" s="10">
        <f t="shared" ref="T286:T349" si="69">R286*S286</f>
        <v>1.1212470950311406E-3</v>
      </c>
    </row>
    <row r="287" spans="1:20" x14ac:dyDescent="0.3">
      <c r="A287" s="10">
        <v>1.1450620425359963</v>
      </c>
      <c r="B287" s="10">
        <f>'Używanie Internetu'!O5/'Używanie Internetu'!O$142</f>
        <v>8.594081045518405E-3</v>
      </c>
      <c r="C287" s="10">
        <f t="shared" si="60"/>
        <v>5.8829018554548161E-2</v>
      </c>
      <c r="D287" s="10">
        <f t="shared" si="61"/>
        <v>5.0558135328609294E-4</v>
      </c>
      <c r="E287" s="56">
        <v>1.1319032548798915</v>
      </c>
      <c r="F287" s="10">
        <f>'Używanie Internetu'!P5/'Używanie Internetu'!P$142</f>
        <v>8.4953198575858525E-3</v>
      </c>
      <c r="G287" s="10">
        <f t="shared" si="62"/>
        <v>5.3809308771566811E-2</v>
      </c>
      <c r="H287" s="10">
        <f t="shared" si="63"/>
        <v>4.5712728933006012E-4</v>
      </c>
      <c r="I287" s="56">
        <v>0.94861413444860032</v>
      </c>
      <c r="J287" s="10">
        <f>'Używanie Internetu'!Q5/'Używanie Internetu'!Q$142</f>
        <v>7.1196725151417136E-3</v>
      </c>
      <c r="K287" s="10">
        <f t="shared" si="64"/>
        <v>-2.2910408603291958E-2</v>
      </c>
      <c r="L287" s="10">
        <f t="shared" si="65"/>
        <v>-1.6311460644352402E-4</v>
      </c>
      <c r="M287" s="56">
        <v>1.1849833661263272</v>
      </c>
      <c r="N287" s="10">
        <f>'Używanie Internetu'!R5/'Używanie Internetu'!R$142</f>
        <v>8.8937041904964941E-3</v>
      </c>
      <c r="O287" s="10">
        <f t="shared" si="66"/>
        <v>7.3712254101185121E-2</v>
      </c>
      <c r="P287" s="10">
        <f t="shared" si="67"/>
        <v>6.555749831906525E-4</v>
      </c>
      <c r="Q287" s="56">
        <v>1.2089152824566958</v>
      </c>
      <c r="R287" s="10">
        <f>'Używanie Internetu'!S5/'Używanie Internetu'!S$142</f>
        <v>9.0733213822970765E-3</v>
      </c>
      <c r="S287" s="10">
        <f t="shared" si="68"/>
        <v>8.2395867733640077E-2</v>
      </c>
      <c r="T287" s="10">
        <f t="shared" si="69"/>
        <v>7.4760418852055823E-4</v>
      </c>
    </row>
    <row r="288" spans="1:20" x14ac:dyDescent="0.3">
      <c r="A288" s="10">
        <v>1.1470427957120553</v>
      </c>
      <c r="B288" s="10">
        <f>'Używanie Internetu'!O6/'Używanie Internetu'!O$142</f>
        <v>8.8706260175293785E-3</v>
      </c>
      <c r="C288" s="10">
        <f t="shared" si="60"/>
        <v>5.9579621558524302E-2</v>
      </c>
      <c r="D288" s="10">
        <f t="shared" si="61"/>
        <v>5.2850854111159999E-4</v>
      </c>
      <c r="E288" s="56">
        <v>1.0861368466401073</v>
      </c>
      <c r="F288" s="10">
        <f>'Używanie Internetu'!P6/'Używanie Internetu'!P$142</f>
        <v>8.3996114237586614E-3</v>
      </c>
      <c r="G288" s="10">
        <f t="shared" si="62"/>
        <v>3.5884547164880952E-2</v>
      </c>
      <c r="H288" s="10">
        <f t="shared" si="63"/>
        <v>3.014162523025405E-4</v>
      </c>
      <c r="I288" s="56">
        <v>0.9004380937807458</v>
      </c>
      <c r="J288" s="10">
        <f>'Używanie Internetu'!Q6/'Używanie Internetu'!Q$142</f>
        <v>6.9635148851683723E-3</v>
      </c>
      <c r="K288" s="10">
        <f t="shared" si="64"/>
        <v>-4.5546140094423343E-2</v>
      </c>
      <c r="L288" s="10">
        <f t="shared" si="65"/>
        <v>-3.1716122450948099E-4</v>
      </c>
      <c r="M288" s="56">
        <v>1.2546027344017914</v>
      </c>
      <c r="N288" s="10">
        <f>'Używanie Internetu'!R6/'Używanie Internetu'!R$142</f>
        <v>9.7024380424614916E-3</v>
      </c>
      <c r="O288" s="10">
        <f t="shared" si="66"/>
        <v>9.8506229745485091E-2</v>
      </c>
      <c r="P288" s="10">
        <f t="shared" si="67"/>
        <v>9.5575059090204637E-4</v>
      </c>
      <c r="Q288" s="56">
        <v>1.0433505083405559</v>
      </c>
      <c r="R288" s="10">
        <f>'Używanie Internetu'!S6/'Używanie Internetu'!S$142</f>
        <v>8.068724374789225E-3</v>
      </c>
      <c r="S288" s="10">
        <f t="shared" si="68"/>
        <v>1.8430231979632873E-2</v>
      </c>
      <c r="T288" s="10">
        <f t="shared" si="69"/>
        <v>1.4870846200708363E-4</v>
      </c>
    </row>
    <row r="289" spans="1:20" x14ac:dyDescent="0.3">
      <c r="A289" s="10">
        <v>1.2014430680193262</v>
      </c>
      <c r="B289" s="10">
        <f>'Używanie Internetu'!O7/'Używanie Internetu'!O$142</f>
        <v>9.3991837462922851E-3</v>
      </c>
      <c r="C289" s="10">
        <f t="shared" si="60"/>
        <v>7.9703196004787369E-2</v>
      </c>
      <c r="D289" s="10">
        <f t="shared" si="61"/>
        <v>7.4914498441574562E-4</v>
      </c>
      <c r="E289" s="56">
        <v>1.1830136067105546</v>
      </c>
      <c r="F289" s="10">
        <f>'Używanie Internetu'!P7/'Używanie Internetu'!P$142</f>
        <v>9.2550055510891623E-3</v>
      </c>
      <c r="G289" s="10">
        <f t="shared" si="62"/>
        <v>7.298973979726836E-2</v>
      </c>
      <c r="H289" s="10">
        <f t="shared" si="63"/>
        <v>6.7552044699627223E-4</v>
      </c>
      <c r="I289" s="56">
        <v>0.998606450324662</v>
      </c>
      <c r="J289" s="10">
        <f>'Używanie Internetu'!Q7/'Używanie Internetu'!Q$142</f>
        <v>7.8123431452377518E-3</v>
      </c>
      <c r="K289" s="10">
        <f t="shared" si="64"/>
        <v>-6.056330221870719E-4</v>
      </c>
      <c r="L289" s="10">
        <f t="shared" si="65"/>
        <v>-4.7314129894127944E-6</v>
      </c>
      <c r="M289" s="56">
        <v>1.2482281406115754</v>
      </c>
      <c r="N289" s="10">
        <f>'Używanie Internetu'!R7/'Używanie Internetu'!R$142</f>
        <v>9.7651948421015287E-3</v>
      </c>
      <c r="O289" s="10">
        <f t="shared" si="66"/>
        <v>9.6293969283609587E-2</v>
      </c>
      <c r="P289" s="10">
        <f t="shared" si="67"/>
        <v>9.403293721737874E-4</v>
      </c>
      <c r="Q289" s="56">
        <v>1.4070847853416837</v>
      </c>
      <c r="R289" s="10">
        <f>'Używanie Internetu'!S7/'Używanie Internetu'!S$142</f>
        <v>1.1007969329617855E-2</v>
      </c>
      <c r="S289" s="10">
        <f t="shared" si="68"/>
        <v>0.14832026708410556</v>
      </c>
      <c r="T289" s="10">
        <f t="shared" si="69"/>
        <v>1.6327049510225628E-3</v>
      </c>
    </row>
    <row r="290" spans="1:20" x14ac:dyDescent="0.3">
      <c r="A290" s="10">
        <v>1.1074536582935897</v>
      </c>
      <c r="B290" s="10">
        <f>'Używanie Internetu'!O8/'Używanie Internetu'!O$142</f>
        <v>8.5115635941925508E-3</v>
      </c>
      <c r="C290" s="10">
        <f t="shared" si="60"/>
        <v>4.4325562101917057E-2</v>
      </c>
      <c r="D290" s="10">
        <f t="shared" si="61"/>
        <v>3.7727984067879828E-4</v>
      </c>
      <c r="E290" s="56">
        <v>1.0754534793691424</v>
      </c>
      <c r="F290" s="10">
        <f>'Używanie Internetu'!P8/'Używanie Internetu'!P$142</f>
        <v>8.2656196164005991E-3</v>
      </c>
      <c r="G290" s="10">
        <f t="shared" si="62"/>
        <v>3.1591628958495689E-2</v>
      </c>
      <c r="H290" s="10">
        <f t="shared" si="63"/>
        <v>2.6112438803339117E-4</v>
      </c>
      <c r="I290" s="56">
        <v>0.92054727875440701</v>
      </c>
      <c r="J290" s="10">
        <f>'Używanie Internetu'!Q8/'Używanie Internetu'!Q$142</f>
        <v>7.0750560494350443E-3</v>
      </c>
      <c r="K290" s="10">
        <f t="shared" si="64"/>
        <v>-3.595390148385303E-2</v>
      </c>
      <c r="L290" s="10">
        <f t="shared" si="65"/>
        <v>-2.5437586819412601E-4</v>
      </c>
      <c r="M290" s="56">
        <v>1.2274277831770717</v>
      </c>
      <c r="N290" s="10">
        <f>'Używanie Internetu'!R8/'Używanie Internetu'!R$142</f>
        <v>9.4336494855126567E-3</v>
      </c>
      <c r="O290" s="10">
        <f t="shared" si="66"/>
        <v>8.8995949438324784E-2</v>
      </c>
      <c r="P290" s="10">
        <f t="shared" si="67"/>
        <v>8.3955659263156306E-4</v>
      </c>
      <c r="Q290" s="56">
        <v>1.2253464823793969</v>
      </c>
      <c r="R290" s="10">
        <f>'Używanie Internetu'!S8/'Używanie Internetu'!S$142</f>
        <v>9.4176532187927025E-3</v>
      </c>
      <c r="S290" s="10">
        <f t="shared" si="68"/>
        <v>8.8258908381387224E-2</v>
      </c>
      <c r="T290" s="10">
        <f t="shared" si="69"/>
        <v>8.3119179260510167E-4</v>
      </c>
    </row>
    <row r="291" spans="1:20" x14ac:dyDescent="0.3">
      <c r="A291" s="10">
        <v>1.1352401809831403</v>
      </c>
      <c r="B291" s="10">
        <f>'Używanie Internetu'!O9/'Używanie Internetu'!O$142</f>
        <v>8.8438636008831562E-3</v>
      </c>
      <c r="C291" s="10">
        <f t="shared" si="60"/>
        <v>5.5087754252121979E-2</v>
      </c>
      <c r="D291" s="10">
        <f t="shared" si="61"/>
        <v>4.8718858468473785E-4</v>
      </c>
      <c r="E291" s="56">
        <v>1.2253337791409711</v>
      </c>
      <c r="F291" s="10">
        <f>'Używanie Internetu'!P9/'Używanie Internetu'!P$142</f>
        <v>9.5457199188392489E-3</v>
      </c>
      <c r="G291" s="10">
        <f t="shared" si="62"/>
        <v>8.8254406001833832E-2</v>
      </c>
      <c r="H291" s="10">
        <f t="shared" si="63"/>
        <v>8.4245184129703142E-4</v>
      </c>
      <c r="I291" s="56">
        <v>0.88971751604060423</v>
      </c>
      <c r="J291" s="10">
        <f>'Używanie Internetu'!Q9/'Używanie Internetu'!Q$142</f>
        <v>6.9311679475310374E-3</v>
      </c>
      <c r="K291" s="10">
        <f t="shared" si="64"/>
        <v>-5.0747859308213246E-2</v>
      </c>
      <c r="L291" s="10">
        <f t="shared" si="65"/>
        <v>-3.5174193584290223E-4</v>
      </c>
      <c r="M291" s="56">
        <v>1.1591174336514682</v>
      </c>
      <c r="N291" s="10">
        <f>'Używanie Internetu'!R9/'Używanie Internetu'!R$142</f>
        <v>9.0298746048097806E-3</v>
      </c>
      <c r="O291" s="10">
        <f t="shared" si="66"/>
        <v>6.4127437864557241E-2</v>
      </c>
      <c r="P291" s="10">
        <f t="shared" si="67"/>
        <v>5.7906272264468257E-4</v>
      </c>
      <c r="Q291" s="56">
        <v>1.5552043106097844</v>
      </c>
      <c r="R291" s="10">
        <f>'Używanie Internetu'!S9/'Używanie Internetu'!S$142</f>
        <v>1.2115510906799659E-2</v>
      </c>
      <c r="S291" s="10">
        <f t="shared" si="68"/>
        <v>0.19178745133184477</v>
      </c>
      <c r="T291" s="10">
        <f t="shared" si="69"/>
        <v>2.3236029583982741E-3</v>
      </c>
    </row>
    <row r="292" spans="1:20" x14ac:dyDescent="0.3">
      <c r="A292" s="10">
        <v>1.0391213980092364</v>
      </c>
      <c r="B292" s="10">
        <f>'Używanie Internetu'!O10/'Używanie Internetu'!O$142</f>
        <v>7.139989741073615E-3</v>
      </c>
      <c r="C292" s="10">
        <f t="shared" si="60"/>
        <v>1.6666288082380507E-2</v>
      </c>
      <c r="D292" s="10">
        <f t="shared" si="61"/>
        <v>1.1899712592997427E-4</v>
      </c>
      <c r="E292" s="56">
        <v>1.0767091499231278</v>
      </c>
      <c r="F292" s="10">
        <f>'Używanie Internetu'!P10/'Używanie Internetu'!P$142</f>
        <v>7.3982619348416994E-3</v>
      </c>
      <c r="G292" s="10">
        <f t="shared" si="62"/>
        <v>3.2098403722763534E-2</v>
      </c>
      <c r="H292" s="10">
        <f t="shared" si="63"/>
        <v>2.3747239843130256E-4</v>
      </c>
      <c r="I292" s="56">
        <v>0.88097522497473779</v>
      </c>
      <c r="J292" s="10">
        <f>'Używanie Internetu'!Q10/'Używanie Internetu'!Q$142</f>
        <v>6.0533389847523241E-3</v>
      </c>
      <c r="K292" s="10">
        <f t="shared" si="64"/>
        <v>-5.5036304763947518E-2</v>
      </c>
      <c r="L292" s="10">
        <f t="shared" si="65"/>
        <v>-3.3315340920431354E-4</v>
      </c>
      <c r="M292" s="56">
        <v>1.121677195258445</v>
      </c>
      <c r="N292" s="10">
        <f>'Używanie Internetu'!R10/'Używanie Internetu'!R$142</f>
        <v>7.7072454501320303E-3</v>
      </c>
      <c r="O292" s="10">
        <f t="shared" si="66"/>
        <v>4.9867890352533757E-2</v>
      </c>
      <c r="P292" s="10">
        <f t="shared" si="67"/>
        <v>3.8434407102724876E-4</v>
      </c>
      <c r="Q292" s="56">
        <v>1.4139984791458471</v>
      </c>
      <c r="R292" s="10">
        <f>'Używanie Internetu'!S10/'Używanie Internetu'!S$142</f>
        <v>9.7158374895724188E-3</v>
      </c>
      <c r="S292" s="10">
        <f t="shared" si="68"/>
        <v>0.15044894234707465</v>
      </c>
      <c r="T292" s="10">
        <f t="shared" si="69"/>
        <v>1.4617374743222274E-3</v>
      </c>
    </row>
    <row r="293" spans="1:20" x14ac:dyDescent="0.3">
      <c r="A293" s="10">
        <v>1.0390379057286758</v>
      </c>
      <c r="B293" s="10">
        <f>'Używanie Internetu'!O11/'Używanie Internetu'!O$142</f>
        <v>7.6562813622070031E-3</v>
      </c>
      <c r="C293" s="10">
        <f t="shared" si="60"/>
        <v>1.6631391588465654E-2</v>
      </c>
      <c r="D293" s="10">
        <f t="shared" si="61"/>
        <v>1.2733461344633591E-4</v>
      </c>
      <c r="E293" s="56">
        <v>1.0074314740022621</v>
      </c>
      <c r="F293" s="10">
        <f>'Używanie Internetu'!P11/'Używanie Internetu'!P$142</f>
        <v>7.4233853987213357E-3</v>
      </c>
      <c r="G293" s="10">
        <f t="shared" si="62"/>
        <v>3.2155148877650234E-3</v>
      </c>
      <c r="H293" s="10">
        <f t="shared" si="63"/>
        <v>2.3870006267205949E-5</v>
      </c>
      <c r="I293" s="56">
        <v>0.98786079345043409</v>
      </c>
      <c r="J293" s="10">
        <f>'Używanie Internetu'!Q11/'Używanie Internetu'!Q$142</f>
        <v>7.2791763800430561E-3</v>
      </c>
      <c r="K293" s="10">
        <f t="shared" si="64"/>
        <v>-5.3042506510462793E-3</v>
      </c>
      <c r="L293" s="10">
        <f t="shared" si="65"/>
        <v>-3.8610576052924076E-5</v>
      </c>
      <c r="M293" s="56">
        <v>1.1891322148887971</v>
      </c>
      <c r="N293" s="10">
        <f>'Używanie Internetu'!R11/'Używanie Internetu'!R$142</f>
        <v>8.7622701384201911E-3</v>
      </c>
      <c r="O293" s="10">
        <f t="shared" si="66"/>
        <v>7.5230144782148164E-2</v>
      </c>
      <c r="P293" s="10">
        <f t="shared" si="67"/>
        <v>6.5918685113364444E-4</v>
      </c>
      <c r="Q293" s="56">
        <v>1.0892297973027747</v>
      </c>
      <c r="R293" s="10">
        <f>'Używanie Internetu'!S11/'Używanie Internetu'!S$142</f>
        <v>8.0261266218206936E-3</v>
      </c>
      <c r="S293" s="10">
        <f t="shared" si="68"/>
        <v>3.7119513522832152E-2</v>
      </c>
      <c r="T293" s="10">
        <f t="shared" si="69"/>
        <v>2.9792591567463637E-4</v>
      </c>
    </row>
    <row r="294" spans="1:20" x14ac:dyDescent="0.3">
      <c r="A294" s="10">
        <v>1.0474382435872265</v>
      </c>
      <c r="B294" s="10">
        <f>'Używanie Internetu'!O12/'Używanie Internetu'!O$142</f>
        <v>7.708691094805856E-3</v>
      </c>
      <c r="C294" s="10">
        <f t="shared" si="60"/>
        <v>2.0128426616915655E-2</v>
      </c>
      <c r="D294" s="10">
        <f t="shared" si="61"/>
        <v>1.5516382301427088E-4</v>
      </c>
      <c r="E294" s="56">
        <v>1.0998665641712448</v>
      </c>
      <c r="F294" s="10">
        <f>'Używanie Internetu'!P12/'Używanie Internetu'!P$142</f>
        <v>8.0945407909344975E-3</v>
      </c>
      <c r="G294" s="10">
        <f t="shared" si="62"/>
        <v>4.1339999740726135E-2</v>
      </c>
      <c r="H294" s="10">
        <f t="shared" si="63"/>
        <v>3.3462831419852924E-4</v>
      </c>
      <c r="I294" s="56">
        <v>0.99165333648231557</v>
      </c>
      <c r="J294" s="10">
        <f>'Używanie Internetu'!Q12/'Używanie Internetu'!Q$142</f>
        <v>7.298138377968391E-3</v>
      </c>
      <c r="K294" s="10">
        <f t="shared" si="64"/>
        <v>-3.6401225687916349E-3</v>
      </c>
      <c r="L294" s="10">
        <f t="shared" si="65"/>
        <v>-2.6566118219807115E-5</v>
      </c>
      <c r="M294" s="56">
        <v>1.1506949525018026</v>
      </c>
      <c r="N294" s="10">
        <f>'Używanie Internetu'!R12/'Używanie Internetu'!R$142</f>
        <v>8.46861567972719E-3</v>
      </c>
      <c r="O294" s="10">
        <f t="shared" si="66"/>
        <v>6.0960208074781211E-2</v>
      </c>
      <c r="P294" s="10">
        <f t="shared" si="67"/>
        <v>5.1624857394152427E-4</v>
      </c>
      <c r="Q294" s="56">
        <v>1.5145474234246656</v>
      </c>
      <c r="R294" s="10">
        <f>'Używanie Internetu'!S12/'Używanie Internetu'!S$142</f>
        <v>1.1146412026765579E-2</v>
      </c>
      <c r="S294" s="10">
        <f t="shared" si="68"/>
        <v>0.18028287648643523</v>
      </c>
      <c r="T294" s="10">
        <f t="shared" si="69"/>
        <v>2.0095072226882951E-3</v>
      </c>
    </row>
    <row r="295" spans="1:20" x14ac:dyDescent="0.3">
      <c r="A295" s="10">
        <v>1.1187787716039681</v>
      </c>
      <c r="B295" s="10">
        <f>'Używanie Internetu'!O13/'Używanie Internetu'!O$142</f>
        <v>7.7978991502932679E-3</v>
      </c>
      <c r="C295" s="10">
        <f t="shared" si="60"/>
        <v>4.8744217207245435E-2</v>
      </c>
      <c r="D295" s="10">
        <f t="shared" si="61"/>
        <v>3.8010248994208967E-4</v>
      </c>
      <c r="E295" s="56">
        <v>1.0830691478608241</v>
      </c>
      <c r="F295" s="10">
        <f>'Używanie Internetu'!P13/'Używanie Internetu'!P$142</f>
        <v>7.5490027181195213E-3</v>
      </c>
      <c r="G295" s="10">
        <f t="shared" si="62"/>
        <v>3.4656184765422607E-2</v>
      </c>
      <c r="H295" s="10">
        <f t="shared" si="63"/>
        <v>2.6161963299382759E-4</v>
      </c>
      <c r="I295" s="56">
        <v>1.0627601381834093</v>
      </c>
      <c r="J295" s="10">
        <f>'Używanie Internetu'!Q13/'Używanie Internetu'!Q$142</f>
        <v>7.4074487189497284E-3</v>
      </c>
      <c r="K295" s="10">
        <f t="shared" si="64"/>
        <v>2.643525660421352E-2</v>
      </c>
      <c r="L295" s="10">
        <f t="shared" si="65"/>
        <v>1.9581780766798879E-4</v>
      </c>
      <c r="M295" s="56">
        <v>1.1562279572528449</v>
      </c>
      <c r="N295" s="10">
        <f>'Używanie Internetu'!R13/'Używanie Internetu'!R$142</f>
        <v>8.0589203462280833E-3</v>
      </c>
      <c r="O295" s="10">
        <f t="shared" si="66"/>
        <v>6.3043466279234447E-2</v>
      </c>
      <c r="P295" s="10">
        <f t="shared" si="67"/>
        <v>5.0806227309446652E-4</v>
      </c>
      <c r="Q295" s="56">
        <v>1.4209416717004424</v>
      </c>
      <c r="R295" s="10">
        <f>'Używanie Internetu'!S13/'Używanie Internetu'!S$142</f>
        <v>9.9039775651834291E-3</v>
      </c>
      <c r="S295" s="10">
        <f t="shared" si="68"/>
        <v>0.15257625091934185</v>
      </c>
      <c r="T295" s="10">
        <f t="shared" si="69"/>
        <v>1.5111117660849592E-3</v>
      </c>
    </row>
    <row r="296" spans="1:20" x14ac:dyDescent="0.3">
      <c r="A296" s="10">
        <v>0.65852022473001381</v>
      </c>
      <c r="B296" s="10">
        <f>'Używanie Internetu'!O14/'Używanie Internetu'!O$142</f>
        <v>3.6798322888556816E-3</v>
      </c>
      <c r="C296" s="10">
        <f t="shared" si="60"/>
        <v>-0.18143088227583348</v>
      </c>
      <c r="D296" s="10">
        <f t="shared" si="61"/>
        <v>-6.6763521879418608E-4</v>
      </c>
      <c r="E296" s="56">
        <v>0.37851541873448352</v>
      </c>
      <c r="F296" s="10">
        <f>'Używanie Internetu'!P14/'Używanie Internetu'!P$142</f>
        <v>2.1151563875808736E-3</v>
      </c>
      <c r="G296" s="10">
        <f t="shared" si="62"/>
        <v>-0.42191642492238463</v>
      </c>
      <c r="H296" s="10">
        <f t="shared" si="63"/>
        <v>-8.9241922119986797E-4</v>
      </c>
      <c r="I296" s="56">
        <v>1.2044300185269294</v>
      </c>
      <c r="J296" s="10">
        <f>'Używanie Internetu'!Q14/'Używanie Internetu'!Q$142</f>
        <v>6.7303938518510267E-3</v>
      </c>
      <c r="K296" s="10">
        <f t="shared" si="64"/>
        <v>8.0781571083612003E-2</v>
      </c>
      <c r="L296" s="10">
        <f t="shared" si="65"/>
        <v>5.4369178936400895E-4</v>
      </c>
      <c r="M296" s="56">
        <v>0.150871081673532</v>
      </c>
      <c r="N296" s="10">
        <f>'Używanie Internetu'!R14/'Używanie Internetu'!R$142</f>
        <v>8.4307247818313192E-4</v>
      </c>
      <c r="O296" s="10">
        <f t="shared" si="66"/>
        <v>-0.82139399596442686</v>
      </c>
      <c r="P296" s="10">
        <f t="shared" si="67"/>
        <v>-6.9249467174247478E-4</v>
      </c>
      <c r="Q296" s="56">
        <v>0.27442917709598524</v>
      </c>
      <c r="R296" s="10">
        <f>'Używanie Internetu'!S14/'Używanie Internetu'!S$142</f>
        <v>1.5335191068671118E-3</v>
      </c>
      <c r="S296" s="10">
        <f t="shared" si="68"/>
        <v>-0.56156971666007072</v>
      </c>
      <c r="T296" s="10">
        <f t="shared" si="69"/>
        <v>-8.6117789033616869E-4</v>
      </c>
    </row>
    <row r="297" spans="1:20" x14ac:dyDescent="0.3">
      <c r="A297" s="10">
        <v>0.47844213711188532</v>
      </c>
      <c r="B297" s="10">
        <f>'Używanie Internetu'!O15/'Używanie Internetu'!O$142</f>
        <v>3.0029661678449547E-3</v>
      </c>
      <c r="C297" s="10">
        <f t="shared" si="60"/>
        <v>-0.32017057837311319</v>
      </c>
      <c r="D297" s="10">
        <f t="shared" si="61"/>
        <v>-9.6146141479381045E-4</v>
      </c>
      <c r="E297" s="56">
        <v>0.4218136394939257</v>
      </c>
      <c r="F297" s="10">
        <f>'Używanie Internetu'!P15/'Używanie Internetu'!P$142</f>
        <v>2.6475345507446118E-3</v>
      </c>
      <c r="G297" s="10">
        <f t="shared" si="62"/>
        <v>-0.37487938130308363</v>
      </c>
      <c r="H297" s="10">
        <f t="shared" si="63"/>
        <v>-9.9250611436167745E-4</v>
      </c>
      <c r="I297" s="56">
        <v>1.173069892081384</v>
      </c>
      <c r="J297" s="10">
        <f>'Używanie Internetu'!Q15/'Używanie Internetu'!Q$142</f>
        <v>7.3628322532430608E-3</v>
      </c>
      <c r="K297" s="10">
        <f t="shared" si="64"/>
        <v>6.9323888365324909E-2</v>
      </c>
      <c r="L297" s="10">
        <f t="shared" si="65"/>
        <v>5.1042016117643562E-4</v>
      </c>
      <c r="M297" s="56">
        <v>0.31731448112005828</v>
      </c>
      <c r="N297" s="10">
        <f>'Używanie Internetu'!R15/'Używanie Internetu'!R$142</f>
        <v>1.9916403206517246E-3</v>
      </c>
      <c r="O297" s="10">
        <f t="shared" si="66"/>
        <v>-0.49851010777029264</v>
      </c>
      <c r="P297" s="10">
        <f t="shared" si="67"/>
        <v>-9.9285283088775141E-4</v>
      </c>
      <c r="Q297" s="56">
        <v>0.37553680431626441</v>
      </c>
      <c r="R297" s="10">
        <f>'Używanie Internetu'!S15/'Używanie Internetu'!S$142</f>
        <v>2.3570756642587085E-3</v>
      </c>
      <c r="S297" s="10">
        <f t="shared" si="68"/>
        <v>-0.42534749373786812</v>
      </c>
      <c r="T297" s="10">
        <f t="shared" si="69"/>
        <v>-1.0025762263429624E-3</v>
      </c>
    </row>
    <row r="298" spans="1:20" x14ac:dyDescent="0.3">
      <c r="A298" s="10">
        <v>0.68249566025323061</v>
      </c>
      <c r="B298" s="10">
        <f>'Używanie Internetu'!O16/'Używanie Internetu'!O$142</f>
        <v>4.2764111599277394E-3</v>
      </c>
      <c r="C298" s="10">
        <f t="shared" si="60"/>
        <v>-0.16590010580232276</v>
      </c>
      <c r="D298" s="10">
        <f t="shared" si="61"/>
        <v>-7.0945706388624572E-4</v>
      </c>
      <c r="E298" s="56">
        <v>0.49508888833989867</v>
      </c>
      <c r="F298" s="10">
        <f>'Używanie Internetu'!P16/'Używanie Internetu'!P$142</f>
        <v>3.1021496114237591E-3</v>
      </c>
      <c r="G298" s="10">
        <f t="shared" si="62"/>
        <v>-0.30531682076368899</v>
      </c>
      <c r="H298" s="10">
        <f t="shared" si="63"/>
        <v>-9.4713845689321525E-4</v>
      </c>
      <c r="I298" s="56">
        <v>1.1791686847583145</v>
      </c>
      <c r="J298" s="10">
        <f>'Używanie Internetu'!Q16/'Używanie Internetu'!Q$142</f>
        <v>7.3884867210243944E-3</v>
      </c>
      <c r="K298" s="10">
        <f t="shared" si="64"/>
        <v>7.1575937087864389E-2</v>
      </c>
      <c r="L298" s="10">
        <f t="shared" si="65"/>
        <v>5.2883786071856347E-4</v>
      </c>
      <c r="M298" s="56">
        <v>0.2352744191503526</v>
      </c>
      <c r="N298" s="10">
        <f>'Używanie Internetu'!R16/'Używanie Internetu'!R$142</f>
        <v>1.4741927462612347E-3</v>
      </c>
      <c r="O298" s="10">
        <f t="shared" si="66"/>
        <v>-0.62842529010312986</v>
      </c>
      <c r="P298" s="10">
        <f t="shared" si="67"/>
        <v>-9.2642000423714618E-4</v>
      </c>
      <c r="Q298" s="56">
        <v>0.4509609662254348</v>
      </c>
      <c r="R298" s="10">
        <f>'Używanie Internetu'!S16/'Używanie Internetu'!S$142</f>
        <v>2.8256509469125482E-3</v>
      </c>
      <c r="S298" s="10">
        <f t="shared" si="68"/>
        <v>-0.34586104767091552</v>
      </c>
      <c r="T298" s="10">
        <f t="shared" si="69"/>
        <v>-9.7728259685148848E-4</v>
      </c>
    </row>
    <row r="299" spans="1:20" x14ac:dyDescent="0.3">
      <c r="A299" s="10">
        <v>0.48243812027592514</v>
      </c>
      <c r="B299" s="10">
        <f>'Używanie Internetu'!O17/'Używanie Internetu'!O$142</f>
        <v>2.8524275742099494E-3</v>
      </c>
      <c r="C299" s="10">
        <f t="shared" si="60"/>
        <v>-0.31655838334842984</v>
      </c>
      <c r="D299" s="10">
        <f t="shared" si="61"/>
        <v>-9.02959861510385E-4</v>
      </c>
      <c r="E299" s="56">
        <v>0.37514308270874053</v>
      </c>
      <c r="F299" s="10">
        <f>'Używanie Internetu'!P17/'Używanie Internetu'!P$142</f>
        <v>2.2180429539451017E-3</v>
      </c>
      <c r="G299" s="10">
        <f t="shared" si="62"/>
        <v>-0.42580305712830463</v>
      </c>
      <c r="H299" s="10">
        <f t="shared" si="63"/>
        <v>-9.4444947063171967E-4</v>
      </c>
      <c r="I299" s="56">
        <v>1.19435787501991</v>
      </c>
      <c r="J299" s="10">
        <f>'Używanie Internetu'!Q17/'Używanie Internetu'!Q$142</f>
        <v>7.0616711097230443E-3</v>
      </c>
      <c r="K299" s="10">
        <f t="shared" si="64"/>
        <v>7.7134477428769471E-2</v>
      </c>
      <c r="L299" s="10">
        <f t="shared" si="65"/>
        <v>5.446983108223256E-4</v>
      </c>
      <c r="M299" s="56">
        <v>0.2226981946290493</v>
      </c>
      <c r="N299" s="10">
        <f>'Używanie Internetu'!R17/'Używanie Internetu'!R$142</f>
        <v>1.3167087018815206E-3</v>
      </c>
      <c r="O299" s="10">
        <f t="shared" si="66"/>
        <v>-0.65228330369258858</v>
      </c>
      <c r="P299" s="10">
        <f t="shared" si="67"/>
        <v>-8.5886710206405797E-4</v>
      </c>
      <c r="Q299" s="56">
        <v>0.31160168181613124</v>
      </c>
      <c r="R299" s="10">
        <f>'Używanie Internetu'!S17/'Używanie Internetu'!S$142</f>
        <v>1.8423528158889608E-3</v>
      </c>
      <c r="S299" s="10">
        <f t="shared" si="68"/>
        <v>-0.506400206963869</v>
      </c>
      <c r="T299" s="10">
        <f t="shared" si="69"/>
        <v>-9.3296784726663656E-4</v>
      </c>
    </row>
    <row r="300" spans="1:20" x14ac:dyDescent="0.3">
      <c r="A300" s="10">
        <v>0.65815459226911988</v>
      </c>
      <c r="B300" s="10">
        <f>'Używanie Internetu'!O18/'Używanie Internetu'!O$142</f>
        <v>4.2496487432815162E-3</v>
      </c>
      <c r="C300" s="10">
        <f t="shared" si="60"/>
        <v>-0.18167208407023636</v>
      </c>
      <c r="D300" s="10">
        <f t="shared" si="61"/>
        <v>-7.7204254375841386E-4</v>
      </c>
      <c r="E300" s="56">
        <v>0.67257656174190095</v>
      </c>
      <c r="F300" s="10">
        <f>'Używanie Internetu'!P18/'Używanie Internetu'!P$142</f>
        <v>4.3427701849086944E-3</v>
      </c>
      <c r="G300" s="10">
        <f t="shared" si="62"/>
        <v>-0.17225827125200896</v>
      </c>
      <c r="H300" s="10">
        <f t="shared" si="63"/>
        <v>-7.48078084497139E-4</v>
      </c>
      <c r="I300" s="56">
        <v>1.0274980690858648</v>
      </c>
      <c r="J300" s="10">
        <f>'Używanie Internetu'!Q18/'Używanie Internetu'!Q$142</f>
        <v>6.6344684505816875E-3</v>
      </c>
      <c r="K300" s="10">
        <f t="shared" si="64"/>
        <v>1.1781014405876271E-2</v>
      </c>
      <c r="L300" s="10">
        <f t="shared" si="65"/>
        <v>7.8160768391634483E-5</v>
      </c>
      <c r="M300" s="56">
        <v>0.45295676776625171</v>
      </c>
      <c r="N300" s="10">
        <f>'Używanie Internetu'!R18/'Używanie Internetu'!R$142</f>
        <v>2.92470368133755E-3</v>
      </c>
      <c r="O300" s="10">
        <f t="shared" si="66"/>
        <v>-0.34394324703030021</v>
      </c>
      <c r="P300" s="10">
        <f t="shared" si="67"/>
        <v>-1.0059320807607095E-3</v>
      </c>
      <c r="Q300" s="56">
        <v>0.38483836941886979</v>
      </c>
      <c r="R300" s="10">
        <f>'Używanie Internetu'!S18/'Używanie Internetu'!S$142</f>
        <v>2.4848689231643014E-3</v>
      </c>
      <c r="S300" s="10">
        <f t="shared" si="68"/>
        <v>-0.41472163414940866</v>
      </c>
      <c r="T300" s="10">
        <f t="shared" si="69"/>
        <v>-1.0305289004617804E-3</v>
      </c>
    </row>
    <row r="301" spans="1:20" x14ac:dyDescent="0.3">
      <c r="A301" s="10">
        <v>0.59921237979369324</v>
      </c>
      <c r="B301" s="10">
        <f>'Używanie Internetu'!O19/'Używanie Internetu'!O$142</f>
        <v>3.4110930216998576E-3</v>
      </c>
      <c r="C301" s="10">
        <f t="shared" si="60"/>
        <v>-0.22241922264412331</v>
      </c>
      <c r="D301" s="10">
        <f t="shared" si="61"/>
        <v>-7.5869265825327594E-4</v>
      </c>
      <c r="E301" s="56">
        <v>0.52875936663215817</v>
      </c>
      <c r="F301" s="10">
        <f>'Używanie Internetu'!P19/'Używanie Internetu'!P$142</f>
        <v>3.0100302438650895E-3</v>
      </c>
      <c r="G301" s="10">
        <f t="shared" si="62"/>
        <v>-0.27674192630128858</v>
      </c>
      <c r="H301" s="10">
        <f t="shared" si="63"/>
        <v>-8.3300156791236231E-4</v>
      </c>
      <c r="I301" s="56">
        <v>1.0000761113527832</v>
      </c>
      <c r="J301" s="10">
        <f>'Używanie Internetu'!Q19/'Używanie Internetu'!Q$142</f>
        <v>5.6930610241709709E-3</v>
      </c>
      <c r="K301" s="10">
        <f t="shared" si="64"/>
        <v>3.3053482667243172E-5</v>
      </c>
      <c r="L301" s="10">
        <f t="shared" si="65"/>
        <v>1.8817549388599285E-7</v>
      </c>
      <c r="M301" s="56">
        <v>0.14934702544939524</v>
      </c>
      <c r="N301" s="10">
        <f>'Używanie Internetu'!R19/'Używanie Internetu'!R$142</f>
        <v>8.5017702153860773E-4</v>
      </c>
      <c r="O301" s="10">
        <f t="shared" si="66"/>
        <v>-0.82580342283406405</v>
      </c>
      <c r="P301" s="10">
        <f t="shared" si="67"/>
        <v>-7.0207909440145203E-4</v>
      </c>
      <c r="Q301" s="56">
        <v>0.32488554010893939</v>
      </c>
      <c r="R301" s="10">
        <f>'Używanie Internetu'!S19/'Używanie Internetu'!S$142</f>
        <v>1.8494524413837157E-3</v>
      </c>
      <c r="S301" s="10">
        <f t="shared" si="68"/>
        <v>-0.48826961765053944</v>
      </c>
      <c r="T301" s="10">
        <f t="shared" si="69"/>
        <v>-9.030314364172836E-4</v>
      </c>
    </row>
    <row r="302" spans="1:20" x14ac:dyDescent="0.3">
      <c r="A302" s="10">
        <v>1.2257816805306987</v>
      </c>
      <c r="B302" s="10">
        <f>'Używanie Internetu'!O20/'Używanie Internetu'!O$142</f>
        <v>9.3523495171613947E-3</v>
      </c>
      <c r="C302" s="10">
        <f t="shared" si="60"/>
        <v>8.8413126476133058E-2</v>
      </c>
      <c r="D302" s="10">
        <f t="shared" si="61"/>
        <v>8.2687046070979231E-4</v>
      </c>
      <c r="E302" s="56">
        <v>1.2627294781715837</v>
      </c>
      <c r="F302" s="10">
        <f>'Używanie Internetu'!P20/'Używanie Internetu'!P$142</f>
        <v>9.6342502201293995E-3</v>
      </c>
      <c r="G302" s="10">
        <f t="shared" si="62"/>
        <v>0.10131031910538314</v>
      </c>
      <c r="H302" s="10">
        <f t="shared" si="63"/>
        <v>9.7604896414241725E-4</v>
      </c>
      <c r="I302" s="56">
        <v>0.90215906489551589</v>
      </c>
      <c r="J302" s="10">
        <f>'Używanie Internetu'!Q20/'Używanie Internetu'!Q$142</f>
        <v>6.8832052468963678E-3</v>
      </c>
      <c r="K302" s="10">
        <f t="shared" si="64"/>
        <v>-4.471688272857631E-2</v>
      </c>
      <c r="L302" s="10">
        <f t="shared" si="65"/>
        <v>-3.0779548182218602E-4</v>
      </c>
      <c r="M302" s="56">
        <v>1.2398516866756497</v>
      </c>
      <c r="N302" s="10">
        <f>'Używanie Internetu'!R20/'Używanie Internetu'!R$142</f>
        <v>9.4596994778160682E-3</v>
      </c>
      <c r="O302" s="10">
        <f t="shared" si="66"/>
        <v>9.3369737169715236E-2</v>
      </c>
      <c r="P302" s="10">
        <f t="shared" si="67"/>
        <v>8.8324965394817872E-4</v>
      </c>
      <c r="Q302" s="56">
        <v>0.78071010141520647</v>
      </c>
      <c r="R302" s="10">
        <f>'Używanie Internetu'!S20/'Używanie Internetu'!S$142</f>
        <v>5.9565857900995686E-3</v>
      </c>
      <c r="S302" s="10">
        <f t="shared" si="68"/>
        <v>-0.10751020136990645</v>
      </c>
      <c r="T302" s="10">
        <f t="shared" si="69"/>
        <v>-6.4039373777072793E-4</v>
      </c>
    </row>
    <row r="303" spans="1:20" x14ac:dyDescent="0.3">
      <c r="A303" s="10">
        <v>1.1133697825416249</v>
      </c>
      <c r="B303" s="10">
        <f>'Używanie Internetu'!O21/'Używanie Internetu'!O$142</f>
        <v>7.8592296884408622E-3</v>
      </c>
      <c r="C303" s="10">
        <f t="shared" si="60"/>
        <v>4.6639430143621034E-2</v>
      </c>
      <c r="D303" s="10">
        <f t="shared" si="61"/>
        <v>3.6654999403671007E-4</v>
      </c>
      <c r="E303" s="56">
        <v>1.1384003473603101</v>
      </c>
      <c r="F303" s="10">
        <f>'Używanie Internetu'!P21/'Używanie Internetu'!P$142</f>
        <v>8.0359193752153456E-3</v>
      </c>
      <c r="G303" s="10">
        <f t="shared" si="62"/>
        <v>5.6295019592604335E-2</v>
      </c>
      <c r="H303" s="10">
        <f t="shared" si="63"/>
        <v>4.5238223867233665E-4</v>
      </c>
      <c r="I303" s="56">
        <v>0.89941373112959755</v>
      </c>
      <c r="J303" s="10">
        <f>'Używanie Internetu'!Q21/'Używanie Internetu'!Q$142</f>
        <v>6.3489230700590057E-3</v>
      </c>
      <c r="K303" s="10">
        <f t="shared" si="64"/>
        <v>-4.6040486449760526E-2</v>
      </c>
      <c r="L303" s="10">
        <f t="shared" si="65"/>
        <v>-2.9230750657762366E-4</v>
      </c>
      <c r="M303" s="56">
        <v>1.2216721604199756</v>
      </c>
      <c r="N303" s="10">
        <f>'Używanie Internetu'!R21/'Używanie Internetu'!R$142</f>
        <v>8.623731542988412E-3</v>
      </c>
      <c r="O303" s="10">
        <f t="shared" si="66"/>
        <v>8.6954677246337569E-2</v>
      </c>
      <c r="P303" s="10">
        <f t="shared" si="67"/>
        <v>7.4987379297961803E-4</v>
      </c>
      <c r="Q303" s="56">
        <v>0.30122548742939143</v>
      </c>
      <c r="R303" s="10">
        <f>'Używanie Internetu'!S21/'Używanie Internetu'!S$142</f>
        <v>2.1263378356791663E-3</v>
      </c>
      <c r="S303" s="10">
        <f t="shared" si="68"/>
        <v>-0.52110828419232103</v>
      </c>
      <c r="T303" s="10">
        <f t="shared" si="69"/>
        <v>-1.1080522611639839E-3</v>
      </c>
    </row>
    <row r="304" spans="1:20" x14ac:dyDescent="0.3">
      <c r="A304" s="10">
        <v>1.1332251983811303</v>
      </c>
      <c r="B304" s="10">
        <f>'Używanie Internetu'!O22/'Używanie Internetu'!O$142</f>
        <v>8.2495149311982829E-3</v>
      </c>
      <c r="C304" s="10">
        <f t="shared" si="60"/>
        <v>5.4316222922355585E-2</v>
      </c>
      <c r="D304" s="10">
        <f t="shared" si="61"/>
        <v>4.4808249200426685E-4</v>
      </c>
      <c r="E304" s="56">
        <v>1.0749596967226571</v>
      </c>
      <c r="F304" s="10">
        <f>'Używanie Internetu'!P22/'Używanie Internetu'!P$142</f>
        <v>7.8253608207955287E-3</v>
      </c>
      <c r="G304" s="10">
        <f t="shared" si="62"/>
        <v>3.1392181629227668E-2</v>
      </c>
      <c r="H304" s="10">
        <f t="shared" si="63"/>
        <v>2.4565514820065537E-4</v>
      </c>
      <c r="I304" s="56">
        <v>0.92531161341124124</v>
      </c>
      <c r="J304" s="10">
        <f>'Używanie Internetu'!Q22/'Używanie Internetu'!Q$142</f>
        <v>6.7359709100643598E-3</v>
      </c>
      <c r="K304" s="10">
        <f t="shared" si="64"/>
        <v>-3.3711987050339447E-2</v>
      </c>
      <c r="L304" s="10">
        <f t="shared" si="65"/>
        <v>-2.2708296409155291E-4</v>
      </c>
      <c r="M304" s="56">
        <v>1.1272129333361018</v>
      </c>
      <c r="N304" s="10">
        <f>'Używanie Internetu'!R22/'Używanie Internetu'!R$142</f>
        <v>8.2057475755745839E-3</v>
      </c>
      <c r="O304" s="10">
        <f t="shared" si="66"/>
        <v>5.2005963107224648E-2</v>
      </c>
      <c r="P304" s="10">
        <f t="shared" si="67"/>
        <v>4.2674780568252991E-4</v>
      </c>
      <c r="Q304" s="56">
        <v>0.43253063662799185</v>
      </c>
      <c r="R304" s="10">
        <f>'Używanie Internetu'!S22/'Używanie Internetu'!S$142</f>
        <v>3.1486839069239073E-3</v>
      </c>
      <c r="S304" s="10">
        <f t="shared" si="68"/>
        <v>-0.36398312554655526</v>
      </c>
      <c r="T304" s="10">
        <f t="shared" si="69"/>
        <v>-1.1460678098003027E-3</v>
      </c>
    </row>
    <row r="305" spans="1:20" x14ac:dyDescent="0.3">
      <c r="A305" s="10">
        <v>1.1265349448164532</v>
      </c>
      <c r="B305" s="10">
        <f>'Używanie Internetu'!O23/'Używanie Internetu'!O$142</f>
        <v>7.8380427752626023E-3</v>
      </c>
      <c r="C305" s="10">
        <f t="shared" si="60"/>
        <v>5.1744667968923116E-2</v>
      </c>
      <c r="D305" s="10">
        <f t="shared" si="61"/>
        <v>4.0557692093218001E-4</v>
      </c>
      <c r="E305" s="56">
        <v>0.90926130137150141</v>
      </c>
      <c r="F305" s="10">
        <f>'Używanie Internetu'!P23/'Używanie Internetu'!P$142</f>
        <v>6.3263274759771835E-3</v>
      </c>
      <c r="G305" s="10">
        <f t="shared" si="62"/>
        <v>-4.1311292315836232E-2</v>
      </c>
      <c r="H305" s="10">
        <f t="shared" si="63"/>
        <v>-2.6134876364579987E-4</v>
      </c>
      <c r="I305" s="56">
        <v>1.0024452001745614</v>
      </c>
      <c r="J305" s="10">
        <f>'Używanie Internetu'!Q23/'Używanie Internetu'!Q$142</f>
        <v>6.9746690015950394E-3</v>
      </c>
      <c r="K305" s="10">
        <f t="shared" si="64"/>
        <v>1.0606407313296742E-3</v>
      </c>
      <c r="L305" s="10">
        <f t="shared" si="65"/>
        <v>7.3976180306341707E-6</v>
      </c>
      <c r="M305" s="56">
        <v>1.1092675622831634</v>
      </c>
      <c r="N305" s="10">
        <f>'Używanie Internetu'!R23/'Używanie Internetu'!R$142</f>
        <v>7.7179022651652444E-3</v>
      </c>
      <c r="O305" s="10">
        <f t="shared" si="66"/>
        <v>4.5036313333860913E-2</v>
      </c>
      <c r="P305" s="10">
        <f t="shared" si="67"/>
        <v>3.4758586469409684E-4</v>
      </c>
      <c r="Q305" s="56">
        <v>0.40050887120391843</v>
      </c>
      <c r="R305" s="10">
        <f>'Używanie Internetu'!S23/'Używanie Internetu'!S$142</f>
        <v>2.7866030066913947E-3</v>
      </c>
      <c r="S305" s="10">
        <f t="shared" si="68"/>
        <v>-0.39738785992371156</v>
      </c>
      <c r="T305" s="10">
        <f t="shared" si="69"/>
        <v>-1.1073622052860735E-3</v>
      </c>
    </row>
    <row r="306" spans="1:20" x14ac:dyDescent="0.3">
      <c r="A306" s="10">
        <v>1.1485250997296697</v>
      </c>
      <c r="B306" s="10">
        <f>'Używanie Internetu'!O24/'Używanie Internetu'!O$142</f>
        <v>8.1045518410312409E-3</v>
      </c>
      <c r="C306" s="10">
        <f t="shared" si="60"/>
        <v>6.0140490654232437E-2</v>
      </c>
      <c r="D306" s="10">
        <f t="shared" si="61"/>
        <v>4.8741172425228161E-4</v>
      </c>
      <c r="E306" s="56">
        <v>1.2020372984479573</v>
      </c>
      <c r="F306" s="10">
        <f>'Używanie Internetu'!P24/'Używanie Internetu'!P$142</f>
        <v>8.482159947934614E-3</v>
      </c>
      <c r="G306" s="10">
        <f t="shared" si="62"/>
        <v>7.991794375558435E-2</v>
      </c>
      <c r="H306" s="10">
        <f t="shared" si="63"/>
        <v>6.7787678164490874E-4</v>
      </c>
      <c r="I306" s="56">
        <v>0.96643376277931292</v>
      </c>
      <c r="J306" s="10">
        <f>'Używanie Internetu'!Q24/'Używanie Internetu'!Q$142</f>
        <v>6.8196267832643645E-3</v>
      </c>
      <c r="K306" s="10">
        <f t="shared" si="64"/>
        <v>-1.4827906193330988E-2</v>
      </c>
      <c r="L306" s="10">
        <f t="shared" si="65"/>
        <v>-1.0112078621577156E-4</v>
      </c>
      <c r="M306" s="56">
        <v>1.2534788381623829</v>
      </c>
      <c r="N306" s="10">
        <f>'Używanie Internetu'!R24/'Używanie Internetu'!R$142</f>
        <v>8.8451564775674091E-3</v>
      </c>
      <c r="O306" s="10">
        <f t="shared" si="66"/>
        <v>9.8117006386072111E-2</v>
      </c>
      <c r="P306" s="10">
        <f t="shared" si="67"/>
        <v>8.6786027459528859E-4</v>
      </c>
      <c r="Q306" s="56">
        <v>0.68818155472550835</v>
      </c>
      <c r="R306" s="10">
        <f>'Używanie Internetu'!S24/'Używanie Internetu'!S$142</f>
        <v>4.8561438384125202E-3</v>
      </c>
      <c r="S306" s="10">
        <f t="shared" si="68"/>
        <v>-0.16229697191892881</v>
      </c>
      <c r="T306" s="10">
        <f t="shared" si="69"/>
        <v>-7.8813744017711595E-4</v>
      </c>
    </row>
    <row r="307" spans="1:20" x14ac:dyDescent="0.3">
      <c r="A307" s="10">
        <v>1.2335919983973445</v>
      </c>
      <c r="B307" s="10">
        <f>'Używanie Internetu'!O25/'Używanie Internetu'!O$142</f>
        <v>8.91411494457949E-3</v>
      </c>
      <c r="C307" s="10">
        <f t="shared" si="60"/>
        <v>9.1171543697194671E-2</v>
      </c>
      <c r="D307" s="10">
        <f t="shared" si="61"/>
        <v>8.1271362019154499E-4</v>
      </c>
      <c r="E307" s="56">
        <v>1.1368955948590913</v>
      </c>
      <c r="F307" s="10">
        <f>'Używanie Internetu'!P25/'Używanie Internetu'!P$142</f>
        <v>8.2153726886413231E-3</v>
      </c>
      <c r="G307" s="10">
        <f t="shared" si="62"/>
        <v>5.5720583721596009E-2</v>
      </c>
      <c r="H307" s="10">
        <f t="shared" si="63"/>
        <v>4.5776536170155212E-4</v>
      </c>
      <c r="I307" s="56">
        <v>0.95902480615235086</v>
      </c>
      <c r="J307" s="10">
        <f>'Używanie Internetu'!Q25/'Używanie Internetu'!Q$142</f>
        <v>6.9300525358883701E-3</v>
      </c>
      <c r="K307" s="10">
        <f t="shared" si="64"/>
        <v>-1.8170159215413081E-2</v>
      </c>
      <c r="L307" s="10">
        <f t="shared" si="65"/>
        <v>-1.2592015794826887E-4</v>
      </c>
      <c r="M307" s="56">
        <v>1.2145450909633781</v>
      </c>
      <c r="N307" s="10">
        <f>'Używanie Internetu'!R25/'Używanie Internetu'!R$142</f>
        <v>8.7764792251311431E-3</v>
      </c>
      <c r="O307" s="10">
        <f t="shared" si="66"/>
        <v>8.4413642972406278E-2</v>
      </c>
      <c r="P307" s="10">
        <f t="shared" si="67"/>
        <v>7.4085458386496125E-4</v>
      </c>
      <c r="Q307" s="56">
        <v>0.42296254433326252</v>
      </c>
      <c r="R307" s="10">
        <f>'Używanie Internetu'!S25/'Używanie Internetu'!S$142</f>
        <v>3.0563887754920904E-3</v>
      </c>
      <c r="S307" s="10">
        <f t="shared" si="68"/>
        <v>-0.37369809009449856</v>
      </c>
      <c r="T307" s="10">
        <f t="shared" si="69"/>
        <v>-1.1421666479876573E-3</v>
      </c>
    </row>
    <row r="308" spans="1:20" x14ac:dyDescent="0.3">
      <c r="A308" s="10">
        <v>1.1681598546325964</v>
      </c>
      <c r="B308" s="10">
        <f>'Używanie Internetu'!O26/'Używanie Internetu'!O$142</f>
        <v>8.3710609067998796E-3</v>
      </c>
      <c r="C308" s="10">
        <f t="shared" si="60"/>
        <v>6.7502277052518919E-2</v>
      </c>
      <c r="D308" s="10">
        <f t="shared" si="61"/>
        <v>5.6506567255431574E-4</v>
      </c>
      <c r="E308" s="56">
        <v>1.1270679646279045</v>
      </c>
      <c r="F308" s="10">
        <f>'Używanie Internetu'!P26/'Używanie Internetu'!P$142</f>
        <v>8.0765954595918999E-3</v>
      </c>
      <c r="G308" s="10">
        <f t="shared" si="62"/>
        <v>5.1950105729235585E-2</v>
      </c>
      <c r="H308" s="10">
        <f t="shared" si="63"/>
        <v>4.1957998805806327E-4</v>
      </c>
      <c r="I308" s="56">
        <v>0.95726474441992004</v>
      </c>
      <c r="J308" s="10">
        <f>'Używanie Internetu'!Q26/'Używanie Internetu'!Q$142</f>
        <v>6.8597816024003663E-3</v>
      </c>
      <c r="K308" s="10">
        <f t="shared" si="64"/>
        <v>-1.8967935640086701E-2</v>
      </c>
      <c r="L308" s="10">
        <f t="shared" si="65"/>
        <v>-1.3011589593938096E-4</v>
      </c>
      <c r="M308" s="56">
        <v>1.1741724790019652</v>
      </c>
      <c r="N308" s="10">
        <f>'Używanie Internetu'!R26/'Używanie Internetu'!R$142</f>
        <v>8.4141475140018761E-3</v>
      </c>
      <c r="O308" s="10">
        <f t="shared" si="66"/>
        <v>6.9731896891880099E-2</v>
      </c>
      <c r="P308" s="10">
        <f t="shared" si="67"/>
        <v>5.8673446687944808E-4</v>
      </c>
      <c r="Q308" s="56">
        <v>0.61574139107019155</v>
      </c>
      <c r="R308" s="10">
        <f>'Używanie Internetu'!S26/'Używanie Internetu'!S$142</f>
        <v>4.4124172449903232E-3</v>
      </c>
      <c r="S308" s="10">
        <f t="shared" si="68"/>
        <v>-0.21060165149348395</v>
      </c>
      <c r="T308" s="10">
        <f t="shared" si="69"/>
        <v>-9.292623588732906E-4</v>
      </c>
    </row>
    <row r="309" spans="1:20" x14ac:dyDescent="0.3">
      <c r="A309" s="10">
        <v>1.1780447733016024</v>
      </c>
      <c r="B309" s="10">
        <f>'Używanie Internetu'!O27/'Używanie Internetu'!O$142</f>
        <v>8.5204843997412922E-3</v>
      </c>
      <c r="C309" s="10">
        <f t="shared" si="60"/>
        <v>7.1161796756943577E-2</v>
      </c>
      <c r="D309" s="10">
        <f t="shared" si="61"/>
        <v>6.0633297912509817E-4</v>
      </c>
      <c r="E309" s="56">
        <v>1.1606712048920653</v>
      </c>
      <c r="F309" s="10">
        <f>'Używanie Internetu'!P27/'Używanie Internetu'!P$142</f>
        <v>8.3948260020673023E-3</v>
      </c>
      <c r="G309" s="10">
        <f t="shared" si="62"/>
        <v>6.4709210156763494E-2</v>
      </c>
      <c r="H309" s="10">
        <f t="shared" si="63"/>
        <v>5.4322255999723575E-4</v>
      </c>
      <c r="I309" s="56">
        <v>1.0244645547188447</v>
      </c>
      <c r="J309" s="10">
        <f>'Używanie Internetu'!Q27/'Używanie Internetu'!Q$142</f>
        <v>7.409679542235063E-3</v>
      </c>
      <c r="K309" s="10">
        <f t="shared" si="64"/>
        <v>1.0496936913578791E-2</v>
      </c>
      <c r="L309" s="10">
        <f t="shared" si="65"/>
        <v>7.7778938704676828E-5</v>
      </c>
      <c r="M309" s="56">
        <v>1.1975585619410813</v>
      </c>
      <c r="N309" s="10">
        <f>'Używanie Internetu'!R27/'Używanie Internetu'!R$142</f>
        <v>8.6616224408842847E-3</v>
      </c>
      <c r="O309" s="10">
        <f t="shared" si="66"/>
        <v>7.8296760087433373E-2</v>
      </c>
      <c r="P309" s="10">
        <f t="shared" si="67"/>
        <v>6.7817697422184594E-4</v>
      </c>
      <c r="Q309" s="56">
        <v>0.44024597979158897</v>
      </c>
      <c r="R309" s="10">
        <f>'Używanie Internetu'!S27/'Używanie Internetu'!S$142</f>
        <v>3.1841820343976833E-3</v>
      </c>
      <c r="S309" s="10">
        <f t="shared" si="68"/>
        <v>-0.35630460120350382</v>
      </c>
      <c r="T309" s="10">
        <f t="shared" si="69"/>
        <v>-1.1345387099254279E-3</v>
      </c>
    </row>
    <row r="310" spans="1:20" x14ac:dyDescent="0.3">
      <c r="A310" s="10">
        <v>1.2836400859020545</v>
      </c>
      <c r="B310" s="10">
        <f>'Używanie Internetu'!O28/'Używanie Internetu'!O$142</f>
        <v>1.0300185106715131E-2</v>
      </c>
      <c r="C310" s="10">
        <f t="shared" si="60"/>
        <v>0.10844327091507866</v>
      </c>
      <c r="D310" s="10">
        <f t="shared" si="61"/>
        <v>1.1169857640029675E-3</v>
      </c>
      <c r="E310" s="56">
        <v>1.406696375151959</v>
      </c>
      <c r="F310" s="10">
        <f>'Używanie Internetu'!P28/'Używanie Internetu'!P$142</f>
        <v>1.1287613414494085E-2</v>
      </c>
      <c r="G310" s="10">
        <f t="shared" si="62"/>
        <v>0.14820036834745026</v>
      </c>
      <c r="H310" s="10">
        <f t="shared" si="63"/>
        <v>1.6728284657916441E-3</v>
      </c>
      <c r="I310" s="56">
        <v>1.2094908392677401</v>
      </c>
      <c r="J310" s="10">
        <f>'Używanie Internetu'!Q28/'Używanie Internetu'!Q$142</f>
        <v>9.7051967028431857E-3</v>
      </c>
      <c r="K310" s="10">
        <f t="shared" si="64"/>
        <v>8.2602583346482947E-2</v>
      </c>
      <c r="L310" s="10">
        <f t="shared" si="65"/>
        <v>8.016743195406157E-4</v>
      </c>
      <c r="M310" s="56">
        <v>1.4057035351352389</v>
      </c>
      <c r="N310" s="10">
        <f>'Używanie Internetu'!R28/'Używanie Internetu'!R$142</f>
        <v>1.1279646667377127E-2</v>
      </c>
      <c r="O310" s="10">
        <f t="shared" si="66"/>
        <v>0.14789373702022743</v>
      </c>
      <c r="P310" s="10">
        <f t="shared" si="67"/>
        <v>1.6681890979061574E-3</v>
      </c>
      <c r="Q310" s="56">
        <v>1.5191616092112561</v>
      </c>
      <c r="R310" s="10">
        <f>'Używanie Internetu'!S28/'Używanie Internetu'!S$142</f>
        <v>1.2190056974494589E-2</v>
      </c>
      <c r="S310" s="10">
        <f t="shared" si="68"/>
        <v>0.18160397679585394</v>
      </c>
      <c r="T310" s="10">
        <f t="shared" si="69"/>
        <v>2.2137628239362528E-3</v>
      </c>
    </row>
    <row r="311" spans="1:20" x14ac:dyDescent="0.3">
      <c r="A311" s="10">
        <v>1.268957566774888</v>
      </c>
      <c r="B311" s="10">
        <f>'Używanie Internetu'!O29/'Używanie Internetu'!O$142</f>
        <v>1.007158946452864E-2</v>
      </c>
      <c r="C311" s="10">
        <f t="shared" si="60"/>
        <v>0.1034470997750581</v>
      </c>
      <c r="D311" s="10">
        <f t="shared" si="61"/>
        <v>1.0418767202305182E-3</v>
      </c>
      <c r="E311" s="56">
        <v>1.3644381462859216</v>
      </c>
      <c r="F311" s="10">
        <f>'Używanie Internetu'!P29/'Używanie Internetu'!P$142</f>
        <v>1.0829409287546419E-2</v>
      </c>
      <c r="G311" s="10">
        <f t="shared" si="62"/>
        <v>0.13495385269511967</v>
      </c>
      <c r="H311" s="10">
        <f t="shared" si="63"/>
        <v>1.4614705057667003E-3</v>
      </c>
      <c r="I311" s="56">
        <v>1.1807744181621018</v>
      </c>
      <c r="J311" s="10">
        <f>'Używanie Internetu'!Q29/'Używanie Internetu'!Q$142</f>
        <v>9.3716886216858343E-3</v>
      </c>
      <c r="K311" s="10">
        <f t="shared" si="64"/>
        <v>7.2166935458483142E-2</v>
      </c>
      <c r="L311" s="10">
        <f t="shared" si="65"/>
        <v>6.7632604789820243E-4</v>
      </c>
      <c r="M311" s="56">
        <v>1.3965492266433259</v>
      </c>
      <c r="N311" s="10">
        <f>'Używanie Internetu'!R29/'Używanie Internetu'!R$142</f>
        <v>1.1084271725101541E-2</v>
      </c>
      <c r="O311" s="10">
        <f t="shared" si="66"/>
        <v>0.14505624865339722</v>
      </c>
      <c r="P311" s="10">
        <f t="shared" si="67"/>
        <v>1.6078428754981494E-3</v>
      </c>
      <c r="Q311" s="56">
        <v>1.2925649415118787</v>
      </c>
      <c r="R311" s="10">
        <f>'Używanie Internetu'!S29/'Używanie Internetu'!S$142</f>
        <v>1.0258958839921187E-2</v>
      </c>
      <c r="S311" s="10">
        <f t="shared" si="68"/>
        <v>0.11145237229343256</v>
      </c>
      <c r="T311" s="10">
        <f t="shared" si="69"/>
        <v>1.1433852999698972E-3</v>
      </c>
    </row>
    <row r="312" spans="1:20" x14ac:dyDescent="0.3">
      <c r="A312" s="10">
        <v>1.2494957946093124</v>
      </c>
      <c r="B312" s="10">
        <f>'Używanie Internetu'!O30/'Używanie Internetu'!O$142</f>
        <v>9.9901871138963795E-3</v>
      </c>
      <c r="C312" s="10">
        <f t="shared" si="60"/>
        <v>9.6734798772958333E-2</v>
      </c>
      <c r="D312" s="10">
        <f t="shared" si="61"/>
        <v>9.6639874016696769E-4</v>
      </c>
      <c r="E312" s="56">
        <v>1.3561051920453011</v>
      </c>
      <c r="F312" s="10">
        <f>'Używanie Internetu'!P30/'Używanie Internetu'!P$142</f>
        <v>1.0842569197197657E-2</v>
      </c>
      <c r="G312" s="10">
        <f t="shared" si="62"/>
        <v>0.13229337872936273</v>
      </c>
      <c r="H312" s="10">
        <f t="shared" si="63"/>
        <v>1.4344001132041921E-3</v>
      </c>
      <c r="I312" s="56">
        <v>1.1747893936678833</v>
      </c>
      <c r="J312" s="10">
        <f>'Używanie Internetu'!Q30/'Używanie Internetu'!Q$142</f>
        <v>9.3928814428965012E-3</v>
      </c>
      <c r="K312" s="10">
        <f t="shared" si="64"/>
        <v>6.9960016934602604E-2</v>
      </c>
      <c r="L312" s="10">
        <f t="shared" si="65"/>
        <v>6.5712614480975377E-4</v>
      </c>
      <c r="M312" s="56">
        <v>1.4045514099261944</v>
      </c>
      <c r="N312" s="10">
        <f>'Używanie Internetu'!R30/'Używanie Internetu'!R$142</f>
        <v>1.1229914863888796E-2</v>
      </c>
      <c r="O312" s="10">
        <f t="shared" si="66"/>
        <v>0.14753764004072595</v>
      </c>
      <c r="P312" s="10">
        <f t="shared" si="67"/>
        <v>1.6568351368764231E-3</v>
      </c>
      <c r="Q312" s="56">
        <v>1.5210867367784648</v>
      </c>
      <c r="R312" s="10">
        <f>'Używanie Internetu'!S30/'Używanie Internetu'!S$142</f>
        <v>1.2161658472515565E-2</v>
      </c>
      <c r="S312" s="10">
        <f t="shared" si="68"/>
        <v>0.18215397949036752</v>
      </c>
      <c r="T312" s="10">
        <f t="shared" si="69"/>
        <v>2.2152944879714545E-3</v>
      </c>
    </row>
    <row r="313" spans="1:20" x14ac:dyDescent="0.3">
      <c r="A313" s="10">
        <v>1.2592761196490634</v>
      </c>
      <c r="B313" s="10">
        <f>'Używanie Internetu'!O31/'Używanie Internetu'!O$142</f>
        <v>1.0129574700595459E-2</v>
      </c>
      <c r="C313" s="10">
        <f t="shared" si="60"/>
        <v>0.10012096767095442</v>
      </c>
      <c r="D313" s="10">
        <f t="shared" si="61"/>
        <v>1.0141828211188357E-3</v>
      </c>
      <c r="E313" s="56">
        <v>1.3712634479854711</v>
      </c>
      <c r="F313" s="10">
        <f>'Używanie Internetu'!P31/'Używanie Internetu'!P$142</f>
        <v>1.1030396998583516E-2</v>
      </c>
      <c r="G313" s="10">
        <f t="shared" si="62"/>
        <v>0.13712089973116817</v>
      </c>
      <c r="H313" s="10">
        <f t="shared" si="63"/>
        <v>1.5124979608377486E-3</v>
      </c>
      <c r="I313" s="56">
        <v>1.1868284703861989</v>
      </c>
      <c r="J313" s="10">
        <f>'Używanie Internetu'!Q31/'Używanie Internetu'!Q$142</f>
        <v>9.5468082495845097E-3</v>
      </c>
      <c r="K313" s="10">
        <f t="shared" si="64"/>
        <v>7.438795589835881E-2</v>
      </c>
      <c r="L313" s="10">
        <f t="shared" si="65"/>
        <v>7.1016755104018055E-4</v>
      </c>
      <c r="M313" s="56">
        <v>1.3890011550683992</v>
      </c>
      <c r="N313" s="10">
        <f>'Używanie Internetu'!R31/'Używanie Internetu'!R$142</f>
        <v>1.117307851704499E-2</v>
      </c>
      <c r="O313" s="10">
        <f t="shared" si="66"/>
        <v>0.14270260688925229</v>
      </c>
      <c r="P313" s="10">
        <f t="shared" si="67"/>
        <v>1.5944274313606211E-3</v>
      </c>
      <c r="Q313" s="56">
        <v>1.5825064399144009</v>
      </c>
      <c r="R313" s="10">
        <f>'Używanie Internetu'!S31/'Używanie Internetu'!S$142</f>
        <v>1.2729628512095978E-2</v>
      </c>
      <c r="S313" s="10">
        <f t="shared" si="68"/>
        <v>0.19934548602815888</v>
      </c>
      <c r="T313" s="10">
        <f t="shared" si="69"/>
        <v>2.5375939827016816E-3</v>
      </c>
    </row>
    <row r="314" spans="1:20" x14ac:dyDescent="0.3">
      <c r="A314" s="10">
        <v>1.2430526494620562</v>
      </c>
      <c r="B314" s="10">
        <f>'Używanie Internetu'!O32/'Używanie Internetu'!O$142</f>
        <v>9.9611944958629718E-3</v>
      </c>
      <c r="C314" s="10">
        <f t="shared" si="60"/>
        <v>9.448952356248809E-2</v>
      </c>
      <c r="D314" s="10">
        <f t="shared" si="61"/>
        <v>9.4122852202737099E-4</v>
      </c>
      <c r="E314" s="56">
        <v>1.3666246006951672</v>
      </c>
      <c r="F314" s="10">
        <f>'Używanie Internetu'!P32/'Używanie Internetu'!P$142</f>
        <v>1.0951437540676085E-2</v>
      </c>
      <c r="G314" s="10">
        <f t="shared" si="62"/>
        <v>0.13564923421924582</v>
      </c>
      <c r="H314" s="10">
        <f t="shared" si="63"/>
        <v>1.4855541159926118E-3</v>
      </c>
      <c r="I314" s="56">
        <v>1.1751953550636687</v>
      </c>
      <c r="J314" s="10">
        <f>'Używanie Internetu'!Q32/'Używanie Internetu'!Q$142</f>
        <v>9.4174204990351701E-3</v>
      </c>
      <c r="K314" s="10">
        <f t="shared" si="64"/>
        <v>7.0110066245266708E-2</v>
      </c>
      <c r="L314" s="10">
        <f t="shared" si="65"/>
        <v>6.6025597504688839E-4</v>
      </c>
      <c r="M314" s="56">
        <v>1.3873382528949463</v>
      </c>
      <c r="N314" s="10">
        <f>'Używanie Internetu'!R32/'Używanie Internetu'!R$142</f>
        <v>1.1117426260760429E-2</v>
      </c>
      <c r="O314" s="10">
        <f t="shared" si="66"/>
        <v>0.14218236118574418</v>
      </c>
      <c r="P314" s="10">
        <f t="shared" si="67"/>
        <v>1.5807019160633167E-3</v>
      </c>
      <c r="Q314" s="56">
        <v>1.5880812136594515</v>
      </c>
      <c r="R314" s="10">
        <f>'Używanie Internetu'!S32/'Używanie Internetu'!S$142</f>
        <v>1.2726078699348602E-2</v>
      </c>
      <c r="S314" s="10">
        <f t="shared" si="68"/>
        <v>0.2008727082562401</v>
      </c>
      <c r="T314" s="10">
        <f t="shared" si="69"/>
        <v>2.556321893820203E-3</v>
      </c>
    </row>
    <row r="315" spans="1:20" x14ac:dyDescent="0.3">
      <c r="A315" s="10">
        <v>1.0607207092565152</v>
      </c>
      <c r="B315" s="10">
        <f>'Używanie Internetu'!O33/'Używanie Internetu'!O$142</f>
        <v>7.8413880773433794E-3</v>
      </c>
      <c r="C315" s="10">
        <f t="shared" si="60"/>
        <v>2.5601047995664188E-2</v>
      </c>
      <c r="D315" s="10">
        <f t="shared" si="61"/>
        <v>2.0074775252069678E-4</v>
      </c>
      <c r="E315" s="56">
        <v>1.3259015470564581</v>
      </c>
      <c r="F315" s="10">
        <f>'Używanie Internetu'!P33/'Używanie Internetu'!P$142</f>
        <v>9.8017399793269792E-3</v>
      </c>
      <c r="G315" s="10">
        <f t="shared" si="62"/>
        <v>0.12251127734362649</v>
      </c>
      <c r="H315" s="10">
        <f t="shared" si="63"/>
        <v>1.2008236850574393E-3</v>
      </c>
      <c r="I315" s="56">
        <v>1.0159021695412569</v>
      </c>
      <c r="J315" s="10">
        <f>'Używanie Internetu'!Q33/'Używanie Internetu'!Q$142</f>
        <v>7.5100665900750679E-3</v>
      </c>
      <c r="K315" s="10">
        <f t="shared" si="64"/>
        <v>6.851887796257403E-3</v>
      </c>
      <c r="L315" s="10">
        <f t="shared" si="65"/>
        <v>5.1458133617615806E-5</v>
      </c>
      <c r="M315" s="56">
        <v>1.3055812717968434</v>
      </c>
      <c r="N315" s="10">
        <f>'Używanie Internetu'!R33/'Używanie Internetu'!R$142</f>
        <v>9.6515221484139158E-3</v>
      </c>
      <c r="O315" s="10">
        <f t="shared" si="66"/>
        <v>0.11580391161993955</v>
      </c>
      <c r="P315" s="10">
        <f t="shared" si="67"/>
        <v>1.1176840178728142E-3</v>
      </c>
      <c r="Q315" s="56">
        <v>1.1231655298565337</v>
      </c>
      <c r="R315" s="10">
        <f>'Używanie Internetu'!S33/'Używanie Internetu'!S$142</f>
        <v>8.3030120161161434E-3</v>
      </c>
      <c r="S315" s="10">
        <f t="shared" si="68"/>
        <v>5.0443766417839771E-2</v>
      </c>
      <c r="T315" s="10">
        <f t="shared" si="69"/>
        <v>4.1883519870547959E-4</v>
      </c>
    </row>
    <row r="316" spans="1:20" x14ac:dyDescent="0.3">
      <c r="A316" s="10">
        <v>1.2191472824211038</v>
      </c>
      <c r="B316" s="10">
        <f>'Używanie Internetu'!O34/'Używanie Internetu'!O$142</f>
        <v>9.9834965097348235E-3</v>
      </c>
      <c r="C316" s="10">
        <f t="shared" si="60"/>
        <v>8.6056174920220843E-2</v>
      </c>
      <c r="D316" s="10">
        <f t="shared" si="61"/>
        <v>8.5914152195715426E-4</v>
      </c>
      <c r="E316" s="56">
        <v>1.3500588410503545</v>
      </c>
      <c r="F316" s="10">
        <f>'Używanie Internetu'!P34/'Używanie Internetu'!P$142</f>
        <v>1.1055520462463152E-2</v>
      </c>
      <c r="G316" s="10">
        <f t="shared" si="62"/>
        <v>0.13035269722581291</v>
      </c>
      <c r="H316" s="10">
        <f t="shared" si="63"/>
        <v>1.4411169115172385E-3</v>
      </c>
      <c r="I316" s="56">
        <v>0.97648878149920371</v>
      </c>
      <c r="J316" s="10">
        <f>'Używanie Internetu'!Q34/'Używanie Internetu'!Q$142</f>
        <v>7.9963860662777605E-3</v>
      </c>
      <c r="K316" s="10">
        <f t="shared" si="64"/>
        <v>-1.0332741788290634E-2</v>
      </c>
      <c r="L316" s="10">
        <f t="shared" si="65"/>
        <v>-8.2624592462333168E-5</v>
      </c>
      <c r="M316" s="56">
        <v>1.2216976348147743</v>
      </c>
      <c r="N316" s="10">
        <f>'Używanie Internetu'!R34/'Używanie Internetu'!R$142</f>
        <v>1.0004381135069214E-2</v>
      </c>
      <c r="O316" s="10">
        <f t="shared" si="66"/>
        <v>8.6963733091353648E-2</v>
      </c>
      <c r="P316" s="10">
        <f t="shared" si="67"/>
        <v>8.700183307743328E-4</v>
      </c>
      <c r="Q316" s="56">
        <v>0.56136937645089879</v>
      </c>
      <c r="R316" s="10">
        <f>'Używanie Internetu'!S34/'Używanie Internetu'!S$142</f>
        <v>4.597007507853957E-3</v>
      </c>
      <c r="S316" s="10">
        <f t="shared" si="68"/>
        <v>-0.25075128247668127</v>
      </c>
      <c r="T316" s="10">
        <f t="shared" si="69"/>
        <v>-1.1527055281493122E-3</v>
      </c>
    </row>
    <row r="317" spans="1:20" x14ac:dyDescent="0.3">
      <c r="A317" s="10">
        <v>1.1536185292501075</v>
      </c>
      <c r="B317" s="10">
        <f>'Używanie Internetu'!O35/'Używanie Internetu'!O$142</f>
        <v>9.2464149512700954E-3</v>
      </c>
      <c r="C317" s="10">
        <f t="shared" si="60"/>
        <v>6.2062223005077369E-2</v>
      </c>
      <c r="D317" s="10">
        <f t="shared" si="61"/>
        <v>5.7385306670320625E-4</v>
      </c>
      <c r="E317" s="56">
        <v>1.3582836044820525</v>
      </c>
      <c r="F317" s="10">
        <f>'Używanie Internetu'!P35/'Używanie Internetu'!P$142</f>
        <v>1.0886834347842734E-2</v>
      </c>
      <c r="G317" s="10">
        <f t="shared" si="62"/>
        <v>0.13299045845862975</v>
      </c>
      <c r="H317" s="10">
        <f t="shared" si="63"/>
        <v>1.4478450910827625E-3</v>
      </c>
      <c r="I317" s="56">
        <v>0.89036535480274681</v>
      </c>
      <c r="J317" s="10">
        <f>'Używanie Internetu'!Q35/'Używanie Internetu'!Q$142</f>
        <v>7.1364036897817139E-3</v>
      </c>
      <c r="K317" s="10">
        <f t="shared" si="64"/>
        <v>-5.0431747270294439E-2</v>
      </c>
      <c r="L317" s="10">
        <f t="shared" si="65"/>
        <v>-3.5990130730186812E-4</v>
      </c>
      <c r="M317" s="56">
        <v>1.0707595260560003</v>
      </c>
      <c r="N317" s="10">
        <f>'Używanie Internetu'!R35/'Używanie Internetu'!R$142</f>
        <v>8.582288373414803E-3</v>
      </c>
      <c r="O317" s="10">
        <f t="shared" si="66"/>
        <v>2.9691946804448369E-2</v>
      </c>
      <c r="P317" s="10">
        <f t="shared" si="67"/>
        <v>2.5482484984386803E-4</v>
      </c>
      <c r="Q317" s="56">
        <v>0.77195445051864042</v>
      </c>
      <c r="R317" s="10">
        <f>'Używanie Internetu'!S35/'Używanie Internetu'!S$142</f>
        <v>6.1873236186791103E-3</v>
      </c>
      <c r="S317" s="10">
        <f t="shared" si="68"/>
        <v>-0.11240832462801471</v>
      </c>
      <c r="T317" s="10">
        <f t="shared" si="69"/>
        <v>-6.9550668190706416E-4</v>
      </c>
    </row>
    <row r="318" spans="1:20" x14ac:dyDescent="0.3">
      <c r="A318" s="10">
        <v>1.2393982440808136</v>
      </c>
      <c r="B318" s="10">
        <f>'Używanie Internetu'!O36/'Używanie Internetu'!O$142</f>
        <v>9.989072013202786E-3</v>
      </c>
      <c r="C318" s="10">
        <f t="shared" si="60"/>
        <v>9.3210876526784475E-2</v>
      </c>
      <c r="D318" s="10">
        <f t="shared" si="61"/>
        <v>9.3109015803980334E-4</v>
      </c>
      <c r="E318" s="56">
        <v>1.3491556560597775</v>
      </c>
      <c r="F318" s="10">
        <f>'Używanie Internetu'!P36/'Używanie Internetu'!P$142</f>
        <v>1.0873674438191495E-2</v>
      </c>
      <c r="G318" s="10">
        <f t="shared" si="62"/>
        <v>0.13006205839543866</v>
      </c>
      <c r="H318" s="10">
        <f t="shared" si="63"/>
        <v>1.4142524797530508E-3</v>
      </c>
      <c r="I318" s="56">
        <v>0.98883342666157803</v>
      </c>
      <c r="J318" s="10">
        <f>'Używanie Internetu'!Q36/'Używanie Internetu'!Q$142</f>
        <v>7.9696161868537587E-3</v>
      </c>
      <c r="K318" s="10">
        <f t="shared" si="64"/>
        <v>-4.8768610565321996E-3</v>
      </c>
      <c r="L318" s="10">
        <f t="shared" si="65"/>
        <v>-3.886671081717574E-5</v>
      </c>
      <c r="M318" s="56">
        <v>1.1305226689709025</v>
      </c>
      <c r="N318" s="10">
        <f>'Używanie Internetu'!R36/'Używanie Internetu'!R$142</f>
        <v>9.1115768533977532E-3</v>
      </c>
      <c r="O318" s="10">
        <f t="shared" si="66"/>
        <v>5.3279275138050641E-2</v>
      </c>
      <c r="P318" s="10">
        <f t="shared" si="67"/>
        <v>4.8545821011367258E-4</v>
      </c>
      <c r="Q318" s="56">
        <v>0.66771384038799042</v>
      </c>
      <c r="R318" s="10">
        <f>'Używanie Internetu'!S36/'Używanie Internetu'!S$142</f>
        <v>5.3815161250244008E-3</v>
      </c>
      <c r="S318" s="10">
        <f t="shared" si="68"/>
        <v>-0.17540962160711171</v>
      </c>
      <c r="T318" s="10">
        <f t="shared" si="69"/>
        <v>-9.4396970716310023E-4</v>
      </c>
    </row>
    <row r="319" spans="1:20" x14ac:dyDescent="0.3">
      <c r="A319" s="10">
        <v>1.000967540867274</v>
      </c>
      <c r="B319" s="10">
        <f>'Używanie Internetu'!O37/'Używanie Internetu'!O$142</f>
        <v>7.177903164655765E-3</v>
      </c>
      <c r="C319" s="10">
        <f t="shared" si="60"/>
        <v>4.1999451149450997E-4</v>
      </c>
      <c r="D319" s="10">
        <f t="shared" si="61"/>
        <v>3.0146799331944953E-6</v>
      </c>
      <c r="E319" s="56">
        <v>1.0757408251578189</v>
      </c>
      <c r="F319" s="10">
        <f>'Używanie Internetu'!P37/'Używanie Internetu'!P$142</f>
        <v>7.7140997664714222E-3</v>
      </c>
      <c r="G319" s="10">
        <f t="shared" si="62"/>
        <v>3.1707650733841533E-2</v>
      </c>
      <c r="H319" s="10">
        <f t="shared" si="63"/>
        <v>2.4459598112128438E-4</v>
      </c>
      <c r="I319" s="56">
        <v>0.95178318074306878</v>
      </c>
      <c r="J319" s="10">
        <f>'Używanie Internetu'!Q37/'Używanie Internetu'!Q$142</f>
        <v>6.8252038414776976E-3</v>
      </c>
      <c r="K319" s="10">
        <f t="shared" si="64"/>
        <v>-2.1461974022462728E-2</v>
      </c>
      <c r="L319" s="10">
        <f t="shared" si="65"/>
        <v>-1.4648234754380715E-4</v>
      </c>
      <c r="M319" s="56">
        <v>1.1157354623975151</v>
      </c>
      <c r="N319" s="10">
        <f>'Używanie Internetu'!R37/'Używanie Internetu'!R$142</f>
        <v>8.0008999088250297E-3</v>
      </c>
      <c r="O319" s="10">
        <f t="shared" si="66"/>
        <v>4.7561236859937857E-2</v>
      </c>
      <c r="P319" s="10">
        <f t="shared" si="67"/>
        <v>3.8053269565628247E-4</v>
      </c>
      <c r="Q319" s="56">
        <v>0.88510615029683237</v>
      </c>
      <c r="R319" s="10">
        <f>'Używanie Internetu'!S37/'Używanie Internetu'!S$142</f>
        <v>6.3470651923111009E-3</v>
      </c>
      <c r="S319" s="10">
        <f t="shared" si="68"/>
        <v>-5.3004641478837843E-2</v>
      </c>
      <c r="T319" s="10">
        <f t="shared" si="69"/>
        <v>-3.3642391496126086E-4</v>
      </c>
    </row>
    <row r="320" spans="1:20" x14ac:dyDescent="0.3">
      <c r="A320" s="10">
        <v>0.97207973162022021</v>
      </c>
      <c r="B320" s="10">
        <f>'Używanie Internetu'!O38/'Używanie Internetu'!O$142</f>
        <v>7.2325430986418032E-3</v>
      </c>
      <c r="C320" s="10">
        <f t="shared" si="60"/>
        <v>-1.229811204638652E-2</v>
      </c>
      <c r="D320" s="10">
        <f t="shared" si="61"/>
        <v>-8.8946625407416446E-5</v>
      </c>
      <c r="E320" s="56">
        <v>1.0715342781080026</v>
      </c>
      <c r="F320" s="10">
        <f>'Używanie Internetu'!P38/'Używanie Internetu'!P$142</f>
        <v>7.9725125378048312E-3</v>
      </c>
      <c r="G320" s="10">
        <f t="shared" si="62"/>
        <v>3.0006068569672695E-2</v>
      </c>
      <c r="H320" s="10">
        <f t="shared" si="63"/>
        <v>2.3922375788194703E-4</v>
      </c>
      <c r="I320" s="56">
        <v>0.93921951202600007</v>
      </c>
      <c r="J320" s="10">
        <f>'Używanie Internetu'!Q38/'Używanie Internetu'!Q$142</f>
        <v>6.9880539413070394E-3</v>
      </c>
      <c r="K320" s="10">
        <f t="shared" si="64"/>
        <v>-2.7232893654808455E-2</v>
      </c>
      <c r="L320" s="10">
        <f t="shared" si="65"/>
        <v>-1.903049298376797E-4</v>
      </c>
      <c r="M320" s="56">
        <v>1.0298338814791828</v>
      </c>
      <c r="N320" s="10">
        <f>'Używanie Internetu'!R38/'Używanie Internetu'!R$142</f>
        <v>7.6622500088806824E-3</v>
      </c>
      <c r="O320" s="10">
        <f t="shared" si="66"/>
        <v>1.2767175991304601E-2</v>
      </c>
      <c r="P320" s="10">
        <f t="shared" si="67"/>
        <v>9.7825294352754918E-5</v>
      </c>
      <c r="Q320" s="56">
        <v>0.97425364666341829</v>
      </c>
      <c r="R320" s="10">
        <f>'Używanie Internetu'!S38/'Używanie Internetu'!S$142</f>
        <v>7.2487176301450056E-3</v>
      </c>
      <c r="S320" s="10">
        <f t="shared" si="68"/>
        <v>-1.1327959953710923E-2</v>
      </c>
      <c r="T320" s="10">
        <f t="shared" si="69"/>
        <v>-8.2113183030040971E-5</v>
      </c>
    </row>
    <row r="321" spans="1:20" x14ac:dyDescent="0.3">
      <c r="A321" s="10">
        <v>1.0320267575452153</v>
      </c>
      <c r="B321" s="10">
        <f>'Używanie Internetu'!O39/'Używanie Internetu'!O$142</f>
        <v>7.4711746470706268E-3</v>
      </c>
      <c r="C321" s="10">
        <f t="shared" si="60"/>
        <v>1.3690957469089438E-2</v>
      </c>
      <c r="D321" s="10">
        <f t="shared" si="61"/>
        <v>1.0228753433718324E-4</v>
      </c>
      <c r="E321" s="56">
        <v>1.0854140412177347</v>
      </c>
      <c r="F321" s="10">
        <f>'Używanie Internetu'!P39/'Używanie Internetu'!P$142</f>
        <v>7.8576624172122054E-3</v>
      </c>
      <c r="G321" s="10">
        <f t="shared" si="62"/>
        <v>3.5595435433929401E-2</v>
      </c>
      <c r="H321" s="10">
        <f t="shared" si="63"/>
        <v>2.7969691523349068E-4</v>
      </c>
      <c r="I321" s="56">
        <v>0.93755731093515648</v>
      </c>
      <c r="J321" s="10">
        <f>'Używanie Internetu'!Q39/'Używanie Internetu'!Q$142</f>
        <v>6.7872798456270296E-3</v>
      </c>
      <c r="K321" s="10">
        <f t="shared" si="64"/>
        <v>-2.8002175267289903E-2</v>
      </c>
      <c r="L321" s="10">
        <f t="shared" si="65"/>
        <v>-1.9005859982539243E-4</v>
      </c>
      <c r="M321" s="56">
        <v>1.0028091857461845</v>
      </c>
      <c r="N321" s="10">
        <f>'Używanie Internetu'!R39/'Używanie Internetu'!R$142</f>
        <v>7.2596592187370527E-3</v>
      </c>
      <c r="O321" s="10">
        <f t="shared" si="66"/>
        <v>1.2183034479349136E-3</v>
      </c>
      <c r="P321" s="10">
        <f t="shared" si="67"/>
        <v>8.8444678570198328E-6</v>
      </c>
      <c r="Q321" s="56">
        <v>0.85713443243855125</v>
      </c>
      <c r="R321" s="10">
        <f>'Używanie Internetu'!S39/'Używanie Internetu'!S$142</f>
        <v>6.2050726824159986E-3</v>
      </c>
      <c r="S321" s="10">
        <f t="shared" si="68"/>
        <v>-6.695105825461467E-2</v>
      </c>
      <c r="T321" s="10">
        <f t="shared" si="69"/>
        <v>-4.1543618263455162E-4</v>
      </c>
    </row>
    <row r="322" spans="1:20" x14ac:dyDescent="0.3">
      <c r="A322" s="10">
        <v>1.0157303689238124</v>
      </c>
      <c r="B322" s="10">
        <f>'Używanie Internetu'!O40/'Używanie Internetu'!O$142</f>
        <v>7.5581525011708516E-3</v>
      </c>
      <c r="C322" s="10">
        <f t="shared" si="60"/>
        <v>6.7784374464437223E-3</v>
      </c>
      <c r="D322" s="10">
        <f t="shared" si="61"/>
        <v>5.1232463939868781E-5</v>
      </c>
      <c r="E322" s="56">
        <v>1.0645022834644615</v>
      </c>
      <c r="F322" s="10">
        <f>'Używanie Internetu'!P40/'Używanie Internetu'!P$142</f>
        <v>7.9210692546227181E-3</v>
      </c>
      <c r="G322" s="10">
        <f t="shared" si="62"/>
        <v>2.7146597380683892E-2</v>
      </c>
      <c r="H322" s="10">
        <f t="shared" si="63"/>
        <v>2.1503007787975679E-4</v>
      </c>
      <c r="I322" s="56">
        <v>0.79656186404136964</v>
      </c>
      <c r="J322" s="10">
        <f>'Używanie Internetu'!Q40/'Używanie Internetu'!Q$142</f>
        <v>5.927297469130983E-3</v>
      </c>
      <c r="K322" s="10">
        <f t="shared" si="64"/>
        <v>-9.8780489582293712E-2</v>
      </c>
      <c r="L322" s="10">
        <f t="shared" si="65"/>
        <v>-5.8550134590064893E-4</v>
      </c>
      <c r="M322" s="56">
        <v>1.0825505287056085</v>
      </c>
      <c r="N322" s="10">
        <f>'Używanie Internetu'!R40/'Używanie Internetu'!R$142</f>
        <v>8.0553680745503453E-3</v>
      </c>
      <c r="O322" s="10">
        <f t="shared" si="66"/>
        <v>3.4448176458089293E-2</v>
      </c>
      <c r="P322" s="10">
        <f t="shared" si="67"/>
        <v>2.7749274086696929E-4</v>
      </c>
      <c r="Q322" s="56">
        <v>0.98273280124318385</v>
      </c>
      <c r="R322" s="10">
        <f>'Używanie Internetu'!S40/'Używanie Internetu'!S$142</f>
        <v>7.3126142595978019E-3</v>
      </c>
      <c r="S322" s="10">
        <f t="shared" si="68"/>
        <v>-7.5645480070241685E-3</v>
      </c>
      <c r="T322" s="10">
        <f t="shared" si="69"/>
        <v>-5.5316621623577066E-5</v>
      </c>
    </row>
    <row r="323" spans="1:20" x14ac:dyDescent="0.3">
      <c r="A323" s="10">
        <v>0.99466253821455586</v>
      </c>
      <c r="B323" s="10">
        <f>'Używanie Internetu'!O41/'Używanie Internetu'!O$142</f>
        <v>7.4767501505385893E-3</v>
      </c>
      <c r="C323" s="10">
        <f t="shared" si="60"/>
        <v>-2.324238500490493E-3</v>
      </c>
      <c r="D323" s="10">
        <f t="shared" si="61"/>
        <v>-1.7377750558429877E-5</v>
      </c>
      <c r="E323" s="56">
        <v>1.0022055632117406</v>
      </c>
      <c r="F323" s="10">
        <f>'Używanie Internetu'!P41/'Używanie Internetu'!P$142</f>
        <v>7.5334500976226033E-3</v>
      </c>
      <c r="G323" s="10">
        <f t="shared" si="62"/>
        <v>9.5680916823679676E-4</v>
      </c>
      <c r="H323" s="10">
        <f t="shared" si="63"/>
        <v>7.2080741218596987E-6</v>
      </c>
      <c r="I323" s="56">
        <v>0.88409424916255885</v>
      </c>
      <c r="J323" s="10">
        <f>'Używanie Internetu'!Q41/'Używanie Internetu'!Q$142</f>
        <v>6.6456225670083547E-3</v>
      </c>
      <c r="K323" s="10">
        <f t="shared" si="64"/>
        <v>-5.3501434410720104E-2</v>
      </c>
      <c r="L323" s="10">
        <f t="shared" si="65"/>
        <v>-3.5555033988719884E-4</v>
      </c>
      <c r="M323" s="56">
        <v>1.0532080844970655</v>
      </c>
      <c r="N323" s="10">
        <f>'Używanie Internetu'!R41/'Używanie Internetu'!R$142</f>
        <v>7.9168294791185662E-3</v>
      </c>
      <c r="O323" s="10">
        <f t="shared" si="66"/>
        <v>2.2514184120879136E-2</v>
      </c>
      <c r="P323" s="10">
        <f t="shared" si="67"/>
        <v>1.7824095654647907E-4</v>
      </c>
      <c r="Q323" s="56">
        <v>0.74756550393873067</v>
      </c>
      <c r="R323" s="10">
        <f>'Używanie Internetu'!S41/'Używanie Internetu'!S$142</f>
        <v>5.6193535790986984E-3</v>
      </c>
      <c r="S323" s="10">
        <f t="shared" si="68"/>
        <v>-0.12635074714701419</v>
      </c>
      <c r="T323" s="10">
        <f t="shared" si="69"/>
        <v>-7.1000952320236885E-4</v>
      </c>
    </row>
    <row r="324" spans="1:20" x14ac:dyDescent="0.3">
      <c r="A324" s="10">
        <v>0.96924868680099541</v>
      </c>
      <c r="B324" s="10">
        <f>'Używanie Internetu'!O42/'Używanie Internetu'!O$142</f>
        <v>7.1556011507839124E-3</v>
      </c>
      <c r="C324" s="10">
        <f t="shared" si="60"/>
        <v>-1.356477872979822E-2</v>
      </c>
      <c r="D324" s="10">
        <f t="shared" si="61"/>
        <v>-9.706414628907328E-5</v>
      </c>
      <c r="E324" s="56">
        <v>1.0941623134063498</v>
      </c>
      <c r="F324" s="10">
        <f>'Używanie Internetu'!P42/'Używanie Internetu'!P$142</f>
        <v>8.0777918150147388E-3</v>
      </c>
      <c r="G324" s="10">
        <f t="shared" si="62"/>
        <v>3.9081752150891956E-2</v>
      </c>
      <c r="H324" s="10">
        <f t="shared" si="63"/>
        <v>3.1569425764090968E-4</v>
      </c>
      <c r="I324" s="56">
        <v>0.92419315982097294</v>
      </c>
      <c r="J324" s="10">
        <f>'Używanie Internetu'!Q42/'Używanie Internetu'!Q$142</f>
        <v>6.8229730181923647E-3</v>
      </c>
      <c r="K324" s="10">
        <f t="shared" si="64"/>
        <v>-3.4237250124822927E-2</v>
      </c>
      <c r="L324" s="10">
        <f t="shared" si="65"/>
        <v>-2.3359983381876999E-4</v>
      </c>
      <c r="M324" s="56">
        <v>0.975324239898269</v>
      </c>
      <c r="N324" s="10">
        <f>'Używanie Internetu'!R42/'Używanie Internetu'!R$142</f>
        <v>7.2004546907747545E-3</v>
      </c>
      <c r="O324" s="10">
        <f t="shared" si="66"/>
        <v>-1.0850982055879888E-2</v>
      </c>
      <c r="P324" s="10">
        <f t="shared" si="67"/>
        <v>-7.8132004643773027E-5</v>
      </c>
      <c r="Q324" s="56">
        <v>0.85347911468620397</v>
      </c>
      <c r="R324" s="10">
        <f>'Używanie Internetu'!S42/'Używanie Internetu'!S$142</f>
        <v>6.3009176265951929E-3</v>
      </c>
      <c r="S324" s="10">
        <f t="shared" si="68"/>
        <v>-6.8807101951137692E-2</v>
      </c>
      <c r="T324" s="10">
        <f t="shared" si="69"/>
        <v>-4.3354788151885596E-4</v>
      </c>
    </row>
    <row r="325" spans="1:20" x14ac:dyDescent="0.3">
      <c r="A325" s="10">
        <v>0.9930394295486904</v>
      </c>
      <c r="B325" s="10">
        <f>'Używanie Internetu'!O43/'Używanie Internetu'!O$142</f>
        <v>7.5291598831374431E-3</v>
      </c>
      <c r="C325" s="10">
        <f t="shared" si="60"/>
        <v>-3.0335070983218983E-3</v>
      </c>
      <c r="D325" s="10">
        <f t="shared" si="61"/>
        <v>-2.2839759949897908E-5</v>
      </c>
      <c r="E325" s="56">
        <v>1.0848080476287911</v>
      </c>
      <c r="F325" s="10">
        <f>'Używanie Internetu'!P43/'Używanie Internetu'!P$142</f>
        <v>8.2249435320240431E-3</v>
      </c>
      <c r="G325" s="10">
        <f t="shared" si="62"/>
        <v>3.5352898340661819E-2</v>
      </c>
      <c r="H325" s="10">
        <f t="shared" si="63"/>
        <v>2.9077559254532998E-4</v>
      </c>
      <c r="I325" s="56">
        <v>0.91946491917582529</v>
      </c>
      <c r="J325" s="10">
        <f>'Używanie Internetu'!Q43/'Używanie Internetu'!Q$142</f>
        <v>6.9713227666670392E-3</v>
      </c>
      <c r="K325" s="10">
        <f t="shared" si="64"/>
        <v>-3.6464835973482004E-2</v>
      </c>
      <c r="L325" s="10">
        <f t="shared" si="65"/>
        <v>-2.5420814120471433E-4</v>
      </c>
      <c r="M325" s="56">
        <v>0.91876351419237479</v>
      </c>
      <c r="N325" s="10">
        <f>'Używanie Internetu'!R43/'Używanie Internetu'!R$142</f>
        <v>6.9660047600440516E-3</v>
      </c>
      <c r="O325" s="10">
        <f t="shared" si="66"/>
        <v>-3.6796259776036427E-2</v>
      </c>
      <c r="P325" s="10">
        <f t="shared" si="67"/>
        <v>-2.5632292075168721E-4</v>
      </c>
      <c r="Q325" s="56">
        <v>0.76221908457917709</v>
      </c>
      <c r="R325" s="10">
        <f>'Używanie Internetu'!S43/'Używanie Internetu'!S$142</f>
        <v>5.7790951527306898E-3</v>
      </c>
      <c r="S325" s="10">
        <f t="shared" si="68"/>
        <v>-0.11792018148400003</v>
      </c>
      <c r="T325" s="10">
        <f t="shared" si="69"/>
        <v>-6.8147194922330782E-4</v>
      </c>
    </row>
    <row r="326" spans="1:20" x14ac:dyDescent="0.3">
      <c r="A326" s="10">
        <v>1.0474527867827463</v>
      </c>
      <c r="B326" s="10">
        <f>'Używanie Internetu'!O44/'Używanie Internetu'!O$142</f>
        <v>8.0978612368696849E-3</v>
      </c>
      <c r="C326" s="10">
        <f t="shared" si="60"/>
        <v>2.0134456553052717E-2</v>
      </c>
      <c r="D326" s="10">
        <f t="shared" si="61"/>
        <v>1.6304603524640239E-4</v>
      </c>
      <c r="E326" s="56">
        <v>1.1753091757110059</v>
      </c>
      <c r="F326" s="10">
        <f>'Używanie Internetu'!P44/'Używanie Internetu'!P$142</f>
        <v>9.086319436468742E-3</v>
      </c>
      <c r="G326" s="10">
        <f t="shared" si="62"/>
        <v>7.0152126729266337E-2</v>
      </c>
      <c r="H326" s="10">
        <f t="shared" si="63"/>
        <v>6.3742463260975108E-4</v>
      </c>
      <c r="I326" s="56">
        <v>0.94862607183563918</v>
      </c>
      <c r="J326" s="10">
        <f>'Używanie Internetu'!Q44/'Używanie Internetu'!Q$142</f>
        <v>7.3338315505337252E-3</v>
      </c>
      <c r="K326" s="10">
        <f t="shared" si="64"/>
        <v>-2.2904943463662071E-2</v>
      </c>
      <c r="L326" s="10">
        <f t="shared" si="65"/>
        <v>-1.6798099703699612E-4</v>
      </c>
      <c r="M326" s="56">
        <v>1.0931121997100079</v>
      </c>
      <c r="N326" s="10">
        <f>'Używanie Internetu'!R44/'Używanie Internetu'!R$142</f>
        <v>8.4508543213385016E-3</v>
      </c>
      <c r="O326" s="10">
        <f t="shared" si="66"/>
        <v>3.866474128554552E-2</v>
      </c>
      <c r="P326" s="10">
        <f t="shared" si="67"/>
        <v>3.2675009597638754E-4</v>
      </c>
      <c r="Q326" s="56">
        <v>1.0905188693450447</v>
      </c>
      <c r="R326" s="10">
        <f>'Używanie Internetu'!S44/'Używanie Internetu'!S$142</f>
        <v>8.4308052750217358E-3</v>
      </c>
      <c r="S326" s="10">
        <f t="shared" si="68"/>
        <v>3.7633184615802534E-2</v>
      </c>
      <c r="T326" s="10">
        <f t="shared" si="69"/>
        <v>3.1727805137477482E-4</v>
      </c>
    </row>
    <row r="327" spans="1:20" x14ac:dyDescent="0.3">
      <c r="A327" s="10">
        <v>1.0087780117417342</v>
      </c>
      <c r="B327" s="10">
        <f>'Używanie Internetu'!O45/'Używanie Internetu'!O$142</f>
        <v>7.4823256540065518E-3</v>
      </c>
      <c r="C327" s="10">
        <f t="shared" si="60"/>
        <v>3.7956073841129423E-3</v>
      </c>
      <c r="D327" s="10">
        <f t="shared" si="61"/>
        <v>2.8399970502684968E-5</v>
      </c>
      <c r="E327" s="56">
        <v>1.0130899734709735</v>
      </c>
      <c r="F327" s="10">
        <f>'Używanie Internetu'!P45/'Używanie Internetu'!P$142</f>
        <v>7.5143084108571659E-3</v>
      </c>
      <c r="G327" s="10">
        <f t="shared" si="62"/>
        <v>5.6480171734760928E-3</v>
      </c>
      <c r="H327" s="10">
        <f t="shared" si="63"/>
        <v>4.244094295131712E-5</v>
      </c>
      <c r="I327" s="56">
        <v>0.88875417830711867</v>
      </c>
      <c r="J327" s="10">
        <f>'Używanie Internetu'!Q45/'Używanie Internetu'!Q$142</f>
        <v>6.592082808160352E-3</v>
      </c>
      <c r="K327" s="10">
        <f t="shared" si="64"/>
        <v>-5.1218344505260492E-2</v>
      </c>
      <c r="L327" s="10">
        <f t="shared" si="65"/>
        <v>-3.3763556827556194E-4</v>
      </c>
      <c r="M327" s="56">
        <v>0.97333001204214575</v>
      </c>
      <c r="N327" s="10">
        <f>'Używanie Internetu'!R45/'Używanie Internetu'!R$142</f>
        <v>7.21940013972269E-3</v>
      </c>
      <c r="O327" s="10">
        <f t="shared" si="66"/>
        <v>-1.173988521052141E-2</v>
      </c>
      <c r="P327" s="10">
        <f t="shared" si="67"/>
        <v>-8.4754928929166602E-5</v>
      </c>
      <c r="Q327" s="56">
        <v>0.71692918351788026</v>
      </c>
      <c r="R327" s="10">
        <f>'Używanie Internetu'!S45/'Używanie Internetu'!S$142</f>
        <v>5.3176194955716046E-3</v>
      </c>
      <c r="S327" s="10">
        <f t="shared" si="68"/>
        <v>-0.14452374074269339</v>
      </c>
      <c r="T327" s="10">
        <f t="shared" si="69"/>
        <v>-7.6852226134628261E-4</v>
      </c>
    </row>
    <row r="328" spans="1:20" x14ac:dyDescent="0.3">
      <c r="A328" s="10">
        <v>0.94056978235886246</v>
      </c>
      <c r="B328" s="10">
        <f>'Używanie Internetu'!O46/'Używanie Internetu'!O$142</f>
        <v>6.9771850398090913E-3</v>
      </c>
      <c r="C328" s="10">
        <f t="shared" si="60"/>
        <v>-2.6608977924201076E-2</v>
      </c>
      <c r="D328" s="10">
        <f t="shared" si="61"/>
        <v>-1.856557626973461E-4</v>
      </c>
      <c r="E328" s="56">
        <v>0.95620817867128793</v>
      </c>
      <c r="F328" s="10">
        <f>'Używanie Internetu'!P46/'Używanie Internetu'!P$142</f>
        <v>7.0931913020175347E-3</v>
      </c>
      <c r="G328" s="10">
        <f t="shared" si="62"/>
        <v>-1.9447546002476564E-2</v>
      </c>
      <c r="H328" s="10">
        <f t="shared" si="63"/>
        <v>-1.3794516415035265E-4</v>
      </c>
      <c r="I328" s="56">
        <v>0.9817312672524795</v>
      </c>
      <c r="J328" s="10">
        <f>'Używanie Internetu'!Q46/'Używanie Internetu'!Q$142</f>
        <v>7.2825226149710563E-3</v>
      </c>
      <c r="K328" s="10">
        <f t="shared" si="64"/>
        <v>-8.00737689889576E-3</v>
      </c>
      <c r="L328" s="10">
        <f t="shared" si="65"/>
        <v>-5.831390335280518E-5</v>
      </c>
      <c r="M328" s="56">
        <v>0.94209544676741852</v>
      </c>
      <c r="N328" s="10">
        <f>'Używanie Internetu'!R46/'Używanie Internetu'!R$142</f>
        <v>6.988502480669726E-3</v>
      </c>
      <c r="O328" s="10">
        <f t="shared" si="66"/>
        <v>-2.5905095185344014E-2</v>
      </c>
      <c r="P328" s="10">
        <f t="shared" si="67"/>
        <v>-1.8103782196476201E-4</v>
      </c>
      <c r="Q328" s="56">
        <v>0.79676539501755128</v>
      </c>
      <c r="R328" s="10">
        <f>'Używanie Internetu'!S46/'Używanie Internetu'!S$142</f>
        <v>5.9104382243836589E-3</v>
      </c>
      <c r="S328" s="10">
        <f t="shared" si="68"/>
        <v>-9.866953638064567E-2</v>
      </c>
      <c r="T328" s="10">
        <f t="shared" si="69"/>
        <v>-5.8318019940638223E-4</v>
      </c>
    </row>
    <row r="329" spans="1:20" x14ac:dyDescent="0.3">
      <c r="A329" s="10">
        <v>0.94287788230794312</v>
      </c>
      <c r="B329" s="10">
        <f>'Używanie Internetu'!O47/'Używanie Internetu'!O$142</f>
        <v>6.9415018176141267E-3</v>
      </c>
      <c r="C329" s="10">
        <f t="shared" si="60"/>
        <v>-2.5544551667863215E-2</v>
      </c>
      <c r="D329" s="10">
        <f t="shared" si="61"/>
        <v>-1.7731755183261047E-4</v>
      </c>
      <c r="E329" s="56">
        <v>1.0341711068677477</v>
      </c>
      <c r="F329" s="10">
        <f>'Używanie Internetu'!P47/'Używanie Internetu'!P$142</f>
        <v>7.6136059109528737E-3</v>
      </c>
      <c r="G329" s="10">
        <f t="shared" si="62"/>
        <v>1.4592400093188821E-2</v>
      </c>
      <c r="H329" s="10">
        <f t="shared" si="63"/>
        <v>1.1110078360449168E-4</v>
      </c>
      <c r="I329" s="56">
        <v>0.9749576048430757</v>
      </c>
      <c r="J329" s="10">
        <f>'Używanie Internetu'!Q47/'Używanie Internetu'!Q$142</f>
        <v>7.177673920560383E-3</v>
      </c>
      <c r="K329" s="10">
        <f t="shared" si="64"/>
        <v>-1.1014268796868436E-2</v>
      </c>
      <c r="L329" s="10">
        <f t="shared" si="65"/>
        <v>-7.9056829897324564E-5</v>
      </c>
      <c r="M329" s="56">
        <v>0.91162613376588253</v>
      </c>
      <c r="N329" s="10">
        <f>'Używanie Internetu'!R47/'Używanie Internetu'!R$142</f>
        <v>6.7114252898061678E-3</v>
      </c>
      <c r="O329" s="10">
        <f t="shared" si="66"/>
        <v>-4.0183233307776761E-2</v>
      </c>
      <c r="P329" s="10">
        <f t="shared" si="67"/>
        <v>-2.6968676824799451E-4</v>
      </c>
      <c r="Q329" s="56">
        <v>0.84284726044690306</v>
      </c>
      <c r="R329" s="10">
        <f>'Używanie Internetu'!S47/'Używanie Internetu'!S$142</f>
        <v>6.2050726824159986E-3</v>
      </c>
      <c r="S329" s="10">
        <f t="shared" si="68"/>
        <v>-7.4251120458514841E-2</v>
      </c>
      <c r="T329" s="10">
        <f t="shared" si="69"/>
        <v>-4.6073359919591013E-4</v>
      </c>
    </row>
    <row r="330" spans="1:20" x14ac:dyDescent="0.3">
      <c r="A330" s="10">
        <v>1.0357029133635149</v>
      </c>
      <c r="B330" s="10">
        <f>'Używanie Internetu'!O48/'Używanie Internetu'!O$142</f>
        <v>7.9763152612680882E-3</v>
      </c>
      <c r="C330" s="10">
        <f t="shared" si="60"/>
        <v>1.5235197889962967E-2</v>
      </c>
      <c r="D330" s="10">
        <f t="shared" si="61"/>
        <v>1.2152074143815099E-4</v>
      </c>
      <c r="E330" s="56">
        <v>1.1082205889825161</v>
      </c>
      <c r="F330" s="10">
        <f>'Używanie Internetu'!P48/'Używanie Internetu'!P$142</f>
        <v>8.5347995865395661E-3</v>
      </c>
      <c r="G330" s="10">
        <f t="shared" si="62"/>
        <v>4.4626214402149866E-2</v>
      </c>
      <c r="H330" s="10">
        <f t="shared" si="63"/>
        <v>3.808757962282947E-4</v>
      </c>
      <c r="I330" s="56">
        <v>0.98023094861079518</v>
      </c>
      <c r="J330" s="10">
        <f>'Używanie Internetu'!Q48/'Używanie Internetu'!Q$142</f>
        <v>7.5491059975684041E-3</v>
      </c>
      <c r="K330" s="10">
        <f t="shared" si="64"/>
        <v>-8.6715897251369457E-3</v>
      </c>
      <c r="L330" s="10">
        <f t="shared" si="65"/>
        <v>-6.5462750002483869E-5</v>
      </c>
      <c r="M330" s="56">
        <v>1.0942455048843431</v>
      </c>
      <c r="N330" s="10">
        <f>'Używanie Internetu'!R48/'Używanie Internetu'!R$142</f>
        <v>8.427172510153581E-3</v>
      </c>
      <c r="O330" s="10">
        <f t="shared" si="66"/>
        <v>3.9114771224895713E-2</v>
      </c>
      <c r="P330" s="10">
        <f t="shared" si="67"/>
        <v>3.2962692480738748E-4</v>
      </c>
      <c r="Q330" s="56">
        <v>0.87393003339574205</v>
      </c>
      <c r="R330" s="10">
        <f>'Używanie Internetu'!S48/'Używanie Internetu'!S$142</f>
        <v>6.7304449690278791E-3</v>
      </c>
      <c r="S330" s="10">
        <f t="shared" si="68"/>
        <v>-5.852333547368186E-2</v>
      </c>
      <c r="T330" s="10">
        <f t="shared" si="69"/>
        <v>-3.9388808880957288E-4</v>
      </c>
    </row>
    <row r="331" spans="1:20" x14ac:dyDescent="0.3">
      <c r="A331" s="10">
        <v>0.97885399593074918</v>
      </c>
      <c r="B331" s="10">
        <f>'Używanie Internetu'!O49/'Używanie Internetu'!O$142</f>
        <v>7.4901313588617013E-3</v>
      </c>
      <c r="C331" s="10">
        <f t="shared" si="60"/>
        <v>-9.2820819357215447E-3</v>
      </c>
      <c r="D331" s="10">
        <f t="shared" si="61"/>
        <v>-6.9524012982271664E-5</v>
      </c>
      <c r="E331" s="56">
        <v>1.1022442026926247</v>
      </c>
      <c r="F331" s="10">
        <f>'Używanie Internetu'!P49/'Używanie Internetu'!P$142</f>
        <v>8.4343057310210176E-3</v>
      </c>
      <c r="G331" s="10">
        <f t="shared" si="62"/>
        <v>4.2277823311266463E-2</v>
      </c>
      <c r="H331" s="10">
        <f t="shared" si="63"/>
        <v>3.5658408744930871E-4</v>
      </c>
      <c r="I331" s="56">
        <v>0.95799052106114491</v>
      </c>
      <c r="J331" s="10">
        <f>'Używanie Internetu'!Q49/'Używanie Internetu'!Q$142</f>
        <v>7.330485315605725E-3</v>
      </c>
      <c r="K331" s="10">
        <f t="shared" si="64"/>
        <v>-1.8638788073026897E-2</v>
      </c>
      <c r="L331" s="10">
        <f t="shared" si="65"/>
        <v>-1.366313622700108E-4</v>
      </c>
      <c r="M331" s="56">
        <v>0.99856207437617284</v>
      </c>
      <c r="N331" s="10">
        <f>'Używanie Internetu'!R49/'Używanie Internetu'!R$142</f>
        <v>7.6409363788142561E-3</v>
      </c>
      <c r="O331" s="10">
        <f t="shared" si="66"/>
        <v>-6.2493257485163659E-4</v>
      </c>
      <c r="P331" s="10">
        <f t="shared" si="67"/>
        <v>-4.7750700454899331E-6</v>
      </c>
      <c r="Q331" s="56">
        <v>0.95843848860801983</v>
      </c>
      <c r="R331" s="10">
        <f>'Używanie Internetu'!S49/'Używanie Internetu'!S$142</f>
        <v>7.3339131360820667E-3</v>
      </c>
      <c r="S331" s="10">
        <f t="shared" si="68"/>
        <v>-1.8435754372074439E-2</v>
      </c>
      <c r="T331" s="10">
        <f t="shared" si="69"/>
        <v>-1.3520622116293911E-4</v>
      </c>
    </row>
    <row r="332" spans="1:20" x14ac:dyDescent="0.3">
      <c r="A332" s="10">
        <v>1.0071287899072423</v>
      </c>
      <c r="B332" s="10">
        <f>'Używanie Internetu'!O50/'Używanie Internetu'!O$142</f>
        <v>7.7098061954994496E-3</v>
      </c>
      <c r="C332" s="10">
        <f t="shared" si="60"/>
        <v>3.0850109405055528E-3</v>
      </c>
      <c r="D332" s="10">
        <f t="shared" si="61"/>
        <v>2.3784836462293295E-5</v>
      </c>
      <c r="E332" s="56">
        <v>1.0934870552361116</v>
      </c>
      <c r="F332" s="10">
        <f>'Używanie Internetu'!P50/'Używanie Internetu'!P$142</f>
        <v>8.3708988936105049E-3</v>
      </c>
      <c r="G332" s="10">
        <f t="shared" si="62"/>
        <v>3.8813646200540189E-2</v>
      </c>
      <c r="H332" s="10">
        <f t="shared" si="63"/>
        <v>3.2490510803709143E-4</v>
      </c>
      <c r="I332" s="56">
        <v>0.99968722537525789</v>
      </c>
      <c r="J332" s="10">
        <f>'Używanie Internetu'!Q50/'Używanie Internetu'!Q$142</f>
        <v>7.6528392803364084E-3</v>
      </c>
      <c r="K332" s="10">
        <f t="shared" si="64"/>
        <v>-1.3585754110830549E-4</v>
      </c>
      <c r="L332" s="10">
        <f t="shared" si="65"/>
        <v>-1.0396959271235585E-6</v>
      </c>
      <c r="M332" s="56">
        <v>1.0462369819227206</v>
      </c>
      <c r="N332" s="10">
        <f>'Używanie Internetu'!R50/'Używanie Internetu'!R$142</f>
        <v>8.0091885427397529E-3</v>
      </c>
      <c r="O332" s="10">
        <f t="shared" si="66"/>
        <v>1.9630067212259333E-2</v>
      </c>
      <c r="P332" s="10">
        <f t="shared" si="67"/>
        <v>1.5722090940963873E-4</v>
      </c>
      <c r="Q332" s="56">
        <v>0.67284403540612558</v>
      </c>
      <c r="R332" s="10">
        <f>'Używanie Internetu'!S50/'Używanie Internetu'!S$142</f>
        <v>5.1507782964448591E-3</v>
      </c>
      <c r="S332" s="10">
        <f t="shared" si="68"/>
        <v>-0.17208559314940849</v>
      </c>
      <c r="T332" s="10">
        <f t="shared" si="69"/>
        <v>-8.8637473832481339E-4</v>
      </c>
    </row>
    <row r="333" spans="1:20" x14ac:dyDescent="0.3">
      <c r="A333" s="10">
        <v>0.94534475755280623</v>
      </c>
      <c r="B333" s="10">
        <f>'Używanie Internetu'!O51/'Używanie Internetu'!O$142</f>
        <v>7.0842347063939841E-3</v>
      </c>
      <c r="C333" s="10">
        <f t="shared" si="60"/>
        <v>-2.4409779853029126E-2</v>
      </c>
      <c r="D333" s="10">
        <f t="shared" si="61"/>
        <v>-1.7292460961026559E-4</v>
      </c>
      <c r="E333" s="56">
        <v>1.0670725366930607</v>
      </c>
      <c r="F333" s="10">
        <f>'Używanie Internetu'!P51/'Używanie Internetu'!P$142</f>
        <v>7.9964396462616303E-3</v>
      </c>
      <c r="G333" s="10">
        <f t="shared" si="62"/>
        <v>2.8193942587344863E-2</v>
      </c>
      <c r="H333" s="10">
        <f t="shared" si="63"/>
        <v>2.2545116028986867E-4</v>
      </c>
      <c r="I333" s="56">
        <v>0.98014026671003818</v>
      </c>
      <c r="J333" s="10">
        <f>'Używanie Internetu'!Q51/'Używanie Internetu'!Q$142</f>
        <v>7.3449856669603915E-3</v>
      </c>
      <c r="K333" s="10">
        <f t="shared" si="64"/>
        <v>-8.7117684921251253E-3</v>
      </c>
      <c r="L333" s="10">
        <f t="shared" si="65"/>
        <v>-6.3987814708536185E-5</v>
      </c>
      <c r="M333" s="56">
        <v>0.91992918771477439</v>
      </c>
      <c r="N333" s="10">
        <f>'Używanie Internetu'!R51/'Używanie Internetu'!R$142</f>
        <v>6.8937752359300476E-3</v>
      </c>
      <c r="O333" s="10">
        <f t="shared" si="66"/>
        <v>-3.6245601533061327E-2</v>
      </c>
      <c r="P333" s="10">
        <f t="shared" si="67"/>
        <v>-2.4986903026000636E-4</v>
      </c>
      <c r="Q333" s="56">
        <v>0.74512896549883301</v>
      </c>
      <c r="R333" s="10">
        <f>'Używanie Internetu'!S51/'Używanie Internetu'!S$142</f>
        <v>5.5838554516249228E-3</v>
      </c>
      <c r="S333" s="10">
        <f t="shared" si="68"/>
        <v>-0.12776855388626604</v>
      </c>
      <c r="T333" s="10">
        <f t="shared" si="69"/>
        <v>-7.1344113616405929E-4</v>
      </c>
    </row>
    <row r="334" spans="1:20" x14ac:dyDescent="0.3">
      <c r="A334" s="10">
        <v>0.90526227686964689</v>
      </c>
      <c r="B334" s="10">
        <f>'Używanie Internetu'!O52/'Używanie Internetu'!O$142</f>
        <v>6.9247753072102375E-3</v>
      </c>
      <c r="C334" s="10">
        <f t="shared" si="60"/>
        <v>-4.3225576711902275E-2</v>
      </c>
      <c r="D334" s="10">
        <f t="shared" si="61"/>
        <v>-2.9932740625450275E-4</v>
      </c>
      <c r="E334" s="56">
        <v>1.0165817674741091</v>
      </c>
      <c r="F334" s="10">
        <f>'Używanie Internetu'!P52/'Używanie Internetu'!P$142</f>
        <v>7.7763102484590951E-3</v>
      </c>
      <c r="G334" s="10">
        <f t="shared" si="62"/>
        <v>7.1423163086551779E-3</v>
      </c>
      <c r="H334" s="10">
        <f t="shared" si="63"/>
        <v>5.5540867508731795E-5</v>
      </c>
      <c r="I334" s="56">
        <v>0.94940519953604596</v>
      </c>
      <c r="J334" s="10">
        <f>'Używanie Internetu'!Q52/'Używanie Internetu'!Q$142</f>
        <v>7.2624452054030541E-3</v>
      </c>
      <c r="K334" s="10">
        <f t="shared" si="64"/>
        <v>-2.2548394143222551E-2</v>
      </c>
      <c r="L334" s="10">
        <f t="shared" si="65"/>
        <v>-1.6375647693498492E-4</v>
      </c>
      <c r="M334" s="56">
        <v>0.98603671916838542</v>
      </c>
      <c r="N334" s="10">
        <f>'Używanie Internetu'!R52/'Używanie Internetu'!R$142</f>
        <v>7.5426568623968406E-3</v>
      </c>
      <c r="O334" s="10">
        <f t="shared" si="66"/>
        <v>-6.1069120006943802E-3</v>
      </c>
      <c r="P334" s="10">
        <f t="shared" si="67"/>
        <v>-4.6062341710091084E-5</v>
      </c>
      <c r="Q334" s="56">
        <v>0.93508099925119004</v>
      </c>
      <c r="R334" s="10">
        <f>'Używanie Internetu'!S52/'Używanie Internetu'!S$142</f>
        <v>7.1528726859658096E-3</v>
      </c>
      <c r="S334" s="10">
        <f t="shared" si="68"/>
        <v>-2.9150767732616215E-2</v>
      </c>
      <c r="T334" s="10">
        <f t="shared" si="69"/>
        <v>-2.0851173028956399E-4</v>
      </c>
    </row>
    <row r="335" spans="1:20" x14ac:dyDescent="0.3">
      <c r="A335" s="10">
        <v>0.82003894940646871</v>
      </c>
      <c r="B335" s="10">
        <f>'Używanie Internetu'!O53/'Używanie Internetu'!O$142</f>
        <v>6.3471531479292551E-3</v>
      </c>
      <c r="C335" s="10">
        <f t="shared" si="60"/>
        <v>-8.6165519432651369E-2</v>
      </c>
      <c r="D335" s="10">
        <f t="shared" si="61"/>
        <v>-5.4690574790991259E-4</v>
      </c>
      <c r="E335" s="56">
        <v>1.0951045421756205</v>
      </c>
      <c r="F335" s="10">
        <f>'Używanie Internetu'!P53/'Używanie Internetu'!P$142</f>
        <v>8.4761781708204125E-3</v>
      </c>
      <c r="G335" s="10">
        <f t="shared" si="62"/>
        <v>3.945558029286312E-2</v>
      </c>
      <c r="H335" s="10">
        <f t="shared" si="63"/>
        <v>3.3443252839541842E-4</v>
      </c>
      <c r="I335" s="56">
        <v>0.99348646695313336</v>
      </c>
      <c r="J335" s="10">
        <f>'Używanie Internetu'!Q53/'Używanie Internetu'!Q$142</f>
        <v>7.6896478645444109E-3</v>
      </c>
      <c r="K335" s="10">
        <f t="shared" si="64"/>
        <v>-2.8380443746060515E-3</v>
      </c>
      <c r="L335" s="10">
        <f t="shared" si="65"/>
        <v>-2.1823561864671703E-5</v>
      </c>
      <c r="M335" s="56">
        <v>0.95965627904765449</v>
      </c>
      <c r="N335" s="10">
        <f>'Używanie Internetu'!R53/'Używanie Internetu'!R$142</f>
        <v>7.4278000781499804E-3</v>
      </c>
      <c r="O335" s="10">
        <f t="shared" si="66"/>
        <v>-1.788429075512624E-2</v>
      </c>
      <c r="P335" s="10">
        <f t="shared" si="67"/>
        <v>-1.3284093626858367E-4</v>
      </c>
      <c r="Q335" s="56">
        <v>0.4476213219612204</v>
      </c>
      <c r="R335" s="10">
        <f>'Używanie Internetu'!S53/'Używanie Internetu'!S$142</f>
        <v>3.4646172414405114E-3</v>
      </c>
      <c r="S335" s="10">
        <f t="shared" si="68"/>
        <v>-0.34908923449946827</v>
      </c>
      <c r="T335" s="10">
        <f t="shared" si="69"/>
        <v>-1.2094605806481275E-3</v>
      </c>
    </row>
    <row r="336" spans="1:20" x14ac:dyDescent="0.3">
      <c r="A336" s="10">
        <v>0.9370736989753905</v>
      </c>
      <c r="B336" s="10">
        <f>'Używanie Internetu'!O54/'Używanie Internetu'!O$142</f>
        <v>7.4243404179397355E-3</v>
      </c>
      <c r="C336" s="10">
        <f t="shared" si="60"/>
        <v>-2.8226251375129522E-2</v>
      </c>
      <c r="D336" s="10">
        <f t="shared" si="61"/>
        <v>-2.0956129893130116E-4</v>
      </c>
      <c r="E336" s="56">
        <v>1.2350265744614395</v>
      </c>
      <c r="F336" s="10">
        <f>'Używanie Internetu'!P54/'Używanie Internetu'!P$142</f>
        <v>9.7849910034072222E-3</v>
      </c>
      <c r="G336" s="10">
        <f t="shared" si="62"/>
        <v>9.1676302549364375E-2</v>
      </c>
      <c r="H336" s="10">
        <f t="shared" si="63"/>
        <v>8.9705179567116898E-4</v>
      </c>
      <c r="I336" s="56">
        <v>1.0134987532086339</v>
      </c>
      <c r="J336" s="10">
        <f>'Używanie Internetu'!Q54/'Używanie Internetu'!Q$142</f>
        <v>8.029848415557761E-3</v>
      </c>
      <c r="K336" s="10">
        <f t="shared" si="64"/>
        <v>5.8232187666264973E-3</v>
      </c>
      <c r="L336" s="10">
        <f t="shared" si="65"/>
        <v>4.6759563986641999E-5</v>
      </c>
      <c r="M336" s="56">
        <v>1.0476562502884834</v>
      </c>
      <c r="N336" s="10">
        <f>'Używanie Internetu'!R54/'Używanie Internetu'!R$142</f>
        <v>8.3004748203142614E-3</v>
      </c>
      <c r="O336" s="10">
        <f t="shared" si="66"/>
        <v>2.0218808323318203E-2</v>
      </c>
      <c r="P336" s="10">
        <f t="shared" si="67"/>
        <v>1.6782570938446314E-4</v>
      </c>
      <c r="Q336" s="56">
        <v>0.68819661505059249</v>
      </c>
      <c r="R336" s="10">
        <f>'Używanie Internetu'!S54/'Używanie Internetu'!S$142</f>
        <v>5.452512379971952E-3</v>
      </c>
      <c r="S336" s="10">
        <f t="shared" si="68"/>
        <v>-0.16228746782154688</v>
      </c>
      <c r="T336" s="10">
        <f t="shared" si="69"/>
        <v>-8.8487442741128411E-4</v>
      </c>
    </row>
    <row r="337" spans="1:20" x14ac:dyDescent="0.3">
      <c r="A337" s="10">
        <v>0.77343773283907769</v>
      </c>
      <c r="B337" s="10">
        <f>'Używanie Internetu'!O55/'Używanie Internetu'!O$142</f>
        <v>5.8609692455228683E-3</v>
      </c>
      <c r="C337" s="10">
        <f t="shared" si="60"/>
        <v>-0.11157464430838858</v>
      </c>
      <c r="D337" s="10">
        <f t="shared" si="61"/>
        <v>-6.539355588716186E-4</v>
      </c>
      <c r="E337" s="56">
        <v>1.1089210782949657</v>
      </c>
      <c r="F337" s="10">
        <f>'Używanie Internetu'!P55/'Używanie Internetu'!P$142</f>
        <v>8.4032004900271816E-3</v>
      </c>
      <c r="G337" s="10">
        <f t="shared" si="62"/>
        <v>4.4900638592215235E-2</v>
      </c>
      <c r="H337" s="10">
        <f t="shared" si="63"/>
        <v>3.7730906822063643E-4</v>
      </c>
      <c r="I337" s="56">
        <v>0.98208058210129545</v>
      </c>
      <c r="J337" s="10">
        <f>'Używanie Internetu'!Q55/'Używanie Internetu'!Q$142</f>
        <v>7.4420264798723971E-3</v>
      </c>
      <c r="K337" s="10">
        <f t="shared" si="64"/>
        <v>-7.8528758320674519E-3</v>
      </c>
      <c r="L337" s="10">
        <f t="shared" si="65"/>
        <v>-5.8441309885395961E-5</v>
      </c>
      <c r="M337" s="56">
        <v>1.0419249141344202</v>
      </c>
      <c r="N337" s="10">
        <f>'Używanie Internetu'!R55/'Używanie Internetu'!R$142</f>
        <v>7.8955158490521399E-3</v>
      </c>
      <c r="O337" s="10">
        <f t="shared" si="66"/>
        <v>1.7836422848292344E-2</v>
      </c>
      <c r="P337" s="10">
        <f t="shared" si="67"/>
        <v>1.408277592890879E-4</v>
      </c>
      <c r="Q337" s="56">
        <v>0.70126660548033237</v>
      </c>
      <c r="R337" s="10">
        <f>'Używanie Internetu'!S55/'Używanie Internetu'!S$142</f>
        <v>5.3140696828242271E-3</v>
      </c>
      <c r="S337" s="10">
        <f t="shared" si="68"/>
        <v>-0.15411684183832264</v>
      </c>
      <c r="T337" s="10">
        <f t="shared" si="69"/>
        <v>-8.1898763682564677E-4</v>
      </c>
    </row>
    <row r="338" spans="1:20" x14ac:dyDescent="0.3">
      <c r="A338" s="10">
        <v>0.96309558328414502</v>
      </c>
      <c r="B338" s="10">
        <f>'Używanie Internetu'!O56/'Używanie Internetu'!O$142</f>
        <v>6.5311447623720388E-3</v>
      </c>
      <c r="C338" s="10">
        <f t="shared" si="60"/>
        <v>-1.6330608791472242E-2</v>
      </c>
      <c r="D338" s="10">
        <f t="shared" si="61"/>
        <v>-1.0665757007477071E-4</v>
      </c>
      <c r="E338" s="56">
        <v>0.83621633196053413</v>
      </c>
      <c r="F338" s="10">
        <f>'Używanie Internetu'!P56/'Używanie Internetu'!P$142</f>
        <v>5.6707247042609397E-3</v>
      </c>
      <c r="G338" s="10">
        <f t="shared" si="62"/>
        <v>-7.7681354591065191E-2</v>
      </c>
      <c r="H338" s="10">
        <f t="shared" si="63"/>
        <v>-4.4050957654000737E-4</v>
      </c>
      <c r="I338" s="56">
        <v>1.0151756026523449</v>
      </c>
      <c r="J338" s="10">
        <f>'Używanie Internetu'!Q56/'Używanie Internetu'!Q$142</f>
        <v>6.8843206585390343E-3</v>
      </c>
      <c r="K338" s="10">
        <f t="shared" si="64"/>
        <v>6.5411719700415889E-3</v>
      </c>
      <c r="L338" s="10">
        <f t="shared" si="65"/>
        <v>4.5031525324413781E-5</v>
      </c>
      <c r="M338" s="56">
        <v>0.97169544836480615</v>
      </c>
      <c r="N338" s="10">
        <f>'Używanie Internetu'!R56/'Używanie Internetu'!R$142</f>
        <v>6.5894639622038325E-3</v>
      </c>
      <c r="O338" s="10">
        <f t="shared" si="66"/>
        <v>-1.2469831596267552E-2</v>
      </c>
      <c r="P338" s="10">
        <f t="shared" si="67"/>
        <v>-8.2169505918355717E-5</v>
      </c>
      <c r="Q338" s="56">
        <v>1.3170315010357319</v>
      </c>
      <c r="R338" s="10">
        <f>'Używanie Internetu'!S56/'Używanie Internetu'!S$142</f>
        <v>8.9313288724019741E-3</v>
      </c>
      <c r="S338" s="10">
        <f t="shared" si="68"/>
        <v>0.11959616263253707</v>
      </c>
      <c r="T338" s="10">
        <f t="shared" si="69"/>
        <v>1.0681526603484603E-3</v>
      </c>
    </row>
    <row r="339" spans="1:20" x14ac:dyDescent="0.3">
      <c r="A339" s="10">
        <v>0.91263063445772963</v>
      </c>
      <c r="B339" s="10">
        <f>'Używanie Internetu'!O57/'Używanie Internetu'!O$142</f>
        <v>6.1107518008876168E-3</v>
      </c>
      <c r="C339" s="10">
        <f t="shared" si="60"/>
        <v>-3.9704957267664077E-2</v>
      </c>
      <c r="D339" s="10">
        <f t="shared" si="61"/>
        <v>-2.4262713912754413E-4</v>
      </c>
      <c r="E339" s="56">
        <v>0.65394572674910134</v>
      </c>
      <c r="F339" s="10">
        <f>'Używanie Internetu'!P57/'Używanie Internetu'!P$142</f>
        <v>4.3786608475938904E-3</v>
      </c>
      <c r="G339" s="10">
        <f t="shared" si="62"/>
        <v>-0.1844582938033405</v>
      </c>
      <c r="H339" s="10">
        <f t="shared" si="63"/>
        <v>-8.0768030909065776E-4</v>
      </c>
      <c r="I339" s="56">
        <v>0.82576123366667908</v>
      </c>
      <c r="J339" s="10">
        <f>'Używanie Internetu'!Q57/'Używanie Internetu'!Q$142</f>
        <v>5.5290955126989618E-3</v>
      </c>
      <c r="K339" s="10">
        <f t="shared" si="64"/>
        <v>-8.3145509448519075E-2</v>
      </c>
      <c r="L339" s="10">
        <f t="shared" si="65"/>
        <v>-4.5971946319287596E-4</v>
      </c>
      <c r="M339" s="56">
        <v>0.91197398164170262</v>
      </c>
      <c r="N339" s="10">
        <f>'Używanie Internetu'!R57/'Używanie Internetu'!R$142</f>
        <v>6.1063550140314764E-3</v>
      </c>
      <c r="O339" s="10">
        <f t="shared" si="66"/>
        <v>-4.0017551792880759E-2</v>
      </c>
      <c r="P339" s="10">
        <f t="shared" si="67"/>
        <v>-2.4436137803972172E-4</v>
      </c>
      <c r="Q339" s="56">
        <v>0.77297129609623327</v>
      </c>
      <c r="R339" s="10">
        <f>'Używanie Internetu'!S57/'Używanie Internetu'!S$142</f>
        <v>5.1756269856765022E-3</v>
      </c>
      <c r="S339" s="10">
        <f t="shared" si="68"/>
        <v>-0.11183663309133934</v>
      </c>
      <c r="T339" s="10">
        <f t="shared" si="69"/>
        <v>-5.7882469621473758E-4</v>
      </c>
    </row>
    <row r="340" spans="1:20" x14ac:dyDescent="0.3">
      <c r="A340" s="10">
        <v>0.93002961131398543</v>
      </c>
      <c r="B340" s="10">
        <f>'Używanie Internetu'!O58/'Używanie Internetu'!O$142</f>
        <v>6.5121880505809642E-3</v>
      </c>
      <c r="C340" s="10">
        <f t="shared" si="60"/>
        <v>-3.1503223676669558E-2</v>
      </c>
      <c r="D340" s="10">
        <f t="shared" si="61"/>
        <v>-2.0515491678198681E-4</v>
      </c>
      <c r="E340" s="56">
        <v>0.67658949689568282</v>
      </c>
      <c r="F340" s="10">
        <f>'Używanie Internetu'!P58/'Używanie Internetu'!P$142</f>
        <v>4.7375674744458487E-3</v>
      </c>
      <c r="G340" s="10">
        <f t="shared" si="62"/>
        <v>-0.1696747483092747</v>
      </c>
      <c r="H340" s="10">
        <f t="shared" si="63"/>
        <v>-8.0384556882480559E-4</v>
      </c>
      <c r="I340" s="56">
        <v>0.80635662311006462</v>
      </c>
      <c r="J340" s="10">
        <f>'Używanie Internetu'!Q58/'Używanie Internetu'!Q$142</f>
        <v>5.6462137351789678E-3</v>
      </c>
      <c r="K340" s="10">
        <f t="shared" si="64"/>
        <v>-9.3472842568470438E-2</v>
      </c>
      <c r="L340" s="10">
        <f t="shared" si="65"/>
        <v>-5.2776764757631912E-4</v>
      </c>
      <c r="M340" s="56">
        <v>0.90809032256156041</v>
      </c>
      <c r="N340" s="10">
        <f>'Używanie Internetu'!R58/'Używanie Internetu'!R$142</f>
        <v>6.3585663031508685E-3</v>
      </c>
      <c r="O340" s="10">
        <f t="shared" si="66"/>
        <v>-4.1870952537075838E-2</v>
      </c>
      <c r="P340" s="10">
        <f t="shared" si="67"/>
        <v>-2.6623922788307979E-4</v>
      </c>
      <c r="Q340" s="56">
        <v>0.7918744260128765</v>
      </c>
      <c r="R340" s="10">
        <f>'Używanie Internetu'!S58/'Używanie Internetu'!S$142</f>
        <v>5.5448075114037688E-3</v>
      </c>
      <c r="S340" s="10">
        <f t="shared" si="68"/>
        <v>-0.10134368256904952</v>
      </c>
      <c r="T340" s="10">
        <f t="shared" si="69"/>
        <v>-5.6193121234218496E-4</v>
      </c>
    </row>
    <row r="341" spans="1:20" x14ac:dyDescent="0.3">
      <c r="A341" s="10">
        <v>0.90703704719618283</v>
      </c>
      <c r="B341" s="10">
        <f>'Używanie Internetu'!O59/'Używanie Internetu'!O$142</f>
        <v>6.361649456945959E-3</v>
      </c>
      <c r="C341" s="10">
        <f t="shared" si="60"/>
        <v>-4.2374974170016559E-2</v>
      </c>
      <c r="D341" s="10">
        <f t="shared" si="61"/>
        <v>-2.695747314167849E-4</v>
      </c>
      <c r="E341" s="56">
        <v>0.60605316154626965</v>
      </c>
      <c r="F341" s="10">
        <f>'Używanie Internetu'!P59/'Używanie Internetu'!P$142</f>
        <v>4.2506508173500252E-3</v>
      </c>
      <c r="G341" s="10">
        <f t="shared" si="62"/>
        <v>-0.21748927888064004</v>
      </c>
      <c r="H341" s="10">
        <f t="shared" si="63"/>
        <v>-9.2447098103886022E-4</v>
      </c>
      <c r="I341" s="56">
        <v>0.82013924837716612</v>
      </c>
      <c r="J341" s="10">
        <f>'Używanie Internetu'!Q59/'Używanie Internetu'!Q$142</f>
        <v>5.7521778412323076E-3</v>
      </c>
      <c r="K341" s="10">
        <f t="shared" si="64"/>
        <v>-8.611240411917187E-2</v>
      </c>
      <c r="L341" s="10">
        <f t="shared" si="65"/>
        <v>-4.9533386282954212E-4</v>
      </c>
      <c r="M341" s="56">
        <v>0.85881959980998257</v>
      </c>
      <c r="N341" s="10">
        <f>'Używanie Internetu'!R59/'Używanie Internetu'!R$142</f>
        <v>6.0234686748842576E-3</v>
      </c>
      <c r="O341" s="10">
        <f t="shared" si="66"/>
        <v>-6.6098052740457713E-2</v>
      </c>
      <c r="P341" s="10">
        <f t="shared" si="67"/>
        <v>-3.981395501529946E-4</v>
      </c>
      <c r="Q341" s="56">
        <v>0.72123301737026335</v>
      </c>
      <c r="R341" s="10">
        <f>'Używanie Internetu'!S59/'Używanie Internetu'!S$142</f>
        <v>5.0584831650130422E-3</v>
      </c>
      <c r="S341" s="10">
        <f t="shared" si="68"/>
        <v>-0.14192439990098291</v>
      </c>
      <c r="T341" s="10">
        <f t="shared" si="69"/>
        <v>-7.1792218760370066E-4</v>
      </c>
    </row>
    <row r="342" spans="1:20" x14ac:dyDescent="0.3">
      <c r="A342" s="10">
        <v>0.93922012511794417</v>
      </c>
      <c r="B342" s="10">
        <f>'Używanie Internetu'!O60/'Używanie Internetu'!O$142</f>
        <v>6.4798501304667777E-3</v>
      </c>
      <c r="C342" s="10">
        <f t="shared" si="60"/>
        <v>-2.7232610161591043E-2</v>
      </c>
      <c r="D342" s="10">
        <f t="shared" si="61"/>
        <v>-1.7646323250853662E-4</v>
      </c>
      <c r="E342" s="56">
        <v>0.65373840810000305</v>
      </c>
      <c r="F342" s="10">
        <f>'Używanie Internetu'!P60/'Używanie Internetu'!P$142</f>
        <v>4.5102599441062758E-3</v>
      </c>
      <c r="G342" s="10">
        <f t="shared" si="62"/>
        <v>-0.18459599884028929</v>
      </c>
      <c r="H342" s="10">
        <f t="shared" si="63"/>
        <v>-8.3257593941164537E-4</v>
      </c>
      <c r="I342" s="56">
        <v>0.82760428642481498</v>
      </c>
      <c r="J342" s="10">
        <f>'Używanie Internetu'!Q60/'Używanie Internetu'!Q$142</f>
        <v>5.7097921988109712E-3</v>
      </c>
      <c r="K342" s="10">
        <f t="shared" si="64"/>
        <v>-8.2177268651755647E-2</v>
      </c>
      <c r="L342" s="10">
        <f t="shared" si="65"/>
        <v>-4.6921512746738776E-4</v>
      </c>
      <c r="M342" s="56">
        <v>0.93948995289972714</v>
      </c>
      <c r="N342" s="10">
        <f>'Używanie Internetu'!R60/'Używanie Internetu'!R$142</f>
        <v>6.4817117213124492E-3</v>
      </c>
      <c r="O342" s="10">
        <f t="shared" si="66"/>
        <v>-2.7107859973821844E-2</v>
      </c>
      <c r="P342" s="10">
        <f t="shared" si="67"/>
        <v>-1.7570533373201762E-4</v>
      </c>
      <c r="Q342" s="56">
        <v>0.75378154057834745</v>
      </c>
      <c r="R342" s="10">
        <f>'Używanie Internetu'!S60/'Używanie Internetu'!S$142</f>
        <v>5.2004756749081454E-3</v>
      </c>
      <c r="S342" s="10">
        <f t="shared" si="68"/>
        <v>-0.12275450223149793</v>
      </c>
      <c r="T342" s="10">
        <f t="shared" si="69"/>
        <v>-6.383818028403627E-4</v>
      </c>
    </row>
    <row r="343" spans="1:20" x14ac:dyDescent="0.3">
      <c r="A343" s="10">
        <v>0.85815800016997967</v>
      </c>
      <c r="B343" s="10">
        <f>'Używanie Internetu'!O61/'Używanie Internetu'!O$142</f>
        <v>5.9234148843640543E-3</v>
      </c>
      <c r="C343" s="10">
        <f t="shared" si="60"/>
        <v>-6.6432744453507955E-2</v>
      </c>
      <c r="D343" s="10">
        <f t="shared" si="61"/>
        <v>-3.935087073050626E-4</v>
      </c>
      <c r="E343" s="56">
        <v>0.81270991562579231</v>
      </c>
      <c r="F343" s="10">
        <f>'Używanie Internetu'!P61/'Używanie Internetu'!P$142</f>
        <v>5.6097105776961075E-3</v>
      </c>
      <c r="G343" s="10">
        <f t="shared" si="62"/>
        <v>-9.006444152033756E-2</v>
      </c>
      <c r="H343" s="10">
        <f t="shared" si="63"/>
        <v>-5.0523545027093006E-4</v>
      </c>
      <c r="I343" s="56">
        <v>0.79408214087508466</v>
      </c>
      <c r="J343" s="10">
        <f>'Używanie Internetu'!Q61/'Używanie Internetu'!Q$142</f>
        <v>5.4811328120642931E-3</v>
      </c>
      <c r="K343" s="10">
        <f t="shared" si="64"/>
        <v>-0.10013457127104365</v>
      </c>
      <c r="L343" s="10">
        <f t="shared" si="65"/>
        <v>-5.4885088421570785E-4</v>
      </c>
      <c r="M343" s="56">
        <v>0.9435017526186219</v>
      </c>
      <c r="N343" s="10">
        <f>'Używanie Internetu'!R61/'Używanie Internetu'!R$142</f>
        <v>6.5124980758528442E-3</v>
      </c>
      <c r="O343" s="10">
        <f t="shared" si="66"/>
        <v>-2.5257288766787591E-2</v>
      </c>
      <c r="P343" s="10">
        <f t="shared" si="67"/>
        <v>-1.6448804449496385E-4</v>
      </c>
      <c r="Q343" s="56">
        <v>1.1041614802999535</v>
      </c>
      <c r="R343" s="10">
        <f>'Używanie Internetu'!S61/'Używanie Internetu'!S$142</f>
        <v>7.6214479686196497E-3</v>
      </c>
      <c r="S343" s="10">
        <f t="shared" si="68"/>
        <v>4.3032592301517715E-2</v>
      </c>
      <c r="T343" s="10">
        <f t="shared" si="69"/>
        <v>3.2797066318083974E-4</v>
      </c>
    </row>
    <row r="344" spans="1:20" x14ac:dyDescent="0.3">
      <c r="A344" s="10">
        <v>0.92160805394110845</v>
      </c>
      <c r="B344" s="10">
        <f>'Używanie Internetu'!O62/'Używanie Internetu'!O$142</f>
        <v>6.4107138874640347E-3</v>
      </c>
      <c r="C344" s="10">
        <f t="shared" si="60"/>
        <v>-3.5453738600879067E-2</v>
      </c>
      <c r="D344" s="10">
        <f t="shared" si="61"/>
        <v>-2.2728377441117516E-4</v>
      </c>
      <c r="E344" s="56">
        <v>0.69999429182934236</v>
      </c>
      <c r="F344" s="10">
        <f>'Używanie Internetu'!P62/'Używanie Internetu'!P$142</f>
        <v>4.8691665709582332E-3</v>
      </c>
      <c r="G344" s="10">
        <f t="shared" si="62"/>
        <v>-0.15490550146735185</v>
      </c>
      <c r="H344" s="10">
        <f t="shared" si="63"/>
        <v>-7.5426068940235116E-4</v>
      </c>
      <c r="I344" s="56">
        <v>0.81138235136006065</v>
      </c>
      <c r="J344" s="10">
        <f>'Używanie Internetu'!Q62/'Używanie Internetu'!Q$142</f>
        <v>5.6439829118936349E-3</v>
      </c>
      <c r="K344" s="10">
        <f t="shared" si="64"/>
        <v>-9.077444300869153E-2</v>
      </c>
      <c r="L344" s="10">
        <f t="shared" si="65"/>
        <v>-5.1232940517771761E-4</v>
      </c>
      <c r="M344" s="56">
        <v>0.96279579780139879</v>
      </c>
      <c r="N344" s="10">
        <f>'Używanie Internetu'!R62/'Używanie Internetu'!R$142</f>
        <v>6.6972162030952166E-3</v>
      </c>
      <c r="O344" s="10">
        <f t="shared" si="66"/>
        <v>-1.6465813905573282E-2</v>
      </c>
      <c r="P344" s="10">
        <f t="shared" si="67"/>
        <v>-1.1027511568555591E-4</v>
      </c>
      <c r="Q344" s="56">
        <v>0.685874379255075</v>
      </c>
      <c r="R344" s="10">
        <f>'Używanie Internetu'!S62/'Używanie Internetu'!S$142</f>
        <v>4.7709483324754583E-3</v>
      </c>
      <c r="S344" s="10">
        <f t="shared" si="68"/>
        <v>-0.16375541985030947</v>
      </c>
      <c r="T344" s="10">
        <f t="shared" si="69"/>
        <v>-7.8126864726865252E-4</v>
      </c>
    </row>
    <row r="345" spans="1:20" x14ac:dyDescent="0.3">
      <c r="A345" s="10">
        <v>0.92123921562949607</v>
      </c>
      <c r="B345" s="10">
        <f>'Używanie Internetu'!O63/'Używanie Internetu'!O$142</f>
        <v>6.2222618702468795E-3</v>
      </c>
      <c r="C345" s="10">
        <f t="shared" si="60"/>
        <v>-3.5627583116625616E-2</v>
      </c>
      <c r="D345" s="10">
        <f t="shared" si="61"/>
        <v>-2.2168415195563106E-4</v>
      </c>
      <c r="E345" s="56">
        <v>0.64031349675035465</v>
      </c>
      <c r="F345" s="10">
        <f>'Używanie Internetu'!P63/'Używanie Internetu'!P$142</f>
        <v>4.3248248535660968E-3</v>
      </c>
      <c r="G345" s="10">
        <f t="shared" si="62"/>
        <v>-0.19360734386937267</v>
      </c>
      <c r="H345" s="10">
        <f t="shared" si="63"/>
        <v>-8.3731785259918068E-4</v>
      </c>
      <c r="I345" s="56">
        <v>0.82786021123785603</v>
      </c>
      <c r="J345" s="10">
        <f>'Używanie Internetu'!Q63/'Używanie Internetu'!Q$142</f>
        <v>5.5915585646882987E-3</v>
      </c>
      <c r="K345" s="10">
        <f t="shared" si="64"/>
        <v>-8.2042990042787339E-2</v>
      </c>
      <c r="L345" s="10">
        <f t="shared" si="65"/>
        <v>-4.5874818364638437E-4</v>
      </c>
      <c r="M345" s="56">
        <v>0.94580259121434285</v>
      </c>
      <c r="N345" s="10">
        <f>'Używanie Internetu'!R63/'Używanie Internetu'!R$142</f>
        <v>6.3881685671320181E-3</v>
      </c>
      <c r="O345" s="10">
        <f t="shared" si="66"/>
        <v>-2.4199500482837224E-2</v>
      </c>
      <c r="P345" s="10">
        <f t="shared" si="67"/>
        <v>-1.5459048832475685E-4</v>
      </c>
      <c r="Q345" s="56">
        <v>0.83670553128718639</v>
      </c>
      <c r="R345" s="10">
        <f>'Używanie Internetu'!S63/'Używanie Internetu'!S$142</f>
        <v>5.6513018938250965E-3</v>
      </c>
      <c r="S345" s="10">
        <f t="shared" si="68"/>
        <v>-7.7427359973816084E-2</v>
      </c>
      <c r="T345" s="10">
        <f t="shared" si="69"/>
        <v>-4.3756538605390429E-4</v>
      </c>
    </row>
    <row r="346" spans="1:20" x14ac:dyDescent="0.3">
      <c r="A346" s="10">
        <v>0.89329390675361842</v>
      </c>
      <c r="B346" s="10">
        <f>'Używanie Internetu'!O64/'Używanie Internetu'!O$142</f>
        <v>6.0761836793862458E-3</v>
      </c>
      <c r="C346" s="10">
        <f t="shared" si="60"/>
        <v>-4.900562836684888E-2</v>
      </c>
      <c r="D346" s="10">
        <f t="shared" si="61"/>
        <v>-2.9776719928071481E-4</v>
      </c>
      <c r="E346" s="56">
        <v>0.6956170016795592</v>
      </c>
      <c r="F346" s="10">
        <f>'Używanie Internetu'!P64/'Używanie Internetu'!P$142</f>
        <v>4.731585697331649E-3</v>
      </c>
      <c r="G346" s="10">
        <f t="shared" si="62"/>
        <v>-0.15762981188298039</v>
      </c>
      <c r="H346" s="10">
        <f t="shared" si="63"/>
        <v>-7.4583896337858846E-4</v>
      </c>
      <c r="I346" s="56">
        <v>0.80269645922925903</v>
      </c>
      <c r="J346" s="10">
        <f>'Używanie Internetu'!Q64/'Używanie Internetu'!Q$142</f>
        <v>5.4599399908536253E-3</v>
      </c>
      <c r="K346" s="10">
        <f t="shared" si="64"/>
        <v>-9.5448652733437805E-2</v>
      </c>
      <c r="L346" s="10">
        <f t="shared" si="65"/>
        <v>-5.2114391613239722E-4</v>
      </c>
      <c r="M346" s="56">
        <v>0.89825180362304102</v>
      </c>
      <c r="N346" s="10">
        <f>'Używanie Internetu'!R64/'Używanie Internetu'!R$142</f>
        <v>6.1099072857092145E-3</v>
      </c>
      <c r="O346" s="10">
        <f t="shared" si="66"/>
        <v>-4.6601902091308732E-2</v>
      </c>
      <c r="P346" s="10">
        <f t="shared" si="67"/>
        <v>-2.8473330111559471E-4</v>
      </c>
      <c r="Q346" s="56">
        <v>0.76716054172566561</v>
      </c>
      <c r="R346" s="10">
        <f>'Używanie Internetu'!S64/'Używanie Internetu'!S$142</f>
        <v>5.2182247386450328E-3</v>
      </c>
      <c r="S346" s="10">
        <f t="shared" si="68"/>
        <v>-0.11511374284404362</v>
      </c>
      <c r="T346" s="10">
        <f t="shared" si="69"/>
        <v>-6.0068938066681107E-4</v>
      </c>
    </row>
    <row r="347" spans="1:20" x14ac:dyDescent="0.3">
      <c r="A347" s="10">
        <v>0.92492302330547527</v>
      </c>
      <c r="B347" s="10">
        <f>'Używanie Internetu'!O65/'Używanie Internetu'!O$142</f>
        <v>6.3560739534779956E-3</v>
      </c>
      <c r="C347" s="10">
        <f t="shared" si="60"/>
        <v>-3.3894409903948076E-2</v>
      </c>
      <c r="D347" s="10">
        <f t="shared" si="61"/>
        <v>-2.1543537595899098E-4</v>
      </c>
      <c r="E347" s="56">
        <v>0.64291887875422504</v>
      </c>
      <c r="F347" s="10">
        <f>'Używanie Internetu'!P65/'Używanie Internetu'!P$142</f>
        <v>4.4181405765476058E-3</v>
      </c>
      <c r="G347" s="10">
        <f t="shared" si="62"/>
        <v>-0.19184382137117867</v>
      </c>
      <c r="H347" s="10">
        <f t="shared" si="63"/>
        <v>-8.4759297155995519E-4</v>
      </c>
      <c r="I347" s="56">
        <v>0.83347440893315727</v>
      </c>
      <c r="J347" s="10">
        <f>'Używanie Internetu'!Q65/'Używanie Internetu'!Q$142</f>
        <v>5.7276387850936396E-3</v>
      </c>
      <c r="K347" s="10">
        <f t="shared" si="64"/>
        <v>-7.9107730244779184E-2</v>
      </c>
      <c r="L347" s="10">
        <f t="shared" si="65"/>
        <v>-4.5310050395072242E-4</v>
      </c>
      <c r="M347" s="56">
        <v>0.91150118796751922</v>
      </c>
      <c r="N347" s="10">
        <f>'Używanie Internetu'!R65/'Używanie Internetu'!R$142</f>
        <v>6.2638390584111902E-3</v>
      </c>
      <c r="O347" s="10">
        <f t="shared" si="66"/>
        <v>-4.0242760988816115E-2</v>
      </c>
      <c r="P347" s="10">
        <f t="shared" si="67"/>
        <v>-2.5207417810005253E-4</v>
      </c>
      <c r="Q347" s="56">
        <v>0.80893541813416125</v>
      </c>
      <c r="R347" s="10">
        <f>'Używanie Internetu'!S65/'Używanie Internetu'!S$142</f>
        <v>5.5590067623932796E-3</v>
      </c>
      <c r="S347" s="10">
        <f t="shared" si="68"/>
        <v>-9.2086149175776857E-2</v>
      </c>
      <c r="T347" s="10">
        <f t="shared" si="69"/>
        <v>-5.1190752599089985E-4</v>
      </c>
    </row>
    <row r="348" spans="1:20" x14ac:dyDescent="0.3">
      <c r="A348" s="10">
        <v>0.92329219059621492</v>
      </c>
      <c r="B348" s="10">
        <f>'Używanie Internetu'!O66/'Używanie Internetu'!O$142</f>
        <v>6.3806061687370335E-3</v>
      </c>
      <c r="C348" s="10">
        <f t="shared" si="60"/>
        <v>-3.4660837779910886E-2</v>
      </c>
      <c r="D348" s="10">
        <f t="shared" si="61"/>
        <v>-2.2115715535209302E-4</v>
      </c>
      <c r="E348" s="56">
        <v>0.66528515032698177</v>
      </c>
      <c r="F348" s="10">
        <f>'Używanie Internetu'!P66/'Używanie Internetu'!P$142</f>
        <v>4.5975938899735849E-3</v>
      </c>
      <c r="G348" s="10">
        <f t="shared" si="62"/>
        <v>-0.17699217023052391</v>
      </c>
      <c r="H348" s="10">
        <f t="shared" si="63"/>
        <v>-8.1373812042502135E-4</v>
      </c>
      <c r="I348" s="56">
        <v>0.89094618774493084</v>
      </c>
      <c r="J348" s="10">
        <f>'Używanie Internetu'!Q66/'Używanie Internetu'!Q$142</f>
        <v>6.1570722675203292E-3</v>
      </c>
      <c r="K348" s="10">
        <f t="shared" si="64"/>
        <v>-5.0148526121592547E-2</v>
      </c>
      <c r="L348" s="10">
        <f t="shared" si="65"/>
        <v>-3.0876809944027628E-4</v>
      </c>
      <c r="M348" s="56">
        <v>0.90519626224817751</v>
      </c>
      <c r="N348" s="10">
        <f>'Używanie Internetu'!R66/'Używanie Internetu'!R$142</f>
        <v>6.2555504244964687E-3</v>
      </c>
      <c r="O348" s="10">
        <f t="shared" si="66"/>
        <v>-4.3257248009777739E-2</v>
      </c>
      <c r="P348" s="10">
        <f t="shared" si="67"/>
        <v>-2.7059789615011416E-4</v>
      </c>
      <c r="Q348" s="56">
        <v>0.7468735404972483</v>
      </c>
      <c r="R348" s="10">
        <f>'Używanie Internetu'!S66/'Używanie Internetu'!S$142</f>
        <v>5.1614277346869915E-3</v>
      </c>
      <c r="S348" s="10">
        <f t="shared" si="68"/>
        <v>-0.12675292604739768</v>
      </c>
      <c r="T348" s="10">
        <f t="shared" si="69"/>
        <v>-6.5422606795376755E-4</v>
      </c>
    </row>
    <row r="349" spans="1:20" x14ac:dyDescent="0.3">
      <c r="A349" s="10">
        <v>0.84035980577105629</v>
      </c>
      <c r="B349" s="10">
        <f>'Używanie Internetu'!O67/'Używanie Internetu'!O$142</f>
        <v>5.8531635406677196E-3</v>
      </c>
      <c r="C349" s="10">
        <f t="shared" si="60"/>
        <v>-7.5534727981089164E-2</v>
      </c>
      <c r="D349" s="10">
        <f t="shared" si="61"/>
        <v>-4.4211711587316491E-4</v>
      </c>
      <c r="E349" s="56">
        <v>0.66902492468299646</v>
      </c>
      <c r="F349" s="10">
        <f>'Używanie Internetu'!P67/'Używanie Internetu'!P$142</f>
        <v>4.6598043719612578E-3</v>
      </c>
      <c r="G349" s="10">
        <f t="shared" si="62"/>
        <v>-0.17455770218636441</v>
      </c>
      <c r="H349" s="10">
        <f t="shared" si="63"/>
        <v>-8.1340474380753205E-4</v>
      </c>
      <c r="I349" s="56">
        <v>0.87150187154717695</v>
      </c>
      <c r="J349" s="10">
        <f>'Używanie Internetu'!Q67/'Używanie Internetu'!Q$142</f>
        <v>6.0700701593923243E-3</v>
      </c>
      <c r="K349" s="10">
        <f t="shared" si="64"/>
        <v>-5.9731675907127635E-2</v>
      </c>
      <c r="L349" s="10">
        <f t="shared" si="65"/>
        <v>-3.6257546349434888E-4</v>
      </c>
      <c r="M349" s="56">
        <v>0.77300888546344104</v>
      </c>
      <c r="N349" s="10">
        <f>'Używanie Internetu'!R67/'Używanie Internetu'!R$142</f>
        <v>5.3840597728914332E-3</v>
      </c>
      <c r="O349" s="10">
        <f t="shared" si="66"/>
        <v>-0.11181551399168399</v>
      </c>
      <c r="P349" s="10">
        <f t="shared" si="67"/>
        <v>-6.0202141086780495E-4</v>
      </c>
      <c r="Q349" s="56">
        <v>0.58152140126257801</v>
      </c>
      <c r="R349" s="10">
        <f>'Używanie Internetu'!S67/'Używanie Internetu'!S$142</f>
        <v>4.0503363447578116E-3</v>
      </c>
      <c r="S349" s="10">
        <f t="shared" si="68"/>
        <v>-0.23543429765227702</v>
      </c>
      <c r="T349" s="10">
        <f t="shared" si="69"/>
        <v>-9.535880925835463E-4</v>
      </c>
    </row>
    <row r="350" spans="1:20" x14ac:dyDescent="0.3">
      <c r="A350" s="10">
        <v>0.91682793287910214</v>
      </c>
      <c r="B350" s="10">
        <f>'Używanie Internetu'!O68/'Używanie Internetu'!O$142</f>
        <v>6.0761836793862458E-3</v>
      </c>
      <c r="C350" s="10">
        <f t="shared" ref="C350:C413" si="70">LOG(A350)</f>
        <v>-3.7712163580810913E-2</v>
      </c>
      <c r="D350" s="10">
        <f t="shared" ref="D350:D413" si="71">B350*C350</f>
        <v>-2.2914603286406765E-4</v>
      </c>
      <c r="E350" s="56">
        <v>0.5807219289542318</v>
      </c>
      <c r="F350" s="10">
        <f>'Używanie Internetu'!P68/'Używanie Internetu'!P$142</f>
        <v>3.8486753952758322E-3</v>
      </c>
      <c r="G350" s="10">
        <f t="shared" ref="G350:G413" si="72">LOG(E350)</f>
        <v>-0.23603177402866793</v>
      </c>
      <c r="H350" s="10">
        <f t="shared" ref="H350:H413" si="73">F350*G350</f>
        <v>-9.0840968120743941E-4</v>
      </c>
      <c r="I350" s="56">
        <v>0.86945381565876589</v>
      </c>
      <c r="J350" s="10">
        <f>'Używanie Internetu'!Q68/'Używanie Internetu'!Q$142</f>
        <v>5.7622165460163074E-3</v>
      </c>
      <c r="K350" s="10">
        <f t="shared" ref="K350:K413" si="74">LOG(I350)</f>
        <v>-6.0753482249258146E-2</v>
      </c>
      <c r="L350" s="10">
        <f t="shared" ref="L350:L413" si="75">J350*K350</f>
        <v>-3.5007472064478329E-4</v>
      </c>
      <c r="M350" s="56">
        <v>0.81864751133924885</v>
      </c>
      <c r="N350" s="10">
        <f>'Używanie Internetu'!R68/'Używanie Internetu'!R$142</f>
        <v>5.4255029424650422E-3</v>
      </c>
      <c r="O350" s="10">
        <f t="shared" ref="O350:O413" si="76">LOG(M350)</f>
        <v>-8.6903054079103495E-2</v>
      </c>
      <c r="P350" s="10">
        <f t="shared" ref="P350:P413" si="77">N350*O350</f>
        <v>-4.7149277561537472E-4</v>
      </c>
      <c r="Q350" s="56">
        <v>0.65614296364196512</v>
      </c>
      <c r="R350" s="10">
        <f>'Używanie Internetu'!S68/'Używanie Internetu'!S$142</f>
        <v>4.348520615537527E-3</v>
      </c>
      <c r="S350" s="10">
        <f t="shared" ref="S350:S413" si="78">LOG(Q350)</f>
        <v>-0.18300152410563053</v>
      </c>
      <c r="T350" s="10">
        <f t="shared" ref="T350:T413" si="79">R350*S350</f>
        <v>-7.9578590024812206E-4</v>
      </c>
    </row>
    <row r="351" spans="1:20" x14ac:dyDescent="0.3">
      <c r="A351" s="10">
        <v>0.96145686592090629</v>
      </c>
      <c r="B351" s="10">
        <f>'Używanie Internetu'!O69/'Używanie Internetu'!O$142</f>
        <v>6.6348491268761536E-3</v>
      </c>
      <c r="C351" s="10">
        <f t="shared" si="70"/>
        <v>-1.7070194850083039E-2</v>
      </c>
      <c r="D351" s="10">
        <f t="shared" si="71"/>
        <v>-1.1325816739667926E-4</v>
      </c>
      <c r="E351" s="56">
        <v>0.68028042550550982</v>
      </c>
      <c r="F351" s="10">
        <f>'Używanie Internetu'!P69/'Używanie Internetu'!P$142</f>
        <v>4.6944986792236141E-3</v>
      </c>
      <c r="G351" s="10">
        <f t="shared" si="72"/>
        <v>-0.1673120253164396</v>
      </c>
      <c r="H351" s="10">
        <f t="shared" si="73"/>
        <v>-7.8544608186625355E-4</v>
      </c>
      <c r="I351" s="56">
        <v>0.8660373772165102</v>
      </c>
      <c r="J351" s="10">
        <f>'Używanie Internetu'!Q69/'Używanie Internetu'!Q$142</f>
        <v>5.976375581408319E-3</v>
      </c>
      <c r="K351" s="10">
        <f t="shared" si="74"/>
        <v>-6.2463363908079307E-2</v>
      </c>
      <c r="L351" s="10">
        <f t="shared" si="75"/>
        <v>-3.7330452279286686E-4</v>
      </c>
      <c r="M351" s="56">
        <v>0.85621773180996619</v>
      </c>
      <c r="N351" s="10">
        <f>'Używanie Internetu'!R69/'Używanie Internetu'!R$142</f>
        <v>5.9086118906373991E-3</v>
      </c>
      <c r="O351" s="10">
        <f t="shared" si="76"/>
        <v>-6.7415782402805047E-2</v>
      </c>
      <c r="P351" s="10">
        <f t="shared" si="77"/>
        <v>-3.9833369352183741E-4</v>
      </c>
      <c r="Q351" s="56">
        <v>0.68415710118910189</v>
      </c>
      <c r="R351" s="10">
        <f>'Używanie Internetu'!S69/'Używanie Internetu'!S$142</f>
        <v>4.7212509540121728E-3</v>
      </c>
      <c r="S351" s="10">
        <f t="shared" si="78"/>
        <v>-0.16484416093280871</v>
      </c>
      <c r="T351" s="10">
        <f t="shared" si="79"/>
        <v>-7.7827065206735927E-4</v>
      </c>
    </row>
    <row r="352" spans="1:20" x14ac:dyDescent="0.3">
      <c r="A352" s="10">
        <v>0.86414396455413589</v>
      </c>
      <c r="B352" s="10">
        <f>'Używanie Internetu'!O70/'Używanie Internetu'!O$142</f>
        <v>5.5989205825285994E-3</v>
      </c>
      <c r="C352" s="10">
        <f t="shared" si="70"/>
        <v>-6.341389895274907E-2</v>
      </c>
      <c r="D352" s="10">
        <f t="shared" si="71"/>
        <v>-3.5504938406493558E-4</v>
      </c>
      <c r="E352" s="56">
        <v>0.61081193881821483</v>
      </c>
      <c r="F352" s="10">
        <f>'Używanie Internetu'!P70/'Używanie Internetu'!P$142</f>
        <v>3.9575437387542592E-3</v>
      </c>
      <c r="G352" s="10">
        <f t="shared" si="72"/>
        <v>-0.21409248289230495</v>
      </c>
      <c r="H352" s="10">
        <f t="shared" si="73"/>
        <v>-8.4728036518479479E-4</v>
      </c>
      <c r="I352" s="56">
        <v>0.85939246934884006</v>
      </c>
      <c r="J352" s="10">
        <f>'Używanie Internetu'!Q70/'Używanie Internetu'!Q$142</f>
        <v>5.568134920192298E-3</v>
      </c>
      <c r="K352" s="10">
        <f t="shared" si="74"/>
        <v>-6.5808456254365155E-2</v>
      </c>
      <c r="L352" s="10">
        <f t="shared" si="75"/>
        <v>-3.6643036331387784E-4</v>
      </c>
      <c r="M352" s="56">
        <v>0.75038761461082615</v>
      </c>
      <c r="N352" s="10">
        <f>'Używanie Internetu'!R70/'Używanie Internetu'!R$142</f>
        <v>4.8618758362639599E-3</v>
      </c>
      <c r="O352" s="10">
        <f t="shared" si="76"/>
        <v>-0.12471434274008533</v>
      </c>
      <c r="P352" s="10">
        <f t="shared" si="77"/>
        <v>-6.063456494035625E-4</v>
      </c>
      <c r="Q352" s="56">
        <v>0.80976997991765642</v>
      </c>
      <c r="R352" s="10">
        <f>'Używanie Internetu'!S70/'Używanie Internetu'!S$142</f>
        <v>5.2466232406240534E-3</v>
      </c>
      <c r="S352" s="10">
        <f t="shared" si="78"/>
        <v>-9.1638327589551052E-2</v>
      </c>
      <c r="T352" s="10">
        <f t="shared" si="79"/>
        <v>-4.8079177926325895E-4</v>
      </c>
    </row>
    <row r="353" spans="1:20" x14ac:dyDescent="0.3">
      <c r="A353" s="10">
        <v>0.81285978484072063</v>
      </c>
      <c r="B353" s="10">
        <f>'Używanie Internetu'!O71/'Używanie Internetu'!O$142</f>
        <v>4.8562635205959071E-3</v>
      </c>
      <c r="C353" s="10">
        <f t="shared" si="70"/>
        <v>-8.9984362058698641E-2</v>
      </c>
      <c r="D353" s="10">
        <f t="shared" si="71"/>
        <v>-4.3698777488975263E-4</v>
      </c>
      <c r="E353" s="56">
        <v>0.60575777089151994</v>
      </c>
      <c r="F353" s="10">
        <f>'Używanie Internetu'!P71/'Używanie Internetu'!P$142</f>
        <v>3.6189751540905788E-3</v>
      </c>
      <c r="G353" s="10">
        <f t="shared" si="72"/>
        <v>-0.21770100585961091</v>
      </c>
      <c r="H353" s="10">
        <f t="shared" si="73"/>
        <v>-7.8785453122645936E-4</v>
      </c>
      <c r="I353" s="56">
        <v>0.87189752841478829</v>
      </c>
      <c r="J353" s="10">
        <f>'Używanie Internetu'!Q71/'Używanie Internetu'!Q$142</f>
        <v>5.2089723712536121E-3</v>
      </c>
      <c r="K353" s="10">
        <f t="shared" si="74"/>
        <v>-5.9534553437905147E-2</v>
      </c>
      <c r="L353" s="10">
        <f t="shared" si="75"/>
        <v>-3.1011384399296963E-4</v>
      </c>
      <c r="M353" s="56">
        <v>0.61877279306993016</v>
      </c>
      <c r="N353" s="10">
        <f>'Używanie Internetu'!R71/'Używanie Internetu'!R$142</f>
        <v>3.6967307259659237E-3</v>
      </c>
      <c r="O353" s="10">
        <f t="shared" si="76"/>
        <v>-0.20846879012354433</v>
      </c>
      <c r="P353" s="10">
        <f t="shared" si="77"/>
        <v>-7.7065298185464786E-4</v>
      </c>
      <c r="Q353" s="56">
        <v>0.67974318440723669</v>
      </c>
      <c r="R353" s="10">
        <f>'Używanie Internetu'!S71/'Używanie Internetu'!S$142</f>
        <v>4.060985782999944E-3</v>
      </c>
      <c r="S353" s="10">
        <f t="shared" si="78"/>
        <v>-0.16765513826663714</v>
      </c>
      <c r="T353" s="10">
        <f t="shared" si="79"/>
        <v>-6.8084513294770332E-4</v>
      </c>
    </row>
    <row r="354" spans="1:20" x14ac:dyDescent="0.3">
      <c r="A354" s="10">
        <v>0.68029419470608576</v>
      </c>
      <c r="B354" s="10">
        <f>'Używanie Internetu'!O72/'Używanie Internetu'!O$142</f>
        <v>4.232922232877627E-3</v>
      </c>
      <c r="C354" s="10">
        <f t="shared" si="70"/>
        <v>-0.1673032350777541</v>
      </c>
      <c r="D354" s="10">
        <f t="shared" si="71"/>
        <v>-7.0818158339297737E-4</v>
      </c>
      <c r="E354" s="56">
        <v>0.48068072373362136</v>
      </c>
      <c r="F354" s="10">
        <f>'Używanie Internetu'!P72/'Używanie Internetu'!P$142</f>
        <v>2.9908885570996517E-3</v>
      </c>
      <c r="G354" s="10">
        <f t="shared" si="72"/>
        <v>-0.31814329360668958</v>
      </c>
      <c r="H354" s="10">
        <f t="shared" si="73"/>
        <v>-9.5153113636624266E-4</v>
      </c>
      <c r="I354" s="56">
        <v>0.87731511869319656</v>
      </c>
      <c r="J354" s="10">
        <f>'Używanie Internetu'!Q72/'Używanie Internetu'!Q$142</f>
        <v>5.458824579210958E-3</v>
      </c>
      <c r="K354" s="10">
        <f t="shared" si="74"/>
        <v>-5.6844386418875605E-2</v>
      </c>
      <c r="L354" s="10">
        <f t="shared" si="75"/>
        <v>-3.103035337735237E-4</v>
      </c>
      <c r="M354" s="56">
        <v>0.52104452585648242</v>
      </c>
      <c r="N354" s="10">
        <f>'Używanie Internetu'!R72/'Używanie Internetu'!R$142</f>
        <v>3.2420399512154705E-3</v>
      </c>
      <c r="O354" s="10">
        <f t="shared" si="76"/>
        <v>-0.28312516248260045</v>
      </c>
      <c r="P354" s="10">
        <f t="shared" si="77"/>
        <v>-9.1790308796296208E-4</v>
      </c>
      <c r="Q354" s="56">
        <v>0.5322841859800691</v>
      </c>
      <c r="R354" s="10">
        <f>'Używanie Internetu'!S72/'Używanie Internetu'!S$142</f>
        <v>3.3119752933032758E-3</v>
      </c>
      <c r="S354" s="10">
        <f t="shared" si="78"/>
        <v>-0.27385643640777124</v>
      </c>
      <c r="T354" s="10">
        <f t="shared" si="79"/>
        <v>-9.07005751294618E-4</v>
      </c>
    </row>
    <row r="355" spans="1:20" x14ac:dyDescent="0.3">
      <c r="A355" s="10">
        <v>0.76952082760140317</v>
      </c>
      <c r="B355" s="10">
        <f>'Używanie Internetu'!O73/'Używanie Internetu'!O$142</f>
        <v>4.5574165347130819E-3</v>
      </c>
      <c r="C355" s="10">
        <f t="shared" si="70"/>
        <v>-0.1137796211996879</v>
      </c>
      <c r="D355" s="10">
        <f t="shared" si="71"/>
        <v>-5.1854112696884871E-4</v>
      </c>
      <c r="E355" s="56">
        <v>0.50784028756323618</v>
      </c>
      <c r="F355" s="10">
        <f>'Używanie Internetu'!P73/'Używanie Internetu'!P$142</f>
        <v>3.0076375330194099E-3</v>
      </c>
      <c r="G355" s="10">
        <f t="shared" si="72"/>
        <v>-0.29427284900706036</v>
      </c>
      <c r="H355" s="10">
        <f t="shared" si="73"/>
        <v>-8.8506606562218835E-4</v>
      </c>
      <c r="I355" s="56">
        <v>0.90138333147175409</v>
      </c>
      <c r="J355" s="10">
        <f>'Używanie Internetu'!Q73/'Używanie Internetu'!Q$142</f>
        <v>5.3383601218029517E-3</v>
      </c>
      <c r="K355" s="10">
        <f t="shared" si="74"/>
        <v>-4.5090477235499554E-2</v>
      </c>
      <c r="L355" s="10">
        <f t="shared" si="75"/>
        <v>-2.4070920554705461E-4</v>
      </c>
      <c r="M355" s="56">
        <v>0.67637659555153118</v>
      </c>
      <c r="N355" s="10">
        <f>'Używanie Internetu'!R73/'Używanie Internetu'!R$142</f>
        <v>4.0057783619291219E-3</v>
      </c>
      <c r="O355" s="10">
        <f t="shared" si="76"/>
        <v>-0.1698114285708632</v>
      </c>
      <c r="P355" s="10">
        <f t="shared" si="77"/>
        <v>-6.8022694617743645E-4</v>
      </c>
      <c r="Q355" s="56">
        <v>0.78819350643875885</v>
      </c>
      <c r="R355" s="10">
        <f>'Używanie Internetu'!S73/'Używanie Internetu'!S$142</f>
        <v>4.668003762801509E-3</v>
      </c>
      <c r="S355" s="10">
        <f t="shared" si="78"/>
        <v>-0.10336714740676657</v>
      </c>
      <c r="T355" s="10">
        <f t="shared" si="79"/>
        <v>-4.8251823304484458E-4</v>
      </c>
    </row>
    <row r="356" spans="1:20" x14ac:dyDescent="0.3">
      <c r="A356" s="10">
        <v>0.79606521705312139</v>
      </c>
      <c r="B356" s="10">
        <f>'Używanie Internetu'!O74/'Używanie Internetu'!O$142</f>
        <v>4.9421262740025401E-3</v>
      </c>
      <c r="C356" s="10">
        <f t="shared" si="70"/>
        <v>-9.9051351551177835E-2</v>
      </c>
      <c r="D356" s="10">
        <f t="shared" si="71"/>
        <v>-4.8952428697653821E-4</v>
      </c>
      <c r="E356" s="56">
        <v>0.55017537211941836</v>
      </c>
      <c r="F356" s="10">
        <f>'Używanie Internetu'!P74/'Używanie Internetu'!P$142</f>
        <v>3.4155947322078023E-3</v>
      </c>
      <c r="G356" s="10">
        <f t="shared" si="72"/>
        <v>-0.2594988541354023</v>
      </c>
      <c r="H356" s="10">
        <f t="shared" si="73"/>
        <v>-8.8634291919884099E-4</v>
      </c>
      <c r="I356" s="56">
        <v>0.82197968182842907</v>
      </c>
      <c r="J356" s="10">
        <f>'Używanie Internetu'!Q74/'Używanie Internetu'!Q$142</f>
        <v>5.1030082652002724E-3</v>
      </c>
      <c r="K356" s="10">
        <f t="shared" si="74"/>
        <v>-8.5138917470720846E-2</v>
      </c>
      <c r="L356" s="10">
        <f t="shared" si="75"/>
        <v>-4.3446459954329237E-4</v>
      </c>
      <c r="M356" s="56">
        <v>0.57524263434017131</v>
      </c>
      <c r="N356" s="10">
        <f>'Używanie Internetu'!R74/'Używanie Internetu'!R$142</f>
        <v>3.5712171266858508E-3</v>
      </c>
      <c r="O356" s="10">
        <f t="shared" si="76"/>
        <v>-0.24014893352137712</v>
      </c>
      <c r="P356" s="10">
        <f t="shared" si="77"/>
        <v>-8.576239843468838E-4</v>
      </c>
      <c r="Q356" s="56">
        <v>0.62554358885852057</v>
      </c>
      <c r="R356" s="10">
        <f>'Używanie Internetu'!S74/'Używanie Internetu'!S$142</f>
        <v>3.8834951456310652E-3</v>
      </c>
      <c r="S356" s="10">
        <f t="shared" si="78"/>
        <v>-0.20374242259540118</v>
      </c>
      <c r="T356" s="10">
        <f t="shared" si="79"/>
        <v>-7.9123270910835353E-4</v>
      </c>
    </row>
    <row r="357" spans="1:20" x14ac:dyDescent="0.3">
      <c r="A357" s="10">
        <v>0.72331927792508477</v>
      </c>
      <c r="B357" s="10">
        <f>'Używanie Internetu'!O75/'Używanie Internetu'!O$142</f>
        <v>4.360043711947187E-3</v>
      </c>
      <c r="C357" s="10">
        <f t="shared" si="70"/>
        <v>-0.1406699599202812</v>
      </c>
      <c r="D357" s="10">
        <f t="shared" si="71"/>
        <v>-6.1332717421028486E-4</v>
      </c>
      <c r="E357" s="56">
        <v>0.48645506593776239</v>
      </c>
      <c r="F357" s="10">
        <f>'Używanie Internetu'!P75/'Używanie Internetu'!P$142</f>
        <v>2.932267141380499E-3</v>
      </c>
      <c r="G357" s="10">
        <f t="shared" si="72"/>
        <v>-0.31295726950978803</v>
      </c>
      <c r="H357" s="10">
        <f t="shared" si="73"/>
        <v>-9.1767431803971256E-4</v>
      </c>
      <c r="I357" s="56">
        <v>0.8282557278228071</v>
      </c>
      <c r="J357" s="10">
        <f>'Używanie Internetu'!Q75/'Używanie Internetu'!Q$142</f>
        <v>4.9925825125762668E-3</v>
      </c>
      <c r="K357" s="10">
        <f t="shared" si="74"/>
        <v>-8.1835552061472347E-2</v>
      </c>
      <c r="L357" s="10">
        <f t="shared" si="75"/>
        <v>-4.0857074612913149E-4</v>
      </c>
      <c r="M357" s="56">
        <v>0.52507709519149914</v>
      </c>
      <c r="N357" s="10">
        <f>'Używanie Internetu'!R75/'Używanie Internetu'!R$142</f>
        <v>3.1650740648644826E-3</v>
      </c>
      <c r="O357" s="10">
        <f t="shared" si="76"/>
        <v>-0.27977692600717319</v>
      </c>
      <c r="P357" s="10">
        <f t="shared" si="77"/>
        <v>-8.8551469245281319E-4</v>
      </c>
      <c r="Q357" s="56">
        <v>0.49997965393225158</v>
      </c>
      <c r="R357" s="10">
        <f>'Używanie Internetu'!S75/'Używanie Internetu'!S$142</f>
        <v>3.0137910225235599E-3</v>
      </c>
      <c r="S357" s="10">
        <f t="shared" si="78"/>
        <v>-0.30104766839345731</v>
      </c>
      <c r="T357" s="10">
        <f t="shared" si="79"/>
        <v>-9.0729476035585131E-4</v>
      </c>
    </row>
    <row r="358" spans="1:20" x14ac:dyDescent="0.3">
      <c r="A358" s="10">
        <v>0.72624623141058597</v>
      </c>
      <c r="B358" s="10">
        <f>'Używanie Internetu'!O76/'Używanie Internetu'!O$142</f>
        <v>4.2819866633957019E-3</v>
      </c>
      <c r="C358" s="10">
        <f t="shared" si="70"/>
        <v>-0.13891610820826833</v>
      </c>
      <c r="D358" s="10">
        <f t="shared" si="71"/>
        <v>-5.9483692267863918E-4</v>
      </c>
      <c r="E358" s="56">
        <v>0.54988021632956285</v>
      </c>
      <c r="F358" s="10">
        <f>'Używanie Internetu'!P76/'Używanie Internetu'!P$142</f>
        <v>3.2421231958960229E-3</v>
      </c>
      <c r="G358" s="10">
        <f t="shared" si="72"/>
        <v>-0.25973190514711125</v>
      </c>
      <c r="H358" s="10">
        <f t="shared" si="73"/>
        <v>-8.4208283439171497E-4</v>
      </c>
      <c r="I358" s="56">
        <v>0.85755004464786</v>
      </c>
      <c r="J358" s="10">
        <f>'Używanie Internetu'!Q76/'Używanie Internetu'!Q$142</f>
        <v>5.0561609762082701E-3</v>
      </c>
      <c r="K358" s="10">
        <f t="shared" si="74"/>
        <v>-6.6740526118748061E-2</v>
      </c>
      <c r="L358" s="10">
        <f t="shared" si="75"/>
        <v>-3.3745084369322275E-4</v>
      </c>
      <c r="M358" s="56">
        <v>0.58641672938054523</v>
      </c>
      <c r="N358" s="10">
        <f>'Używanie Internetu'!R76/'Używanie Internetu'!R$142</f>
        <v>3.4575444329982374E-3</v>
      </c>
      <c r="O358" s="10">
        <f t="shared" si="76"/>
        <v>-0.23179364857494317</v>
      </c>
      <c r="P358" s="10">
        <f t="shared" si="77"/>
        <v>-8.0143683923464455E-4</v>
      </c>
      <c r="Q358" s="56">
        <v>0.60025969664462464</v>
      </c>
      <c r="R358" s="10">
        <f>'Używanie Internetu'!S76/'Używanie Internetu'!S$142</f>
        <v>3.5391633091354409E-3</v>
      </c>
      <c r="S358" s="10">
        <f t="shared" si="78"/>
        <v>-0.22166081558540529</v>
      </c>
      <c r="T358" s="10">
        <f t="shared" si="79"/>
        <v>-7.8449382559290365E-4</v>
      </c>
    </row>
    <row r="359" spans="1:20" x14ac:dyDescent="0.3">
      <c r="A359" s="10">
        <v>0.86314790138049369</v>
      </c>
      <c r="B359" s="10">
        <f>'Używanie Internetu'!O77/'Używanie Internetu'!O$142</f>
        <v>5.7438836726956414E-3</v>
      </c>
      <c r="C359" s="10">
        <f t="shared" si="70"/>
        <v>-6.3914781051972291E-2</v>
      </c>
      <c r="D359" s="10">
        <f t="shared" si="71"/>
        <v>-3.6711906732834039E-4</v>
      </c>
      <c r="E359" s="56">
        <v>0.62239610932423739</v>
      </c>
      <c r="F359" s="10">
        <f>'Używanie Internetu'!P77/'Używanie Internetu'!P$142</f>
        <v>4.1417824738715974E-3</v>
      </c>
      <c r="G359" s="10">
        <f t="shared" si="72"/>
        <v>-0.2059331308388942</v>
      </c>
      <c r="H359" s="10">
        <f t="shared" si="73"/>
        <v>-8.529302320980386E-4</v>
      </c>
      <c r="I359" s="56">
        <v>0.82366366617253528</v>
      </c>
      <c r="J359" s="10">
        <f>'Używanie Internetu'!Q77/'Używanie Internetu'!Q$142</f>
        <v>5.4811328120642931E-3</v>
      </c>
      <c r="K359" s="10">
        <f t="shared" si="74"/>
        <v>-8.4250091390125834E-2</v>
      </c>
      <c r="L359" s="10">
        <f t="shared" si="75"/>
        <v>-4.6178594033783411E-4</v>
      </c>
      <c r="M359" s="56">
        <v>0.76103346046479892</v>
      </c>
      <c r="N359" s="10">
        <f>'Używanie Internetu'!R77/'Używanie Internetu'!R$142</f>
        <v>5.0643553218950215E-3</v>
      </c>
      <c r="O359" s="10">
        <f t="shared" si="76"/>
        <v>-0.11859624812330251</v>
      </c>
      <c r="P359" s="10">
        <f t="shared" si="77"/>
        <v>-6.0061354034002951E-4</v>
      </c>
      <c r="Q359" s="56">
        <v>0.67586762344078344</v>
      </c>
      <c r="R359" s="10">
        <f>'Używanie Internetu'!S77/'Używanie Internetu'!S$142</f>
        <v>4.4976127509273852E-3</v>
      </c>
      <c r="S359" s="10">
        <f t="shared" si="78"/>
        <v>-0.17013835737037183</v>
      </c>
      <c r="T359" s="10">
        <f t="shared" si="79"/>
        <v>-7.6521644553082468E-4</v>
      </c>
    </row>
    <row r="360" spans="1:20" x14ac:dyDescent="0.3">
      <c r="A360" s="10">
        <v>0.80678777760864717</v>
      </c>
      <c r="B360" s="10">
        <f>'Używanie Internetu'!O78/'Używanie Internetu'!O$142</f>
        <v>6.0226588460937985E-3</v>
      </c>
      <c r="C360" s="10">
        <f t="shared" si="70"/>
        <v>-9.3240689732112428E-2</v>
      </c>
      <c r="D360" s="10">
        <f t="shared" si="71"/>
        <v>-5.6155686483099409E-4</v>
      </c>
      <c r="E360" s="56">
        <v>0.91750145270070571</v>
      </c>
      <c r="F360" s="10">
        <f>'Używanie Internetu'!P78/'Używanie Internetu'!P$142</f>
        <v>6.849134795758203E-3</v>
      </c>
      <c r="G360" s="10">
        <f t="shared" si="72"/>
        <v>-3.7393239447098242E-2</v>
      </c>
      <c r="H360" s="10">
        <f t="shared" si="73"/>
        <v>-2.5611133742323882E-4</v>
      </c>
      <c r="I360" s="56">
        <v>1.174733246056884</v>
      </c>
      <c r="J360" s="10">
        <f>'Używanie Internetu'!Q78/'Używanie Internetu'!Q$142</f>
        <v>8.769366334645803E-3</v>
      </c>
      <c r="K360" s="10">
        <f t="shared" si="74"/>
        <v>6.9939259869127773E-2</v>
      </c>
      <c r="L360" s="10">
        <f t="shared" si="75"/>
        <v>6.1332299096637333E-4</v>
      </c>
      <c r="M360" s="56">
        <v>1.0264253403886734</v>
      </c>
      <c r="N360" s="10">
        <f>'Używanie Internetu'!R78/'Używanie Internetu'!R$142</f>
        <v>7.6622500088806824E-3</v>
      </c>
      <c r="O360" s="10">
        <f t="shared" si="76"/>
        <v>1.1327365361339103E-2</v>
      </c>
      <c r="P360" s="10">
        <f t="shared" si="77"/>
        <v>8.6793105340515276E-5</v>
      </c>
      <c r="Q360" s="56">
        <v>0.11507788134078824</v>
      </c>
      <c r="R360" s="10">
        <f>'Używanie Internetu'!S78/'Używanie Internetu'!S$142</f>
        <v>8.5905468486537268E-4</v>
      </c>
      <c r="S360" s="10">
        <f t="shared" si="78"/>
        <v>-0.93900814235413665</v>
      </c>
      <c r="T360" s="10">
        <f t="shared" si="79"/>
        <v>-8.0665934381605184E-4</v>
      </c>
    </row>
    <row r="361" spans="1:20" x14ac:dyDescent="0.3">
      <c r="A361" s="10">
        <v>0.93219347564084587</v>
      </c>
      <c r="B361" s="10">
        <f>'Używanie Internetu'!O79/'Używanie Internetu'!O$142</f>
        <v>6.8935524877896436E-3</v>
      </c>
      <c r="C361" s="10">
        <f t="shared" si="70"/>
        <v>-3.0493940990532827E-2</v>
      </c>
      <c r="D361" s="10">
        <f t="shared" si="71"/>
        <v>-2.1021158277779816E-4</v>
      </c>
      <c r="E361" s="56">
        <v>1.2526578204892993</v>
      </c>
      <c r="F361" s="10">
        <f>'Używanie Internetu'!P79/'Używanie Internetu'!P$142</f>
        <v>9.2633800390490434E-3</v>
      </c>
      <c r="G361" s="10">
        <f t="shared" si="72"/>
        <v>9.783245409999447E-2</v>
      </c>
      <c r="H361" s="10">
        <f t="shared" si="73"/>
        <v>9.0625920248107051E-4</v>
      </c>
      <c r="I361" s="56">
        <v>1.0522153124299123</v>
      </c>
      <c r="J361" s="10">
        <f>'Używanie Internetu'!Q79/'Używanie Internetu'!Q$142</f>
        <v>7.7811116192430824E-3</v>
      </c>
      <c r="K361" s="10">
        <f t="shared" si="74"/>
        <v>2.210461760505511E-2</v>
      </c>
      <c r="L361" s="10">
        <f t="shared" si="75"/>
        <v>1.7199849688561951E-4</v>
      </c>
      <c r="M361" s="56">
        <v>1.284649591226263</v>
      </c>
      <c r="N361" s="10">
        <f>'Używanie Internetu'!R79/'Używanie Internetu'!R$142</f>
        <v>9.4999585568304318E-3</v>
      </c>
      <c r="O361" s="10">
        <f t="shared" si="76"/>
        <v>0.10878468303711368</v>
      </c>
      <c r="P361" s="10">
        <f t="shared" si="77"/>
        <v>1.0334499804705143E-3</v>
      </c>
      <c r="Q361" s="56">
        <v>0.64468034496612892</v>
      </c>
      <c r="R361" s="10">
        <f>'Używanie Internetu'!S79/'Używanie Internetu'!S$142</f>
        <v>4.7673985197280808E-3</v>
      </c>
      <c r="S361" s="10">
        <f t="shared" si="78"/>
        <v>-0.19065557037036551</v>
      </c>
      <c r="T361" s="10">
        <f t="shared" si="79"/>
        <v>-9.0893108396159351E-4</v>
      </c>
    </row>
    <row r="362" spans="1:20" x14ac:dyDescent="0.3">
      <c r="A362" s="10">
        <v>1.060508886400219</v>
      </c>
      <c r="B362" s="10">
        <f>'Używanie Internetu'!O80/'Używanie Internetu'!O$142</f>
        <v>7.5681884074131857E-3</v>
      </c>
      <c r="C362" s="10">
        <f t="shared" si="70"/>
        <v>2.5514311983565782E-2</v>
      </c>
      <c r="D362" s="10">
        <f t="shared" si="71"/>
        <v>1.9309712017714589E-4</v>
      </c>
      <c r="E362" s="56">
        <v>1.1128069962611076</v>
      </c>
      <c r="F362" s="10">
        <f>'Używanie Internetu'!P80/'Używanie Internetu'!P$142</f>
        <v>7.9414072968109952E-3</v>
      </c>
      <c r="G362" s="10">
        <f t="shared" si="72"/>
        <v>4.6419847418966244E-2</v>
      </c>
      <c r="H362" s="10">
        <f t="shared" si="73"/>
        <v>3.6863891500983159E-4</v>
      </c>
      <c r="I362" s="56">
        <v>1.0572097242089034</v>
      </c>
      <c r="J362" s="10">
        <f>'Używanie Internetu'!Q80/'Używanie Internetu'!Q$142</f>
        <v>7.5446443509977366E-3</v>
      </c>
      <c r="K362" s="10">
        <f t="shared" si="74"/>
        <v>2.4161149116166493E-2</v>
      </c>
      <c r="L362" s="10">
        <f t="shared" si="75"/>
        <v>1.8228727719289949E-4</v>
      </c>
      <c r="M362" s="56">
        <v>1.308636821995502</v>
      </c>
      <c r="N362" s="10">
        <f>'Używanie Internetu'!R80/'Używanie Internetu'!R$142</f>
        <v>9.3389222407729792E-3</v>
      </c>
      <c r="O362" s="10">
        <f t="shared" si="76"/>
        <v>0.11681913617056186</v>
      </c>
      <c r="P362" s="10">
        <f t="shared" si="77"/>
        <v>1.0909648289311473E-3</v>
      </c>
      <c r="Q362" s="56">
        <v>0.9694818001581792</v>
      </c>
      <c r="R362" s="10">
        <f>'Używanie Internetu'!S80/'Używanie Internetu'!S$142</f>
        <v>6.9185850446388895E-3</v>
      </c>
      <c r="S362" s="10">
        <f t="shared" si="78"/>
        <v>-1.3460339411541507E-2</v>
      </c>
      <c r="T362" s="10">
        <f t="shared" si="79"/>
        <v>-9.3126502948454506E-5</v>
      </c>
    </row>
    <row r="363" spans="1:20" x14ac:dyDescent="0.3">
      <c r="A363" s="10">
        <v>0.90110070420914368</v>
      </c>
      <c r="B363" s="10">
        <f>'Używanie Internetu'!O81/'Używanie Internetu'!O$142</f>
        <v>6.3170454292022539E-3</v>
      </c>
      <c r="C363" s="10">
        <f t="shared" si="70"/>
        <v>-4.522667090952194E-2</v>
      </c>
      <c r="D363" s="10">
        <f t="shared" si="71"/>
        <v>-2.8569893474703013E-4</v>
      </c>
      <c r="E363" s="56">
        <v>1.0171050513220281</v>
      </c>
      <c r="F363" s="10">
        <f>'Używanie Internetu'!P81/'Używanie Internetu'!P$142</f>
        <v>7.1302783201255705E-3</v>
      </c>
      <c r="G363" s="10">
        <f t="shared" si="72"/>
        <v>7.365811185580491E-3</v>
      </c>
      <c r="H363" s="10">
        <f t="shared" si="73"/>
        <v>5.2520283806683001E-5</v>
      </c>
      <c r="I363" s="56">
        <v>1.0205245528310527</v>
      </c>
      <c r="J363" s="10">
        <f>'Używanie Internetu'!Q81/'Używanie Internetu'!Q$142</f>
        <v>7.1542502760643823E-3</v>
      </c>
      <c r="K363" s="10">
        <f t="shared" si="74"/>
        <v>8.8234578818469096E-3</v>
      </c>
      <c r="L363" s="10">
        <f t="shared" si="75"/>
        <v>6.3125225987045703E-5</v>
      </c>
      <c r="M363" s="56">
        <v>1.1759213253952971</v>
      </c>
      <c r="N363" s="10">
        <f>'Używanie Internetu'!R81/'Używanie Internetu'!R$142</f>
        <v>8.2436384734704566E-3</v>
      </c>
      <c r="O363" s="10">
        <f t="shared" si="76"/>
        <v>7.0378266391769223E-2</v>
      </c>
      <c r="P363" s="10">
        <f t="shared" si="77"/>
        <v>5.8017298452334154E-4</v>
      </c>
      <c r="Q363" s="56">
        <v>0.68308810571849388</v>
      </c>
      <c r="R363" s="10">
        <f>'Używanie Internetu'!S81/'Używanie Internetu'!S$142</f>
        <v>4.7886973962123465E-3</v>
      </c>
      <c r="S363" s="10">
        <f t="shared" si="78"/>
        <v>-0.16552327675829576</v>
      </c>
      <c r="T363" s="10">
        <f t="shared" si="79"/>
        <v>-7.9264088442498654E-4</v>
      </c>
    </row>
    <row r="364" spans="1:20" x14ac:dyDescent="0.3">
      <c r="A364" s="10">
        <v>1.1266050576149975</v>
      </c>
      <c r="B364" s="10">
        <f>'Używanie Internetu'!O82/'Używanie Internetu'!O$142</f>
        <v>9.0289703160195325E-3</v>
      </c>
      <c r="C364" s="10">
        <f t="shared" si="70"/>
        <v>5.1771696561461127E-2</v>
      </c>
      <c r="D364" s="10">
        <f t="shared" si="71"/>
        <v>4.67445111463403E-4</v>
      </c>
      <c r="E364" s="56">
        <v>1.1673482777208806</v>
      </c>
      <c r="F364" s="10">
        <f>'Używanie Internetu'!P82/'Używanie Internetu'!P$142</f>
        <v>9.3554994066077108E-3</v>
      </c>
      <c r="G364" s="10">
        <f t="shared" si="72"/>
        <v>6.7200446899412097E-2</v>
      </c>
      <c r="H364" s="10">
        <f t="shared" si="73"/>
        <v>6.2869374109122283E-4</v>
      </c>
      <c r="I364" s="56">
        <v>0.86220384527062377</v>
      </c>
      <c r="J364" s="10">
        <f>'Używanie Internetu'!Q82/'Używanie Internetu'!Q$142</f>
        <v>6.9099751263203696E-3</v>
      </c>
      <c r="K364" s="10">
        <f t="shared" si="74"/>
        <v>-6.4390044604272417E-2</v>
      </c>
      <c r="L364" s="10">
        <f t="shared" si="75"/>
        <v>-4.4493360659818152E-4</v>
      </c>
      <c r="M364" s="56">
        <v>1.0602317848691121</v>
      </c>
      <c r="N364" s="10">
        <f>'Używanie Internetu'!R82/'Używanie Internetu'!R$142</f>
        <v>8.4970338531490941E-3</v>
      </c>
      <c r="O364" s="10">
        <f t="shared" si="76"/>
        <v>2.5400819873755372E-2</v>
      </c>
      <c r="P364" s="10">
        <f t="shared" si="77"/>
        <v>2.1583162636504169E-4</v>
      </c>
      <c r="Q364" s="56">
        <v>1.0373511833526587</v>
      </c>
      <c r="R364" s="10">
        <f>'Używanie Internetu'!S82/'Używanie Internetu'!S$142</f>
        <v>8.3136614543582767E-3</v>
      </c>
      <c r="S364" s="10">
        <f t="shared" si="78"/>
        <v>1.5925806700364437E-2</v>
      </c>
      <c r="T364" s="10">
        <f t="shared" si="79"/>
        <v>1.3240176529438058E-4</v>
      </c>
    </row>
    <row r="365" spans="1:20" x14ac:dyDescent="0.3">
      <c r="A365" s="10">
        <v>1.1187656768233505</v>
      </c>
      <c r="B365" s="10">
        <f>'Używanie Internetu'!O83/'Używanie Internetu'!O$142</f>
        <v>8.7468498405405964E-3</v>
      </c>
      <c r="C365" s="10">
        <f t="shared" si="70"/>
        <v>4.8739133964346711E-2</v>
      </c>
      <c r="D365" s="10">
        <f t="shared" si="71"/>
        <v>4.2631388614413279E-4</v>
      </c>
      <c r="E365" s="56">
        <v>1.3588159977301455</v>
      </c>
      <c r="F365" s="10">
        <f>'Używanie Internetu'!P83/'Używanie Internetu'!P$142</f>
        <v>1.0623636154817963E-2</v>
      </c>
      <c r="G365" s="10">
        <f t="shared" si="72"/>
        <v>0.1331606513014833</v>
      </c>
      <c r="H365" s="10">
        <f t="shared" si="73"/>
        <v>1.4146503095655457E-3</v>
      </c>
      <c r="I365" s="56">
        <v>1.1971163364908177</v>
      </c>
      <c r="J365" s="10">
        <f>'Używanie Internetu'!Q83/'Używanie Internetu'!Q$142</f>
        <v>9.359419093616499E-3</v>
      </c>
      <c r="K365" s="10">
        <f t="shared" si="74"/>
        <v>7.8136357458153144E-2</v>
      </c>
      <c r="L365" s="10">
        <f t="shared" si="75"/>
        <v>7.3131091589948244E-4</v>
      </c>
      <c r="M365" s="56">
        <v>1.1455759872691191</v>
      </c>
      <c r="N365" s="10">
        <f>'Używanie Internetu'!R83/'Używanie Internetu'!R$142</f>
        <v>8.9564609901365295E-3</v>
      </c>
      <c r="O365" s="10">
        <f t="shared" si="76"/>
        <v>5.9023901694039982E-2</v>
      </c>
      <c r="P365" s="10">
        <f t="shared" si="77"/>
        <v>5.2864527300832255E-4</v>
      </c>
      <c r="Q365" s="56">
        <v>1.2163697784408831</v>
      </c>
      <c r="R365" s="10">
        <f>'Używanie Internetu'!S83/'Używanie Internetu'!S$142</f>
        <v>9.5099483502245185E-3</v>
      </c>
      <c r="S365" s="10">
        <f t="shared" si="78"/>
        <v>8.5065621255547175E-2</v>
      </c>
      <c r="T365" s="10">
        <f t="shared" si="79"/>
        <v>8.0896966452001463E-4</v>
      </c>
    </row>
    <row r="366" spans="1:20" x14ac:dyDescent="0.3">
      <c r="A366" s="10">
        <v>0.93849287951178562</v>
      </c>
      <c r="B366" s="10">
        <f>'Używanie Internetu'!O84/'Używanie Internetu'!O$142</f>
        <v>7.0050625571489071E-3</v>
      </c>
      <c r="C366" s="10">
        <f t="shared" si="70"/>
        <v>-2.756901808842193E-2</v>
      </c>
      <c r="D366" s="10">
        <f t="shared" si="71"/>
        <v>-1.931226963485654E-4</v>
      </c>
      <c r="E366" s="56">
        <v>1.2009776325049839</v>
      </c>
      <c r="F366" s="10">
        <f>'Używanie Internetu'!P84/'Używanie Internetu'!P$142</f>
        <v>8.9642911833390775E-3</v>
      </c>
      <c r="G366" s="10">
        <f t="shared" si="72"/>
        <v>7.9534919001475232E-2</v>
      </c>
      <c r="H366" s="10">
        <f t="shared" si="73"/>
        <v>7.1297417317251215E-4</v>
      </c>
      <c r="I366" s="56">
        <v>1.1723224590593246</v>
      </c>
      <c r="J366" s="10">
        <f>'Używanie Internetu'!Q84/'Używanie Internetu'!Q$142</f>
        <v>8.7504043367204673E-3</v>
      </c>
      <c r="K366" s="10">
        <f t="shared" si="74"/>
        <v>6.9047085170410805E-2</v>
      </c>
      <c r="L366" s="10">
        <f t="shared" si="75"/>
        <v>6.0418991351307019E-4</v>
      </c>
      <c r="M366" s="56">
        <v>0.84997586019152327</v>
      </c>
      <c r="N366" s="10">
        <f>'Używanie Internetu'!R84/'Używanie Internetu'!R$142</f>
        <v>6.3443572164399165E-3</v>
      </c>
      <c r="O366" s="10">
        <f t="shared" si="76"/>
        <v>-7.0593408326280249E-2</v>
      </c>
      <c r="P366" s="10">
        <f t="shared" si="77"/>
        <v>-4.478697995479258E-4</v>
      </c>
      <c r="Q366" s="56">
        <v>1.3977322783280433</v>
      </c>
      <c r="R366" s="10">
        <f>'Używanie Internetu'!S84/'Używanie Internetu'!S$142</f>
        <v>1.0432899664542689E-2</v>
      </c>
      <c r="S366" s="10">
        <f t="shared" si="78"/>
        <v>0.14542399460044275</v>
      </c>
      <c r="T366" s="10">
        <f t="shared" si="79"/>
        <v>1.5171939444834171E-3</v>
      </c>
    </row>
    <row r="367" spans="1:20" x14ac:dyDescent="0.3">
      <c r="A367" s="10">
        <v>1.066740111993977</v>
      </c>
      <c r="B367" s="10">
        <f>'Używanie Internetu'!O85/'Używanie Internetu'!O$142</f>
        <v>7.5748790115747417E-3</v>
      </c>
      <c r="C367" s="10">
        <f t="shared" si="70"/>
        <v>2.8058625914892679E-2</v>
      </c>
      <c r="D367" s="10">
        <f t="shared" si="71"/>
        <v>2.1254069653634769E-4</v>
      </c>
      <c r="E367" s="56">
        <v>1.2302262129775197</v>
      </c>
      <c r="F367" s="10">
        <f>'Używanie Internetu'!P85/'Używanie Internetu'!P$142</f>
        <v>8.735787297576663E-3</v>
      </c>
      <c r="G367" s="10">
        <f t="shared" si="72"/>
        <v>8.9984976492156352E-2</v>
      </c>
      <c r="H367" s="10">
        <f t="shared" si="73"/>
        <v>7.8608961461291407E-4</v>
      </c>
      <c r="I367" s="56">
        <v>1.2241165650652401</v>
      </c>
      <c r="J367" s="10">
        <f>'Używanie Internetu'!Q85/'Używanie Internetu'!Q$142</f>
        <v>8.6924029313017979E-3</v>
      </c>
      <c r="K367" s="10">
        <f t="shared" si="74"/>
        <v>8.7822774961711647E-2</v>
      </c>
      <c r="L367" s="10">
        <f t="shared" si="75"/>
        <v>7.6339094651224051E-4</v>
      </c>
      <c r="M367" s="56">
        <v>0.96231868448511193</v>
      </c>
      <c r="N367" s="10">
        <f>'Używanie Internetu'!R85/'Używanie Internetu'!R$142</f>
        <v>6.8333866174085031E-3</v>
      </c>
      <c r="O367" s="10">
        <f t="shared" si="76"/>
        <v>-1.6681081814733954E-2</v>
      </c>
      <c r="P367" s="10">
        <f t="shared" si="77"/>
        <v>-1.1398828123669935E-4</v>
      </c>
      <c r="Q367" s="56">
        <v>1.3787408137324426</v>
      </c>
      <c r="R367" s="10">
        <f>'Używanie Internetu'!S85/'Używanie Internetu'!S$142</f>
        <v>9.7903835572673466E-3</v>
      </c>
      <c r="S367" s="10">
        <f t="shared" si="78"/>
        <v>0.13948263184273463</v>
      </c>
      <c r="T367" s="10">
        <f t="shared" si="79"/>
        <v>1.3655884653174838E-3</v>
      </c>
    </row>
    <row r="368" spans="1:20" x14ac:dyDescent="0.3">
      <c r="A368" s="10">
        <v>1.0870241375602878</v>
      </c>
      <c r="B368" s="10">
        <f>'Używanie Internetu'!O86/'Używanie Internetu'!O$142</f>
        <v>7.7287629072905241E-3</v>
      </c>
      <c r="C368" s="10">
        <f t="shared" si="70"/>
        <v>3.6239187777971117E-2</v>
      </c>
      <c r="D368" s="10">
        <f t="shared" si="71"/>
        <v>2.8008409028871926E-4</v>
      </c>
      <c r="E368" s="56">
        <v>1.2101497187662045</v>
      </c>
      <c r="F368" s="10">
        <f>'Używanie Internetu'!P86/'Używanie Internetu'!P$142</f>
        <v>8.6041882010642785E-3</v>
      </c>
      <c r="G368" s="10">
        <f t="shared" si="72"/>
        <v>8.2839104210331707E-2</v>
      </c>
      <c r="H368" s="10">
        <f t="shared" si="73"/>
        <v>7.1276324303327031E-4</v>
      </c>
      <c r="I368" s="56">
        <v>1.1762775611055809</v>
      </c>
      <c r="J368" s="10">
        <f>'Używanie Internetu'!Q86/'Używanie Internetu'!Q$142</f>
        <v>8.3633564967151141E-3</v>
      </c>
      <c r="K368" s="10">
        <f t="shared" si="74"/>
        <v>7.0509812414772513E-2</v>
      </c>
      <c r="L368" s="10">
        <f t="shared" si="75"/>
        <v>5.8969869774125176E-4</v>
      </c>
      <c r="M368" s="56">
        <v>0.94277330404919513</v>
      </c>
      <c r="N368" s="10">
        <f>'Używanie Internetu'!R86/'Używanie Internetu'!R$142</f>
        <v>6.7031366558914464E-3</v>
      </c>
      <c r="O368" s="10">
        <f t="shared" si="76"/>
        <v>-2.5592723632091245E-2</v>
      </c>
      <c r="P368" s="10">
        <f t="shared" si="77"/>
        <v>-1.7155152390237009E-4</v>
      </c>
      <c r="Q368" s="56">
        <v>1.286616350459306</v>
      </c>
      <c r="R368" s="10">
        <f>'Używanie Internetu'!S86/'Używanie Internetu'!S$142</f>
        <v>9.147867449992006E-3</v>
      </c>
      <c r="S368" s="10">
        <f t="shared" si="78"/>
        <v>0.10944906616052012</v>
      </c>
      <c r="T368" s="10">
        <f t="shared" si="79"/>
        <v>1.0012255497618436E-3</v>
      </c>
    </row>
    <row r="369" spans="1:20" x14ac:dyDescent="0.3">
      <c r="A369" s="10">
        <v>0.99575602164030952</v>
      </c>
      <c r="B369" s="10">
        <f>'Używanie Internetu'!O87/'Używanie Internetu'!O$142</f>
        <v>7.0552420883605756E-3</v>
      </c>
      <c r="C369" s="10">
        <f t="shared" si="70"/>
        <v>-1.8470585995271178E-3</v>
      </c>
      <c r="D369" s="10">
        <f t="shared" si="71"/>
        <v>-1.3031445571052063E-5</v>
      </c>
      <c r="E369" s="56">
        <v>1.1301135145523964</v>
      </c>
      <c r="F369" s="10">
        <f>'Używanie Internetu'!P87/'Używanie Internetu'!P$142</f>
        <v>8.0072068450671892E-3</v>
      </c>
      <c r="G369" s="10">
        <f t="shared" si="72"/>
        <v>5.3122068499106327E-2</v>
      </c>
      <c r="H369" s="10">
        <f t="shared" si="73"/>
        <v>4.2535939051017231E-4</v>
      </c>
      <c r="I369" s="56">
        <v>1.1811665535582034</v>
      </c>
      <c r="J369" s="10">
        <f>'Używanie Internetu'!Q87/'Używanie Internetu'!Q$142</f>
        <v>8.3689335549284472E-3</v>
      </c>
      <c r="K369" s="10">
        <f t="shared" si="74"/>
        <v>7.2311140789852235E-2</v>
      </c>
      <c r="L369" s="10">
        <f t="shared" si="75"/>
        <v>6.0516713255134955E-4</v>
      </c>
      <c r="M369" s="56">
        <v>0.85297559445664417</v>
      </c>
      <c r="N369" s="10">
        <f>'Używanie Internetu'!R87/'Używanie Internetu'!R$142</f>
        <v>6.0435982143914393E-3</v>
      </c>
      <c r="O369" s="10">
        <f t="shared" si="76"/>
        <v>-6.9063394793132504E-2</v>
      </c>
      <c r="P369" s="10">
        <f t="shared" si="77"/>
        <v>-4.1739140945158665E-4</v>
      </c>
      <c r="Q369" s="56">
        <v>1.3782787362360436</v>
      </c>
      <c r="R369" s="10">
        <f>'Używanie Internetu'!S87/'Używanie Internetu'!S$142</f>
        <v>9.7655348680357051E-3</v>
      </c>
      <c r="S369" s="10">
        <f t="shared" si="78"/>
        <v>0.13933705600974566</v>
      </c>
      <c r="T369" s="10">
        <f t="shared" si="79"/>
        <v>1.3607008788726154E-3</v>
      </c>
    </row>
    <row r="370" spans="1:20" x14ac:dyDescent="0.3">
      <c r="A370" s="10">
        <v>1.0244902063216506</v>
      </c>
      <c r="B370" s="10">
        <f>'Używanie Internetu'!O88/'Używanie Internetu'!O$142</f>
        <v>7.0909253105555401E-3</v>
      </c>
      <c r="C370" s="10">
        <f t="shared" si="70"/>
        <v>1.0507811091733403E-2</v>
      </c>
      <c r="D370" s="10">
        <f t="shared" si="71"/>
        <v>7.4510103628908626E-5</v>
      </c>
      <c r="E370" s="56">
        <v>1.1176371339002071</v>
      </c>
      <c r="F370" s="10">
        <f>'Używanie Internetu'!P88/'Używanie Internetu'!P$142</f>
        <v>7.7356341640825391E-3</v>
      </c>
      <c r="G370" s="10">
        <f t="shared" si="72"/>
        <v>4.830082293793922E-2</v>
      </c>
      <c r="H370" s="10">
        <f t="shared" si="73"/>
        <v>3.7363749607202418E-4</v>
      </c>
      <c r="I370" s="56">
        <v>1.187379893963479</v>
      </c>
      <c r="J370" s="10">
        <f>'Używanie Internetu'!Q88/'Używanie Internetu'!Q$142</f>
        <v>8.218352983168439E-3</v>
      </c>
      <c r="K370" s="10">
        <f t="shared" si="74"/>
        <v>7.4589690695275643E-2</v>
      </c>
      <c r="L370" s="10">
        <f t="shared" si="75"/>
        <v>6.1300440703912972E-4</v>
      </c>
      <c r="M370" s="56">
        <v>0.81363882621784789</v>
      </c>
      <c r="N370" s="10">
        <f>'Używanie Internetu'!R88/'Używanie Internetu'!R$142</f>
        <v>5.6315346997738418E-3</v>
      </c>
      <c r="O370" s="10">
        <f t="shared" si="76"/>
        <v>-8.9568335392788467E-2</v>
      </c>
      <c r="P370" s="10">
        <f t="shared" si="77"/>
        <v>-5.0440718876546974E-4</v>
      </c>
      <c r="Q370" s="56">
        <v>1.4693828650538663</v>
      </c>
      <c r="R370" s="10">
        <f>'Używanie Internetu'!S88/'Używanie Internetu'!S$142</f>
        <v>1.0170213521236747E-2</v>
      </c>
      <c r="S370" s="10">
        <f t="shared" si="78"/>
        <v>0.16713497109026673</v>
      </c>
      <c r="T370" s="10">
        <f t="shared" si="79"/>
        <v>1.6997983428537436E-3</v>
      </c>
    </row>
    <row r="371" spans="1:20" x14ac:dyDescent="0.3">
      <c r="A371" s="10">
        <v>0.94895806939702088</v>
      </c>
      <c r="B371" s="10">
        <f>'Używanie Internetu'!O89/'Używanie Internetu'!O$142</f>
        <v>6.5032672450322229E-3</v>
      </c>
      <c r="C371" s="10">
        <f t="shared" si="70"/>
        <v>-2.2752976858069634E-2</v>
      </c>
      <c r="D371" s="10">
        <f t="shared" si="71"/>
        <v>-1.4796868912806042E-4</v>
      </c>
      <c r="E371" s="56">
        <v>1.1118517738284355</v>
      </c>
      <c r="F371" s="10">
        <f>'Używanie Internetu'!P89/'Używanie Internetu'!P$142</f>
        <v>7.6195876880670727E-3</v>
      </c>
      <c r="G371" s="10">
        <f t="shared" si="72"/>
        <v>4.604689327195547E-2</v>
      </c>
      <c r="H371" s="10">
        <f t="shared" si="73"/>
        <v>3.5085834104873044E-4</v>
      </c>
      <c r="I371" s="56">
        <v>1.2091521531976186</v>
      </c>
      <c r="J371" s="10">
        <f>'Używanie Internetu'!Q89/'Używanie Internetu'!Q$142</f>
        <v>8.2863930933711107E-3</v>
      </c>
      <c r="K371" s="10">
        <f t="shared" si="74"/>
        <v>8.2480953579071287E-2</v>
      </c>
      <c r="L371" s="10">
        <f t="shared" si="75"/>
        <v>6.8346960407227953E-4</v>
      </c>
      <c r="M371" s="56">
        <v>0.78944430923195619</v>
      </c>
      <c r="N371" s="10">
        <f>'Używanie Internetu'!R89/'Używanie Internetu'!R$142</f>
        <v>5.4101097651948447E-3</v>
      </c>
      <c r="O371" s="10">
        <f t="shared" si="76"/>
        <v>-0.1026785015598452</v>
      </c>
      <c r="P371" s="10">
        <f t="shared" si="77"/>
        <v>-5.5550196396449267E-4</v>
      </c>
      <c r="Q371" s="56">
        <v>1.1188570884486599</v>
      </c>
      <c r="R371" s="10">
        <f>'Używanie Internetu'!S89/'Używanie Internetu'!S$142</f>
        <v>7.6675955343355586E-3</v>
      </c>
      <c r="S371" s="10">
        <f t="shared" si="78"/>
        <v>4.8774617661681154E-2</v>
      </c>
      <c r="T371" s="10">
        <f t="shared" si="79"/>
        <v>3.7398404057163069E-4</v>
      </c>
    </row>
    <row r="372" spans="1:20" x14ac:dyDescent="0.3">
      <c r="A372" s="10">
        <v>0.97617595562169879</v>
      </c>
      <c r="B372" s="10">
        <f>'Używanie Internetu'!O90/'Używanie Internetu'!O$142</f>
        <v>6.7943085260598994E-3</v>
      </c>
      <c r="C372" s="10">
        <f t="shared" si="70"/>
        <v>-1.0471893738931723E-2</v>
      </c>
      <c r="D372" s="10">
        <f t="shared" si="71"/>
        <v>-7.1149276914417075E-5</v>
      </c>
      <c r="E372" s="56">
        <v>1.19375530549867</v>
      </c>
      <c r="F372" s="10">
        <f>'Używanie Internetu'!P90/'Używanie Internetu'!P$142</f>
        <v>8.3086884116228329E-3</v>
      </c>
      <c r="G372" s="10">
        <f t="shared" si="72"/>
        <v>7.6915314764515533E-2</v>
      </c>
      <c r="H372" s="10">
        <f t="shared" si="73"/>
        <v>6.3906538446025277E-4</v>
      </c>
      <c r="I372" s="56">
        <v>1.2200393699526255</v>
      </c>
      <c r="J372" s="10">
        <f>'Używanie Internetu'!Q90/'Używanie Internetu'!Q$142</f>
        <v>8.4916288356217864E-3</v>
      </c>
      <c r="K372" s="10">
        <f t="shared" si="74"/>
        <v>8.6373845328273982E-2</v>
      </c>
      <c r="L372" s="10">
        <f t="shared" si="75"/>
        <v>7.3345463563310748E-4</v>
      </c>
      <c r="M372" s="56">
        <v>0.89281522389561485</v>
      </c>
      <c r="N372" s="10">
        <f>'Używanie Internetu'!R90/'Używanie Internetu'!R$142</f>
        <v>6.2141072549228597E-3</v>
      </c>
      <c r="O372" s="10">
        <f t="shared" si="76"/>
        <v>-4.9238412943359414E-2</v>
      </c>
      <c r="P372" s="10">
        <f t="shared" si="77"/>
        <v>-3.0597277909221739E-4</v>
      </c>
      <c r="Q372" s="56">
        <v>1.3719572114367184</v>
      </c>
      <c r="R372" s="10">
        <f>'Używanie Internetu'!S90/'Używanie Internetu'!S$142</f>
        <v>9.5489962904456716E-3</v>
      </c>
      <c r="S372" s="10">
        <f t="shared" si="78"/>
        <v>0.13734056681774509</v>
      </c>
      <c r="T372" s="10">
        <f t="shared" si="79"/>
        <v>1.3114645630703538E-3</v>
      </c>
    </row>
    <row r="373" spans="1:20" x14ac:dyDescent="0.3">
      <c r="A373" s="10">
        <v>1.0078646832899889</v>
      </c>
      <c r="B373" s="10">
        <f>'Używanie Internetu'!O91/'Używanie Internetu'!O$142</f>
        <v>7.2057806819955808E-3</v>
      </c>
      <c r="C373" s="10">
        <f t="shared" si="70"/>
        <v>3.4022273025990342E-3</v>
      </c>
      <c r="D373" s="10">
        <f t="shared" si="71"/>
        <v>2.4515703772826056E-5</v>
      </c>
      <c r="E373" s="56">
        <v>1.060556097047068</v>
      </c>
      <c r="F373" s="10">
        <f>'Używanie Internetu'!P91/'Używanie Internetu'!P$142</f>
        <v>7.5825006699590377E-3</v>
      </c>
      <c r="G373" s="10">
        <f t="shared" si="72"/>
        <v>2.5533645029537488E-2</v>
      </c>
      <c r="H373" s="10">
        <f t="shared" si="73"/>
        <v>1.9360888054296426E-4</v>
      </c>
      <c r="I373" s="56">
        <v>1.1789782228796315</v>
      </c>
      <c r="J373" s="10">
        <f>'Używanie Internetu'!Q91/'Używanie Internetu'!Q$142</f>
        <v>8.4291657836324495E-3</v>
      </c>
      <c r="K373" s="10">
        <f t="shared" si="74"/>
        <v>7.150578323711243E-2</v>
      </c>
      <c r="L373" s="10">
        <f t="shared" si="75"/>
        <v>6.0273410139410682E-4</v>
      </c>
      <c r="M373" s="56">
        <v>1.0404088511250795</v>
      </c>
      <c r="N373" s="10">
        <f>'Używanie Internetu'!R91/'Używanie Internetu'!R$142</f>
        <v>7.4384568931831945E-3</v>
      </c>
      <c r="O373" s="10">
        <f t="shared" si="76"/>
        <v>1.7204038235897327E-2</v>
      </c>
      <c r="P373" s="10">
        <f t="shared" si="77"/>
        <v>1.2797149680639772E-4</v>
      </c>
      <c r="Q373" s="56">
        <v>1.7596258990518736</v>
      </c>
      <c r="R373" s="10">
        <f>'Używanie Internetu'!S91/'Używanie Internetu'!S$142</f>
        <v>1.2580536376706119E-2</v>
      </c>
      <c r="S373" s="10">
        <f t="shared" si="78"/>
        <v>0.24542034551472494</v>
      </c>
      <c r="T373" s="10">
        <f t="shared" si="79"/>
        <v>3.0875195843317817E-3</v>
      </c>
    </row>
    <row r="374" spans="1:20" x14ac:dyDescent="0.3">
      <c r="A374" s="10">
        <v>1.3018202433317356</v>
      </c>
      <c r="B374" s="10">
        <f>'Używanie Internetu'!O92/'Używanie Internetu'!O$142</f>
        <v>9.9121300653448961E-3</v>
      </c>
      <c r="C374" s="10">
        <f t="shared" si="70"/>
        <v>0.11455102054655661</v>
      </c>
      <c r="D374" s="10">
        <f t="shared" si="71"/>
        <v>1.1354446147754647E-3</v>
      </c>
      <c r="E374" s="56">
        <v>1.3910242945895028</v>
      </c>
      <c r="F374" s="10">
        <f>'Używanie Internetu'!P92/'Używanie Internetu'!P$142</f>
        <v>1.0591334558401288E-2</v>
      </c>
      <c r="G374" s="10">
        <f t="shared" si="72"/>
        <v>0.14333471512074711</v>
      </c>
      <c r="H374" s="10">
        <f t="shared" si="73"/>
        <v>1.5181059216769724E-3</v>
      </c>
      <c r="I374" s="56">
        <v>1.0578316254092746</v>
      </c>
      <c r="J374" s="10">
        <f>'Używanie Internetu'!Q92/'Używanie Internetu'!Q$142</f>
        <v>8.0543874716964298E-3</v>
      </c>
      <c r="K374" s="10">
        <f t="shared" si="74"/>
        <v>2.4416546739898758E-2</v>
      </c>
      <c r="L374" s="10">
        <f t="shared" si="75"/>
        <v>1.9666032816393085E-4</v>
      </c>
      <c r="M374" s="56">
        <v>1.3862500558344486</v>
      </c>
      <c r="N374" s="10">
        <f>'Używanie Internetu'!R92/'Używanie Internetu'!R$142</f>
        <v>1.0554983245118593E-2</v>
      </c>
      <c r="O374" s="10">
        <f t="shared" si="76"/>
        <v>0.14184157664943825</v>
      </c>
      <c r="P374" s="10">
        <f t="shared" si="77"/>
        <v>1.4971354649960253E-3</v>
      </c>
      <c r="Q374" s="56">
        <v>2.0261854623188071</v>
      </c>
      <c r="R374" s="10">
        <f>'Używanie Internetu'!S92/'Używanie Internetu'!S$142</f>
        <v>1.5427486200102933E-2</v>
      </c>
      <c r="S374" s="10">
        <f t="shared" si="78"/>
        <v>0.30667919501008689</v>
      </c>
      <c r="T374" s="10">
        <f t="shared" si="79"/>
        <v>4.731289048876792E-3</v>
      </c>
    </row>
    <row r="375" spans="1:20" x14ac:dyDescent="0.3">
      <c r="A375" s="10">
        <v>1.2770538398142446</v>
      </c>
      <c r="B375" s="10">
        <f>'Używanie Internetu'!O93/'Używanie Internetu'!O$142</f>
        <v>1.0054862954124753E-2</v>
      </c>
      <c r="C375" s="10">
        <f t="shared" si="70"/>
        <v>0.10620920724096712</v>
      </c>
      <c r="D375" s="10">
        <f t="shared" si="71"/>
        <v>1.0679190232741587E-3</v>
      </c>
      <c r="E375" s="56">
        <v>1.2766620575447154</v>
      </c>
      <c r="F375" s="10">
        <f>'Używanie Internetu'!P93/'Używanie Internetu'!P$142</f>
        <v>1.005177826270051E-2</v>
      </c>
      <c r="G375" s="10">
        <f t="shared" si="72"/>
        <v>0.10607595132219014</v>
      </c>
      <c r="H375" s="10">
        <f t="shared" si="73"/>
        <v>1.0662519416956681E-3</v>
      </c>
      <c r="I375" s="56">
        <v>1.0548513349960584</v>
      </c>
      <c r="J375" s="10">
        <f>'Używanie Internetu'!Q93/'Używanie Internetu'!Q$142</f>
        <v>8.305355091296443E-3</v>
      </c>
      <c r="K375" s="10">
        <f t="shared" si="74"/>
        <v>2.3191256846671573E-2</v>
      </c>
      <c r="L375" s="10">
        <f t="shared" si="75"/>
        <v>1.9261162312506725E-4</v>
      </c>
      <c r="M375" s="56">
        <v>1.3309484684284054</v>
      </c>
      <c r="N375" s="10">
        <f>'Używanie Internetu'!R93/'Używanie Internetu'!R$142</f>
        <v>1.0479201449326851E-2</v>
      </c>
      <c r="O375" s="10">
        <f t="shared" si="76"/>
        <v>0.12416124081619803</v>
      </c>
      <c r="P375" s="10">
        <f t="shared" si="77"/>
        <v>1.3011106547113226E-3</v>
      </c>
      <c r="Q375" s="56">
        <v>2.0040578852666338</v>
      </c>
      <c r="R375" s="10">
        <f>'Używanie Internetu'!S93/'Używanie Internetu'!S$142</f>
        <v>1.5778917662093314E-2</v>
      </c>
      <c r="S375" s="10">
        <f t="shared" si="78"/>
        <v>0.3019102615509055</v>
      </c>
      <c r="T375" s="10">
        <f t="shared" si="79"/>
        <v>4.7638171583527945E-3</v>
      </c>
    </row>
    <row r="376" spans="1:20" x14ac:dyDescent="0.3">
      <c r="A376" s="10">
        <v>1.3257530273097211</v>
      </c>
      <c r="B376" s="10">
        <f>'Używanie Internetu'!O94/'Używanie Internetu'!O$142</f>
        <v>1.032583242266776E-2</v>
      </c>
      <c r="C376" s="10">
        <f t="shared" si="70"/>
        <v>0.12246262748768179</v>
      </c>
      <c r="D376" s="10">
        <f t="shared" si="71"/>
        <v>1.2645285694773886E-3</v>
      </c>
      <c r="E376" s="56">
        <v>1.351086013121914</v>
      </c>
      <c r="F376" s="10">
        <f>'Używanie Internetu'!P94/'Używanie Internetu'!P$142</f>
        <v>1.0523142299299414E-2</v>
      </c>
      <c r="G376" s="10">
        <f t="shared" si="72"/>
        <v>0.13068299804878233</v>
      </c>
      <c r="H376" s="10">
        <f t="shared" si="73"/>
        <v>1.3751957845664043E-3</v>
      </c>
      <c r="I376" s="56">
        <v>1.1095895047966358</v>
      </c>
      <c r="J376" s="10">
        <f>'Używanie Internetu'!Q94/'Używanie Internetu'!Q$142</f>
        <v>8.6422094073817946E-3</v>
      </c>
      <c r="K376" s="10">
        <f t="shared" si="74"/>
        <v>4.5162340251183979E-2</v>
      </c>
      <c r="L376" s="10">
        <f t="shared" si="75"/>
        <v>3.9030240177815966E-4</v>
      </c>
      <c r="M376" s="56">
        <v>1.4448704229742888</v>
      </c>
      <c r="N376" s="10">
        <f>'Używanie Internetu'!R94/'Używanie Internetu'!R$142</f>
        <v>1.1253596675073717E-2</v>
      </c>
      <c r="O376" s="10">
        <f t="shared" si="76"/>
        <v>0.15982890099530353</v>
      </c>
      <c r="P376" s="10">
        <f t="shared" si="77"/>
        <v>1.7986499888214341E-3</v>
      </c>
      <c r="Q376" s="56">
        <v>2.2478434794657183</v>
      </c>
      <c r="R376" s="10">
        <f>'Używanie Internetu'!S94/'Używanie Internetu'!S$142</f>
        <v>1.7507676470066191E-2</v>
      </c>
      <c r="S376" s="10">
        <f t="shared" si="78"/>
        <v>0.35176606740817962</v>
      </c>
      <c r="T376" s="10">
        <f t="shared" si="79"/>
        <v>6.1586065013299034E-3</v>
      </c>
    </row>
    <row r="377" spans="1:20" x14ac:dyDescent="0.3">
      <c r="A377" s="10">
        <v>1.2886513133350228</v>
      </c>
      <c r="B377" s="10">
        <f>'Używanie Internetu'!O95/'Używanie Internetu'!O$142</f>
        <v>1.0033676040946493E-2</v>
      </c>
      <c r="C377" s="10">
        <f t="shared" si="70"/>
        <v>0.11013542070468789</v>
      </c>
      <c r="D377" s="10">
        <f t="shared" si="71"/>
        <v>1.1050631319841891E-3</v>
      </c>
      <c r="E377" s="56">
        <v>1.3287743905563505</v>
      </c>
      <c r="F377" s="10">
        <f>'Używanie Internetu'!P95/'Używanie Internetu'!P$142</f>
        <v>1.0346081696719116E-2</v>
      </c>
      <c r="G377" s="10">
        <f t="shared" si="72"/>
        <v>0.12345124937467586</v>
      </c>
      <c r="H377" s="10">
        <f t="shared" si="73"/>
        <v>1.2772367115924412E-3</v>
      </c>
      <c r="I377" s="56">
        <v>1.0317242448708595</v>
      </c>
      <c r="J377" s="10">
        <f>'Używanie Internetu'!Q95/'Używanie Internetu'!Q$142</f>
        <v>8.0331946504857612E-3</v>
      </c>
      <c r="K377" s="10">
        <f t="shared" si="74"/>
        <v>1.3563636308769491E-2</v>
      </c>
      <c r="L377" s="10">
        <f t="shared" si="75"/>
        <v>1.0895933063674151E-4</v>
      </c>
      <c r="M377" s="56">
        <v>1.3733970389083916</v>
      </c>
      <c r="N377" s="10">
        <f>'Używanie Internetu'!R95/'Używanie Internetu'!R$142</f>
        <v>1.0693521840550372E-2</v>
      </c>
      <c r="O377" s="10">
        <f t="shared" si="76"/>
        <v>0.13779610670524328</v>
      </c>
      <c r="P377" s="10">
        <f t="shared" si="77"/>
        <v>1.4735256765953286E-3</v>
      </c>
      <c r="Q377" s="56">
        <v>2.0739425762479495</v>
      </c>
      <c r="R377" s="10">
        <f>'Używanie Internetu'!S95/'Używanie Internetu'!S$142</f>
        <v>1.6148098187820582E-2</v>
      </c>
      <c r="S377" s="10">
        <f t="shared" si="78"/>
        <v>0.31679672738383308</v>
      </c>
      <c r="T377" s="10">
        <f t="shared" si="79"/>
        <v>5.1156646593743657E-3</v>
      </c>
    </row>
    <row r="378" spans="1:20" x14ac:dyDescent="0.3">
      <c r="A378" s="10">
        <v>1.2987175305883969</v>
      </c>
      <c r="B378" s="10">
        <f>'Używanie Internetu'!O96/'Używanie Internetu'!O$142</f>
        <v>1.0014719329155418E-2</v>
      </c>
      <c r="C378" s="10">
        <f t="shared" si="70"/>
        <v>0.11351470284622518</v>
      </c>
      <c r="D378" s="10">
        <f t="shared" si="71"/>
        <v>1.1368178887374248E-3</v>
      </c>
      <c r="E378" s="56">
        <v>1.3330008040244419</v>
      </c>
      <c r="F378" s="10">
        <f>'Używanie Internetu'!P96/'Używanie Internetu'!P$142</f>
        <v>1.0279085793040084E-2</v>
      </c>
      <c r="G378" s="10">
        <f t="shared" si="72"/>
        <v>0.12483041136680227</v>
      </c>
      <c r="H378" s="10">
        <f t="shared" si="73"/>
        <v>1.2831425080198466E-3</v>
      </c>
      <c r="I378" s="56">
        <v>1.0287334034762021</v>
      </c>
      <c r="J378" s="10">
        <f>'Używanie Internetu'!Q96/'Używanie Internetu'!Q$142</f>
        <v>7.932807602645758E-3</v>
      </c>
      <c r="K378" s="10">
        <f t="shared" si="74"/>
        <v>1.2302841817560455E-2</v>
      </c>
      <c r="L378" s="10">
        <f t="shared" si="75"/>
        <v>9.7596077104491729E-5</v>
      </c>
      <c r="M378" s="56">
        <v>1.3862845701660027</v>
      </c>
      <c r="N378" s="10">
        <f>'Używanie Internetu'!R96/'Używanie Internetu'!R$142</f>
        <v>1.0689969568872634E-2</v>
      </c>
      <c r="O378" s="10">
        <f t="shared" si="76"/>
        <v>0.14185238941520192</v>
      </c>
      <c r="P378" s="10">
        <f t="shared" si="77"/>
        <v>1.5163977261203789E-3</v>
      </c>
      <c r="Q378" s="56">
        <v>1.9343604909685592</v>
      </c>
      <c r="R378" s="10">
        <f>'Używanie Internetu'!S96/'Używanie Internetu'!S$142</f>
        <v>1.4916313164480563E-2</v>
      </c>
      <c r="S378" s="10">
        <f t="shared" si="78"/>
        <v>0.28653741320571169</v>
      </c>
      <c r="T378" s="10">
        <f t="shared" si="79"/>
        <v>4.2740817887165642E-3</v>
      </c>
    </row>
    <row r="379" spans="1:20" x14ac:dyDescent="0.3">
      <c r="A379" s="10">
        <v>1.2713764970937464</v>
      </c>
      <c r="B379" s="10">
        <f>'Używanie Internetu'!O97/'Używanie Internetu'!O$142</f>
        <v>9.9400075826847119E-3</v>
      </c>
      <c r="C379" s="10">
        <f t="shared" si="70"/>
        <v>0.10427417871875787</v>
      </c>
      <c r="D379" s="10">
        <f t="shared" si="71"/>
        <v>1.0364861271426741E-3</v>
      </c>
      <c r="E379" s="56">
        <v>1.2947006933327434</v>
      </c>
      <c r="F379" s="10">
        <f>'Używanie Internetu'!P97/'Używanie Internetu'!P$142</f>
        <v>1.0122363232648061E-2</v>
      </c>
      <c r="G379" s="10">
        <f t="shared" si="72"/>
        <v>0.112169380573301</v>
      </c>
      <c r="H379" s="10">
        <f t="shared" si="73"/>
        <v>1.1354192137440898E-3</v>
      </c>
      <c r="I379" s="56">
        <v>0.97156027309051007</v>
      </c>
      <c r="J379" s="10">
        <f>'Używanie Internetu'!Q97/'Używanie Internetu'!Q$142</f>
        <v>7.5959532865604055E-3</v>
      </c>
      <c r="K379" s="10">
        <f t="shared" si="74"/>
        <v>-1.2530251720251302E-2</v>
      </c>
      <c r="L379" s="10">
        <f t="shared" si="75"/>
        <v>-9.5179206735872051E-5</v>
      </c>
      <c r="M379" s="56">
        <v>1.3909267407561596</v>
      </c>
      <c r="N379" s="10">
        <f>'Używanie Internetu'!R97/'Używanie Internetu'!R$142</f>
        <v>1.0874687696115005E-2</v>
      </c>
      <c r="O379" s="10">
        <f t="shared" si="76"/>
        <v>0.14330425657493623</v>
      </c>
      <c r="P379" s="10">
        <f t="shared" si="77"/>
        <v>1.5583890357763668E-3</v>
      </c>
      <c r="Q379" s="56">
        <v>2.1312578350136269</v>
      </c>
      <c r="R379" s="10">
        <f>'Używanie Internetu'!S97/'Używanie Internetu'!S$142</f>
        <v>1.666282103619033E-2</v>
      </c>
      <c r="S379" s="10">
        <f t="shared" si="78"/>
        <v>0.32863599290991213</v>
      </c>
      <c r="T379" s="10">
        <f t="shared" si="79"/>
        <v>5.4760027359085804E-3</v>
      </c>
    </row>
    <row r="380" spans="1:20" x14ac:dyDescent="0.3">
      <c r="A380" s="10">
        <v>1.3384541622963502</v>
      </c>
      <c r="B380" s="10">
        <f>'Używanie Internetu'!O98/'Używanie Internetu'!O$142</f>
        <v>1.0397198867057689E-2</v>
      </c>
      <c r="C380" s="10">
        <f t="shared" si="70"/>
        <v>0.12660350260354133</v>
      </c>
      <c r="D380" s="10">
        <f t="shared" si="71"/>
        <v>1.3163217938350752E-3</v>
      </c>
      <c r="E380" s="56">
        <v>1.4013319997532032</v>
      </c>
      <c r="F380" s="10">
        <f>'Używanie Internetu'!P98/'Używanie Internetu'!P$142</f>
        <v>1.0885637992419893E-2</v>
      </c>
      <c r="G380" s="10">
        <f t="shared" si="72"/>
        <v>0.14654103933961024</v>
      </c>
      <c r="H380" s="10">
        <f t="shared" si="73"/>
        <v>1.5951927052839593E-3</v>
      </c>
      <c r="I380" s="56">
        <v>1.0581101530869836</v>
      </c>
      <c r="J380" s="10">
        <f>'Używanie Internetu'!Q98/'Używanie Internetu'!Q$142</f>
        <v>8.2194683948111063E-3</v>
      </c>
      <c r="K380" s="10">
        <f t="shared" si="74"/>
        <v>2.4530881676156784E-2</v>
      </c>
      <c r="L380" s="10">
        <f t="shared" si="75"/>
        <v>2.0163080663402157E-4</v>
      </c>
      <c r="M380" s="56">
        <v>1.4205004709396307</v>
      </c>
      <c r="N380" s="10">
        <f>'Używanie Internetu'!R98/'Używanie Internetu'!R$142</f>
        <v>1.1034539921613211E-2</v>
      </c>
      <c r="O380" s="10">
        <f t="shared" si="76"/>
        <v>0.15244138204096735</v>
      </c>
      <c r="P380" s="10">
        <f t="shared" si="77"/>
        <v>1.6821205158369455E-3</v>
      </c>
      <c r="Q380" s="56">
        <v>2.1861691798302143</v>
      </c>
      <c r="R380" s="10">
        <f>'Używanie Internetu'!S98/'Używanie Internetu'!S$142</f>
        <v>1.6982304183454311E-2</v>
      </c>
      <c r="S380" s="10">
        <f t="shared" si="78"/>
        <v>0.33968376741409473</v>
      </c>
      <c r="T380" s="10">
        <f t="shared" si="79"/>
        <v>5.7686130644079023E-3</v>
      </c>
    </row>
    <row r="381" spans="1:20" x14ac:dyDescent="0.3">
      <c r="A381" s="10">
        <v>1.2818897020273932</v>
      </c>
      <c r="B381" s="10">
        <f>'Używanie Internetu'!O99/'Używanie Internetu'!O$142</f>
        <v>9.9768059055732675E-3</v>
      </c>
      <c r="C381" s="10">
        <f t="shared" si="70"/>
        <v>0.10785065867607257</v>
      </c>
      <c r="D381" s="10">
        <f t="shared" si="71"/>
        <v>1.0760050883994077E-3</v>
      </c>
      <c r="E381" s="56">
        <v>1.3709938979037111</v>
      </c>
      <c r="F381" s="10">
        <f>'Używanie Internetu'!P99/'Używanie Internetu'!P$142</f>
        <v>1.0670294016308717E-2</v>
      </c>
      <c r="G381" s="10">
        <f t="shared" si="72"/>
        <v>0.13703552181165421</v>
      </c>
      <c r="H381" s="10">
        <f t="shared" si="73"/>
        <v>1.4622093084086366E-3</v>
      </c>
      <c r="I381" s="56">
        <v>1.0732926105395064</v>
      </c>
      <c r="J381" s="10">
        <f>'Używanie Internetu'!Q99/'Używanie Internetu'!Q$142</f>
        <v>8.3533177919311134E-3</v>
      </c>
      <c r="K381" s="10">
        <f t="shared" si="74"/>
        <v>3.071813931763712E-2</v>
      </c>
      <c r="L381" s="10">
        <f t="shared" si="75"/>
        <v>2.565983796970368E-4</v>
      </c>
      <c r="M381" s="56">
        <v>1.4018200321433598</v>
      </c>
      <c r="N381" s="10">
        <f>'Używanie Internetu'!R99/'Używanie Internetu'!R$142</f>
        <v>1.0910210412892384E-2</v>
      </c>
      <c r="O381" s="10">
        <f t="shared" si="76"/>
        <v>0.14669226180187045</v>
      </c>
      <c r="P381" s="10">
        <f t="shared" si="77"/>
        <v>1.6004434422015026E-3</v>
      </c>
      <c r="Q381" s="56">
        <v>1.8121041086828675</v>
      </c>
      <c r="R381" s="10">
        <f>'Używanie Internetu'!S99/'Używanie Internetu'!S$142</f>
        <v>1.4103406045331097E-2</v>
      </c>
      <c r="S381" s="10">
        <f t="shared" si="78"/>
        <v>0.25818314506687284</v>
      </c>
      <c r="T381" s="10">
        <f t="shared" si="79"/>
        <v>3.6412617289387299E-3</v>
      </c>
    </row>
    <row r="382" spans="1:20" x14ac:dyDescent="0.3">
      <c r="A382" s="10">
        <v>1.2824986247091432</v>
      </c>
      <c r="B382" s="10">
        <f>'Używanie Internetu'!O100/'Używanie Internetu'!O$142</f>
        <v>9.8864827493922638E-3</v>
      </c>
      <c r="C382" s="10">
        <f t="shared" si="70"/>
        <v>0.10805690806724541</v>
      </c>
      <c r="D382" s="10">
        <f t="shared" si="71"/>
        <v>1.0683027575594875E-3</v>
      </c>
      <c r="E382" s="56">
        <v>1.3619837695674661</v>
      </c>
      <c r="F382" s="10">
        <f>'Używanie Internetu'!P100/'Używanie Internetu'!P$142</f>
        <v>1.0499215190842619E-2</v>
      </c>
      <c r="G382" s="10">
        <f t="shared" si="72"/>
        <v>0.13417193222486654</v>
      </c>
      <c r="H382" s="10">
        <f t="shared" si="73"/>
        <v>1.4086999890000249E-3</v>
      </c>
      <c r="I382" s="56">
        <v>1.0689986463478702</v>
      </c>
      <c r="J382" s="10">
        <f>'Używanie Internetu'!Q100/'Używanie Internetu'!Q$142</f>
        <v>8.2406612160217732E-3</v>
      </c>
      <c r="K382" s="10">
        <f t="shared" si="74"/>
        <v>2.8977155270496831E-2</v>
      </c>
      <c r="L382" s="10">
        <f t="shared" si="75"/>
        <v>2.3879091958822415E-4</v>
      </c>
      <c r="M382" s="56">
        <v>1.3950234601737213</v>
      </c>
      <c r="N382" s="10">
        <f>'Używanie Internetu'!R100/'Używanie Internetu'!R$142</f>
        <v>1.0753910459071914E-2</v>
      </c>
      <c r="O382" s="10">
        <f t="shared" si="76"/>
        <v>0.14458151122131518</v>
      </c>
      <c r="P382" s="10">
        <f t="shared" si="77"/>
        <v>1.5548166257113246E-3</v>
      </c>
      <c r="Q382" s="56">
        <v>1.8843265390827535</v>
      </c>
      <c r="R382" s="10">
        <f>'Używanie Internetu'!S100/'Używanie Internetu'!S$142</f>
        <v>1.4525833762269031E-2</v>
      </c>
      <c r="S382" s="10">
        <f t="shared" si="78"/>
        <v>0.27515616482279037</v>
      </c>
      <c r="T382" s="10">
        <f t="shared" si="79"/>
        <v>3.9968727088793505E-3</v>
      </c>
    </row>
    <row r="383" spans="1:20" x14ac:dyDescent="0.3">
      <c r="A383" s="10">
        <v>1.2733176779923476</v>
      </c>
      <c r="B383" s="10">
        <f>'Używanie Internetu'!O101/'Używanie Internetu'!O$142</f>
        <v>1.0406119672606431E-2</v>
      </c>
      <c r="C383" s="10">
        <f t="shared" si="70"/>
        <v>0.10493676860827746</v>
      </c>
      <c r="D383" s="10">
        <f t="shared" si="71"/>
        <v>1.0919845721943449E-3</v>
      </c>
      <c r="E383" s="56">
        <v>1.3312607413016824</v>
      </c>
      <c r="F383" s="10">
        <f>'Używanie Internetu'!P101/'Używanie Internetu'!P$142</f>
        <v>1.0879656215305693E-2</v>
      </c>
      <c r="G383" s="10">
        <f t="shared" si="72"/>
        <v>0.12426312490993384</v>
      </c>
      <c r="H383" s="10">
        <f t="shared" si="73"/>
        <v>1.3519400792596694E-3</v>
      </c>
      <c r="I383" s="56">
        <v>0.98337035333580114</v>
      </c>
      <c r="J383" s="10">
        <f>'Używanie Internetu'!Q101/'Używanie Internetu'!Q$142</f>
        <v>8.0365408854137631E-3</v>
      </c>
      <c r="K383" s="10">
        <f t="shared" si="74"/>
        <v>-7.2828889650662252E-3</v>
      </c>
      <c r="L383" s="10">
        <f t="shared" si="75"/>
        <v>-5.852923493168345E-5</v>
      </c>
      <c r="M383" s="56">
        <v>1.3797698647029104</v>
      </c>
      <c r="N383" s="10">
        <f>'Używanie Internetu'!R101/'Używanie Internetu'!R$142</f>
        <v>1.1276094395699389E-2</v>
      </c>
      <c r="O383" s="10">
        <f t="shared" si="76"/>
        <v>0.13980665536912246</v>
      </c>
      <c r="P383" s="10">
        <f t="shared" si="77"/>
        <v>1.5764730430892376E-3</v>
      </c>
      <c r="Q383" s="56">
        <v>2.2434878559047444</v>
      </c>
      <c r="R383" s="10">
        <f>'Używanie Internetu'!S101/'Używanie Internetu'!S$142</f>
        <v>1.8334782840205167E-2</v>
      </c>
      <c r="S383" s="10">
        <f t="shared" si="78"/>
        <v>0.35092372302093988</v>
      </c>
      <c r="T383" s="10">
        <f t="shared" si="79"/>
        <v>6.4341102550652396E-3</v>
      </c>
    </row>
    <row r="384" spans="1:20" x14ac:dyDescent="0.3">
      <c r="A384" s="10">
        <v>1.300664656701253</v>
      </c>
      <c r="B384" s="10">
        <f>'Używanie Internetu'!O102/'Używanie Internetu'!O$142</f>
        <v>9.9879569125091942E-3</v>
      </c>
      <c r="C384" s="10">
        <f t="shared" si="70"/>
        <v>0.11416533920795846</v>
      </c>
      <c r="D384" s="10">
        <f t="shared" si="71"/>
        <v>1.1402784889110857E-3</v>
      </c>
      <c r="E384" s="56">
        <v>1.3315657181960867</v>
      </c>
      <c r="F384" s="10">
        <f>'Używanie Internetu'!P102/'Używanie Internetu'!P$142</f>
        <v>1.0225249799012289E-2</v>
      </c>
      <c r="G384" s="10">
        <f t="shared" si="72"/>
        <v>0.12436260550691718</v>
      </c>
      <c r="H384" s="10">
        <f t="shared" si="73"/>
        <v>1.2716387069642494E-3</v>
      </c>
      <c r="I384" s="56">
        <v>1.0744333274605542</v>
      </c>
      <c r="J384" s="10">
        <f>'Używanie Internetu'!Q102/'Używanie Internetu'!Q$142</f>
        <v>8.2506999208057739E-3</v>
      </c>
      <c r="K384" s="10">
        <f t="shared" si="74"/>
        <v>3.1179471093767067E-2</v>
      </c>
      <c r="L384" s="10">
        <f t="shared" si="75"/>
        <v>2.5725245968410986E-4</v>
      </c>
      <c r="M384" s="56">
        <v>1.3681826507996093</v>
      </c>
      <c r="N384" s="10">
        <f>'Używanie Internetu'!R102/'Używanie Internetu'!R$142</f>
        <v>1.0506435532189507E-2</v>
      </c>
      <c r="O384" s="10">
        <f t="shared" si="76"/>
        <v>0.13614407906487461</v>
      </c>
      <c r="P384" s="10">
        <f t="shared" si="77"/>
        <v>1.4303889897844162E-3</v>
      </c>
      <c r="Q384" s="56">
        <v>2.0857546220035323</v>
      </c>
      <c r="R384" s="10">
        <f>'Używanie Internetu'!S102/'Używanie Internetu'!S$142</f>
        <v>1.6016755116167611E-2</v>
      </c>
      <c r="S384" s="10">
        <f t="shared" si="78"/>
        <v>0.31926321464751978</v>
      </c>
      <c r="T384" s="10">
        <f t="shared" si="79"/>
        <v>5.1135607266097807E-3</v>
      </c>
    </row>
    <row r="385" spans="1:20" x14ac:dyDescent="0.3">
      <c r="A385" s="10">
        <v>1.2382764069732668</v>
      </c>
      <c r="B385" s="10">
        <f>'Używanie Internetu'!O103/'Używanie Internetu'!O$142</f>
        <v>9.3222417984343935E-3</v>
      </c>
      <c r="C385" s="10">
        <f t="shared" si="70"/>
        <v>9.2817598338715321E-2</v>
      </c>
      <c r="D385" s="10">
        <f t="shared" si="71"/>
        <v>8.6526809486346667E-4</v>
      </c>
      <c r="E385" s="56">
        <v>1.3396305163818971</v>
      </c>
      <c r="F385" s="10">
        <f>'Używanie Internetu'!P103/'Używanie Internetu'!P$142</f>
        <v>1.0085276214540025E-2</v>
      </c>
      <c r="G385" s="10">
        <f t="shared" si="72"/>
        <v>0.12698503207872328</v>
      </c>
      <c r="H385" s="10">
        <f t="shared" si="73"/>
        <v>1.28067912362615E-3</v>
      </c>
      <c r="I385" s="56">
        <v>1.0532729298332384</v>
      </c>
      <c r="J385" s="10">
        <f>'Używanie Internetu'!Q103/'Używanie Internetu'!Q$142</f>
        <v>7.9294613677177578E-3</v>
      </c>
      <c r="K385" s="10">
        <f t="shared" si="74"/>
        <v>2.2540922526299707E-2</v>
      </c>
      <c r="L385" s="10">
        <f t="shared" si="75"/>
        <v>1.7873737436501248E-4</v>
      </c>
      <c r="M385" s="56">
        <v>1.3903829019717076</v>
      </c>
      <c r="N385" s="10">
        <f>'Używanie Internetu'!R103/'Używanie Internetu'!R$142</f>
        <v>1.0467360543734391E-2</v>
      </c>
      <c r="O385" s="10">
        <f t="shared" si="76"/>
        <v>0.14313441846520969</v>
      </c>
      <c r="P385" s="10">
        <f t="shared" si="77"/>
        <v>1.4982395642931031E-3</v>
      </c>
      <c r="Q385" s="56">
        <v>1.8035746358061899</v>
      </c>
      <c r="R385" s="10">
        <f>'Używanie Internetu'!S103/'Używanie Internetu'!S$142</f>
        <v>1.3578033758719217E-2</v>
      </c>
      <c r="S385" s="10">
        <f t="shared" si="78"/>
        <v>0.25613411906807337</v>
      </c>
      <c r="T385" s="10">
        <f t="shared" si="79"/>
        <v>3.4777977154661077E-3</v>
      </c>
    </row>
    <row r="386" spans="1:20" x14ac:dyDescent="0.3">
      <c r="A386" s="10">
        <v>0.9208045021342105</v>
      </c>
      <c r="B386" s="10">
        <f>'Używanie Internetu'!O104/'Używanie Internetu'!O$142</f>
        <v>6.5188786547425203E-3</v>
      </c>
      <c r="C386" s="10">
        <f t="shared" si="70"/>
        <v>-3.5832565955953091E-2</v>
      </c>
      <c r="D386" s="10">
        <f t="shared" si="71"/>
        <v>-2.3358814935491612E-4</v>
      </c>
      <c r="E386" s="56">
        <v>1.1692249931298353</v>
      </c>
      <c r="F386" s="10">
        <f>'Używanie Internetu'!P104/'Używanie Internetu'!P$142</f>
        <v>8.2775831706289969E-3</v>
      </c>
      <c r="G386" s="10">
        <f t="shared" si="72"/>
        <v>6.7898090180405296E-2</v>
      </c>
      <c r="H386" s="10">
        <f t="shared" si="73"/>
        <v>5.6203208859517283E-4</v>
      </c>
      <c r="I386" s="56">
        <v>0.79927195151263508</v>
      </c>
      <c r="J386" s="10">
        <f>'Używanie Internetu'!Q104/'Używanie Internetu'!Q$142</f>
        <v>5.6584832632483022E-3</v>
      </c>
      <c r="K386" s="10">
        <f t="shared" si="74"/>
        <v>-9.7305427261603336E-2</v>
      </c>
      <c r="L386" s="10">
        <f t="shared" si="75"/>
        <v>-5.5060113158300757E-4</v>
      </c>
      <c r="M386" s="56">
        <v>1.0063741366256584</v>
      </c>
      <c r="N386" s="10">
        <f>'Używanie Internetu'!R104/'Używanie Internetu'!R$142</f>
        <v>7.1246728949830125E-3</v>
      </c>
      <c r="O386" s="10">
        <f t="shared" si="76"/>
        <v>2.75946706672276E-3</v>
      </c>
      <c r="P386" s="10">
        <f t="shared" si="77"/>
        <v>1.9660300214877929E-5</v>
      </c>
      <c r="Q386" s="56">
        <v>1.2475281604093134</v>
      </c>
      <c r="R386" s="10">
        <f>'Używanie Internetu'!S104/'Używanie Internetu'!S$142</f>
        <v>8.8319341154754014E-3</v>
      </c>
      <c r="S386" s="10">
        <f t="shared" si="78"/>
        <v>9.6050357720148347E-2</v>
      </c>
      <c r="T386" s="10">
        <f t="shared" si="79"/>
        <v>8.4831043115219426E-4</v>
      </c>
    </row>
    <row r="387" spans="1:20" x14ac:dyDescent="0.3">
      <c r="A387" s="10">
        <v>0.98382672135185001</v>
      </c>
      <c r="B387" s="10">
        <f>'Używanie Internetu'!O105/'Używanie Internetu'!O$142</f>
        <v>7.4544481366667368E-3</v>
      </c>
      <c r="C387" s="10">
        <f t="shared" si="70"/>
        <v>-7.0813859055171681E-3</v>
      </c>
      <c r="D387" s="10">
        <f t="shared" si="71"/>
        <v>-5.2787823968400543E-5</v>
      </c>
      <c r="E387" s="56">
        <v>1.1718830941246667</v>
      </c>
      <c r="F387" s="10">
        <f>'Używanie Internetu'!P105/'Używanie Internetu'!P$142</f>
        <v>8.8793499483174471E-3</v>
      </c>
      <c r="G387" s="10">
        <f t="shared" si="72"/>
        <v>6.8884289063526005E-2</v>
      </c>
      <c r="H387" s="10">
        <f t="shared" si="73"/>
        <v>6.116477085361037E-4</v>
      </c>
      <c r="I387" s="56">
        <v>0.83100231981373562</v>
      </c>
      <c r="J387" s="10">
        <f>'Używanie Internetu'!Q105/'Używanie Internetu'!Q$142</f>
        <v>6.2964987228536703E-3</v>
      </c>
      <c r="K387" s="10">
        <f t="shared" si="74"/>
        <v>-8.039776384417037E-2</v>
      </c>
      <c r="L387" s="10">
        <f t="shared" si="75"/>
        <v>-5.062244173651097E-4</v>
      </c>
      <c r="M387" s="56">
        <v>1.1095487379396516</v>
      </c>
      <c r="N387" s="10">
        <f>'Używanie Internetu'!R105/'Używanie Internetu'!R$142</f>
        <v>8.4070429706464E-3</v>
      </c>
      <c r="O387" s="10">
        <f t="shared" si="76"/>
        <v>4.5146383767992619E-2</v>
      </c>
      <c r="P387" s="10">
        <f t="shared" si="77"/>
        <v>3.7954758830680707E-4</v>
      </c>
      <c r="Q387" s="56">
        <v>1.3591152639633026</v>
      </c>
      <c r="R387" s="10">
        <f>'Używanie Internetu'!S105/'Używanie Internetu'!S$142</f>
        <v>1.0298006780142342E-2</v>
      </c>
      <c r="S387" s="10">
        <f t="shared" si="78"/>
        <v>0.13325628997788189</v>
      </c>
      <c r="T387" s="10">
        <f t="shared" si="79"/>
        <v>1.3722741776888417E-3</v>
      </c>
    </row>
    <row r="388" spans="1:20" x14ac:dyDescent="0.3">
      <c r="A388" s="10">
        <v>1.0069892959417432</v>
      </c>
      <c r="B388" s="10">
        <f>'Używanie Internetu'!O106/'Używanie Internetu'!O$142</f>
        <v>7.6150226365440769E-3</v>
      </c>
      <c r="C388" s="10">
        <f t="shared" si="70"/>
        <v>3.0248541304381117E-3</v>
      </c>
      <c r="D388" s="10">
        <f t="shared" si="71"/>
        <v>2.3034332675530071E-5</v>
      </c>
      <c r="E388" s="56">
        <v>1.2638813317758308</v>
      </c>
      <c r="F388" s="10">
        <f>'Używanie Internetu'!P106/'Używanie Internetu'!P$142</f>
        <v>9.5576834730676484E-3</v>
      </c>
      <c r="G388" s="10">
        <f t="shared" si="72"/>
        <v>0.10170629912491873</v>
      </c>
      <c r="H388" s="10">
        <f t="shared" si="73"/>
        <v>9.7207661425311039E-4</v>
      </c>
      <c r="I388" s="56">
        <v>0.92437570700692484</v>
      </c>
      <c r="J388" s="10">
        <f>'Używanie Internetu'!Q106/'Używanie Internetu'!Q$142</f>
        <v>6.9902847645923732E-3</v>
      </c>
      <c r="K388" s="10">
        <f t="shared" si="74"/>
        <v>-3.4151476489632786E-2</v>
      </c>
      <c r="L388" s="10">
        <f t="shared" si="75"/>
        <v>-2.3872854579381469E-4</v>
      </c>
      <c r="M388" s="56">
        <v>1.2280634019910102</v>
      </c>
      <c r="N388" s="10">
        <f>'Używanie Internetu'!R106/'Używanie Internetu'!R$142</f>
        <v>9.2868222561661579E-3</v>
      </c>
      <c r="O388" s="10">
        <f t="shared" si="76"/>
        <v>8.922078897456126E-2</v>
      </c>
      <c r="P388" s="10">
        <f t="shared" si="77"/>
        <v>8.2857760876165962E-4</v>
      </c>
      <c r="Q388" s="56">
        <v>1.4828892812824166</v>
      </c>
      <c r="R388" s="10">
        <f>'Używanie Internetu'!S106/'Używanie Internetu'!S$142</f>
        <v>1.1213858468965754E-2</v>
      </c>
      <c r="S388" s="10">
        <f t="shared" si="78"/>
        <v>0.17110872599591997</v>
      </c>
      <c r="T388" s="10">
        <f t="shared" si="79"/>
        <v>1.9187890361232877E-3</v>
      </c>
    </row>
    <row r="389" spans="1:20" x14ac:dyDescent="0.3">
      <c r="A389" s="10">
        <v>0.95352496362888994</v>
      </c>
      <c r="B389" s="10">
        <f>'Używanie Internetu'!O107/'Używanie Internetu'!O$142</f>
        <v>6.6515756372800428E-3</v>
      </c>
      <c r="C389" s="10">
        <f t="shared" si="70"/>
        <v>-2.0667932482311305E-2</v>
      </c>
      <c r="D389" s="10">
        <f t="shared" si="71"/>
        <v>-1.3747431617229072E-4</v>
      </c>
      <c r="E389" s="56">
        <v>1.1615792133959981</v>
      </c>
      <c r="F389" s="10">
        <f>'Używanie Internetu'!P107/'Używanie Internetu'!P$142</f>
        <v>8.1029152788943768E-3</v>
      </c>
      <c r="G389" s="10">
        <f t="shared" si="72"/>
        <v>6.5048831671971299E-2</v>
      </c>
      <c r="H389" s="10">
        <f t="shared" si="73"/>
        <v>5.2708517202904471E-4</v>
      </c>
      <c r="I389" s="56">
        <v>0.89622761988103872</v>
      </c>
      <c r="J389" s="10">
        <f>'Używanie Internetu'!Q107/'Używanie Internetu'!Q$142</f>
        <v>6.2518822571470001E-3</v>
      </c>
      <c r="K389" s="10">
        <f t="shared" si="74"/>
        <v>-4.7581676159316771E-2</v>
      </c>
      <c r="L389" s="10">
        <f t="shared" si="75"/>
        <v>-2.9747503694574692E-4</v>
      </c>
      <c r="M389" s="56">
        <v>1.1155524820460345</v>
      </c>
      <c r="N389" s="10">
        <f>'Używanie Internetu'!R107/'Używanie Internetu'!R$142</f>
        <v>7.781843155364526E-3</v>
      </c>
      <c r="O389" s="10">
        <f t="shared" si="76"/>
        <v>4.7490006826789728E-2</v>
      </c>
      <c r="P389" s="10">
        <f t="shared" si="77"/>
        <v>3.6955978457326827E-4</v>
      </c>
      <c r="Q389" s="56">
        <v>0.89460608719123713</v>
      </c>
      <c r="R389" s="10">
        <f>'Używanie Internetu'!S107/'Używanie Internetu'!S$142</f>
        <v>6.2405708098897733E-3</v>
      </c>
      <c r="S389" s="10">
        <f t="shared" si="78"/>
        <v>-4.8368151072180857E-2</v>
      </c>
      <c r="T389" s="10">
        <f t="shared" si="79"/>
        <v>-3.018448717093906E-4</v>
      </c>
    </row>
    <row r="390" spans="1:20" x14ac:dyDescent="0.3">
      <c r="A390" s="10">
        <v>0.95508634342021692</v>
      </c>
      <c r="B390" s="10">
        <f>'Używanie Internetu'!O108/'Używanie Internetu'!O$142</f>
        <v>6.6671870469903393E-3</v>
      </c>
      <c r="C390" s="10">
        <f t="shared" si="70"/>
        <v>-1.9957364776572051E-2</v>
      </c>
      <c r="D390" s="10">
        <f t="shared" si="71"/>
        <v>-1.3305948393042244E-4</v>
      </c>
      <c r="E390" s="56">
        <v>1.1965753800392651</v>
      </c>
      <c r="F390" s="10">
        <f>'Używanie Internetu'!P108/'Używanie Internetu'!P$142</f>
        <v>8.3529535622679073E-3</v>
      </c>
      <c r="G390" s="10">
        <f t="shared" si="72"/>
        <v>7.7940062835719984E-2</v>
      </c>
      <c r="H390" s="10">
        <f t="shared" si="73"/>
        <v>6.510297255070118E-4</v>
      </c>
      <c r="I390" s="56">
        <v>0.89239750347397506</v>
      </c>
      <c r="J390" s="10">
        <f>'Używanie Internetu'!Q108/'Używanie Internetu'!Q$142</f>
        <v>6.2295740242936659E-3</v>
      </c>
      <c r="K390" s="10">
        <f t="shared" si="74"/>
        <v>-4.9441653346730972E-2</v>
      </c>
      <c r="L390" s="10">
        <f t="shared" si="75"/>
        <v>-3.0800043940692724E-4</v>
      </c>
      <c r="M390" s="56">
        <v>1.1293503874113526</v>
      </c>
      <c r="N390" s="10">
        <f>'Używanie Internetu'!R108/'Używanie Internetu'!R$142</f>
        <v>7.8836749434596804E-3</v>
      </c>
      <c r="O390" s="10">
        <f t="shared" si="76"/>
        <v>5.2828705176364177E-2</v>
      </c>
      <c r="P390" s="10">
        <f t="shared" si="77"/>
        <v>4.16484339294321E-4</v>
      </c>
      <c r="Q390" s="56">
        <v>1.3750298549052131</v>
      </c>
      <c r="R390" s="10">
        <f>'Używanie Internetu'!S108/'Używanie Internetu'!S$142</f>
        <v>9.5986936689089579E-3</v>
      </c>
      <c r="S390" s="10">
        <f t="shared" si="78"/>
        <v>0.13831212775161428</v>
      </c>
      <c r="T390" s="10">
        <f t="shared" si="79"/>
        <v>1.327615744982747E-3</v>
      </c>
    </row>
    <row r="391" spans="1:20" x14ac:dyDescent="0.3">
      <c r="A391" s="10">
        <v>0.92594110284312681</v>
      </c>
      <c r="B391" s="10">
        <f>'Używanie Internetu'!O109/'Używanie Internetu'!O$142</f>
        <v>6.7497044983161943E-3</v>
      </c>
      <c r="C391" s="10">
        <f t="shared" si="70"/>
        <v>-3.3416636993785345E-2</v>
      </c>
      <c r="D391" s="10">
        <f t="shared" si="71"/>
        <v>-2.2555242503555228E-4</v>
      </c>
      <c r="E391" s="56">
        <v>1.1639318503441805</v>
      </c>
      <c r="F391" s="10">
        <f>'Używanie Internetu'!P109/'Używanie Internetu'!P$142</f>
        <v>8.4845526587802918E-3</v>
      </c>
      <c r="G391" s="10">
        <f t="shared" si="72"/>
        <v>6.5927552576824783E-2</v>
      </c>
      <c r="H391" s="10">
        <f t="shared" si="73"/>
        <v>5.5936579150257619E-4</v>
      </c>
      <c r="I391" s="56">
        <v>0.82551548756627058</v>
      </c>
      <c r="J391" s="10">
        <f>'Używanie Internetu'!Q109/'Używanie Internetu'!Q$142</f>
        <v>6.0176458121869881E-3</v>
      </c>
      <c r="K391" s="10">
        <f t="shared" si="74"/>
        <v>-8.3274774489044676E-2</v>
      </c>
      <c r="L391" s="10">
        <f t="shared" si="75"/>
        <v>-5.0111809796481556E-4</v>
      </c>
      <c r="M391" s="56">
        <v>1.1623953221169334</v>
      </c>
      <c r="N391" s="10">
        <f>'Używanie Internetu'!R109/'Używanie Internetu'!R$142</f>
        <v>8.4733520419641734E-3</v>
      </c>
      <c r="O391" s="10">
        <f t="shared" si="76"/>
        <v>6.5353853541435622E-2</v>
      </c>
      <c r="P391" s="10">
        <f t="shared" si="77"/>
        <v>5.5376620835555104E-4</v>
      </c>
      <c r="Q391" s="56">
        <v>1.4954912082065202</v>
      </c>
      <c r="R391" s="10">
        <f>'Używanie Internetu'!S109/'Używanie Internetu'!S$142</f>
        <v>1.0901474947196527E-2</v>
      </c>
      <c r="S391" s="10">
        <f t="shared" si="78"/>
        <v>0.17478386421546954</v>
      </c>
      <c r="T391" s="10">
        <f t="shared" si="79"/>
        <v>1.9054019169191408E-3</v>
      </c>
    </row>
    <row r="392" spans="1:20" x14ac:dyDescent="0.3">
      <c r="A392" s="10">
        <v>0.96211721165262176</v>
      </c>
      <c r="B392" s="10">
        <f>'Używanie Internetu'!O110/'Używanie Internetu'!O$142</f>
        <v>7.1489105466223564E-3</v>
      </c>
      <c r="C392" s="10">
        <f t="shared" si="70"/>
        <v>-1.6772016035924878E-2</v>
      </c>
      <c r="D392" s="10">
        <f t="shared" si="71"/>
        <v>-1.1990164232734264E-4</v>
      </c>
      <c r="E392" s="56">
        <v>1.1526586296002643</v>
      </c>
      <c r="F392" s="10">
        <f>'Używanie Internetu'!P110/'Używanie Internetu'!P$142</f>
        <v>8.5647084721105632E-3</v>
      </c>
      <c r="G392" s="10">
        <f t="shared" si="72"/>
        <v>6.1700706052459343E-2</v>
      </c>
      <c r="H392" s="10">
        <f t="shared" si="73"/>
        <v>5.2844855986270204E-4</v>
      </c>
      <c r="I392" s="56">
        <v>0.8367394761610033</v>
      </c>
      <c r="J392" s="10">
        <f>'Używanie Internetu'!Q110/'Używanie Internetu'!Q$142</f>
        <v>6.2173044962243323E-3</v>
      </c>
      <c r="K392" s="10">
        <f t="shared" si="74"/>
        <v>-7.7409741144008115E-2</v>
      </c>
      <c r="L392" s="10">
        <f t="shared" si="75"/>
        <v>-4.8127993166620337E-4</v>
      </c>
      <c r="M392" s="56">
        <v>1.1492876970814856</v>
      </c>
      <c r="N392" s="10">
        <f>'Używanie Internetu'!R110/'Używanie Internetu'!R$142</f>
        <v>8.5396611132819485E-3</v>
      </c>
      <c r="O392" s="10">
        <f t="shared" si="76"/>
        <v>6.0428757683145262E-2</v>
      </c>
      <c r="P392" s="10">
        <f t="shared" si="77"/>
        <v>5.1604111211069341E-4</v>
      </c>
      <c r="Q392" s="56">
        <v>1.248340255382939</v>
      </c>
      <c r="R392" s="10">
        <f>'Używanie Internetu'!S110/'Używanie Internetu'!S$142</f>
        <v>9.2756607088975984E-3</v>
      </c>
      <c r="S392" s="10">
        <f t="shared" si="78"/>
        <v>9.633297548640693E-2</v>
      </c>
      <c r="T392" s="10">
        <f t="shared" si="79"/>
        <v>8.9355199569046023E-4</v>
      </c>
    </row>
    <row r="393" spans="1:20" x14ac:dyDescent="0.3">
      <c r="A393" s="10">
        <v>0.88654860837576799</v>
      </c>
      <c r="B393" s="10">
        <f>'Używanie Internetu'!O111/'Używanie Internetu'!O$142</f>
        <v>6.5333749637592241E-3</v>
      </c>
      <c r="C393" s="10">
        <f t="shared" si="70"/>
        <v>-5.2297447575040353E-2</v>
      </c>
      <c r="D393" s="10">
        <f t="shared" si="71"/>
        <v>-3.4167883465527918E-4</v>
      </c>
      <c r="E393" s="56">
        <v>1.118034677272701</v>
      </c>
      <c r="F393" s="10">
        <f>'Używanie Internetu'!P111/'Używanie Internetu'!P$142</f>
        <v>8.2392997970981222E-3</v>
      </c>
      <c r="G393" s="10">
        <f t="shared" si="72"/>
        <v>4.8455273957045124E-2</v>
      </c>
      <c r="H393" s="10">
        <f t="shared" si="73"/>
        <v>3.992375288826158E-4</v>
      </c>
      <c r="I393" s="56">
        <v>0.86469782359254743</v>
      </c>
      <c r="J393" s="10">
        <f>'Używanie Internetu'!Q111/'Używanie Internetu'!Q$142</f>
        <v>6.3723467145550073E-3</v>
      </c>
      <c r="K393" s="10">
        <f t="shared" si="74"/>
        <v>-6.3135634123644854E-2</v>
      </c>
      <c r="L393" s="10">
        <f t="shared" si="75"/>
        <v>-4.0232215067915528E-4</v>
      </c>
      <c r="M393" s="56">
        <v>1.1003063989148374</v>
      </c>
      <c r="N393" s="10">
        <f>'Używanie Internetu'!R111/'Używanie Internetu'!R$142</f>
        <v>8.1086521497164155E-3</v>
      </c>
      <c r="O393" s="10">
        <f t="shared" si="76"/>
        <v>4.1513638638977328E-2</v>
      </c>
      <c r="P393" s="10">
        <f t="shared" si="77"/>
        <v>3.3661965519249398E-4</v>
      </c>
      <c r="Q393" s="56">
        <v>1.1724409724020926</v>
      </c>
      <c r="R393" s="10">
        <f>'Używanie Internetu'!S111/'Używanie Internetu'!S$142</f>
        <v>8.6402442271170127E-3</v>
      </c>
      <c r="S393" s="10">
        <f t="shared" si="78"/>
        <v>6.9090986990227032E-2</v>
      </c>
      <c r="T393" s="10">
        <f t="shared" si="79"/>
        <v>5.9696300148812575E-4</v>
      </c>
    </row>
    <row r="394" spans="1:20" x14ac:dyDescent="0.3">
      <c r="A394" s="10">
        <v>0.88419883059035542</v>
      </c>
      <c r="B394" s="10">
        <f>'Używanie Internetu'!O112/'Używanie Internetu'!O$142</f>
        <v>6.5947055019068184E-3</v>
      </c>
      <c r="C394" s="10">
        <f t="shared" si="70"/>
        <v>-5.345006381206243E-2</v>
      </c>
      <c r="D394" s="10">
        <f t="shared" si="71"/>
        <v>-3.5248742989867863E-4</v>
      </c>
      <c r="E394" s="56">
        <v>1.148651876164734</v>
      </c>
      <c r="F394" s="10">
        <f>'Używanie Internetu'!P112/'Używanie Internetu'!P$142</f>
        <v>8.5671011829562427E-3</v>
      </c>
      <c r="G394" s="10">
        <f t="shared" si="72"/>
        <v>6.0188426278537793E-2</v>
      </c>
      <c r="H394" s="10">
        <f t="shared" si="73"/>
        <v>5.1564033797113571E-4</v>
      </c>
      <c r="I394" s="56">
        <v>0.84825401817190771</v>
      </c>
      <c r="J394" s="10">
        <f>'Używanie Internetu'!Q112/'Używanie Internetu'!Q$142</f>
        <v>6.3266148372056715E-3</v>
      </c>
      <c r="K394" s="10">
        <f t="shared" si="74"/>
        <v>-7.1474074428787879E-2</v>
      </c>
      <c r="L394" s="10">
        <f t="shared" si="75"/>
        <v>-4.5218893975671186E-4</v>
      </c>
      <c r="M394" s="56">
        <v>1.1489417768550798</v>
      </c>
      <c r="N394" s="10">
        <f>'Używanie Internetu'!R112/'Używanie Internetu'!R$142</f>
        <v>8.5692633772630981E-3</v>
      </c>
      <c r="O394" s="10">
        <f t="shared" si="76"/>
        <v>6.029802117632993E-2</v>
      </c>
      <c r="P394" s="10">
        <f t="shared" si="77"/>
        <v>5.1670962458775886E-4</v>
      </c>
      <c r="Q394" s="56">
        <v>0.94428185061647774</v>
      </c>
      <c r="R394" s="10">
        <f>'Używanie Internetu'!S112/'Używanie Internetu'!S$142</f>
        <v>7.0428284907971053E-3</v>
      </c>
      <c r="S394" s="10">
        <f t="shared" si="78"/>
        <v>-2.4898357505263358E-2</v>
      </c>
      <c r="T394" s="10">
        <f t="shared" si="79"/>
        <v>-1.7535486161212072E-4</v>
      </c>
    </row>
    <row r="395" spans="1:20" x14ac:dyDescent="0.3">
      <c r="A395" s="10">
        <v>0.81771204137893883</v>
      </c>
      <c r="B395" s="10">
        <f>'Używanie Internetu'!O113/'Używanie Internetu'!O$142</f>
        <v>5.1250027877517311E-3</v>
      </c>
      <c r="C395" s="10">
        <f t="shared" si="70"/>
        <v>-8.739960691229029E-2</v>
      </c>
      <c r="D395" s="10">
        <f t="shared" si="71"/>
        <v>-4.4792322907389318E-4</v>
      </c>
      <c r="E395" s="56">
        <v>0.82155902775524436</v>
      </c>
      <c r="F395" s="10">
        <f>'Używanie Internetu'!P113/'Używanie Internetu'!P$142</f>
        <v>5.1491137399027609E-3</v>
      </c>
      <c r="G395" s="10">
        <f t="shared" si="72"/>
        <v>-8.5361227715922985E-2</v>
      </c>
      <c r="H395" s="10">
        <f t="shared" si="73"/>
        <v>-4.3953467048702739E-4</v>
      </c>
      <c r="I395" s="56">
        <v>1.1089174349583459</v>
      </c>
      <c r="J395" s="10">
        <f>'Używanie Internetu'!Q113/'Używanie Internetu'!Q$142</f>
        <v>6.9501299454563714E-3</v>
      </c>
      <c r="K395" s="10">
        <f t="shared" si="74"/>
        <v>4.489921172458694E-2</v>
      </c>
      <c r="L395" s="10">
        <f t="shared" si="75"/>
        <v>3.1205535593443752E-4</v>
      </c>
      <c r="M395" s="56">
        <v>0.94292852824716489</v>
      </c>
      <c r="N395" s="10">
        <f>'Używanie Internetu'!R113/'Używanie Internetu'!R$142</f>
        <v>5.9097959811966446E-3</v>
      </c>
      <c r="O395" s="10">
        <f t="shared" si="76"/>
        <v>-2.5521224509977868E-2</v>
      </c>
      <c r="P395" s="10">
        <f t="shared" si="77"/>
        <v>-1.508252300442845E-4</v>
      </c>
      <c r="Q395" s="56">
        <v>0.47519700259595749</v>
      </c>
      <c r="R395" s="10">
        <f>'Używanie Internetu'!S113/'Używanie Internetu'!S$142</f>
        <v>2.9782928950497843E-3</v>
      </c>
      <c r="S395" s="10">
        <f t="shared" si="78"/>
        <v>-0.32312630742109949</v>
      </c>
      <c r="T395" s="10">
        <f t="shared" si="79"/>
        <v>-9.6236478559593298E-4</v>
      </c>
    </row>
    <row r="396" spans="1:20" x14ac:dyDescent="0.3">
      <c r="A396" s="10">
        <v>0.88960144663364105</v>
      </c>
      <c r="B396" s="10">
        <f>'Używanie Internetu'!O114/'Używanie Internetu'!O$142</f>
        <v>5.9858605232052421E-3</v>
      </c>
      <c r="C396" s="10">
        <f t="shared" si="70"/>
        <v>-5.080451952944489E-2</v>
      </c>
      <c r="D396" s="10">
        <f t="shared" si="71"/>
        <v>-3.0410876785171394E-4</v>
      </c>
      <c r="E396" s="56">
        <v>0.82640936350400496</v>
      </c>
      <c r="F396" s="10">
        <f>'Używanie Internetu'!P114/'Używanie Internetu'!P$142</f>
        <v>5.5606600053596722E-3</v>
      </c>
      <c r="G396" s="10">
        <f t="shared" si="72"/>
        <v>-8.2804770753824253E-2</v>
      </c>
      <c r="H396" s="10">
        <f t="shared" si="73"/>
        <v>-4.6044917698376682E-4</v>
      </c>
      <c r="I396" s="56">
        <v>1.1169534331749165</v>
      </c>
      <c r="J396" s="10">
        <f>'Używanie Internetu'!Q114/'Używanie Internetu'!Q$142</f>
        <v>7.5156436482884011E-3</v>
      </c>
      <c r="K396" s="10">
        <f t="shared" si="74"/>
        <v>4.8035067353084077E-2</v>
      </c>
      <c r="L396" s="10">
        <f t="shared" si="75"/>
        <v>3.6101444884731185E-4</v>
      </c>
      <c r="M396" s="56">
        <v>0.93425736717014862</v>
      </c>
      <c r="N396" s="10">
        <f>'Używanie Internetu'!R114/'Używanie Internetu'!R$142</f>
        <v>6.2863367790368645E-3</v>
      </c>
      <c r="O396" s="10">
        <f t="shared" si="76"/>
        <v>-2.953346879678594E-2</v>
      </c>
      <c r="P396" s="10">
        <f t="shared" si="77"/>
        <v>-1.8565733110977308E-4</v>
      </c>
      <c r="Q396" s="56">
        <v>0.42996384774240437</v>
      </c>
      <c r="R396" s="10">
        <f>'Używanie Internetu'!S114/'Używanie Internetu'!S$142</f>
        <v>2.8930973891127224E-3</v>
      </c>
      <c r="S396" s="10">
        <f t="shared" si="78"/>
        <v>-0.36656805927166586</v>
      </c>
      <c r="T396" s="10">
        <f t="shared" si="79"/>
        <v>-1.0605170952109741E-3</v>
      </c>
    </row>
    <row r="397" spans="1:20" x14ac:dyDescent="0.3">
      <c r="A397" s="10">
        <v>0.91664797905134776</v>
      </c>
      <c r="B397" s="10">
        <f>'Używanie Internetu'!O115/'Używanie Internetu'!O$142</f>
        <v>5.8855014607819053E-3</v>
      </c>
      <c r="C397" s="10">
        <f t="shared" si="70"/>
        <v>-3.7797414719518002E-2</v>
      </c>
      <c r="D397" s="10">
        <f t="shared" si="71"/>
        <v>-2.2245673954550269E-4</v>
      </c>
      <c r="E397" s="56">
        <v>0.90592926748486968</v>
      </c>
      <c r="F397" s="10">
        <f>'Używanie Internetu'!P115/'Używanie Internetu'!P$142</f>
        <v>5.8166800658474025E-3</v>
      </c>
      <c r="G397" s="10">
        <f t="shared" si="72"/>
        <v>-4.2905709541949923E-2</v>
      </c>
      <c r="H397" s="10">
        <f t="shared" si="73"/>
        <v>-2.4956878540369882E-4</v>
      </c>
      <c r="I397" s="56">
        <v>1.1486484521643237</v>
      </c>
      <c r="J397" s="10">
        <f>'Używanie Internetu'!Q115/'Używanie Internetu'!Q$142</f>
        <v>7.3751017813123943E-3</v>
      </c>
      <c r="K397" s="10">
        <f t="shared" si="74"/>
        <v>6.0187131694224287E-2</v>
      </c>
      <c r="L397" s="10">
        <f t="shared" si="75"/>
        <v>4.4388622217015722E-4</v>
      </c>
      <c r="M397" s="56">
        <v>0.92596432192373679</v>
      </c>
      <c r="N397" s="10">
        <f>'Używanie Internetu'!R115/'Używanie Internetu'!R$142</f>
        <v>5.9453186979740238E-3</v>
      </c>
      <c r="O397" s="10">
        <f t="shared" si="76"/>
        <v>-3.3405746676764346E-2</v>
      </c>
      <c r="P397" s="10">
        <f t="shared" si="77"/>
        <v>-1.9860781033715068E-4</v>
      </c>
      <c r="Q397" s="56">
        <v>0.53518004949866838</v>
      </c>
      <c r="R397" s="10">
        <f>'Używanie Internetu'!S115/'Używanie Internetu'!S$142</f>
        <v>3.4362187394614907E-3</v>
      </c>
      <c r="S397" s="10">
        <f t="shared" si="78"/>
        <v>-0.27150008461641717</v>
      </c>
      <c r="T397" s="10">
        <f t="shared" si="79"/>
        <v>-9.3293367852431306E-4</v>
      </c>
    </row>
    <row r="398" spans="1:20" x14ac:dyDescent="0.3">
      <c r="A398" s="10">
        <v>0.91930416681551352</v>
      </c>
      <c r="B398" s="10">
        <f>'Używanie Internetu'!O116/'Używanie Internetu'!O$142</f>
        <v>6.6225830192466343E-3</v>
      </c>
      <c r="C398" s="10">
        <f t="shared" si="70"/>
        <v>-3.6540771406317007E-2</v>
      </c>
      <c r="D398" s="10">
        <f t="shared" si="71"/>
        <v>-2.4199429222564796E-4</v>
      </c>
      <c r="E398" s="56">
        <v>0.99775052245512819</v>
      </c>
      <c r="F398" s="10">
        <f>'Używanie Internetu'!P116/'Używanie Internetu'!P$142</f>
        <v>7.1877033804218834E-3</v>
      </c>
      <c r="G398" s="10">
        <f t="shared" si="72"/>
        <v>-9.7803613294459159E-4</v>
      </c>
      <c r="H398" s="10">
        <f t="shared" si="73"/>
        <v>-7.0298336189405875E-6</v>
      </c>
      <c r="I398" s="56">
        <v>1.0773366022014288</v>
      </c>
      <c r="J398" s="10">
        <f>'Używanie Internetu'!Q116/'Używanie Internetu'!Q$142</f>
        <v>7.7610342096750811E-3</v>
      </c>
      <c r="K398" s="10">
        <f t="shared" si="74"/>
        <v>3.2351415126594806E-2</v>
      </c>
      <c r="L398" s="10">
        <f t="shared" si="75"/>
        <v>2.5108043952890219E-4</v>
      </c>
      <c r="M398" s="56">
        <v>1.0097113803831683</v>
      </c>
      <c r="N398" s="10">
        <f>'Używanie Internetu'!R116/'Używanie Internetu'!R$142</f>
        <v>7.2738683054480047E-3</v>
      </c>
      <c r="O398" s="10">
        <f t="shared" si="76"/>
        <v>4.1972511886623686E-3</v>
      </c>
      <c r="P398" s="10">
        <f t="shared" si="77"/>
        <v>3.0530252391215167E-5</v>
      </c>
      <c r="Q398" s="56">
        <v>0.64601106046086065</v>
      </c>
      <c r="R398" s="10">
        <f>'Używanie Internetu'!S116/'Używanie Internetu'!S$142</f>
        <v>4.6538045118119983E-3</v>
      </c>
      <c r="S398" s="10">
        <f t="shared" si="78"/>
        <v>-0.18976004631451635</v>
      </c>
      <c r="T398" s="10">
        <f t="shared" si="79"/>
        <v>-8.8310615970014995E-4</v>
      </c>
    </row>
    <row r="399" spans="1:20" x14ac:dyDescent="0.3">
      <c r="A399" s="10">
        <v>0.8807596581022018</v>
      </c>
      <c r="B399" s="10">
        <f>'Używanie Internetu'!O117/'Używanie Internetu'!O$142</f>
        <v>5.7160061553558255E-3</v>
      </c>
      <c r="C399" s="10">
        <f t="shared" si="70"/>
        <v>-5.5142585799295173E-2</v>
      </c>
      <c r="D399" s="10">
        <f t="shared" si="71"/>
        <v>-3.1519535985100793E-4</v>
      </c>
      <c r="E399" s="56">
        <v>0.77497493483567359</v>
      </c>
      <c r="F399" s="10">
        <f>'Używanie Internetu'!P117/'Używanie Internetu'!P$142</f>
        <v>5.0294781976187742E-3</v>
      </c>
      <c r="G399" s="10">
        <f t="shared" si="72"/>
        <v>-0.11071234373703372</v>
      </c>
      <c r="H399" s="10">
        <f t="shared" si="73"/>
        <v>-5.568253190326865E-4</v>
      </c>
      <c r="I399" s="56">
        <v>1.0317351889895165</v>
      </c>
      <c r="J399" s="10">
        <f>'Używanie Internetu'!Q117/'Używanie Internetu'!Q$142</f>
        <v>6.695816090928358E-3</v>
      </c>
      <c r="K399" s="10">
        <f t="shared" si="74"/>
        <v>1.3568243106716785E-2</v>
      </c>
      <c r="L399" s="10">
        <f t="shared" si="75"/>
        <v>9.0850460519582022E-5</v>
      </c>
      <c r="M399" s="56">
        <v>0.81537989652250631</v>
      </c>
      <c r="N399" s="10">
        <f>'Używanie Internetu'!R117/'Używanie Internetu'!R$142</f>
        <v>5.2917007092702474E-3</v>
      </c>
      <c r="O399" s="10">
        <f t="shared" si="76"/>
        <v>-8.8640000434723629E-2</v>
      </c>
      <c r="P399" s="10">
        <f t="shared" si="77"/>
        <v>-4.6905635317014209E-4</v>
      </c>
      <c r="Q399" s="56">
        <v>0.40804588123966262</v>
      </c>
      <c r="R399" s="10">
        <f>'Używanie Internetu'!S117/'Używanie Internetu'!S$142</f>
        <v>2.6481603095436699E-3</v>
      </c>
      <c r="S399" s="10">
        <f t="shared" si="78"/>
        <v>-0.38929100149611345</v>
      </c>
      <c r="T399" s="10">
        <f t="shared" si="79"/>
        <v>-1.030904979024513E-3</v>
      </c>
    </row>
    <row r="400" spans="1:20" x14ac:dyDescent="0.3">
      <c r="A400" s="10">
        <v>0.79083782092710364</v>
      </c>
      <c r="B400" s="10">
        <f>'Używanie Internetu'!O118/'Używanie Internetu'!O$142</f>
        <v>5.0692477530721002E-3</v>
      </c>
      <c r="C400" s="10">
        <f t="shared" si="70"/>
        <v>-0.10191256921778398</v>
      </c>
      <c r="D400" s="10">
        <f t="shared" si="71"/>
        <v>-5.1662006251705628E-4</v>
      </c>
      <c r="E400" s="56">
        <v>0.73536060126745928</v>
      </c>
      <c r="F400" s="10">
        <f>'Używanie Internetu'!P118/'Używanie Internetu'!P$142</f>
        <v>4.7136403659890514E-3</v>
      </c>
      <c r="G400" s="10">
        <f t="shared" si="72"/>
        <v>-0.13349964222687988</v>
      </c>
      <c r="H400" s="10">
        <f t="shared" si="73"/>
        <v>-6.2926930244571746E-4</v>
      </c>
      <c r="I400" s="56">
        <v>1.1054979514081484</v>
      </c>
      <c r="J400" s="10">
        <f>'Używanie Internetu'!Q118/'Używanie Internetu'!Q$142</f>
        <v>7.0862101658617123E-3</v>
      </c>
      <c r="K400" s="10">
        <f t="shared" si="74"/>
        <v>4.3557942126889078E-2</v>
      </c>
      <c r="L400" s="10">
        <f t="shared" si="75"/>
        <v>3.0866073230357752E-4</v>
      </c>
      <c r="M400" s="56">
        <v>0.84309102807311065</v>
      </c>
      <c r="N400" s="10">
        <f>'Używanie Internetu'!R118/'Używanie Internetu'!R$142</f>
        <v>5.404189312398615E-3</v>
      </c>
      <c r="O400" s="10">
        <f t="shared" si="76"/>
        <v>-7.4125532308121397E-2</v>
      </c>
      <c r="P400" s="10">
        <f t="shared" si="77"/>
        <v>-4.0058840947540791E-4</v>
      </c>
      <c r="Q400" s="56">
        <v>0.53718155535996426</v>
      </c>
      <c r="R400" s="10">
        <f>'Używanie Internetu'!S118/'Używanie Internetu'!S$142</f>
        <v>3.4433183649562457E-3</v>
      </c>
      <c r="S400" s="10">
        <f t="shared" si="78"/>
        <v>-0.26987890766175315</v>
      </c>
      <c r="T400" s="10">
        <f t="shared" si="79"/>
        <v>-9.2927899906604546E-4</v>
      </c>
    </row>
    <row r="401" spans="1:20" x14ac:dyDescent="0.3">
      <c r="A401" s="10">
        <v>0.67186137453200989</v>
      </c>
      <c r="B401" s="10">
        <f>'Używanie Internetu'!O119/'Używanie Internetu'!O$142</f>
        <v>4.5384598229220082E-3</v>
      </c>
      <c r="C401" s="10">
        <f t="shared" si="70"/>
        <v>-0.17272032588421085</v>
      </c>
      <c r="D401" s="10">
        <f t="shared" si="71"/>
        <v>-7.8388425962748714E-4</v>
      </c>
      <c r="E401" s="56">
        <v>0.77554382921868259</v>
      </c>
      <c r="F401" s="10">
        <f>'Używanie Internetu'!P119/'Używanie Internetu'!P$142</f>
        <v>5.2388403966157505E-3</v>
      </c>
      <c r="G401" s="10">
        <f t="shared" si="72"/>
        <v>-0.11039365336302333</v>
      </c>
      <c r="H401" s="10">
        <f t="shared" si="73"/>
        <v>-5.783347307682028E-4</v>
      </c>
      <c r="I401" s="56">
        <v>1.204073538804016</v>
      </c>
      <c r="J401" s="10">
        <f>'Używanie Internetu'!Q119/'Używanie Internetu'!Q$142</f>
        <v>8.1335816983257678E-3</v>
      </c>
      <c r="K401" s="10">
        <f t="shared" si="74"/>
        <v>8.0653012271871022E-2</v>
      </c>
      <c r="L401" s="10">
        <f t="shared" si="75"/>
        <v>6.5599786452933372E-4</v>
      </c>
      <c r="M401" s="56">
        <v>0.92360079063294453</v>
      </c>
      <c r="N401" s="10">
        <f>'Używanie Internetu'!R119/'Używanie Internetu'!R$142</f>
        <v>6.2389731566670249E-3</v>
      </c>
      <c r="O401" s="10">
        <f t="shared" si="76"/>
        <v>-3.451570398420508E-2</v>
      </c>
      <c r="P401" s="10">
        <f t="shared" si="77"/>
        <v>-2.1534255064092057E-4</v>
      </c>
      <c r="Q401" s="56">
        <v>0.34368008879777345</v>
      </c>
      <c r="R401" s="10">
        <f>'Używanie Internetu'!S119/'Używanie Internetu'!S$142</f>
        <v>2.3215775367849329E-3</v>
      </c>
      <c r="S401" s="10">
        <f t="shared" si="78"/>
        <v>-0.4638456281064256</v>
      </c>
      <c r="T401" s="10">
        <f t="shared" si="79"/>
        <v>-1.0768535907477756E-3</v>
      </c>
    </row>
    <row r="402" spans="1:20" x14ac:dyDescent="0.3">
      <c r="A402" s="10">
        <v>0.58342660391347145</v>
      </c>
      <c r="B402" s="10">
        <f>'Używanie Internetu'!O120/'Używanie Internetu'!O$142</f>
        <v>4.1481745801645866E-3</v>
      </c>
      <c r="C402" s="10">
        <f t="shared" si="70"/>
        <v>-0.23401377118722516</v>
      </c>
      <c r="D402" s="10">
        <f t="shared" si="71"/>
        <v>-9.7072997704729933E-4</v>
      </c>
      <c r="E402" s="56">
        <v>0.21537703559798971</v>
      </c>
      <c r="F402" s="10">
        <f>'Używanie Internetu'!P120/'Używanie Internetu'!P$142</f>
        <v>1.5313349412350219E-3</v>
      </c>
      <c r="G402" s="10">
        <f t="shared" si="72"/>
        <v>-0.66680060486697224</v>
      </c>
      <c r="H402" s="10">
        <f t="shared" si="73"/>
        <v>-1.0210950650694419E-3</v>
      </c>
      <c r="I402" s="56">
        <v>1.1521182193597472</v>
      </c>
      <c r="J402" s="10">
        <f>'Używanie Internetu'!Q120/'Używanie Internetu'!Q$142</f>
        <v>8.1915831037444372E-3</v>
      </c>
      <c r="K402" s="10">
        <f t="shared" si="74"/>
        <v>6.1497044522426575E-2</v>
      </c>
      <c r="L402" s="10">
        <f t="shared" si="75"/>
        <v>5.0375815084012889E-4</v>
      </c>
      <c r="M402" s="56">
        <v>0.28394779781025931</v>
      </c>
      <c r="N402" s="10">
        <f>'Używanie Internetu'!R120/'Używanie Internetu'!R$142</f>
        <v>2.018874403514382E-3</v>
      </c>
      <c r="O402" s="10">
        <f t="shared" si="76"/>
        <v>-0.54676149518816841</v>
      </c>
      <c r="P402" s="10">
        <f t="shared" si="77"/>
        <v>-1.1038427874626451E-3</v>
      </c>
      <c r="Q402" s="56">
        <v>0.21867984536328133</v>
      </c>
      <c r="R402" s="10">
        <f>'Używanie Internetu'!S120/'Używanie Internetu'!S$142</f>
        <v>1.5548179833513771E-3</v>
      </c>
      <c r="S402" s="10">
        <f t="shared" si="78"/>
        <v>-0.66019124188628509</v>
      </c>
      <c r="T402" s="10">
        <f t="shared" si="79"/>
        <v>-1.026477215335875E-3</v>
      </c>
    </row>
    <row r="403" spans="1:20" x14ac:dyDescent="0.3">
      <c r="A403" s="10">
        <v>0.70694511933822068</v>
      </c>
      <c r="B403" s="10">
        <f>'Używanie Internetu'!O121/'Używanie Internetu'!O$142</f>
        <v>4.8272709025624985E-3</v>
      </c>
      <c r="C403" s="10">
        <f t="shared" si="70"/>
        <v>-0.15061429948979035</v>
      </c>
      <c r="D403" s="10">
        <f t="shared" si="71"/>
        <v>-7.2705602543689869E-4</v>
      </c>
      <c r="E403" s="56">
        <v>0.29574451143934755</v>
      </c>
      <c r="F403" s="10">
        <f>'Używanie Internetu'!P121/'Używanie Internetu'!P$142</f>
        <v>2.0194479537536847E-3</v>
      </c>
      <c r="G403" s="10">
        <f t="shared" si="72"/>
        <v>-0.52908330645902868</v>
      </c>
      <c r="H403" s="10">
        <f t="shared" si="73"/>
        <v>-1.068456200593919E-3</v>
      </c>
      <c r="I403" s="56">
        <v>1.0957519596693515</v>
      </c>
      <c r="J403" s="10">
        <f>'Używanie Internetu'!Q121/'Używanie Internetu'!Q$142</f>
        <v>7.4821812990083997E-3</v>
      </c>
      <c r="K403" s="10">
        <f t="shared" si="74"/>
        <v>3.9712256029464446E-2</v>
      </c>
      <c r="L403" s="10">
        <f t="shared" si="75"/>
        <v>2.9713429940509247E-4</v>
      </c>
      <c r="M403" s="56">
        <v>0.37161318819699274</v>
      </c>
      <c r="N403" s="10">
        <f>'Używanie Internetu'!R121/'Używanie Internetu'!R$142</f>
        <v>2.5375060684641173E-3</v>
      </c>
      <c r="O403" s="10">
        <f t="shared" si="76"/>
        <v>-0.42990888170868069</v>
      </c>
      <c r="P403" s="10">
        <f t="shared" si="77"/>
        <v>-1.0908963962223996E-3</v>
      </c>
      <c r="Q403" s="56">
        <v>0.39977516682316272</v>
      </c>
      <c r="R403" s="10">
        <f>'Używanie Internetu'!S121/'Używanie Internetu'!S$142</f>
        <v>2.7298060027333539E-3</v>
      </c>
      <c r="S403" s="10">
        <f t="shared" si="78"/>
        <v>-0.39818418682277784</v>
      </c>
      <c r="T403" s="10">
        <f t="shared" si="79"/>
        <v>-1.0869655833823182E-3</v>
      </c>
    </row>
    <row r="404" spans="1:20" x14ac:dyDescent="0.3">
      <c r="A404" s="10">
        <v>0.54337434092569725</v>
      </c>
      <c r="B404" s="10">
        <f>'Używanie Internetu'!O122/'Używanie Internetu'!O$142</f>
        <v>3.6530698722094584E-3</v>
      </c>
      <c r="C404" s="10">
        <f t="shared" si="70"/>
        <v>-0.26490087356900432</v>
      </c>
      <c r="D404" s="10">
        <f t="shared" si="71"/>
        <v>-9.6770140035689657E-4</v>
      </c>
      <c r="E404" s="56">
        <v>0.21443141765076806</v>
      </c>
      <c r="F404" s="10">
        <f>'Używanie Internetu'!P122/'Używanie Internetu'!P$142</f>
        <v>1.4416082845220323E-3</v>
      </c>
      <c r="G404" s="10">
        <f t="shared" si="72"/>
        <v>-0.66871158319221591</v>
      </c>
      <c r="H404" s="10">
        <f t="shared" si="73"/>
        <v>-9.640201582857427E-4</v>
      </c>
      <c r="I404" s="56">
        <v>1.1864326747022294</v>
      </c>
      <c r="J404" s="10">
        <f>'Używanie Internetu'!Q122/'Używanie Internetu'!Q$142</f>
        <v>7.9763086567097592E-3</v>
      </c>
      <c r="K404" s="10">
        <f t="shared" si="74"/>
        <v>7.4243098781847677E-2</v>
      </c>
      <c r="L404" s="10">
        <f t="shared" si="75"/>
        <v>5.9218587151460935E-4</v>
      </c>
      <c r="M404" s="56">
        <v>0.25767387702968453</v>
      </c>
      <c r="N404" s="10">
        <f>'Używanie Internetu'!R122/'Używanie Internetu'!R$142</f>
        <v>1.7323244881768567E-3</v>
      </c>
      <c r="O404" s="10">
        <f t="shared" si="76"/>
        <v>-0.58892960797963667</v>
      </c>
      <c r="P404" s="10">
        <f t="shared" si="77"/>
        <v>-1.020217181715521E-3</v>
      </c>
      <c r="Q404" s="56">
        <v>0.20698203811057284</v>
      </c>
      <c r="R404" s="10">
        <f>'Używanie Internetu'!S122/'Używanie Internetu'!S$142</f>
        <v>1.3915265969720086E-3</v>
      </c>
      <c r="S404" s="10">
        <f t="shared" si="78"/>
        <v>-0.68406734095818988</v>
      </c>
      <c r="T404" s="10">
        <f t="shared" si="79"/>
        <v>-9.5189789906324068E-4</v>
      </c>
    </row>
    <row r="405" spans="1:20" x14ac:dyDescent="0.3">
      <c r="A405" s="10">
        <v>0.53387965415098582</v>
      </c>
      <c r="B405" s="10">
        <f>'Używanie Internetu'!O123/'Używanie Internetu'!O$142</f>
        <v>3.4467762438948218E-3</v>
      </c>
      <c r="C405" s="10">
        <f t="shared" si="70"/>
        <v>-0.27255662954164822</v>
      </c>
      <c r="D405" s="10">
        <f t="shared" si="71"/>
        <v>-9.3944171582019463E-4</v>
      </c>
      <c r="E405" s="56">
        <v>0.23978652741129822</v>
      </c>
      <c r="F405" s="10">
        <f>'Używanie Internetu'!P123/'Używanie Internetu'!P$142</f>
        <v>1.5480839171547797E-3</v>
      </c>
      <c r="G405" s="10">
        <f t="shared" si="72"/>
        <v>-0.62017522171798956</v>
      </c>
      <c r="H405" s="10">
        <f t="shared" si="73"/>
        <v>-9.600832865595192E-4</v>
      </c>
      <c r="I405" s="56">
        <v>1.0887893185858921</v>
      </c>
      <c r="J405" s="10">
        <f>'Używanie Internetu'!Q123/'Używanie Internetu'!Q$142</f>
        <v>7.0293241720857094E-3</v>
      </c>
      <c r="K405" s="10">
        <f t="shared" si="74"/>
        <v>3.694385163139103E-2</v>
      </c>
      <c r="L405" s="10">
        <f t="shared" si="75"/>
        <v>2.5969030928248501E-4</v>
      </c>
      <c r="M405" s="56">
        <v>0.1305855707558253</v>
      </c>
      <c r="N405" s="10">
        <f>'Używanie Internetu'!R123/'Używanie Internetu'!R$142</f>
        <v>8.4307247818313192E-4</v>
      </c>
      <c r="O405" s="10">
        <f t="shared" si="76"/>
        <v>-0.88410480841565908</v>
      </c>
      <c r="P405" s="10">
        <f t="shared" si="77"/>
        <v>-7.4536443180461278E-4</v>
      </c>
      <c r="Q405" s="56">
        <v>0.17319935799333749</v>
      </c>
      <c r="R405" s="10">
        <f>'Używanie Internetu'!S123/'Używanie Internetu'!S$142</f>
        <v>1.1181910154239355E-3</v>
      </c>
      <c r="S405" s="10">
        <f t="shared" si="78"/>
        <v>-0.76145372213661455</v>
      </c>
      <c r="T405" s="10">
        <f t="shared" si="79"/>
        <v>-8.514507107542763E-4</v>
      </c>
    </row>
    <row r="406" spans="1:20" x14ac:dyDescent="0.3">
      <c r="A406" s="10">
        <v>0.55763243001927498</v>
      </c>
      <c r="B406" s="10">
        <f>'Używanie Internetu'!O124/'Używanie Internetu'!O$142</f>
        <v>3.6419188652735317E-3</v>
      </c>
      <c r="C406" s="10">
        <f t="shared" si="70"/>
        <v>-0.25365197707491954</v>
      </c>
      <c r="D406" s="10">
        <f t="shared" si="71"/>
        <v>-9.2377992052307888E-4</v>
      </c>
      <c r="E406" s="56">
        <v>0.1916062466444719</v>
      </c>
      <c r="F406" s="10">
        <f>'Używanie Internetu'!P124/'Używanie Internetu'!P$142</f>
        <v>1.2513877722904944E-3</v>
      </c>
      <c r="G406" s="10">
        <f t="shared" si="72"/>
        <v>-0.71759033639003134</v>
      </c>
      <c r="H406" s="10">
        <f t="shared" si="73"/>
        <v>-8.9798377247230778E-4</v>
      </c>
      <c r="I406" s="56">
        <v>1.1678364506650682</v>
      </c>
      <c r="J406" s="10">
        <f>'Używanie Internetu'!Q124/'Używanie Internetu'!Q$142</f>
        <v>7.627184812555074E-3</v>
      </c>
      <c r="K406" s="10">
        <f t="shared" si="74"/>
        <v>6.738202638337025E-2</v>
      </c>
      <c r="L406" s="10">
        <f t="shared" si="75"/>
        <v>5.1393516827042687E-4</v>
      </c>
      <c r="M406" s="56">
        <v>0.22118848080270406</v>
      </c>
      <c r="N406" s="10">
        <f>'Używanie Internetu'!R124/'Używanie Internetu'!R$142</f>
        <v>1.4445904822800854E-3</v>
      </c>
      <c r="O406" s="10">
        <f t="shared" si="76"/>
        <v>-0.65523749424838307</v>
      </c>
      <c r="P406" s="10">
        <f t="shared" si="77"/>
        <v>-9.4654984782426639E-4</v>
      </c>
      <c r="Q406" s="56">
        <v>0.1152282754537408</v>
      </c>
      <c r="R406" s="10">
        <f>'Używanie Internetu'!S124/'Używanie Internetu'!S$142</f>
        <v>7.525603024440456E-4</v>
      </c>
      <c r="S406" s="10">
        <f t="shared" si="78"/>
        <v>-0.93844093786807936</v>
      </c>
      <c r="T406" s="10">
        <f t="shared" si="79"/>
        <v>-7.0623339602787565E-4</v>
      </c>
    </row>
    <row r="407" spans="1:20" x14ac:dyDescent="0.3">
      <c r="A407" s="10">
        <v>0.93731802135652109</v>
      </c>
      <c r="B407" s="10">
        <f>'Używanie Internetu'!O125/'Używanie Internetu'!O$142</f>
        <v>6.4898860367091117E-3</v>
      </c>
      <c r="C407" s="10">
        <f t="shared" si="70"/>
        <v>-2.8113032925239409E-2</v>
      </c>
      <c r="D407" s="10">
        <f t="shared" si="71"/>
        <v>-1.8245037983105475E-4</v>
      </c>
      <c r="E407" s="56">
        <v>0.47913730807328297</v>
      </c>
      <c r="F407" s="10">
        <f>'Używanie Internetu'!P125/'Używanie Internetu'!P$142</f>
        <v>3.3174935875349338E-3</v>
      </c>
      <c r="G407" s="10">
        <f t="shared" si="72"/>
        <v>-0.31954001144298416</v>
      </c>
      <c r="H407" s="10">
        <f t="shared" si="73"/>
        <v>-1.0600719389229393E-3</v>
      </c>
      <c r="I407" s="56">
        <v>1.0843379569058673</v>
      </c>
      <c r="J407" s="10">
        <f>'Używanie Internetu'!Q125/'Używanie Internetu'!Q$142</f>
        <v>7.507835766789735E-3</v>
      </c>
      <c r="K407" s="10">
        <f t="shared" si="74"/>
        <v>3.5164660379981352E-2</v>
      </c>
      <c r="L407" s="10">
        <f t="shared" si="75"/>
        <v>2.6401049492783793E-4</v>
      </c>
      <c r="M407" s="56">
        <v>0.47080495655096816</v>
      </c>
      <c r="N407" s="10">
        <f>'Używanie Internetu'!R125/'Używanie Internetu'!R$142</f>
        <v>3.2598013096041606E-3</v>
      </c>
      <c r="O407" s="10">
        <f t="shared" si="76"/>
        <v>-0.32715897362935997</v>
      </c>
      <c r="P407" s="10">
        <f t="shared" si="77"/>
        <v>-1.0664732506857407E-3</v>
      </c>
      <c r="Q407" s="56">
        <v>0.38759408130646544</v>
      </c>
      <c r="R407" s="10">
        <f>'Używanie Internetu'!S125/'Używanie Internetu'!S$142</f>
        <v>2.6836584370174455E-3</v>
      </c>
      <c r="S407" s="10">
        <f t="shared" si="78"/>
        <v>-0.41162286339518328</v>
      </c>
      <c r="T407" s="10">
        <f t="shared" si="79"/>
        <v>-1.1046551702197629E-3</v>
      </c>
    </row>
    <row r="408" spans="1:20" x14ac:dyDescent="0.3">
      <c r="A408" s="10">
        <v>0.60456102232985398</v>
      </c>
      <c r="B408" s="10">
        <f>'Używanie Internetu'!O126/'Używanie Internetu'!O$142</f>
        <v>3.8493275942817619E-3</v>
      </c>
      <c r="C408" s="10">
        <f t="shared" si="70"/>
        <v>-0.21855985638536024</v>
      </c>
      <c r="D408" s="10">
        <f t="shared" si="71"/>
        <v>-8.4130848618642611E-4</v>
      </c>
      <c r="E408" s="56">
        <v>0.25628893916385681</v>
      </c>
      <c r="F408" s="10">
        <f>'Używanie Internetu'!P126/'Używanie Internetu'!P$142</f>
        <v>1.6318287967535701E-3</v>
      </c>
      <c r="G408" s="10">
        <f t="shared" si="72"/>
        <v>-0.59127013655379013</v>
      </c>
      <c r="H408" s="10">
        <f t="shared" si="73"/>
        <v>-9.6485163548889043E-4</v>
      </c>
      <c r="I408" s="56">
        <v>1.0670359298155634</v>
      </c>
      <c r="J408" s="10">
        <f>'Używanie Internetu'!Q126/'Używanie Internetu'!Q$142</f>
        <v>6.7939723154830291E-3</v>
      </c>
      <c r="K408" s="10">
        <f t="shared" si="74"/>
        <v>2.8179043471252278E-2</v>
      </c>
      <c r="L408" s="10">
        <f t="shared" si="75"/>
        <v>1.9144764122048076E-4</v>
      </c>
      <c r="M408" s="56">
        <v>0.2123764187037217</v>
      </c>
      <c r="N408" s="10">
        <f>'Używanie Internetu'!R126/'Używanie Internetu'!R$142</f>
        <v>1.3522314186588998E-3</v>
      </c>
      <c r="O408" s="10">
        <f t="shared" si="76"/>
        <v>-0.67289370696626538</v>
      </c>
      <c r="P408" s="10">
        <f t="shared" si="77"/>
        <v>-9.0990801197763911E-4</v>
      </c>
      <c r="Q408" s="56">
        <v>0.3779987895510451</v>
      </c>
      <c r="R408" s="10">
        <f>'Używanie Internetu'!S126/'Używanie Internetu'!S$142</f>
        <v>2.4067730427219949E-3</v>
      </c>
      <c r="S408" s="10">
        <f t="shared" si="78"/>
        <v>-0.42250959088273082</v>
      </c>
      <c r="T408" s="10">
        <f t="shared" si="79"/>
        <v>-1.0168846936280552E-3</v>
      </c>
    </row>
    <row r="409" spans="1:20" x14ac:dyDescent="0.3">
      <c r="A409" s="10">
        <v>0.66034221744665822</v>
      </c>
      <c r="B409" s="10">
        <f>'Używanie Internetu'!O127/'Używanie Internetu'!O$142</f>
        <v>4.6031356631503805E-3</v>
      </c>
      <c r="C409" s="10">
        <f t="shared" si="70"/>
        <v>-0.18023093622992062</v>
      </c>
      <c r="D409" s="10">
        <f t="shared" si="71"/>
        <v>-8.296274501629296E-4</v>
      </c>
      <c r="E409" s="56">
        <v>0.198567821269059</v>
      </c>
      <c r="F409" s="10">
        <f>'Używanie Internetu'!P127/'Używanie Internetu'!P$142</f>
        <v>1.3841832242257189E-3</v>
      </c>
      <c r="G409" s="10">
        <f t="shared" si="72"/>
        <v>-0.70209112934304396</v>
      </c>
      <c r="H409" s="10">
        <f t="shared" si="73"/>
        <v>-9.7182276311433085E-4</v>
      </c>
      <c r="I409" s="56">
        <v>1.2111249968556559</v>
      </c>
      <c r="J409" s="10">
        <f>'Używanie Internetu'!Q127/'Używanie Internetu'!Q$142</f>
        <v>8.4425507233444504E-3</v>
      </c>
      <c r="K409" s="10">
        <f t="shared" si="74"/>
        <v>8.3188967786524626E-2</v>
      </c>
      <c r="L409" s="10">
        <f t="shared" si="75"/>
        <v>7.0232708016040163E-4</v>
      </c>
      <c r="M409" s="56">
        <v>0.19992940363670691</v>
      </c>
      <c r="N409" s="10">
        <f>'Używanie Internetu'!R127/'Używanie Internetu'!R$142</f>
        <v>1.3936745882325086E-3</v>
      </c>
      <c r="O409" s="10">
        <f t="shared" si="76"/>
        <v>-0.69912332945320332</v>
      </c>
      <c r="P409" s="10">
        <f t="shared" si="77"/>
        <v>-9.7435041829943363E-4</v>
      </c>
      <c r="Q409" s="56">
        <v>0.26531295524964427</v>
      </c>
      <c r="R409" s="10">
        <f>'Używanie Internetu'!S127/'Używanie Internetu'!S$142</f>
        <v>1.8494524413837157E-3</v>
      </c>
      <c r="S409" s="10">
        <f t="shared" si="78"/>
        <v>-0.57624154287081308</v>
      </c>
      <c r="T409" s="10">
        <f t="shared" si="79"/>
        <v>-1.0657313282891445E-3</v>
      </c>
    </row>
    <row r="410" spans="1:20" x14ac:dyDescent="0.3">
      <c r="A410" s="10">
        <v>1.1099124284276072</v>
      </c>
      <c r="B410" s="10">
        <f>'Używanie Internetu'!O128/'Używanie Internetu'!O$142</f>
        <v>7.6629719663685592E-3</v>
      </c>
      <c r="C410" s="10">
        <f t="shared" si="70"/>
        <v>4.5288714506504311E-2</v>
      </c>
      <c r="D410" s="10">
        <f t="shared" si="71"/>
        <v>3.4704614965621163E-4</v>
      </c>
      <c r="E410" s="56">
        <v>1.1344726783030306</v>
      </c>
      <c r="F410" s="10">
        <f>'Używanie Internetu'!P128/'Używanie Internetu'!P$142</f>
        <v>7.8325389533325674E-3</v>
      </c>
      <c r="G410" s="10">
        <f t="shared" si="72"/>
        <v>5.4794041159597101E-2</v>
      </c>
      <c r="H410" s="10">
        <f t="shared" si="73"/>
        <v>4.2917646179305228E-4</v>
      </c>
      <c r="I410" s="56">
        <v>0.997778033213504</v>
      </c>
      <c r="J410" s="10">
        <f>'Używanie Internetu'!Q128/'Używanie Internetu'!Q$142</f>
        <v>6.8887823051097009E-3</v>
      </c>
      <c r="K410" s="10">
        <f t="shared" si="74"/>
        <v>-9.6606159063858702E-4</v>
      </c>
      <c r="L410" s="10">
        <f t="shared" si="75"/>
        <v>-6.6549879912372302E-6</v>
      </c>
      <c r="M410" s="56">
        <v>0.89371175325167496</v>
      </c>
      <c r="N410" s="10">
        <f>'Używanie Internetu'!R128/'Używanie Internetu'!R$142</f>
        <v>6.170295904230759E-3</v>
      </c>
      <c r="O410" s="10">
        <f t="shared" si="76"/>
        <v>-4.8802530597482865E-2</v>
      </c>
      <c r="P410" s="10">
        <f t="shared" si="77"/>
        <v>-3.0112605466174483E-4</v>
      </c>
      <c r="Q410" s="56">
        <v>0.86481440277471511</v>
      </c>
      <c r="R410" s="10">
        <f>'Używanie Internetu'!S128/'Używanie Internetu'!S$142</f>
        <v>5.9707850410890785E-3</v>
      </c>
      <c r="S410" s="10">
        <f t="shared" si="78"/>
        <v>-6.3077086176050123E-2</v>
      </c>
      <c r="T410" s="10">
        <f t="shared" si="79"/>
        <v>-3.7661972257544676E-4</v>
      </c>
    </row>
    <row r="411" spans="1:20" x14ac:dyDescent="0.3">
      <c r="A411" s="10">
        <v>1.0919345367420901</v>
      </c>
      <c r="B411" s="10">
        <f>'Używanie Internetu'!O129/'Używanie Internetu'!O$142</f>
        <v>8.2483998305046893E-3</v>
      </c>
      <c r="C411" s="10">
        <f t="shared" si="70"/>
        <v>3.8196602486041634E-2</v>
      </c>
      <c r="D411" s="10">
        <f t="shared" si="71"/>
        <v>3.1506084947172081E-4</v>
      </c>
      <c r="E411" s="56">
        <v>1.1581976882806941</v>
      </c>
      <c r="F411" s="10">
        <f>'Używanie Internetu'!P129/'Używanie Internetu'!P$142</f>
        <v>8.7489472072279015E-3</v>
      </c>
      <c r="G411" s="10">
        <f t="shared" si="72"/>
        <v>6.378269376266324E-2</v>
      </c>
      <c r="H411" s="10">
        <f t="shared" si="73"/>
        <v>5.5803142046432499E-4</v>
      </c>
      <c r="I411" s="56">
        <v>0.96968144962302127</v>
      </c>
      <c r="J411" s="10">
        <f>'Używanie Internetu'!Q129/'Używanie Internetu'!Q$142</f>
        <v>7.324908257392391E-3</v>
      </c>
      <c r="K411" s="10">
        <f t="shared" si="74"/>
        <v>-1.3370912529908928E-2</v>
      </c>
      <c r="L411" s="10">
        <f t="shared" si="75"/>
        <v>-9.7940707599201293E-5</v>
      </c>
      <c r="M411" s="56">
        <v>0.98298890757080493</v>
      </c>
      <c r="N411" s="10">
        <f>'Używanie Internetu'!R129/'Używanie Internetu'!R$142</f>
        <v>7.4254318970314887E-3</v>
      </c>
      <c r="O411" s="10">
        <f t="shared" si="76"/>
        <v>-7.4513828880788434E-3</v>
      </c>
      <c r="P411" s="10">
        <f t="shared" si="77"/>
        <v>-5.5329736174135261E-5</v>
      </c>
      <c r="Q411" s="56">
        <v>0.87782756537656192</v>
      </c>
      <c r="R411" s="10">
        <f>'Używanie Internetu'!S129/'Używanie Internetu'!S$142</f>
        <v>6.6310502121013064E-3</v>
      </c>
      <c r="S411" s="10">
        <f t="shared" si="78"/>
        <v>-5.6590785643053733E-2</v>
      </c>
      <c r="T411" s="10">
        <f t="shared" si="79"/>
        <v>-3.7525634114135103E-4</v>
      </c>
    </row>
    <row r="412" spans="1:20" x14ac:dyDescent="0.3">
      <c r="A412" s="10">
        <v>1.1809678170077043</v>
      </c>
      <c r="B412" s="10">
        <f>'Używanie Internetu'!O130/'Używanie Internetu'!O$142</f>
        <v>9.1427105867659796E-3</v>
      </c>
      <c r="C412" s="10">
        <f t="shared" si="70"/>
        <v>7.2238062654659388E-2</v>
      </c>
      <c r="D412" s="10">
        <f t="shared" si="71"/>
        <v>6.6045170020021849E-4</v>
      </c>
      <c r="E412" s="56">
        <v>1.1869736496863608</v>
      </c>
      <c r="F412" s="10">
        <f>'Używanie Internetu'!P130/'Używanie Internetu'!P$142</f>
        <v>9.1892060028329701E-3</v>
      </c>
      <c r="G412" s="10">
        <f t="shared" si="72"/>
        <v>7.4441077907554387E-2</v>
      </c>
      <c r="H412" s="10">
        <f t="shared" si="73"/>
        <v>6.8405439996545552E-4</v>
      </c>
      <c r="I412" s="56">
        <v>1.0281420104131977</v>
      </c>
      <c r="J412" s="10">
        <f>'Używanie Internetu'!Q130/'Używanie Internetu'!Q$142</f>
        <v>7.959577482069758E-3</v>
      </c>
      <c r="K412" s="10">
        <f t="shared" si="74"/>
        <v>1.2053105008766158E-2</v>
      </c>
      <c r="L412" s="10">
        <f t="shared" si="75"/>
        <v>9.5937623216797328E-5</v>
      </c>
      <c r="M412" s="56">
        <v>1.0917533982769212</v>
      </c>
      <c r="N412" s="10">
        <f>'Używanie Internetu'!R130/'Używanie Internetu'!R$142</f>
        <v>8.4520384118977453E-3</v>
      </c>
      <c r="O412" s="10">
        <f t="shared" si="76"/>
        <v>3.8124552414415432E-2</v>
      </c>
      <c r="P412" s="10">
        <f t="shared" si="77"/>
        <v>3.2223018144304815E-4</v>
      </c>
      <c r="Q412" s="56">
        <v>1.47876190461804</v>
      </c>
      <c r="R412" s="10">
        <f>'Używanie Internetu'!S130/'Używanie Internetu'!S$142</f>
        <v>1.1448146110292674E-2</v>
      </c>
      <c r="S412" s="10">
        <f t="shared" si="78"/>
        <v>0.16989825389236088</v>
      </c>
      <c r="T412" s="10">
        <f t="shared" si="79"/>
        <v>1.9450200344433483E-3</v>
      </c>
    </row>
    <row r="413" spans="1:20" x14ac:dyDescent="0.3">
      <c r="A413" s="10">
        <v>1.1644533129518377</v>
      </c>
      <c r="B413" s="10">
        <f>'Używanie Internetu'!O131/'Używanie Internetu'!O$142</f>
        <v>8.332032382524137E-3</v>
      </c>
      <c r="C413" s="10">
        <f t="shared" si="70"/>
        <v>6.6122080819300127E-2</v>
      </c>
      <c r="D413" s="10">
        <f t="shared" si="71"/>
        <v>5.5093131858628675E-4</v>
      </c>
      <c r="E413" s="56">
        <v>0.87996363320768523</v>
      </c>
      <c r="F413" s="10">
        <f>'Używanie Internetu'!P131/'Używanie Internetu'!P$142</f>
        <v>6.2964185904061873E-3</v>
      </c>
      <c r="G413" s="10">
        <f t="shared" si="72"/>
        <v>-5.5535275831177205E-2</v>
      </c>
      <c r="H413" s="10">
        <f t="shared" si="73"/>
        <v>-3.496733431667596E-4</v>
      </c>
      <c r="I413" s="56">
        <v>1.0015656859137616</v>
      </c>
      <c r="J413" s="10">
        <f>'Używanie Internetu'!Q131/'Używanie Internetu'!Q$142</f>
        <v>7.1665198041337159E-3</v>
      </c>
      <c r="K413" s="10">
        <f t="shared" si="74"/>
        <v>6.7943699895858009E-4</v>
      </c>
      <c r="L413" s="10">
        <f t="shared" si="75"/>
        <v>4.8691987086978432E-6</v>
      </c>
      <c r="M413" s="56">
        <v>0.90767982410432868</v>
      </c>
      <c r="N413" s="10">
        <f>'Używanie Internetu'!R131/'Używanie Internetu'!R$142</f>
        <v>6.494736717464155E-3</v>
      </c>
      <c r="O413" s="10">
        <f t="shared" si="76"/>
        <v>-4.2067317939569221E-2</v>
      </c>
      <c r="P413" s="10">
        <f t="shared" si="77"/>
        <v>-2.7321615442735877E-4</v>
      </c>
      <c r="Q413" s="56">
        <v>1.1708158126703001</v>
      </c>
      <c r="R413" s="10">
        <f>'Używanie Internetu'!S131/'Używanie Internetu'!S$142</f>
        <v>8.3775580838110729E-3</v>
      </c>
      <c r="S413" s="10">
        <f t="shared" si="78"/>
        <v>6.8488579246107864E-2</v>
      </c>
      <c r="T413" s="10">
        <f t="shared" si="79"/>
        <v>5.7376705071196619E-4</v>
      </c>
    </row>
    <row r="414" spans="1:20" x14ac:dyDescent="0.3">
      <c r="A414" s="10">
        <v>1.1653688928866883</v>
      </c>
      <c r="B414" s="10">
        <f>'Używanie Internetu'!O132/'Używanie Internetu'!O$142</f>
        <v>8.3721760074934714E-3</v>
      </c>
      <c r="C414" s="10">
        <f t="shared" ref="C414:C423" si="80">LOG(A414)</f>
        <v>6.6463421315514762E-2</v>
      </c>
      <c r="D414" s="10">
        <f t="shared" ref="D414:D423" si="81">B414*C414</f>
        <v>5.5644346131368289E-4</v>
      </c>
      <c r="E414" s="56">
        <v>0.87293581167245049</v>
      </c>
      <c r="F414" s="10">
        <f>'Używanie Internetu'!P132/'Używanie Internetu'!P$142</f>
        <v>6.2712951265265502E-3</v>
      </c>
      <c r="G414" s="10">
        <f t="shared" ref="G414:G423" si="82">LOG(E414)</f>
        <v>-5.9017689468930205E-2</v>
      </c>
      <c r="H414" s="10">
        <f t="shared" ref="H414:H423" si="83">F414*G414</f>
        <v>-3.7011734834535928E-4</v>
      </c>
      <c r="I414" s="56">
        <v>1.020059757088662</v>
      </c>
      <c r="J414" s="10">
        <f>'Używanie Internetu'!Q132/'Używanie Internetu'!Q$142</f>
        <v>7.3282544923203921E-3</v>
      </c>
      <c r="K414" s="10">
        <f t="shared" ref="K414:K423" si="84">LOG(I414)</f>
        <v>8.6256143243501268E-3</v>
      </c>
      <c r="L414" s="10">
        <f t="shared" ref="L414:L423" si="85">J414*K414</f>
        <v>6.3210696921441942E-5</v>
      </c>
      <c r="M414" s="56">
        <v>0.9396389933354814</v>
      </c>
      <c r="N414" s="10">
        <f>'Używanie Internetu'!R132/'Używanie Internetu'!R$142</f>
        <v>6.7505002782612851E-3</v>
      </c>
      <c r="O414" s="10">
        <f t="shared" ref="O414:O423" si="86">LOG(M414)</f>
        <v>-2.7038969077224317E-2</v>
      </c>
      <c r="P414" s="10">
        <f t="shared" ref="P414:P423" si="87">N414*O414</f>
        <v>-1.8252656827970104E-4</v>
      </c>
      <c r="Q414" s="56">
        <v>1.3252239912818731</v>
      </c>
      <c r="R414" s="10">
        <f>'Używanie Internetu'!S132/'Używanie Internetu'!S$142</f>
        <v>9.5205977884666518E-3</v>
      </c>
      <c r="S414" s="10">
        <f t="shared" ref="S414:S423" si="88">LOG(Q414)</f>
        <v>0.12228928956052426</v>
      </c>
      <c r="T414" s="10">
        <f t="shared" ref="T414:T423" si="89">R414*S414</f>
        <v>1.1642671397430852E-3</v>
      </c>
    </row>
    <row r="415" spans="1:20" x14ac:dyDescent="0.3">
      <c r="A415" s="10">
        <v>1.1760664358320305</v>
      </c>
      <c r="B415" s="10">
        <f>'Używanie Internetu'!O133/'Używanie Internetu'!O$142</f>
        <v>8.190414594437874E-3</v>
      </c>
      <c r="C415" s="10">
        <f t="shared" si="80"/>
        <v>7.0431855668940432E-2</v>
      </c>
      <c r="D415" s="10">
        <f t="shared" si="81"/>
        <v>5.7686609858423159E-4</v>
      </c>
      <c r="E415" s="56">
        <v>0.93004603057284085</v>
      </c>
      <c r="F415" s="10">
        <f>'Używanie Internetu'!P133/'Używanie Internetu'!P$142</f>
        <v>6.4770682592550062E-3</v>
      </c>
      <c r="G415" s="10">
        <f t="shared" si="82"/>
        <v>-3.1495556468565264E-2</v>
      </c>
      <c r="H415" s="10">
        <f t="shared" si="83"/>
        <v>-2.0399886911011777E-4</v>
      </c>
      <c r="I415" s="56">
        <v>0.98051551086470512</v>
      </c>
      <c r="J415" s="10">
        <f>'Używanie Internetu'!Q133/'Używanie Internetu'!Q$142</f>
        <v>6.8285500764056978E-3</v>
      </c>
      <c r="K415" s="10">
        <f t="shared" si="84"/>
        <v>-8.5455317976558358E-3</v>
      </c>
      <c r="L415" s="10">
        <f t="shared" si="85"/>
        <v>-5.8353591809810076E-5</v>
      </c>
      <c r="M415" s="56">
        <v>0.96216727573394822</v>
      </c>
      <c r="N415" s="10">
        <f>'Używanie Internetu'!R133/'Używanie Internetu'!R$142</f>
        <v>6.7007684747729546E-3</v>
      </c>
      <c r="O415" s="10">
        <f t="shared" si="86"/>
        <v>-1.674941796956924E-2</v>
      </c>
      <c r="P415" s="10">
        <f t="shared" si="87"/>
        <v>-1.1223397190128519E-4</v>
      </c>
      <c r="Q415" s="56">
        <v>1.4318026221160336</v>
      </c>
      <c r="R415" s="10">
        <f>'Używanie Internetu'!S133/'Używanie Internetu'!S$142</f>
        <v>9.9714240073836037E-3</v>
      </c>
      <c r="S415" s="10">
        <f t="shared" si="88"/>
        <v>0.15588315342298126</v>
      </c>
      <c r="T415" s="10">
        <f t="shared" si="89"/>
        <v>1.5543770183885769E-3</v>
      </c>
    </row>
    <row r="416" spans="1:20" x14ac:dyDescent="0.3">
      <c r="A416" s="10">
        <v>1.0857206306672875</v>
      </c>
      <c r="B416" s="10">
        <f>'Używanie Internetu'!O134/'Używanie Internetu'!O$142</f>
        <v>8.5305203059836254E-3</v>
      </c>
      <c r="C416" s="10">
        <f t="shared" si="80"/>
        <v>3.5718090291557369E-2</v>
      </c>
      <c r="D416" s="10">
        <f t="shared" si="81"/>
        <v>3.0469389452308671E-4</v>
      </c>
      <c r="E416" s="56">
        <v>1.3693276733833515</v>
      </c>
      <c r="F416" s="10">
        <f>'Używanie Internetu'!P134/'Używanie Internetu'!P$142</f>
        <v>1.0758824317598869E-2</v>
      </c>
      <c r="G416" s="10">
        <f t="shared" si="82"/>
        <v>0.13650738510568156</v>
      </c>
      <c r="H416" s="10">
        <f t="shared" si="83"/>
        <v>1.4686589744068404E-3</v>
      </c>
      <c r="I416" s="56">
        <v>1.0691296898938156</v>
      </c>
      <c r="J416" s="10">
        <f>'Używanie Internetu'!Q134/'Używanie Internetu'!Q$142</f>
        <v>8.4001650809231148E-3</v>
      </c>
      <c r="K416" s="10">
        <f t="shared" si="84"/>
        <v>2.9030390137646498E-2</v>
      </c>
      <c r="L416" s="10">
        <f t="shared" si="85"/>
        <v>2.4386006951983288E-4</v>
      </c>
      <c r="M416" s="56">
        <v>1.4063784977495202</v>
      </c>
      <c r="N416" s="10">
        <f>'Używanie Internetu'!R134/'Używanie Internetu'!R$142</f>
        <v>1.1049933098883408E-2</v>
      </c>
      <c r="O416" s="10">
        <f t="shared" si="86"/>
        <v>0.1481022178120924</v>
      </c>
      <c r="P416" s="10">
        <f t="shared" si="87"/>
        <v>1.6365195986198797E-3</v>
      </c>
      <c r="Q416" s="56">
        <v>1.4118808102369436</v>
      </c>
      <c r="R416" s="10">
        <f>'Używanie Internetu'!S134/'Używanie Internetu'!S$142</f>
        <v>1.1093164835554916E-2</v>
      </c>
      <c r="S416" s="10">
        <f t="shared" si="88"/>
        <v>0.14979803549677184</v>
      </c>
      <c r="T416" s="10">
        <f t="shared" si="89"/>
        <v>1.6617342998079966E-3</v>
      </c>
    </row>
    <row r="417" spans="1:20" x14ac:dyDescent="0.3">
      <c r="A417" s="10">
        <v>1.1553417754489383</v>
      </c>
      <c r="B417" s="10">
        <f>'Używanie Internetu'!O135/'Używanie Internetu'!O$142</f>
        <v>9.2497602533508725E-3</v>
      </c>
      <c r="C417" s="10">
        <f t="shared" si="80"/>
        <v>6.2710477072108556E-2</v>
      </c>
      <c r="D417" s="10">
        <f t="shared" si="81"/>
        <v>5.8005687829026096E-4</v>
      </c>
      <c r="E417" s="56">
        <v>1.3932931056244098</v>
      </c>
      <c r="F417" s="10">
        <f>'Używanie Internetu'!P135/'Używanie Internetu'!P$142</f>
        <v>1.1154817962558862E-2</v>
      </c>
      <c r="G417" s="10">
        <f t="shared" si="82"/>
        <v>0.1440424881145502</v>
      </c>
      <c r="H417" s="10">
        <f t="shared" si="83"/>
        <v>1.6067677337918559E-3</v>
      </c>
      <c r="I417" s="56">
        <v>1.1092702033735746</v>
      </c>
      <c r="J417" s="10">
        <f>'Używanie Internetu'!Q135/'Używanie Internetu'!Q$142</f>
        <v>8.8809074989124742E-3</v>
      </c>
      <c r="K417" s="10">
        <f t="shared" si="84"/>
        <v>4.5037347358171491E-2</v>
      </c>
      <c r="L417" s="10">
        <f t="shared" si="85"/>
        <v>3.9997251588431108E-4</v>
      </c>
      <c r="M417" s="56">
        <v>1.4270764050225693</v>
      </c>
      <c r="N417" s="10">
        <f>'Używanie Internetu'!R135/'Używanie Internetu'!R$142</f>
        <v>1.142528980616438E-2</v>
      </c>
      <c r="O417" s="10">
        <f t="shared" si="86"/>
        <v>0.15444722566642943</v>
      </c>
      <c r="P417" s="10">
        <f t="shared" si="87"/>
        <v>1.7646043129970258E-3</v>
      </c>
      <c r="Q417" s="56">
        <v>1.5310240884227553</v>
      </c>
      <c r="R417" s="10">
        <f>'Używanie Internetu'!S135/'Używanie Internetu'!S$142</f>
        <v>1.2257503416694761E-2</v>
      </c>
      <c r="S417" s="10">
        <f t="shared" si="88"/>
        <v>0.18498202373992137</v>
      </c>
      <c r="T417" s="10">
        <f t="shared" si="89"/>
        <v>2.2674177880191975E-3</v>
      </c>
    </row>
    <row r="418" spans="1:20" x14ac:dyDescent="0.3">
      <c r="A418" s="10">
        <v>1.1083719605943523</v>
      </c>
      <c r="B418" s="10">
        <f>'Używanie Internetu'!O136/'Używanie Internetu'!O$142</f>
        <v>8.5907357434376278E-3</v>
      </c>
      <c r="C418" s="10">
        <f t="shared" si="80"/>
        <v>4.4685530541105592E-2</v>
      </c>
      <c r="D418" s="10">
        <f t="shared" si="81"/>
        <v>3.8388158443394957E-4</v>
      </c>
      <c r="E418" s="56">
        <v>1.3379327841103175</v>
      </c>
      <c r="F418" s="10">
        <f>'Używanie Internetu'!P136/'Używanie Internetu'!P$142</f>
        <v>1.0370008805175914E-2</v>
      </c>
      <c r="G418" s="10">
        <f t="shared" si="82"/>
        <v>0.1264342956266899</v>
      </c>
      <c r="H418" s="10">
        <f t="shared" si="83"/>
        <v>1.3111247589249887E-3</v>
      </c>
      <c r="I418" s="56">
        <v>1.0423386194825659</v>
      </c>
      <c r="J418" s="10">
        <f>'Używanie Internetu'!Q136/'Używanie Internetu'!Q$142</f>
        <v>8.0789265278350987E-3</v>
      </c>
      <c r="K418" s="10">
        <f t="shared" si="84"/>
        <v>1.8008829023706537E-2</v>
      </c>
      <c r="L418" s="10">
        <f t="shared" si="85"/>
        <v>1.454920065348694E-4</v>
      </c>
      <c r="M418" s="56">
        <v>1.3857830847783059</v>
      </c>
      <c r="N418" s="10">
        <f>'Używanie Internetu'!R136/'Używanie Internetu'!R$142</f>
        <v>1.0740885462920209E-2</v>
      </c>
      <c r="O418" s="10">
        <f t="shared" si="86"/>
        <v>0.14169525592055632</v>
      </c>
      <c r="P418" s="10">
        <f t="shared" si="87"/>
        <v>1.521932514481862E-3</v>
      </c>
      <c r="Q418" s="56">
        <v>1.2049845074210732</v>
      </c>
      <c r="R418" s="10">
        <f>'Używanie Internetu'!S136/'Używanie Internetu'!S$142</f>
        <v>9.3395573383503946E-3</v>
      </c>
      <c r="S418" s="10">
        <f t="shared" si="88"/>
        <v>8.0981463189068459E-2</v>
      </c>
      <c r="T418" s="10">
        <f t="shared" si="89"/>
        <v>7.5633101879781666E-4</v>
      </c>
    </row>
    <row r="419" spans="1:20" x14ac:dyDescent="0.3">
      <c r="A419" s="10">
        <v>1.1031979355005568</v>
      </c>
      <c r="B419" s="10">
        <f>'Używanie Internetu'!O137/'Używanie Internetu'!O$142</f>
        <v>8.5360958094515878E-3</v>
      </c>
      <c r="C419" s="10">
        <f t="shared" si="80"/>
        <v>4.2653440439770304E-2</v>
      </c>
      <c r="D419" s="10">
        <f t="shared" si="81"/>
        <v>3.6409385419661618E-4</v>
      </c>
      <c r="E419" s="56">
        <v>1.3315528335309537</v>
      </c>
      <c r="F419" s="10">
        <f>'Używanie Internetu'!P137/'Używanie Internetu'!P$142</f>
        <v>1.0303012901496881E-2</v>
      </c>
      <c r="G419" s="10">
        <f t="shared" si="82"/>
        <v>0.12435840311122219</v>
      </c>
      <c r="H419" s="10">
        <f t="shared" si="83"/>
        <v>1.281266231664472E-3</v>
      </c>
      <c r="I419" s="56">
        <v>1.0269593270160584</v>
      </c>
      <c r="J419" s="10">
        <f>'Używanie Internetu'!Q137/'Używanie Internetu'!Q$142</f>
        <v>7.9461925423577572E-3</v>
      </c>
      <c r="K419" s="10">
        <f t="shared" si="84"/>
        <v>1.1553243595059708E-2</v>
      </c>
      <c r="L419" s="10">
        <f t="shared" si="85"/>
        <v>9.1804298095105976E-5</v>
      </c>
      <c r="M419" s="56">
        <v>1.3953355712329818</v>
      </c>
      <c r="N419" s="10">
        <f>'Używanie Internetu'!R137/'Używanie Internetu'!R$142</f>
        <v>1.0796537719204771E-2</v>
      </c>
      <c r="O419" s="10">
        <f t="shared" si="86"/>
        <v>0.14467866582387168</v>
      </c>
      <c r="P419" s="10">
        <f t="shared" si="87"/>
        <v>1.5620286727316527E-3</v>
      </c>
      <c r="Q419" s="56">
        <v>1.3286119723017484</v>
      </c>
      <c r="R419" s="10">
        <f>'Używanie Internetu'!S137/'Używanie Internetu'!S$142</f>
        <v>1.0280257716405453E-2</v>
      </c>
      <c r="S419" s="10">
        <f t="shared" si="88"/>
        <v>0.12339816160933789</v>
      </c>
      <c r="T419" s="10">
        <f t="shared" si="89"/>
        <v>1.2685649030746431E-3</v>
      </c>
    </row>
    <row r="420" spans="1:20" x14ac:dyDescent="0.3">
      <c r="A420" s="10">
        <v>1.228302741874763</v>
      </c>
      <c r="B420" s="10">
        <f>'Używanie Internetu'!O138/'Używanie Internetu'!O$142</f>
        <v>9.9411226833783038E-3</v>
      </c>
      <c r="C420" s="10">
        <f t="shared" si="80"/>
        <v>8.930542130138415E-2</v>
      </c>
      <c r="D420" s="10">
        <f t="shared" si="81"/>
        <v>8.8779614944784597E-4</v>
      </c>
      <c r="E420" s="56">
        <v>1.3416050907996726</v>
      </c>
      <c r="F420" s="10">
        <f>'Używanie Internetu'!P138/'Używanie Internetu'!P$142</f>
        <v>1.0858121817694577E-2</v>
      </c>
      <c r="G420" s="10">
        <f t="shared" si="82"/>
        <v>0.12762469755719119</v>
      </c>
      <c r="H420" s="10">
        <f t="shared" si="83"/>
        <v>1.3857645130224095E-3</v>
      </c>
      <c r="I420" s="56">
        <v>1.2387059535539657</v>
      </c>
      <c r="J420" s="10">
        <f>'Używanie Internetu'!Q138/'Używanie Internetu'!Q$142</f>
        <v>1.0025319844288534E-2</v>
      </c>
      <c r="K420" s="10">
        <f t="shared" si="84"/>
        <v>9.2968224935465305E-2</v>
      </c>
      <c r="L420" s="10">
        <f t="shared" si="85"/>
        <v>9.320361903338005E-4</v>
      </c>
      <c r="M420" s="56">
        <v>1.4010029306078675</v>
      </c>
      <c r="N420" s="10">
        <f>'Używanie Internetu'!R138/'Używanie Internetu'!R$142</f>
        <v>1.1338851195339426E-2</v>
      </c>
      <c r="O420" s="10">
        <f t="shared" si="86"/>
        <v>0.14643904374080266</v>
      </c>
      <c r="P420" s="10">
        <f t="shared" si="87"/>
        <v>1.6604505261647627E-3</v>
      </c>
      <c r="Q420" s="56">
        <v>1.6232840356625069</v>
      </c>
      <c r="R420" s="10">
        <f>'Używanie Internetu'!S138/'Używanie Internetu'!S$142</f>
        <v>1.3137856978044399E-2</v>
      </c>
      <c r="S420" s="10">
        <f t="shared" si="88"/>
        <v>0.21039451756386057</v>
      </c>
      <c r="T420" s="10">
        <f t="shared" si="89"/>
        <v>2.7641330807186503E-3</v>
      </c>
    </row>
    <row r="421" spans="1:20" x14ac:dyDescent="0.3">
      <c r="A421" s="10">
        <v>0.88044043282532514</v>
      </c>
      <c r="B421" s="10">
        <f>'Używanie Internetu'!O139/'Używanie Internetu'!O$142</f>
        <v>5.7349628671469E-3</v>
      </c>
      <c r="C421" s="10">
        <f t="shared" si="80"/>
        <v>-5.5300021377982643E-2</v>
      </c>
      <c r="D421" s="10">
        <f t="shared" si="81"/>
        <v>-3.1714356915516021E-4</v>
      </c>
      <c r="E421" s="56">
        <v>0.66358651568534743</v>
      </c>
      <c r="F421" s="10">
        <f>'Używanie Internetu'!P139/'Używanie Internetu'!P$142</f>
        <v>4.3224321427204173E-3</v>
      </c>
      <c r="G421" s="10">
        <f t="shared" si="82"/>
        <v>-0.17810244757676841</v>
      </c>
      <c r="H421" s="10">
        <f t="shared" si="83"/>
        <v>-7.6983574410300184E-4</v>
      </c>
      <c r="I421" s="56">
        <v>1.0661385769119061</v>
      </c>
      <c r="J421" s="10">
        <f>'Używanie Internetu'!Q139/'Używanie Internetu'!Q$142</f>
        <v>6.9445528872430374E-3</v>
      </c>
      <c r="K421" s="10">
        <f t="shared" si="84"/>
        <v>2.7813658045786966E-2</v>
      </c>
      <c r="L421" s="10">
        <f t="shared" si="85"/>
        <v>1.931534192866604E-4</v>
      </c>
      <c r="M421" s="56">
        <v>0.55425766933726017</v>
      </c>
      <c r="N421" s="10">
        <f>'Używanie Internetu'!R139/'Używanie Internetu'!R$142</f>
        <v>3.6102921151409677E-3</v>
      </c>
      <c r="O421" s="10">
        <f t="shared" si="86"/>
        <v>-0.25628828878125443</v>
      </c>
      <c r="P421" s="10">
        <f t="shared" si="87"/>
        <v>-9.2527558818993418E-4</v>
      </c>
      <c r="Q421" s="56">
        <v>0.35968203650831776</v>
      </c>
      <c r="R421" s="10">
        <f>'Używanie Internetu'!S139/'Używanie Internetu'!S$142</f>
        <v>2.3428764132691982E-3</v>
      </c>
      <c r="S421" s="10">
        <f t="shared" si="88"/>
        <v>-0.44408125147846605</v>
      </c>
      <c r="T421" s="10">
        <f t="shared" si="89"/>
        <v>-1.0404274896639654E-3</v>
      </c>
    </row>
    <row r="422" spans="1:20" x14ac:dyDescent="0.3">
      <c r="A422" s="10">
        <v>0.83556400885344884</v>
      </c>
      <c r="B422" s="10">
        <f>'Używanie Internetu'!O140/'Używanie Internetu'!O$142</f>
        <v>5.5286692388322638E-3</v>
      </c>
      <c r="C422" s="10">
        <f t="shared" si="80"/>
        <v>-7.8020275121815072E-2</v>
      </c>
      <c r="D422" s="10">
        <f t="shared" si="81"/>
        <v>-4.3134829507120913E-4</v>
      </c>
      <c r="E422" s="56">
        <v>0.58925557411922691</v>
      </c>
      <c r="F422" s="10">
        <f>'Używanie Internetu'!P140/'Używanie Internetu'!P$142</f>
        <v>3.8989223230351065E-3</v>
      </c>
      <c r="G422" s="10">
        <f t="shared" si="82"/>
        <v>-0.22969630053419146</v>
      </c>
      <c r="H422" s="10">
        <f t="shared" si="83"/>
        <v>-8.9556803367133971E-4</v>
      </c>
      <c r="I422" s="56">
        <v>1.0510678392111537</v>
      </c>
      <c r="J422" s="10">
        <f>'Używanie Internetu'!Q140/'Używanie Internetu'!Q$142</f>
        <v>6.9545915920270381E-3</v>
      </c>
      <c r="K422" s="10">
        <f t="shared" si="84"/>
        <v>2.1630747659306979E-2</v>
      </c>
      <c r="L422" s="10">
        <f t="shared" si="85"/>
        <v>1.5043301580067484E-4</v>
      </c>
      <c r="M422" s="56">
        <v>0.45132471568318738</v>
      </c>
      <c r="N422" s="10">
        <f>'Używanie Internetu'!R140/'Używanie Internetu'!R$142</f>
        <v>2.9862763904183404E-3</v>
      </c>
      <c r="O422" s="10">
        <f t="shared" si="86"/>
        <v>-0.34551088276411729</v>
      </c>
      <c r="P422" s="10">
        <f t="shared" si="87"/>
        <v>-1.0317909918310826E-3</v>
      </c>
      <c r="Q422" s="56">
        <v>0.47855230841950169</v>
      </c>
      <c r="R422" s="10">
        <f>'Używanie Internetu'!S140/'Używanie Internetu'!S$142</f>
        <v>3.1664329706607955E-3</v>
      </c>
      <c r="S422" s="10">
        <f t="shared" si="88"/>
        <v>-0.32007058449875658</v>
      </c>
      <c r="T422" s="10">
        <f t="shared" si="89"/>
        <v>-1.013482051695535E-3</v>
      </c>
    </row>
    <row r="423" spans="1:20" x14ac:dyDescent="0.3">
      <c r="A423" s="10">
        <v>0.65261046504931763</v>
      </c>
      <c r="B423" s="10">
        <f>'Używanie Internetu'!O141/'Używanie Internetu'!O$142</f>
        <v>4.4347554584178933E-3</v>
      </c>
      <c r="C423" s="10">
        <f t="shared" si="80"/>
        <v>-0.18534596628714034</v>
      </c>
      <c r="D423" s="10">
        <f t="shared" si="81"/>
        <v>-8.2196403568763449E-4</v>
      </c>
      <c r="E423" s="56">
        <v>0.44506316178971683</v>
      </c>
      <c r="F423" s="10">
        <f>'Używanie Internetu'!P141/'Używanie Internetu'!P$142</f>
        <v>3.0243865089391682E-3</v>
      </c>
      <c r="G423" s="10">
        <f t="shared" si="82"/>
        <v>-0.35157835110849128</v>
      </c>
      <c r="H423" s="10">
        <f t="shared" si="83"/>
        <v>-1.0633088219275991E-3</v>
      </c>
      <c r="I423" s="56">
        <v>0.98862683192150935</v>
      </c>
      <c r="J423" s="10">
        <f>'Używanie Internetu'!Q141/'Używanie Internetu'!Q$142</f>
        <v>6.7181243237816922E-3</v>
      </c>
      <c r="K423" s="10">
        <f t="shared" si="84"/>
        <v>-4.9676067041770165E-3</v>
      </c>
      <c r="L423" s="10">
        <f t="shared" si="85"/>
        <v>-3.3372999430312616E-5</v>
      </c>
      <c r="M423" s="56">
        <v>0.26538060425480176</v>
      </c>
      <c r="N423" s="10">
        <f>'Używanie Internetu'!R141/'Używanie Internetu'!R$142</f>
        <v>1.8033699217316151E-3</v>
      </c>
      <c r="O423" s="10">
        <f t="shared" si="86"/>
        <v>-0.57613082138464045</v>
      </c>
      <c r="P423" s="10">
        <f t="shared" si="87"/>
        <v>-1.0389769942675902E-3</v>
      </c>
      <c r="Q423" s="56">
        <v>0.32283326357649361</v>
      </c>
      <c r="R423" s="10">
        <f>'Używanie Internetu'!S141/'Używanie Internetu'!S$142</f>
        <v>2.19378427787934E-3</v>
      </c>
      <c r="S423" s="10">
        <f t="shared" si="88"/>
        <v>-0.49102172350556694</v>
      </c>
      <c r="T423" s="10">
        <f t="shared" si="89"/>
        <v>-1.0771957371237292E-3</v>
      </c>
    </row>
    <row r="424" spans="1:20" x14ac:dyDescent="0.3">
      <c r="D424" s="86">
        <f>SUM(D285:D423)</f>
        <v>8.7646074723889082E-3</v>
      </c>
      <c r="H424" s="86">
        <f>SUM(H285:H423)</f>
        <v>2.5853918432130477E-2</v>
      </c>
      <c r="L424" s="86">
        <f>SUM(L285:L423)</f>
        <v>3.1455816338501427E-3</v>
      </c>
      <c r="P424" s="86">
        <f>SUM(P285:P423)</f>
        <v>2.7422971528766344E-2</v>
      </c>
      <c r="T424" s="86">
        <f>SUM(T285:T423)</f>
        <v>5.8532840356661599E-2</v>
      </c>
    </row>
  </sheetData>
  <mergeCells count="3">
    <mergeCell ref="A2:T2"/>
    <mergeCell ref="A284:T284"/>
    <mergeCell ref="A143:T14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564C8-B643-4C66-8D42-48E45421ED16}">
  <dimension ref="B2:H38"/>
  <sheetViews>
    <sheetView topLeftCell="A4" workbookViewId="0">
      <selection activeCell="D27" sqref="D27"/>
    </sheetView>
  </sheetViews>
  <sheetFormatPr defaultRowHeight="14.4" x14ac:dyDescent="0.3"/>
  <cols>
    <col min="4" max="4" width="15.88671875" customWidth="1"/>
    <col min="5" max="5" width="13" customWidth="1"/>
    <col min="6" max="6" width="17.5546875" customWidth="1"/>
    <col min="7" max="7" width="15.77734375" customWidth="1"/>
    <col min="8" max="8" width="12.5546875" customWidth="1"/>
  </cols>
  <sheetData>
    <row r="2" spans="2:8" x14ac:dyDescent="0.3">
      <c r="B2" t="s">
        <v>202</v>
      </c>
    </row>
    <row r="3" spans="2:8" ht="41.4" x14ac:dyDescent="0.3">
      <c r="B3" s="10"/>
      <c r="D3" s="14" t="s">
        <v>143</v>
      </c>
      <c r="E3" s="15" t="s">
        <v>140</v>
      </c>
      <c r="F3" s="15" t="s">
        <v>209</v>
      </c>
      <c r="G3" s="15" t="s">
        <v>144</v>
      </c>
      <c r="H3" s="119" t="s">
        <v>142</v>
      </c>
    </row>
    <row r="4" spans="2:8" x14ac:dyDescent="0.3">
      <c r="B4" s="256">
        <v>2019</v>
      </c>
      <c r="C4" s="123" t="s">
        <v>203</v>
      </c>
      <c r="D4" s="165">
        <v>0.59173663685164402</v>
      </c>
      <c r="E4" s="166">
        <v>0.62143618044843185</v>
      </c>
      <c r="F4" s="166">
        <v>0.5489461446335504</v>
      </c>
      <c r="G4" s="166">
        <v>0.62531253973981182</v>
      </c>
      <c r="H4" s="167">
        <v>0.66642780304616211</v>
      </c>
    </row>
    <row r="5" spans="2:8" x14ac:dyDescent="0.3">
      <c r="B5" s="257"/>
      <c r="C5" s="124" t="s">
        <v>204</v>
      </c>
      <c r="D5" s="149">
        <v>0.13388368216926827</v>
      </c>
      <c r="E5" s="154">
        <v>0.19648054455413777</v>
      </c>
      <c r="F5" s="154">
        <v>8.1381256817032566E-2</v>
      </c>
      <c r="G5" s="154">
        <v>0.20242203467589415</v>
      </c>
      <c r="H5" s="150">
        <v>0.29239960483185823</v>
      </c>
    </row>
    <row r="6" spans="2:8" x14ac:dyDescent="0.3">
      <c r="B6" s="257"/>
      <c r="C6" s="124" t="s">
        <v>205</v>
      </c>
      <c r="D6" s="149">
        <v>0.21587736827457046</v>
      </c>
      <c r="E6" s="154">
        <v>0.31932578682403917</v>
      </c>
      <c r="F6" s="154">
        <v>0.12383545612231771</v>
      </c>
      <c r="G6" s="154">
        <v>0.32519692495475377</v>
      </c>
      <c r="H6" s="150">
        <v>0.40582265173926441</v>
      </c>
    </row>
    <row r="7" spans="2:8" x14ac:dyDescent="0.3">
      <c r="B7" s="257"/>
      <c r="C7" s="124" t="s">
        <v>206</v>
      </c>
      <c r="D7" s="149">
        <v>7.6054579537166243E-3</v>
      </c>
      <c r="E7" s="168">
        <v>8.0808091296016727E-3</v>
      </c>
      <c r="F7" s="169">
        <v>7.3398084909471889E-3</v>
      </c>
      <c r="G7" s="170">
        <v>8.1555518104207327E-3</v>
      </c>
      <c r="H7" s="171">
        <v>9.1881933786729098E-3</v>
      </c>
    </row>
    <row r="8" spans="2:8" x14ac:dyDescent="0.3">
      <c r="B8" s="257"/>
      <c r="C8" s="124" t="s">
        <v>208</v>
      </c>
      <c r="D8" s="149">
        <v>9.6714782920272913E-2</v>
      </c>
      <c r="E8" s="170">
        <v>0.13853367159718924</v>
      </c>
      <c r="F8" s="154">
        <v>6.0312205889876645E-2</v>
      </c>
      <c r="G8" s="154">
        <v>0.14353038000584722</v>
      </c>
      <c r="H8" s="150">
        <v>0.21954735569131356</v>
      </c>
    </row>
    <row r="9" spans="2:8" x14ac:dyDescent="0.3">
      <c r="B9" s="258"/>
      <c r="C9" s="125" t="s">
        <v>207</v>
      </c>
      <c r="D9" s="151">
        <v>1.3513457454776976E-2</v>
      </c>
      <c r="E9" s="152">
        <v>3.0385759842261346E-2</v>
      </c>
      <c r="F9" s="152">
        <v>4.4320252603922026E-3</v>
      </c>
      <c r="G9" s="152">
        <v>3.5606542262265999E-2</v>
      </c>
      <c r="H9" s="153">
        <v>5.974737218765299E-2</v>
      </c>
    </row>
    <row r="10" spans="2:8" x14ac:dyDescent="0.3">
      <c r="B10" s="256">
        <v>2020</v>
      </c>
      <c r="C10" s="123" t="s">
        <v>203</v>
      </c>
      <c r="D10" s="165">
        <v>0.57758782653959406</v>
      </c>
      <c r="E10" s="166">
        <v>0.61274206862783165</v>
      </c>
      <c r="F10" s="166">
        <v>0.54523837389263585</v>
      </c>
      <c r="G10" s="166">
        <v>0.61411705725928478</v>
      </c>
      <c r="H10" s="167">
        <v>0.66615405703870356</v>
      </c>
    </row>
    <row r="11" spans="2:8" x14ac:dyDescent="0.3">
      <c r="B11" s="257"/>
      <c r="C11" s="124" t="s">
        <v>204</v>
      </c>
      <c r="D11" s="149">
        <v>0.11464210322718771</v>
      </c>
      <c r="E11" s="154">
        <v>0.18535895909916333</v>
      </c>
      <c r="F11" s="154">
        <v>7.0992644018474826E-2</v>
      </c>
      <c r="G11" s="154">
        <v>0.1870940642303448</v>
      </c>
      <c r="H11" s="162">
        <v>0.30510254309631424</v>
      </c>
    </row>
    <row r="12" spans="2:8" x14ac:dyDescent="0.3">
      <c r="B12" s="257"/>
      <c r="C12" s="124" t="s">
        <v>205</v>
      </c>
      <c r="D12" s="149">
        <v>0.17398354877421765</v>
      </c>
      <c r="E12" s="154">
        <v>0.29409295014227577</v>
      </c>
      <c r="F12" s="154">
        <v>0.10670574696926011</v>
      </c>
      <c r="G12" s="154">
        <v>0.29891015384837577</v>
      </c>
      <c r="H12" s="162">
        <v>0.43380710655850174</v>
      </c>
    </row>
    <row r="13" spans="2:8" x14ac:dyDescent="0.3">
      <c r="B13" s="257"/>
      <c r="C13" s="124" t="s">
        <v>206</v>
      </c>
      <c r="D13" s="172">
        <v>7.4836696746373044E-3</v>
      </c>
      <c r="E13" s="168">
        <v>7.9780161356359548E-3</v>
      </c>
      <c r="F13" s="169">
        <v>7.3042339880548144E-3</v>
      </c>
      <c r="G13" s="170">
        <v>8.0375258728012447E-3</v>
      </c>
      <c r="H13" s="173">
        <v>9.3231138113683294E-3</v>
      </c>
    </row>
    <row r="14" spans="2:8" x14ac:dyDescent="0.3">
      <c r="B14" s="257"/>
      <c r="C14" s="124" t="s">
        <v>208</v>
      </c>
      <c r="D14" s="149">
        <v>8.3139511961986573E-2</v>
      </c>
      <c r="E14" s="170">
        <v>0.13136751001666083</v>
      </c>
      <c r="F14" s="154">
        <v>5.2867499296846809E-2</v>
      </c>
      <c r="G14" s="154">
        <v>0.13194289776568324</v>
      </c>
      <c r="H14" s="162">
        <v>0.23699651690450696</v>
      </c>
    </row>
    <row r="15" spans="2:8" x14ac:dyDescent="0.3">
      <c r="B15" s="258"/>
      <c r="C15" s="125" t="s">
        <v>207</v>
      </c>
      <c r="D15" s="174">
        <v>9.028944200484848E-3</v>
      </c>
      <c r="E15" s="152">
        <v>2.694300893848231E-2</v>
      </c>
      <c r="F15" s="175">
        <v>3.3209305158327473E-3</v>
      </c>
      <c r="G15" s="152">
        <v>3.1260623324252876E-2</v>
      </c>
      <c r="H15" s="163">
        <v>6.4934931056087095E-2</v>
      </c>
    </row>
    <row r="16" spans="2:8" x14ac:dyDescent="0.3">
      <c r="B16" s="256">
        <v>2021</v>
      </c>
      <c r="C16" s="123" t="s">
        <v>203</v>
      </c>
      <c r="D16" s="176">
        <v>0.56988729139795291</v>
      </c>
      <c r="E16" s="177">
        <v>0.60372786243269083</v>
      </c>
      <c r="F16" s="177">
        <v>0.53811697811393877</v>
      </c>
      <c r="G16" s="177">
        <v>0.60239958933354176</v>
      </c>
      <c r="H16" s="178">
        <v>0.65566688659331507</v>
      </c>
    </row>
    <row r="17" spans="2:8" x14ac:dyDescent="0.3">
      <c r="B17" s="257"/>
      <c r="C17" s="124" t="s">
        <v>204</v>
      </c>
      <c r="D17" s="149">
        <v>0.11007531434012452</v>
      </c>
      <c r="E17" s="154">
        <v>0.1748654855302354</v>
      </c>
      <c r="F17" s="154">
        <v>6.9076772524095054E-2</v>
      </c>
      <c r="G17" s="154">
        <v>0.17365362032003873</v>
      </c>
      <c r="H17" s="150">
        <v>0.29050787449874294</v>
      </c>
    </row>
    <row r="18" spans="2:8" x14ac:dyDescent="0.3">
      <c r="B18" s="257"/>
      <c r="C18" s="124" t="s">
        <v>205</v>
      </c>
      <c r="D18" s="149">
        <v>0.16013347282308496</v>
      </c>
      <c r="E18" s="155">
        <v>0.30530450097117179</v>
      </c>
      <c r="F18" s="154">
        <v>9.9550368773082668E-2</v>
      </c>
      <c r="G18" s="154">
        <v>0.27021170809014394</v>
      </c>
      <c r="H18" s="150">
        <v>0.4065874537178038</v>
      </c>
    </row>
    <row r="19" spans="2:8" x14ac:dyDescent="0.3">
      <c r="B19" s="257"/>
      <c r="C19" s="124" t="s">
        <v>206</v>
      </c>
      <c r="D19" s="172">
        <v>7.4700347118767619E-3</v>
      </c>
      <c r="E19" s="168">
        <v>7.9257519477421573E-3</v>
      </c>
      <c r="F19" s="169">
        <v>7.2987829153713882E-3</v>
      </c>
      <c r="G19" s="170">
        <v>7.9383251582073999E-3</v>
      </c>
      <c r="H19" s="171">
        <v>9.0963259567885674E-3</v>
      </c>
    </row>
    <row r="20" spans="2:8" x14ac:dyDescent="0.3">
      <c r="B20" s="257"/>
      <c r="C20" s="124" t="s">
        <v>208</v>
      </c>
      <c r="D20" s="149">
        <v>7.827362057550101E-2</v>
      </c>
      <c r="E20" s="179">
        <v>0.13149122750732123</v>
      </c>
      <c r="F20" s="154">
        <v>4.9928871225242831E-2</v>
      </c>
      <c r="G20" s="154">
        <v>0.12118063292961954</v>
      </c>
      <c r="H20" s="150">
        <v>0.21574042635919266</v>
      </c>
    </row>
    <row r="21" spans="2:8" x14ac:dyDescent="0.3">
      <c r="B21" s="258"/>
      <c r="C21" s="125" t="s">
        <v>207</v>
      </c>
      <c r="D21" s="174">
        <v>8.7646074723889082E-3</v>
      </c>
      <c r="E21" s="152">
        <v>2.5853918432130477E-2</v>
      </c>
      <c r="F21" s="175">
        <v>3.1455816338501427E-3</v>
      </c>
      <c r="G21" s="152">
        <v>2.7422971528766344E-2</v>
      </c>
      <c r="H21" s="153">
        <v>5.8532840356661599E-2</v>
      </c>
    </row>
    <row r="23" spans="2:8" x14ac:dyDescent="0.3">
      <c r="C23" s="164" t="s">
        <v>214</v>
      </c>
      <c r="D23" s="156">
        <f>AVERAGE(D4:D9)</f>
        <v>0.17655523093737491</v>
      </c>
      <c r="E23" s="157">
        <f t="shared" ref="E23:H23" si="0">AVERAGE(E4:E9)</f>
        <v>0.21904045873261016</v>
      </c>
      <c r="F23" s="157">
        <f t="shared" si="0"/>
        <v>0.13770781620235278</v>
      </c>
      <c r="G23" s="157">
        <f t="shared" si="0"/>
        <v>0.22337066224149896</v>
      </c>
      <c r="H23" s="161">
        <f t="shared" si="0"/>
        <v>0.27552216347915404</v>
      </c>
    </row>
    <row r="24" spans="2:8" x14ac:dyDescent="0.3">
      <c r="D24" s="149">
        <f>AVERAGE(D10:D15)</f>
        <v>0.16097760072968467</v>
      </c>
      <c r="E24" s="154">
        <f t="shared" ref="E24:H24" si="1">AVERAGE(E10:E15)</f>
        <v>0.20974708549334167</v>
      </c>
      <c r="F24" s="154">
        <f t="shared" si="1"/>
        <v>0.13107157144685086</v>
      </c>
      <c r="G24" s="154">
        <f t="shared" si="1"/>
        <v>0.21189372038345711</v>
      </c>
      <c r="H24" s="150">
        <f t="shared" si="1"/>
        <v>0.28605304474424698</v>
      </c>
    </row>
    <row r="25" spans="2:8" x14ac:dyDescent="0.3">
      <c r="D25" s="151">
        <f>AVERAGE(D16:D21)</f>
        <v>0.15576739022015487</v>
      </c>
      <c r="E25" s="152">
        <f t="shared" ref="E25:H25" si="2">AVERAGE(E16:E21)</f>
        <v>0.208194791136882</v>
      </c>
      <c r="F25" s="152">
        <f t="shared" si="2"/>
        <v>0.12785289253093013</v>
      </c>
      <c r="G25" s="152">
        <f t="shared" si="2"/>
        <v>0.20046780789338628</v>
      </c>
      <c r="H25" s="153">
        <f t="shared" si="2"/>
        <v>0.27268863458041742</v>
      </c>
    </row>
    <row r="27" spans="2:8" x14ac:dyDescent="0.3">
      <c r="C27" t="s">
        <v>213</v>
      </c>
      <c r="D27" s="156">
        <f>D4-D10</f>
        <v>1.4148810312049953E-2</v>
      </c>
      <c r="E27" s="157">
        <f t="shared" ref="E27:H27" si="3">E4-E10</f>
        <v>8.6941118206002033E-3</v>
      </c>
      <c r="F27" s="157">
        <f t="shared" si="3"/>
        <v>3.7077707409145511E-3</v>
      </c>
      <c r="G27" s="157">
        <f t="shared" si="3"/>
        <v>1.1195482480527041E-2</v>
      </c>
      <c r="H27" s="161">
        <f t="shared" si="3"/>
        <v>2.7374600745855293E-4</v>
      </c>
    </row>
    <row r="28" spans="2:8" x14ac:dyDescent="0.3">
      <c r="D28" s="149">
        <f t="shared" ref="D28:G28" si="4">D5-D11</f>
        <v>1.9241578942080562E-2</v>
      </c>
      <c r="E28" s="154">
        <f t="shared" si="4"/>
        <v>1.1121585454974436E-2</v>
      </c>
      <c r="F28" s="154">
        <f t="shared" si="4"/>
        <v>1.0388612798557739E-2</v>
      </c>
      <c r="G28" s="154">
        <f t="shared" si="4"/>
        <v>1.5327970445549344E-2</v>
      </c>
      <c r="H28" s="162">
        <f>H5-H11</f>
        <v>-1.270293826445601E-2</v>
      </c>
    </row>
    <row r="29" spans="2:8" x14ac:dyDescent="0.3">
      <c r="D29" s="149">
        <f t="shared" ref="D29:H29" si="5">D6-D12</f>
        <v>4.1893819500352814E-2</v>
      </c>
      <c r="E29" s="154">
        <f t="shared" si="5"/>
        <v>2.5232836681763404E-2</v>
      </c>
      <c r="F29" s="154">
        <f t="shared" si="5"/>
        <v>1.7129709153057601E-2</v>
      </c>
      <c r="G29" s="154">
        <f t="shared" si="5"/>
        <v>2.6286771106378004E-2</v>
      </c>
      <c r="H29" s="162">
        <f t="shared" si="5"/>
        <v>-2.7984454819237337E-2</v>
      </c>
    </row>
    <row r="30" spans="2:8" x14ac:dyDescent="0.3">
      <c r="D30" s="149">
        <f t="shared" ref="D30:H30" si="6">D7-D13</f>
        <v>1.2178827907931983E-4</v>
      </c>
      <c r="E30" s="154">
        <f t="shared" si="6"/>
        <v>1.0279299396571788E-4</v>
      </c>
      <c r="F30" s="154">
        <f t="shared" si="6"/>
        <v>3.5574502892374467E-5</v>
      </c>
      <c r="G30" s="154">
        <f t="shared" si="6"/>
        <v>1.1802593761948803E-4</v>
      </c>
      <c r="H30" s="150">
        <f t="shared" si="6"/>
        <v>-1.349204326954196E-4</v>
      </c>
    </row>
    <row r="31" spans="2:8" x14ac:dyDescent="0.3">
      <c r="D31" s="149">
        <f t="shared" ref="D31:H31" si="7">D8-D14</f>
        <v>1.357527095828634E-2</v>
      </c>
      <c r="E31" s="154">
        <f t="shared" si="7"/>
        <v>7.1661615805284073E-3</v>
      </c>
      <c r="F31" s="154">
        <f t="shared" si="7"/>
        <v>7.4447065930298359E-3</v>
      </c>
      <c r="G31" s="154">
        <f t="shared" si="7"/>
        <v>1.1587482240163982E-2</v>
      </c>
      <c r="H31" s="162">
        <f t="shared" si="7"/>
        <v>-1.7449161213193398E-2</v>
      </c>
    </row>
    <row r="32" spans="2:8" x14ac:dyDescent="0.3">
      <c r="D32" s="151">
        <f t="shared" ref="D32:G32" si="8">D9-D15</f>
        <v>4.484513254292128E-3</v>
      </c>
      <c r="E32" s="152">
        <f t="shared" si="8"/>
        <v>3.4427509037790356E-3</v>
      </c>
      <c r="F32" s="152">
        <f t="shared" si="8"/>
        <v>1.1110947445594553E-3</v>
      </c>
      <c r="G32" s="152">
        <f t="shared" si="8"/>
        <v>4.3459189380131227E-3</v>
      </c>
      <c r="H32" s="163">
        <f>H9-H15</f>
        <v>-5.1875588684341042E-3</v>
      </c>
    </row>
    <row r="33" spans="4:8" x14ac:dyDescent="0.3">
      <c r="D33" s="156">
        <f t="shared" ref="D33:H33" si="9">D10-D16</f>
        <v>7.7005351416411516E-3</v>
      </c>
      <c r="E33" s="157">
        <f t="shared" si="9"/>
        <v>9.014206195140817E-3</v>
      </c>
      <c r="F33" s="157">
        <f t="shared" si="9"/>
        <v>7.1213957786970816E-3</v>
      </c>
      <c r="G33" s="157">
        <f t="shared" si="9"/>
        <v>1.1717467925743019E-2</v>
      </c>
      <c r="H33" s="158">
        <f t="shared" si="9"/>
        <v>1.0487170445388494E-2</v>
      </c>
    </row>
    <row r="34" spans="4:8" x14ac:dyDescent="0.3">
      <c r="D34" s="149">
        <f t="shared" ref="D34:H34" si="10">D11-D17</f>
        <v>4.566788887063189E-3</v>
      </c>
      <c r="E34" s="154">
        <f t="shared" si="10"/>
        <v>1.0493473568927936E-2</v>
      </c>
      <c r="F34" s="154">
        <f t="shared" si="10"/>
        <v>1.9158714943797728E-3</v>
      </c>
      <c r="G34" s="154">
        <f t="shared" si="10"/>
        <v>1.3440443910306077E-2</v>
      </c>
      <c r="H34" s="159">
        <f t="shared" si="10"/>
        <v>1.4594668597571303E-2</v>
      </c>
    </row>
    <row r="35" spans="4:8" x14ac:dyDescent="0.3">
      <c r="D35" s="149">
        <f t="shared" ref="D35:H35" si="11">D12-D18</f>
        <v>1.385007595113269E-2</v>
      </c>
      <c r="E35" s="155">
        <f t="shared" si="11"/>
        <v>-1.1211550828896022E-2</v>
      </c>
      <c r="F35" s="154">
        <f t="shared" si="11"/>
        <v>7.1553781961774393E-3</v>
      </c>
      <c r="G35" s="154">
        <f t="shared" si="11"/>
        <v>2.8698445758231828E-2</v>
      </c>
      <c r="H35" s="159">
        <f t="shared" si="11"/>
        <v>2.7219652840697939E-2</v>
      </c>
    </row>
    <row r="36" spans="4:8" x14ac:dyDescent="0.3">
      <c r="D36" s="149">
        <f t="shared" ref="D36:H38" si="12">D13-D19</f>
        <v>1.3634962760542511E-5</v>
      </c>
      <c r="E36" s="154">
        <f t="shared" si="12"/>
        <v>5.2264187893797526E-5</v>
      </c>
      <c r="F36" s="154">
        <f t="shared" si="12"/>
        <v>5.451072683426185E-6</v>
      </c>
      <c r="G36" s="154">
        <f t="shared" si="12"/>
        <v>9.9200714593844844E-5</v>
      </c>
      <c r="H36" s="159">
        <f t="shared" si="12"/>
        <v>2.2678785457976199E-4</v>
      </c>
    </row>
    <row r="37" spans="4:8" x14ac:dyDescent="0.3">
      <c r="D37" s="149">
        <f t="shared" si="12"/>
        <v>4.865891386485563E-3</v>
      </c>
      <c r="E37" s="154">
        <f t="shared" si="12"/>
        <v>-1.2371749066039661E-4</v>
      </c>
      <c r="F37" s="154">
        <f t="shared" si="12"/>
        <v>2.9386280716039784E-3</v>
      </c>
      <c r="G37" s="154">
        <f t="shared" si="12"/>
        <v>1.0762264836063698E-2</v>
      </c>
      <c r="H37" s="159">
        <f t="shared" si="12"/>
        <v>2.1256090545314299E-2</v>
      </c>
    </row>
    <row r="38" spans="4:8" x14ac:dyDescent="0.3">
      <c r="D38" s="151">
        <f t="shared" si="12"/>
        <v>2.6433672809593987E-4</v>
      </c>
      <c r="E38" s="152">
        <f t="shared" si="12"/>
        <v>1.0890905063518329E-3</v>
      </c>
      <c r="F38" s="152">
        <f t="shared" si="12"/>
        <v>1.7534888198260466E-4</v>
      </c>
      <c r="G38" s="152">
        <f t="shared" si="12"/>
        <v>3.8376517954865318E-3</v>
      </c>
      <c r="H38" s="160">
        <f t="shared" si="12"/>
        <v>6.4020906994254959E-3</v>
      </c>
    </row>
  </sheetData>
  <mergeCells count="3">
    <mergeCell ref="B4:B9"/>
    <mergeCell ref="B10:B15"/>
    <mergeCell ref="B16:B2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87BBB-5992-4AC4-807E-796CD4269A7B}">
  <dimension ref="A1:K191"/>
  <sheetViews>
    <sheetView workbookViewId="0">
      <selection activeCell="O26" sqref="O26"/>
    </sheetView>
  </sheetViews>
  <sheetFormatPr defaultRowHeight="14.4" x14ac:dyDescent="0.3"/>
  <cols>
    <col min="1" max="1" width="30.33203125" customWidth="1"/>
  </cols>
  <sheetData>
    <row r="1" spans="1:11" x14ac:dyDescent="0.3">
      <c r="B1" s="259" t="s">
        <v>196</v>
      </c>
      <c r="C1" s="260"/>
      <c r="D1" s="261"/>
      <c r="E1" s="259" t="s">
        <v>197</v>
      </c>
      <c r="F1" s="260"/>
      <c r="G1" s="261"/>
      <c r="I1" s="262" t="s">
        <v>198</v>
      </c>
      <c r="J1" s="263"/>
      <c r="K1" s="264"/>
    </row>
    <row r="2" spans="1:11" x14ac:dyDescent="0.3">
      <c r="B2" s="108" t="s">
        <v>193</v>
      </c>
      <c r="C2" s="109" t="s">
        <v>194</v>
      </c>
      <c r="D2" s="110" t="s">
        <v>195</v>
      </c>
      <c r="E2" s="108" t="s">
        <v>193</v>
      </c>
      <c r="F2" s="109" t="s">
        <v>194</v>
      </c>
      <c r="G2" s="110" t="s">
        <v>195</v>
      </c>
      <c r="I2" s="108" t="s">
        <v>193</v>
      </c>
      <c r="J2" s="109" t="s">
        <v>194</v>
      </c>
      <c r="K2" s="110" t="s">
        <v>195</v>
      </c>
    </row>
    <row r="3" spans="1:11" x14ac:dyDescent="0.3">
      <c r="A3" s="17" t="s">
        <v>0</v>
      </c>
      <c r="B3" s="113">
        <v>1215290</v>
      </c>
      <c r="C3" s="114">
        <v>1223364</v>
      </c>
      <c r="D3" s="115">
        <v>1226329</v>
      </c>
      <c r="E3" s="113">
        <v>816918</v>
      </c>
      <c r="F3" s="114">
        <v>825104</v>
      </c>
      <c r="G3" s="115">
        <v>831198</v>
      </c>
      <c r="I3" s="111">
        <f>E3/B3*100</f>
        <v>67.220005101662977</v>
      </c>
      <c r="J3" s="4">
        <f t="shared" ref="J3:K3" si="0">F3/C3*100</f>
        <v>67.445502728541953</v>
      </c>
      <c r="K3" s="7">
        <f t="shared" si="0"/>
        <v>67.779364265217566</v>
      </c>
    </row>
    <row r="4" spans="1:11" x14ac:dyDescent="0.3">
      <c r="A4" s="21" t="s">
        <v>1</v>
      </c>
      <c r="B4" s="113">
        <v>1860470</v>
      </c>
      <c r="C4" s="114">
        <v>1873095</v>
      </c>
      <c r="D4" s="115">
        <v>1879318</v>
      </c>
      <c r="E4" s="113">
        <v>1185898</v>
      </c>
      <c r="F4" s="114">
        <v>1189937</v>
      </c>
      <c r="G4" s="115">
        <v>1191867</v>
      </c>
      <c r="I4" s="111">
        <f t="shared" ref="I4:I67" si="1">E4/B4*100</f>
        <v>63.741850177643286</v>
      </c>
      <c r="J4" s="4">
        <f t="shared" ref="J4:J67" si="2">F4/C4*100</f>
        <v>63.527850963245328</v>
      </c>
      <c r="K4" s="7">
        <f t="shared" ref="K4:K67" si="3">G4/D4*100</f>
        <v>63.420187536116821</v>
      </c>
    </row>
    <row r="5" spans="1:11" x14ac:dyDescent="0.3">
      <c r="A5" s="21" t="s">
        <v>2</v>
      </c>
      <c r="B5" s="113">
        <v>875842</v>
      </c>
      <c r="C5" s="114">
        <v>880602</v>
      </c>
      <c r="D5" s="115">
        <v>883228</v>
      </c>
      <c r="E5" s="113">
        <v>563550</v>
      </c>
      <c r="F5" s="114">
        <v>563344</v>
      </c>
      <c r="G5" s="115">
        <v>562254</v>
      </c>
      <c r="I5" s="111">
        <f t="shared" si="1"/>
        <v>64.343797168895762</v>
      </c>
      <c r="J5" s="4">
        <f t="shared" si="2"/>
        <v>63.972600561888349</v>
      </c>
      <c r="K5" s="7">
        <f t="shared" si="3"/>
        <v>63.658987260367653</v>
      </c>
    </row>
    <row r="6" spans="1:11" x14ac:dyDescent="0.3">
      <c r="A6" s="21" t="s">
        <v>3</v>
      </c>
      <c r="B6" s="113">
        <v>1516283</v>
      </c>
      <c r="C6" s="114">
        <v>1526486</v>
      </c>
      <c r="D6" s="115">
        <v>1533876</v>
      </c>
      <c r="E6" s="113">
        <v>969568</v>
      </c>
      <c r="F6" s="114">
        <v>974107</v>
      </c>
      <c r="G6" s="115">
        <v>978191</v>
      </c>
      <c r="I6" s="111">
        <f t="shared" si="1"/>
        <v>63.943736096757661</v>
      </c>
      <c r="J6" s="4">
        <f t="shared" si="2"/>
        <v>63.813687121925774</v>
      </c>
      <c r="K6" s="7">
        <f t="shared" si="3"/>
        <v>63.772495299489663</v>
      </c>
    </row>
    <row r="7" spans="1:11" x14ac:dyDescent="0.3">
      <c r="A7" s="21" t="s">
        <v>4</v>
      </c>
      <c r="B7" s="113">
        <v>1146643</v>
      </c>
      <c r="C7" s="114">
        <v>1156470</v>
      </c>
      <c r="D7" s="115">
        <v>1163186</v>
      </c>
      <c r="E7" s="113">
        <v>730114</v>
      </c>
      <c r="F7" s="114">
        <v>734691</v>
      </c>
      <c r="G7" s="115">
        <v>737091</v>
      </c>
      <c r="I7" s="111">
        <f t="shared" si="1"/>
        <v>63.674046760848846</v>
      </c>
      <c r="J7" s="4">
        <f t="shared" si="2"/>
        <v>63.528755609743449</v>
      </c>
      <c r="K7" s="7">
        <f t="shared" si="3"/>
        <v>63.368283318403073</v>
      </c>
    </row>
    <row r="8" spans="1:11" x14ac:dyDescent="0.3">
      <c r="A8" s="21" t="s">
        <v>5</v>
      </c>
      <c r="B8" s="113">
        <v>1196995</v>
      </c>
      <c r="C8" s="114">
        <v>1202352</v>
      </c>
      <c r="D8" s="115">
        <v>1205101</v>
      </c>
      <c r="E8" s="113">
        <v>740040</v>
      </c>
      <c r="F8" s="114">
        <v>739815</v>
      </c>
      <c r="G8" s="115">
        <v>739194</v>
      </c>
      <c r="I8" s="111">
        <f t="shared" si="1"/>
        <v>61.82481965254658</v>
      </c>
      <c r="J8" s="4">
        <f t="shared" si="2"/>
        <v>61.530649926144754</v>
      </c>
      <c r="K8" s="7">
        <f t="shared" si="3"/>
        <v>61.3387591579461</v>
      </c>
    </row>
    <row r="9" spans="1:11" x14ac:dyDescent="0.3">
      <c r="A9" s="21" t="s">
        <v>6</v>
      </c>
      <c r="B9" s="113">
        <v>404270</v>
      </c>
      <c r="C9" s="114">
        <v>406794</v>
      </c>
      <c r="D9" s="115">
        <v>408325</v>
      </c>
      <c r="E9" s="113">
        <v>258669</v>
      </c>
      <c r="F9" s="114">
        <v>259522</v>
      </c>
      <c r="G9" s="115">
        <v>260133</v>
      </c>
      <c r="I9" s="111">
        <f t="shared" si="1"/>
        <v>63.984218467855634</v>
      </c>
      <c r="J9" s="4">
        <f t="shared" si="2"/>
        <v>63.796909492273734</v>
      </c>
      <c r="K9" s="7">
        <f t="shared" si="3"/>
        <v>63.707340966142169</v>
      </c>
    </row>
    <row r="10" spans="1:11" x14ac:dyDescent="0.3">
      <c r="A10" s="21" t="s">
        <v>7</v>
      </c>
      <c r="B10" s="113">
        <v>1346082</v>
      </c>
      <c r="C10" s="114">
        <v>1350295</v>
      </c>
      <c r="D10" s="115">
        <v>1349861</v>
      </c>
      <c r="E10" s="113">
        <v>864363</v>
      </c>
      <c r="F10" s="114">
        <v>865012</v>
      </c>
      <c r="G10" s="115">
        <v>864625</v>
      </c>
      <c r="I10" s="111">
        <f t="shared" si="1"/>
        <v>64.213250010029114</v>
      </c>
      <c r="J10" s="4">
        <f t="shared" si="2"/>
        <v>64.060964455915197</v>
      </c>
      <c r="K10" s="7">
        <f t="shared" si="3"/>
        <v>64.052891371778273</v>
      </c>
    </row>
    <row r="11" spans="1:11" x14ac:dyDescent="0.3">
      <c r="A11" s="21" t="s">
        <v>8</v>
      </c>
      <c r="B11" s="113">
        <v>1110068</v>
      </c>
      <c r="C11" s="114">
        <v>1113943</v>
      </c>
      <c r="D11" s="115">
        <v>1113324</v>
      </c>
      <c r="E11" s="113">
        <v>713607</v>
      </c>
      <c r="F11" s="114">
        <v>713462</v>
      </c>
      <c r="G11" s="115">
        <v>712763</v>
      </c>
      <c r="I11" s="111">
        <f t="shared" si="1"/>
        <v>64.284980739918637</v>
      </c>
      <c r="J11" s="4">
        <f t="shared" si="2"/>
        <v>64.048339995852572</v>
      </c>
      <c r="K11" s="7">
        <f t="shared" si="3"/>
        <v>64.021165446895964</v>
      </c>
    </row>
    <row r="12" spans="1:11" x14ac:dyDescent="0.3">
      <c r="A12" s="21" t="s">
        <v>9</v>
      </c>
      <c r="B12" s="113">
        <v>286685</v>
      </c>
      <c r="C12" s="114">
        <v>289606</v>
      </c>
      <c r="D12" s="115">
        <v>291730</v>
      </c>
      <c r="E12" s="113">
        <v>186590</v>
      </c>
      <c r="F12" s="114">
        <v>188448</v>
      </c>
      <c r="G12" s="115">
        <v>189997</v>
      </c>
      <c r="I12" s="111">
        <f t="shared" si="1"/>
        <v>65.085372447110942</v>
      </c>
      <c r="J12" s="4">
        <f t="shared" si="2"/>
        <v>65.070475059218396</v>
      </c>
      <c r="K12" s="7">
        <f t="shared" si="3"/>
        <v>65.127686559489945</v>
      </c>
    </row>
    <row r="13" spans="1:11" x14ac:dyDescent="0.3">
      <c r="A13" s="21" t="s">
        <v>10</v>
      </c>
      <c r="B13" s="113">
        <v>496891</v>
      </c>
      <c r="C13" s="114">
        <v>499433</v>
      </c>
      <c r="D13" s="115">
        <v>500489</v>
      </c>
      <c r="E13" s="113">
        <v>321177</v>
      </c>
      <c r="F13" s="114">
        <v>322242</v>
      </c>
      <c r="G13" s="115">
        <v>322639</v>
      </c>
      <c r="I13" s="111">
        <f t="shared" si="1"/>
        <v>64.637314823572979</v>
      </c>
      <c r="J13" s="4">
        <f t="shared" si="2"/>
        <v>64.521567457496801</v>
      </c>
      <c r="K13" s="7">
        <f t="shared" si="3"/>
        <v>64.464753471105269</v>
      </c>
    </row>
    <row r="14" spans="1:11" x14ac:dyDescent="0.3">
      <c r="A14" s="21" t="s">
        <v>11</v>
      </c>
      <c r="B14" s="113">
        <v>742304</v>
      </c>
      <c r="C14" s="114">
        <v>728157</v>
      </c>
      <c r="D14" s="115">
        <v>720172</v>
      </c>
      <c r="E14" s="113">
        <v>447576</v>
      </c>
      <c r="F14" s="114">
        <v>436807</v>
      </c>
      <c r="G14" s="115">
        <v>431398</v>
      </c>
      <c r="I14" s="111">
        <f t="shared" si="1"/>
        <v>60.295512350735017</v>
      </c>
      <c r="J14" s="4">
        <f t="shared" si="2"/>
        <v>59.988024560637335</v>
      </c>
      <c r="K14" s="7">
        <f t="shared" si="3"/>
        <v>59.902078947806913</v>
      </c>
    </row>
    <row r="15" spans="1:11" x14ac:dyDescent="0.3">
      <c r="A15" s="21" t="s">
        <v>12</v>
      </c>
      <c r="B15" s="113">
        <v>784168</v>
      </c>
      <c r="C15" s="114">
        <v>773450</v>
      </c>
      <c r="D15" s="115">
        <v>764897</v>
      </c>
      <c r="E15" s="113">
        <v>495328</v>
      </c>
      <c r="F15" s="114">
        <v>485205</v>
      </c>
      <c r="G15" s="115">
        <v>478464</v>
      </c>
      <c r="I15" s="111">
        <f t="shared" si="1"/>
        <v>63.16605625325186</v>
      </c>
      <c r="J15" s="4">
        <f t="shared" si="2"/>
        <v>62.732561897989527</v>
      </c>
      <c r="K15" s="7">
        <f t="shared" si="3"/>
        <v>62.552735858553511</v>
      </c>
    </row>
    <row r="16" spans="1:11" x14ac:dyDescent="0.3">
      <c r="A16" s="21" t="s">
        <v>13</v>
      </c>
      <c r="B16" s="113">
        <v>929035</v>
      </c>
      <c r="C16" s="114">
        <v>924870</v>
      </c>
      <c r="D16" s="115">
        <v>922230</v>
      </c>
      <c r="E16" s="113">
        <v>604176</v>
      </c>
      <c r="F16" s="114">
        <v>598069</v>
      </c>
      <c r="G16" s="115">
        <v>595263</v>
      </c>
      <c r="I16" s="111">
        <f t="shared" si="1"/>
        <v>65.032641396718105</v>
      </c>
      <c r="J16" s="4">
        <f t="shared" si="2"/>
        <v>64.665196189734772</v>
      </c>
      <c r="K16" s="7">
        <f t="shared" si="3"/>
        <v>64.546045997202427</v>
      </c>
    </row>
    <row r="17" spans="1:11" x14ac:dyDescent="0.3">
      <c r="A17" s="21" t="s">
        <v>14</v>
      </c>
      <c r="B17" s="113">
        <v>1032079</v>
      </c>
      <c r="C17" s="114">
        <v>1024115</v>
      </c>
      <c r="D17" s="115">
        <v>1020187</v>
      </c>
      <c r="E17" s="113">
        <v>652185</v>
      </c>
      <c r="F17" s="114">
        <v>643234</v>
      </c>
      <c r="G17" s="115">
        <v>639193</v>
      </c>
      <c r="I17" s="111">
        <f t="shared" si="1"/>
        <v>63.191383605324788</v>
      </c>
      <c r="J17" s="4">
        <f t="shared" si="2"/>
        <v>62.808766593595443</v>
      </c>
      <c r="K17" s="7">
        <f t="shared" si="3"/>
        <v>62.654493734972114</v>
      </c>
    </row>
    <row r="18" spans="1:11" x14ac:dyDescent="0.3">
      <c r="A18" s="21" t="s">
        <v>15</v>
      </c>
      <c r="B18" s="113">
        <v>2102205</v>
      </c>
      <c r="C18" s="114">
        <v>2094260</v>
      </c>
      <c r="D18" s="115">
        <v>2085071</v>
      </c>
      <c r="E18" s="113">
        <v>1395602</v>
      </c>
      <c r="F18" s="114">
        <v>1381934</v>
      </c>
      <c r="G18" s="115">
        <v>1373153</v>
      </c>
      <c r="I18" s="111">
        <f t="shared" si="1"/>
        <v>66.387531187491234</v>
      </c>
      <c r="J18" s="4">
        <f t="shared" si="2"/>
        <v>65.986744721285788</v>
      </c>
      <c r="K18" s="7">
        <f t="shared" si="3"/>
        <v>65.856414481809011</v>
      </c>
    </row>
    <row r="19" spans="1:11" x14ac:dyDescent="0.3">
      <c r="A19" s="21" t="s">
        <v>16</v>
      </c>
      <c r="B19" s="113">
        <v>1410248</v>
      </c>
      <c r="C19" s="114">
        <v>1406630</v>
      </c>
      <c r="D19" s="115">
        <v>1403991</v>
      </c>
      <c r="E19" s="113">
        <v>907208</v>
      </c>
      <c r="F19" s="114">
        <v>899887</v>
      </c>
      <c r="G19" s="115">
        <v>896015</v>
      </c>
      <c r="I19" s="111">
        <f t="shared" si="1"/>
        <v>64.329678184262633</v>
      </c>
      <c r="J19" s="4">
        <f t="shared" si="2"/>
        <v>63.974677065041988</v>
      </c>
      <c r="K19" s="7">
        <f t="shared" si="3"/>
        <v>63.819141290791748</v>
      </c>
    </row>
    <row r="20" spans="1:11" x14ac:dyDescent="0.3">
      <c r="A20" s="21" t="s">
        <v>17</v>
      </c>
      <c r="B20" s="113">
        <v>1308632</v>
      </c>
      <c r="C20" s="114">
        <v>1324277</v>
      </c>
      <c r="D20" s="115">
        <v>1335084</v>
      </c>
      <c r="E20" s="113">
        <v>854866</v>
      </c>
      <c r="F20" s="114">
        <v>862264</v>
      </c>
      <c r="G20" s="115">
        <v>869149</v>
      </c>
      <c r="I20" s="111">
        <f t="shared" si="1"/>
        <v>65.325163988042476</v>
      </c>
      <c r="J20" s="4">
        <f t="shared" si="2"/>
        <v>65.112057371682809</v>
      </c>
      <c r="K20" s="7">
        <f t="shared" si="3"/>
        <v>65.100697783809863</v>
      </c>
    </row>
    <row r="21" spans="1:11" x14ac:dyDescent="0.3">
      <c r="A21" s="21" t="s">
        <v>18</v>
      </c>
      <c r="B21" s="113">
        <v>1369332</v>
      </c>
      <c r="C21" s="114">
        <v>1385141</v>
      </c>
      <c r="D21" s="115">
        <v>1397997</v>
      </c>
      <c r="E21" s="113">
        <v>878132</v>
      </c>
      <c r="F21" s="114">
        <v>883188</v>
      </c>
      <c r="G21" s="115">
        <v>888538</v>
      </c>
      <c r="I21" s="111">
        <f t="shared" si="1"/>
        <v>64.128494769712532</v>
      </c>
      <c r="J21" s="4">
        <f t="shared" si="2"/>
        <v>63.76159538992782</v>
      </c>
      <c r="K21" s="7">
        <f t="shared" si="3"/>
        <v>63.557933243061328</v>
      </c>
    </row>
    <row r="22" spans="1:11" x14ac:dyDescent="0.3">
      <c r="A22" s="21" t="s">
        <v>19</v>
      </c>
      <c r="B22" s="113">
        <v>1226805</v>
      </c>
      <c r="C22" s="114">
        <v>1233982</v>
      </c>
      <c r="D22" s="115">
        <v>1234592</v>
      </c>
      <c r="E22" s="113">
        <v>789523</v>
      </c>
      <c r="F22" s="114">
        <v>788848</v>
      </c>
      <c r="G22" s="115">
        <v>784148</v>
      </c>
      <c r="I22" s="111">
        <f t="shared" si="1"/>
        <v>64.356030501995022</v>
      </c>
      <c r="J22" s="4">
        <f t="shared" si="2"/>
        <v>63.927026488230787</v>
      </c>
      <c r="K22" s="7">
        <f t="shared" si="3"/>
        <v>63.514748192115292</v>
      </c>
    </row>
    <row r="23" spans="1:11" x14ac:dyDescent="0.3">
      <c r="A23" s="21" t="s">
        <v>20</v>
      </c>
      <c r="B23" s="113">
        <v>1115685</v>
      </c>
      <c r="C23" s="114">
        <v>1115629</v>
      </c>
      <c r="D23" s="115">
        <v>1110315</v>
      </c>
      <c r="E23" s="113">
        <v>722654</v>
      </c>
      <c r="F23" s="114">
        <v>717583</v>
      </c>
      <c r="G23" s="115">
        <v>710904</v>
      </c>
      <c r="I23" s="111">
        <f t="shared" si="1"/>
        <v>64.772225135230826</v>
      </c>
      <c r="J23" s="4">
        <f t="shared" si="2"/>
        <v>64.320934647629286</v>
      </c>
      <c r="K23" s="7">
        <f t="shared" si="3"/>
        <v>64.027235514245959</v>
      </c>
    </row>
    <row r="24" spans="1:11" x14ac:dyDescent="0.3">
      <c r="A24" s="21" t="s">
        <v>21</v>
      </c>
      <c r="B24" s="113">
        <v>1513693</v>
      </c>
      <c r="C24" s="114">
        <v>1517999</v>
      </c>
      <c r="D24" s="115">
        <v>1516135</v>
      </c>
      <c r="E24" s="113">
        <v>965859</v>
      </c>
      <c r="F24" s="114">
        <v>961242</v>
      </c>
      <c r="G24" s="115">
        <v>954085</v>
      </c>
      <c r="I24" s="111">
        <f t="shared" si="1"/>
        <v>63.80811696955724</v>
      </c>
      <c r="J24" s="4">
        <f t="shared" si="2"/>
        <v>63.322966615920038</v>
      </c>
      <c r="K24" s="7">
        <f t="shared" si="3"/>
        <v>62.928762939975655</v>
      </c>
    </row>
    <row r="25" spans="1:11" x14ac:dyDescent="0.3">
      <c r="A25" s="21" t="s">
        <v>22</v>
      </c>
      <c r="B25" s="113">
        <v>1696941</v>
      </c>
      <c r="C25" s="114">
        <v>1701802</v>
      </c>
      <c r="D25" s="115">
        <v>1704179</v>
      </c>
      <c r="E25" s="113">
        <v>1092839</v>
      </c>
      <c r="F25" s="114">
        <v>1088017</v>
      </c>
      <c r="G25" s="115">
        <v>1083463</v>
      </c>
      <c r="I25" s="111">
        <f t="shared" si="1"/>
        <v>64.400530130393449</v>
      </c>
      <c r="J25" s="4">
        <f t="shared" si="2"/>
        <v>63.9332307753781</v>
      </c>
      <c r="K25" s="7">
        <f t="shared" si="3"/>
        <v>63.576830837605669</v>
      </c>
    </row>
    <row r="26" spans="1:11" x14ac:dyDescent="0.3">
      <c r="A26" s="21" t="s">
        <v>23</v>
      </c>
      <c r="B26" s="113">
        <v>1215413</v>
      </c>
      <c r="C26" s="114">
        <v>1214570</v>
      </c>
      <c r="D26" s="115">
        <v>1210641</v>
      </c>
      <c r="E26" s="113">
        <v>782491</v>
      </c>
      <c r="F26" s="114">
        <v>775079</v>
      </c>
      <c r="G26" s="115">
        <v>767492</v>
      </c>
      <c r="I26" s="111">
        <f t="shared" si="1"/>
        <v>64.380667312263412</v>
      </c>
      <c r="J26" s="4">
        <f t="shared" si="2"/>
        <v>63.815095054216719</v>
      </c>
      <c r="K26" s="7">
        <f t="shared" si="3"/>
        <v>63.395507008270826</v>
      </c>
    </row>
    <row r="27" spans="1:11" x14ac:dyDescent="0.3">
      <c r="A27" s="21" t="s">
        <v>24</v>
      </c>
      <c r="B27" s="113">
        <v>1203299</v>
      </c>
      <c r="C27" s="114">
        <v>1200539</v>
      </c>
      <c r="D27" s="115">
        <v>1192834</v>
      </c>
      <c r="E27" s="113">
        <v>783759</v>
      </c>
      <c r="F27" s="114">
        <v>775886</v>
      </c>
      <c r="G27" s="115">
        <v>765935</v>
      </c>
      <c r="I27" s="111">
        <f t="shared" si="1"/>
        <v>65.134185268997982</v>
      </c>
      <c r="J27" s="4">
        <f t="shared" si="2"/>
        <v>64.628137861410579</v>
      </c>
      <c r="K27" s="7">
        <f t="shared" si="3"/>
        <v>64.211365537870307</v>
      </c>
    </row>
    <row r="28" spans="1:11" x14ac:dyDescent="0.3">
      <c r="A28" s="21" t="s">
        <v>25</v>
      </c>
      <c r="B28" s="113">
        <v>1835562</v>
      </c>
      <c r="C28" s="114">
        <v>1846023</v>
      </c>
      <c r="D28" s="115">
        <v>1855084</v>
      </c>
      <c r="E28" s="113">
        <v>1217548</v>
      </c>
      <c r="F28" s="114">
        <v>1222657</v>
      </c>
      <c r="G28" s="115">
        <v>1227610</v>
      </c>
      <c r="I28" s="111">
        <f t="shared" si="1"/>
        <v>66.331074624556408</v>
      </c>
      <c r="J28" s="4">
        <f t="shared" si="2"/>
        <v>66.231948356006399</v>
      </c>
      <c r="K28" s="7">
        <f t="shared" si="3"/>
        <v>66.175440033982298</v>
      </c>
    </row>
    <row r="29" spans="1:11" x14ac:dyDescent="0.3">
      <c r="A29" s="21" t="s">
        <v>26</v>
      </c>
      <c r="B29" s="113">
        <v>836738</v>
      </c>
      <c r="C29" s="114">
        <v>837359</v>
      </c>
      <c r="D29" s="115">
        <v>838840</v>
      </c>
      <c r="E29" s="113">
        <v>514434</v>
      </c>
      <c r="F29" s="114">
        <v>513319</v>
      </c>
      <c r="G29" s="115">
        <v>512648</v>
      </c>
      <c r="I29" s="111">
        <f t="shared" si="1"/>
        <v>61.480893660859195</v>
      </c>
      <c r="J29" s="4">
        <f t="shared" si="2"/>
        <v>61.302141614289681</v>
      </c>
      <c r="K29" s="7">
        <f t="shared" si="3"/>
        <v>61.113919221782467</v>
      </c>
    </row>
    <row r="30" spans="1:11" x14ac:dyDescent="0.3">
      <c r="A30" s="21" t="s">
        <v>27</v>
      </c>
      <c r="B30" s="113">
        <v>1223348</v>
      </c>
      <c r="C30" s="114">
        <v>1223105</v>
      </c>
      <c r="D30" s="115">
        <v>1223634</v>
      </c>
      <c r="E30" s="113">
        <v>764699</v>
      </c>
      <c r="F30" s="114">
        <v>761724</v>
      </c>
      <c r="G30" s="115">
        <v>758832</v>
      </c>
      <c r="I30" s="111">
        <f t="shared" si="1"/>
        <v>62.508705617698311</v>
      </c>
      <c r="J30" s="4">
        <f t="shared" si="2"/>
        <v>62.277891105015513</v>
      </c>
      <c r="K30" s="7">
        <f t="shared" si="3"/>
        <v>62.014622019329316</v>
      </c>
    </row>
    <row r="31" spans="1:11" x14ac:dyDescent="0.3">
      <c r="A31" s="21" t="s">
        <v>28</v>
      </c>
      <c r="B31" s="113">
        <v>1320678</v>
      </c>
      <c r="C31" s="114">
        <v>1326340</v>
      </c>
      <c r="D31" s="115">
        <v>1332048</v>
      </c>
      <c r="E31" s="113">
        <v>845520</v>
      </c>
      <c r="F31" s="114">
        <v>846964</v>
      </c>
      <c r="G31" s="115">
        <v>847699</v>
      </c>
      <c r="I31" s="111">
        <f t="shared" si="1"/>
        <v>64.021661601086706</v>
      </c>
      <c r="J31" s="4">
        <f t="shared" si="2"/>
        <v>63.857231177526117</v>
      </c>
      <c r="K31" s="7">
        <f t="shared" si="3"/>
        <v>63.638772776956984</v>
      </c>
    </row>
    <row r="32" spans="1:11" x14ac:dyDescent="0.3">
      <c r="A32" s="21" t="s">
        <v>29</v>
      </c>
      <c r="B32" s="113">
        <v>589755</v>
      </c>
      <c r="C32" s="114">
        <v>589936</v>
      </c>
      <c r="D32" s="115">
        <v>590439</v>
      </c>
      <c r="E32" s="113">
        <v>370347</v>
      </c>
      <c r="F32" s="114">
        <v>368990</v>
      </c>
      <c r="G32" s="115">
        <v>368200</v>
      </c>
      <c r="I32" s="111">
        <f t="shared" si="1"/>
        <v>62.796754584530866</v>
      </c>
      <c r="J32" s="4">
        <f t="shared" si="2"/>
        <v>62.547462775623117</v>
      </c>
      <c r="K32" s="7">
        <f t="shared" si="3"/>
        <v>62.360379310987248</v>
      </c>
    </row>
    <row r="33" spans="1:11" x14ac:dyDescent="0.3">
      <c r="A33" s="21" t="s">
        <v>30</v>
      </c>
      <c r="B33" s="113">
        <v>1324820</v>
      </c>
      <c r="C33" s="114">
        <v>1328976</v>
      </c>
      <c r="D33" s="115">
        <v>1330068</v>
      </c>
      <c r="E33" s="113">
        <v>845549</v>
      </c>
      <c r="F33" s="114">
        <v>843986</v>
      </c>
      <c r="G33" s="115">
        <v>840956</v>
      </c>
      <c r="I33" s="111">
        <f t="shared" si="1"/>
        <v>63.82368925589892</v>
      </c>
      <c r="J33" s="4">
        <f t="shared" si="2"/>
        <v>63.506489206727593</v>
      </c>
      <c r="K33" s="7">
        <f t="shared" si="3"/>
        <v>63.226541800870329</v>
      </c>
    </row>
    <row r="34" spans="1:11" x14ac:dyDescent="0.3">
      <c r="A34" s="21" t="s">
        <v>31</v>
      </c>
      <c r="B34" s="113">
        <v>867947</v>
      </c>
      <c r="C34" s="114">
        <v>877832</v>
      </c>
      <c r="D34" s="115">
        <v>884580</v>
      </c>
      <c r="E34" s="113">
        <v>549920</v>
      </c>
      <c r="F34" s="114">
        <v>555173</v>
      </c>
      <c r="G34" s="115">
        <v>559315</v>
      </c>
      <c r="I34" s="111">
        <f t="shared" si="1"/>
        <v>63.358707386510929</v>
      </c>
      <c r="J34" s="4">
        <f t="shared" si="2"/>
        <v>63.243650265654473</v>
      </c>
      <c r="K34" s="7">
        <f t="shared" si="3"/>
        <v>63.229442221167112</v>
      </c>
    </row>
    <row r="35" spans="1:11" x14ac:dyDescent="0.3">
      <c r="A35" s="21" t="s">
        <v>32</v>
      </c>
      <c r="B35" s="113">
        <v>1624381</v>
      </c>
      <c r="C35" s="114">
        <v>1641057</v>
      </c>
      <c r="D35" s="115">
        <v>1654261</v>
      </c>
      <c r="E35" s="113">
        <v>1043992</v>
      </c>
      <c r="F35" s="114">
        <v>1052830</v>
      </c>
      <c r="G35" s="115">
        <v>1060487</v>
      </c>
      <c r="I35" s="111">
        <f t="shared" si="1"/>
        <v>64.270143519285199</v>
      </c>
      <c r="J35" s="4">
        <f t="shared" si="2"/>
        <v>64.155602151540137</v>
      </c>
      <c r="K35" s="7">
        <f t="shared" si="3"/>
        <v>64.106389499601335</v>
      </c>
    </row>
    <row r="36" spans="1:11" x14ac:dyDescent="0.3">
      <c r="A36" s="21" t="s">
        <v>33</v>
      </c>
      <c r="B36" s="113">
        <v>2411912</v>
      </c>
      <c r="C36" s="114">
        <v>2445551</v>
      </c>
      <c r="D36" s="115">
        <v>2467483</v>
      </c>
      <c r="E36" s="113">
        <v>1611131</v>
      </c>
      <c r="F36" s="114">
        <v>1634158</v>
      </c>
      <c r="G36" s="115">
        <v>1647106</v>
      </c>
      <c r="I36" s="111">
        <f t="shared" si="1"/>
        <v>66.798913061504734</v>
      </c>
      <c r="J36" s="4">
        <f t="shared" si="2"/>
        <v>66.821669227098511</v>
      </c>
      <c r="K36" s="7">
        <f t="shared" si="3"/>
        <v>66.752476106218367</v>
      </c>
    </row>
    <row r="37" spans="1:11" x14ac:dyDescent="0.3">
      <c r="A37" s="21" t="s">
        <v>34</v>
      </c>
      <c r="B37" s="113">
        <v>2700441</v>
      </c>
      <c r="C37" s="114">
        <v>2702592</v>
      </c>
      <c r="D37" s="115">
        <v>2696876</v>
      </c>
      <c r="E37" s="113">
        <v>1700284</v>
      </c>
      <c r="F37" s="114">
        <v>1697882</v>
      </c>
      <c r="G37" s="115">
        <v>1691489</v>
      </c>
      <c r="I37" s="111">
        <f t="shared" si="1"/>
        <v>62.963197492557697</v>
      </c>
      <c r="J37" s="4">
        <f t="shared" si="2"/>
        <v>62.824207279530164</v>
      </c>
      <c r="K37" s="7">
        <f t="shared" si="3"/>
        <v>62.7203104629208</v>
      </c>
    </row>
    <row r="38" spans="1:11" x14ac:dyDescent="0.3">
      <c r="A38" s="21" t="s">
        <v>35</v>
      </c>
      <c r="B38" s="113">
        <v>1022205</v>
      </c>
      <c r="C38" s="114">
        <v>1018899</v>
      </c>
      <c r="D38" s="115">
        <v>1012889</v>
      </c>
      <c r="E38" s="113">
        <v>647808</v>
      </c>
      <c r="F38" s="114">
        <v>642729</v>
      </c>
      <c r="G38" s="115">
        <v>637110</v>
      </c>
      <c r="I38" s="111">
        <f t="shared" si="1"/>
        <v>63.373589446343935</v>
      </c>
      <c r="J38" s="4">
        <f t="shared" si="2"/>
        <v>63.080737148628074</v>
      </c>
      <c r="K38" s="7">
        <f t="shared" si="3"/>
        <v>62.900278312825989</v>
      </c>
    </row>
    <row r="39" spans="1:11" x14ac:dyDescent="0.3">
      <c r="A39" s="21" t="s">
        <v>36</v>
      </c>
      <c r="B39" s="113">
        <v>581641</v>
      </c>
      <c r="C39" s="114">
        <v>582388</v>
      </c>
      <c r="D39" s="115">
        <v>583655</v>
      </c>
      <c r="E39" s="113">
        <v>376988</v>
      </c>
      <c r="F39" s="114">
        <v>376649</v>
      </c>
      <c r="G39" s="115">
        <v>377154</v>
      </c>
      <c r="I39" s="111">
        <f t="shared" si="1"/>
        <v>64.814550556099036</v>
      </c>
      <c r="J39" s="4">
        <f t="shared" si="2"/>
        <v>64.673207552353418</v>
      </c>
      <c r="K39" s="7">
        <f t="shared" si="3"/>
        <v>64.619338479067252</v>
      </c>
    </row>
    <row r="40" spans="1:11" x14ac:dyDescent="0.3">
      <c r="A40" s="21" t="s">
        <v>37</v>
      </c>
      <c r="B40" s="113">
        <v>2177880</v>
      </c>
      <c r="C40" s="114">
        <v>2189138</v>
      </c>
      <c r="D40" s="115">
        <v>2185908</v>
      </c>
      <c r="E40" s="113">
        <v>1379492</v>
      </c>
      <c r="F40" s="114">
        <v>1385941</v>
      </c>
      <c r="G40" s="115">
        <v>1382693</v>
      </c>
      <c r="I40" s="111">
        <f t="shared" si="1"/>
        <v>63.341047256965489</v>
      </c>
      <c r="J40" s="4">
        <f t="shared" si="2"/>
        <v>63.309896406713506</v>
      </c>
      <c r="K40" s="7">
        <f t="shared" si="3"/>
        <v>63.254857935466632</v>
      </c>
    </row>
    <row r="41" spans="1:11" x14ac:dyDescent="0.3">
      <c r="A41" s="21" t="s">
        <v>38</v>
      </c>
      <c r="B41" s="113">
        <v>649946</v>
      </c>
      <c r="C41" s="114">
        <v>656509</v>
      </c>
      <c r="D41" s="115">
        <v>657654</v>
      </c>
      <c r="E41" s="113">
        <v>420450</v>
      </c>
      <c r="F41" s="114">
        <v>424825</v>
      </c>
      <c r="G41" s="115">
        <v>425619</v>
      </c>
      <c r="I41" s="111">
        <f t="shared" si="1"/>
        <v>64.689989629907714</v>
      </c>
      <c r="J41" s="4">
        <f t="shared" si="2"/>
        <v>64.709699333900986</v>
      </c>
      <c r="K41" s="7">
        <f t="shared" si="3"/>
        <v>64.717769526225027</v>
      </c>
    </row>
    <row r="42" spans="1:11" x14ac:dyDescent="0.3">
      <c r="A42" s="21" t="s">
        <v>39</v>
      </c>
      <c r="B42" s="113">
        <v>313571</v>
      </c>
      <c r="C42" s="114">
        <v>315931</v>
      </c>
      <c r="D42" s="115">
        <v>316176</v>
      </c>
      <c r="E42" s="113">
        <v>201870</v>
      </c>
      <c r="F42" s="114">
        <v>203428</v>
      </c>
      <c r="G42" s="115">
        <v>203657</v>
      </c>
      <c r="I42" s="111">
        <f t="shared" si="1"/>
        <v>64.377764525418485</v>
      </c>
      <c r="J42" s="4">
        <f t="shared" si="2"/>
        <v>64.390009210871995</v>
      </c>
      <c r="K42" s="7">
        <f t="shared" si="3"/>
        <v>64.412542381458422</v>
      </c>
    </row>
    <row r="43" spans="1:11" x14ac:dyDescent="0.3">
      <c r="A43" s="21" t="s">
        <v>40</v>
      </c>
      <c r="B43" s="113">
        <v>1320586</v>
      </c>
      <c r="C43" s="114">
        <v>1330333</v>
      </c>
      <c r="D43" s="115">
        <v>1331133</v>
      </c>
      <c r="E43" s="113">
        <v>848191</v>
      </c>
      <c r="F43" s="114">
        <v>855634</v>
      </c>
      <c r="G43" s="115">
        <v>857696</v>
      </c>
      <c r="I43" s="111">
        <f t="shared" si="1"/>
        <v>64.228380431111646</v>
      </c>
      <c r="J43" s="4">
        <f t="shared" si="2"/>
        <v>64.317279959228259</v>
      </c>
      <c r="K43" s="7">
        <f t="shared" si="3"/>
        <v>64.433531435251027</v>
      </c>
    </row>
    <row r="44" spans="1:11" x14ac:dyDescent="0.3">
      <c r="A44" s="21" t="s">
        <v>41</v>
      </c>
      <c r="B44" s="113">
        <v>6641649</v>
      </c>
      <c r="C44" s="114">
        <v>6747068</v>
      </c>
      <c r="D44" s="115">
        <v>6755828</v>
      </c>
      <c r="E44" s="113">
        <v>4427076</v>
      </c>
      <c r="F44" s="114">
        <v>4510227</v>
      </c>
      <c r="G44" s="115">
        <v>4528307</v>
      </c>
      <c r="I44" s="111">
        <f t="shared" si="1"/>
        <v>66.656277680437498</v>
      </c>
      <c r="J44" s="4">
        <f t="shared" si="2"/>
        <v>66.847214226979773</v>
      </c>
      <c r="K44" s="7">
        <f t="shared" si="3"/>
        <v>67.028157022351664</v>
      </c>
    </row>
    <row r="45" spans="1:11" x14ac:dyDescent="0.3">
      <c r="A45" s="21" t="s">
        <v>42</v>
      </c>
      <c r="B45" s="113">
        <v>2407733</v>
      </c>
      <c r="C45" s="114">
        <v>2401307</v>
      </c>
      <c r="D45" s="115">
        <v>2386649</v>
      </c>
      <c r="E45" s="113">
        <v>1512725</v>
      </c>
      <c r="F45" s="114">
        <v>1504767</v>
      </c>
      <c r="G45" s="115">
        <v>1496003</v>
      </c>
      <c r="I45" s="111">
        <f t="shared" si="1"/>
        <v>62.827772016249305</v>
      </c>
      <c r="J45" s="4">
        <f t="shared" si="2"/>
        <v>62.664498958275637</v>
      </c>
      <c r="K45" s="7">
        <f t="shared" si="3"/>
        <v>62.682153932145027</v>
      </c>
    </row>
    <row r="46" spans="1:11" x14ac:dyDescent="0.3">
      <c r="A46" s="21" t="s">
        <v>43</v>
      </c>
      <c r="B46" s="113">
        <v>2034877</v>
      </c>
      <c r="C46" s="114">
        <v>2045554</v>
      </c>
      <c r="D46" s="115">
        <v>2048656</v>
      </c>
      <c r="E46" s="113">
        <v>1341096</v>
      </c>
      <c r="F46" s="114">
        <v>1349725</v>
      </c>
      <c r="G46" s="115">
        <v>1357100</v>
      </c>
      <c r="I46" s="111">
        <f t="shared" si="1"/>
        <v>65.905506819331094</v>
      </c>
      <c r="J46" s="4">
        <f t="shared" si="2"/>
        <v>65.983347298580242</v>
      </c>
      <c r="K46" s="7">
        <f t="shared" si="3"/>
        <v>66.243429838879734</v>
      </c>
    </row>
    <row r="47" spans="1:11" x14ac:dyDescent="0.3">
      <c r="A47" s="21" t="s">
        <v>44</v>
      </c>
      <c r="B47" s="113">
        <v>1065424</v>
      </c>
      <c r="C47" s="114">
        <v>1061979</v>
      </c>
      <c r="D47" s="115">
        <v>1057999</v>
      </c>
      <c r="E47" s="113">
        <v>699948</v>
      </c>
      <c r="F47" s="114">
        <v>696910</v>
      </c>
      <c r="G47" s="115">
        <v>694639</v>
      </c>
      <c r="I47" s="111">
        <f t="shared" si="1"/>
        <v>65.696661610776559</v>
      </c>
      <c r="J47" s="4">
        <f t="shared" si="2"/>
        <v>65.623708190086617</v>
      </c>
      <c r="K47" s="7">
        <f t="shared" si="3"/>
        <v>65.655922170058773</v>
      </c>
    </row>
    <row r="48" spans="1:11" x14ac:dyDescent="0.3">
      <c r="A48" s="21" t="s">
        <v>45</v>
      </c>
      <c r="B48" s="113">
        <v>7566431</v>
      </c>
      <c r="C48" s="114">
        <v>7652348</v>
      </c>
      <c r="D48" s="115">
        <v>7671252</v>
      </c>
      <c r="E48" s="113">
        <v>4945367</v>
      </c>
      <c r="F48" s="114">
        <v>5012699</v>
      </c>
      <c r="G48" s="115">
        <v>5039449</v>
      </c>
      <c r="I48" s="111">
        <f t="shared" si="1"/>
        <v>65.359308767898625</v>
      </c>
      <c r="J48" s="4">
        <f t="shared" si="2"/>
        <v>65.505371684612356</v>
      </c>
      <c r="K48" s="7">
        <f t="shared" si="3"/>
        <v>65.692653559027917</v>
      </c>
    </row>
    <row r="49" spans="1:11" x14ac:dyDescent="0.3">
      <c r="A49" s="21" t="s">
        <v>46</v>
      </c>
      <c r="B49" s="113">
        <v>4974969</v>
      </c>
      <c r="C49" s="114">
        <v>5029341</v>
      </c>
      <c r="D49" s="115">
        <v>5047045</v>
      </c>
      <c r="E49" s="113">
        <v>3264496</v>
      </c>
      <c r="F49" s="114">
        <v>3303284</v>
      </c>
      <c r="G49" s="115">
        <v>3316402</v>
      </c>
      <c r="I49" s="111">
        <f t="shared" si="1"/>
        <v>65.618418928841578</v>
      </c>
      <c r="J49" s="4">
        <f t="shared" si="2"/>
        <v>65.680255126864523</v>
      </c>
      <c r="K49" s="7">
        <f t="shared" si="3"/>
        <v>65.709776710926889</v>
      </c>
    </row>
    <row r="50" spans="1:11" x14ac:dyDescent="0.3">
      <c r="A50" s="21" t="s">
        <v>47</v>
      </c>
      <c r="B50" s="113">
        <v>1188220</v>
      </c>
      <c r="C50" s="114">
        <v>1210725</v>
      </c>
      <c r="D50" s="115">
        <v>1219775</v>
      </c>
      <c r="E50" s="113">
        <v>823275</v>
      </c>
      <c r="F50" s="114">
        <v>840433</v>
      </c>
      <c r="G50" s="115">
        <v>846034</v>
      </c>
      <c r="I50" s="111">
        <f t="shared" si="1"/>
        <v>69.286411607278112</v>
      </c>
      <c r="J50" s="4">
        <f t="shared" si="2"/>
        <v>69.415680687191568</v>
      </c>
      <c r="K50" s="7">
        <f t="shared" si="3"/>
        <v>69.359840954274361</v>
      </c>
    </row>
    <row r="51" spans="1:11" x14ac:dyDescent="0.3">
      <c r="A51" s="21" t="s">
        <v>48</v>
      </c>
      <c r="B51" s="113">
        <v>8427405</v>
      </c>
      <c r="C51" s="114">
        <v>8478083</v>
      </c>
      <c r="D51" s="115">
        <v>8502216</v>
      </c>
      <c r="E51" s="113">
        <v>5644561</v>
      </c>
      <c r="F51" s="114">
        <v>5679919</v>
      </c>
      <c r="G51" s="115">
        <v>5702066</v>
      </c>
      <c r="I51" s="111">
        <f t="shared" si="1"/>
        <v>66.978636958826584</v>
      </c>
      <c r="J51" s="4">
        <f t="shared" si="2"/>
        <v>66.995321937754099</v>
      </c>
      <c r="K51" s="7">
        <f t="shared" si="3"/>
        <v>67.065645003608481</v>
      </c>
    </row>
    <row r="52" spans="1:11" x14ac:dyDescent="0.3">
      <c r="A52" s="21" t="s">
        <v>49</v>
      </c>
      <c r="B52" s="113">
        <v>1487663</v>
      </c>
      <c r="C52" s="114">
        <v>1504869</v>
      </c>
      <c r="D52" s="115">
        <v>1513076</v>
      </c>
      <c r="E52" s="113">
        <v>997378</v>
      </c>
      <c r="F52" s="114">
        <v>1011241</v>
      </c>
      <c r="G52" s="115">
        <v>1017892</v>
      </c>
      <c r="I52" s="111">
        <f t="shared" si="1"/>
        <v>67.043275257904511</v>
      </c>
      <c r="J52" s="4">
        <f t="shared" si="2"/>
        <v>67.197942146459255</v>
      </c>
      <c r="K52" s="7">
        <f t="shared" si="3"/>
        <v>67.273025280950861</v>
      </c>
    </row>
    <row r="53" spans="1:11" x14ac:dyDescent="0.3">
      <c r="A53" s="21" t="s">
        <v>50</v>
      </c>
      <c r="B53" s="113">
        <v>84829</v>
      </c>
      <c r="C53" s="114">
        <v>84085</v>
      </c>
      <c r="D53" s="115">
        <v>83517</v>
      </c>
      <c r="E53" s="113">
        <v>57315</v>
      </c>
      <c r="F53" s="114">
        <v>56929</v>
      </c>
      <c r="G53" s="115">
        <v>56708</v>
      </c>
      <c r="I53" s="111">
        <f t="shared" si="1"/>
        <v>67.565337325678726</v>
      </c>
      <c r="J53" s="4">
        <f t="shared" si="2"/>
        <v>67.704108937384788</v>
      </c>
      <c r="K53" s="7">
        <f t="shared" si="3"/>
        <v>67.899948513476289</v>
      </c>
    </row>
    <row r="54" spans="1:11" x14ac:dyDescent="0.3">
      <c r="A54" s="21" t="s">
        <v>52</v>
      </c>
      <c r="B54" s="113">
        <v>84689</v>
      </c>
      <c r="C54" s="114">
        <v>84473</v>
      </c>
      <c r="D54" s="115">
        <v>84022</v>
      </c>
      <c r="E54" s="113">
        <v>55531</v>
      </c>
      <c r="F54" s="114">
        <v>55234</v>
      </c>
      <c r="G54" s="115">
        <v>55045</v>
      </c>
      <c r="I54" s="111">
        <f t="shared" si="1"/>
        <v>65.570499120310785</v>
      </c>
      <c r="J54" s="4">
        <f t="shared" si="2"/>
        <v>65.38657322458063</v>
      </c>
      <c r="K54" s="7">
        <f t="shared" si="3"/>
        <v>65.512603841850947</v>
      </c>
    </row>
    <row r="55" spans="1:11" x14ac:dyDescent="0.3">
      <c r="A55" s="21" t="s">
        <v>53</v>
      </c>
      <c r="B55" s="113">
        <v>2206901</v>
      </c>
      <c r="C55" s="114">
        <v>2236992</v>
      </c>
      <c r="D55" s="115">
        <v>2244369</v>
      </c>
      <c r="E55" s="113">
        <v>1557517</v>
      </c>
      <c r="F55" s="114">
        <v>1579689</v>
      </c>
      <c r="G55" s="115">
        <v>1583397</v>
      </c>
      <c r="I55" s="111">
        <f t="shared" si="1"/>
        <v>70.574846810074405</v>
      </c>
      <c r="J55" s="4">
        <f t="shared" si="2"/>
        <v>70.616658441335517</v>
      </c>
      <c r="K55" s="7">
        <f t="shared" si="3"/>
        <v>70.54976253904772</v>
      </c>
    </row>
    <row r="56" spans="1:11" x14ac:dyDescent="0.3">
      <c r="A56" s="21" t="s">
        <v>54</v>
      </c>
      <c r="B56" s="113">
        <v>1374071</v>
      </c>
      <c r="C56" s="114">
        <v>1373802</v>
      </c>
      <c r="D56" s="115">
        <v>1369176</v>
      </c>
      <c r="E56" s="113">
        <v>880857</v>
      </c>
      <c r="F56" s="114">
        <v>876209</v>
      </c>
      <c r="G56" s="115">
        <v>867808</v>
      </c>
      <c r="I56" s="111">
        <f t="shared" si="1"/>
        <v>64.105639373802376</v>
      </c>
      <c r="J56" s="4">
        <f t="shared" si="2"/>
        <v>63.77986056214796</v>
      </c>
      <c r="K56" s="7">
        <f t="shared" si="3"/>
        <v>63.381771225905212</v>
      </c>
    </row>
    <row r="57" spans="1:11" x14ac:dyDescent="0.3">
      <c r="A57" s="21" t="s">
        <v>55</v>
      </c>
      <c r="B57" s="113">
        <v>4328565</v>
      </c>
      <c r="C57" s="114">
        <v>4311217</v>
      </c>
      <c r="D57" s="115">
        <v>4274945</v>
      </c>
      <c r="E57" s="113">
        <v>2685313</v>
      </c>
      <c r="F57" s="114">
        <v>2669819</v>
      </c>
      <c r="G57" s="115">
        <v>2644794</v>
      </c>
      <c r="I57" s="111">
        <f t="shared" si="1"/>
        <v>62.037026127596562</v>
      </c>
      <c r="J57" s="4">
        <f t="shared" si="2"/>
        <v>61.927270188440986</v>
      </c>
      <c r="K57" s="7">
        <f t="shared" si="3"/>
        <v>61.867322269643232</v>
      </c>
    </row>
    <row r="58" spans="1:11" x14ac:dyDescent="0.3">
      <c r="A58" s="21" t="s">
        <v>56</v>
      </c>
      <c r="B58" s="113">
        <v>125653</v>
      </c>
      <c r="C58" s="114">
        <v>125034</v>
      </c>
      <c r="D58" s="115">
        <v>124089</v>
      </c>
      <c r="E58" s="113">
        <v>79247</v>
      </c>
      <c r="F58" s="114">
        <v>78641</v>
      </c>
      <c r="G58" s="115">
        <v>78077</v>
      </c>
      <c r="I58" s="111">
        <f t="shared" si="1"/>
        <v>63.068132078024398</v>
      </c>
      <c r="J58" s="4">
        <f t="shared" si="2"/>
        <v>62.895692371674905</v>
      </c>
      <c r="K58" s="7">
        <f t="shared" si="3"/>
        <v>62.920162141688628</v>
      </c>
    </row>
    <row r="59" spans="1:11" x14ac:dyDescent="0.3">
      <c r="A59" s="21" t="s">
        <v>57</v>
      </c>
      <c r="B59" s="113">
        <v>1532980</v>
      </c>
      <c r="C59" s="114">
        <v>1524826</v>
      </c>
      <c r="D59" s="115">
        <v>1518495</v>
      </c>
      <c r="E59" s="113">
        <v>924959</v>
      </c>
      <c r="F59" s="114">
        <v>919450</v>
      </c>
      <c r="G59" s="115">
        <v>915885</v>
      </c>
      <c r="I59" s="111">
        <f t="shared" si="1"/>
        <v>60.337316859972077</v>
      </c>
      <c r="J59" s="4">
        <f t="shared" si="2"/>
        <v>60.298683259598143</v>
      </c>
      <c r="K59" s="7">
        <f t="shared" si="3"/>
        <v>60.315312200567007</v>
      </c>
    </row>
    <row r="60" spans="1:11" x14ac:dyDescent="0.3">
      <c r="A60" s="21" t="s">
        <v>58</v>
      </c>
      <c r="B60" s="113">
        <v>10010833</v>
      </c>
      <c r="C60" s="114">
        <v>10027602</v>
      </c>
      <c r="D60" s="115">
        <v>9981554</v>
      </c>
      <c r="E60" s="113">
        <v>6379578</v>
      </c>
      <c r="F60" s="114">
        <v>6388684</v>
      </c>
      <c r="G60" s="115">
        <v>6368311</v>
      </c>
      <c r="I60" s="111">
        <f t="shared" si="1"/>
        <v>63.726744817339373</v>
      </c>
      <c r="J60" s="4">
        <f t="shared" si="2"/>
        <v>63.710984939370348</v>
      </c>
      <c r="K60" s="7">
        <f t="shared" si="3"/>
        <v>63.800796950054071</v>
      </c>
    </row>
    <row r="61" spans="1:11" x14ac:dyDescent="0.3">
      <c r="A61" s="21" t="s">
        <v>59</v>
      </c>
      <c r="B61" s="113">
        <v>530313</v>
      </c>
      <c r="C61" s="114">
        <v>532644</v>
      </c>
      <c r="D61" s="115">
        <v>534912</v>
      </c>
      <c r="E61" s="113">
        <v>342784</v>
      </c>
      <c r="F61" s="114">
        <v>343756</v>
      </c>
      <c r="G61" s="115">
        <v>346624</v>
      </c>
      <c r="I61" s="111">
        <f t="shared" si="1"/>
        <v>64.638053376025113</v>
      </c>
      <c r="J61" s="4">
        <f t="shared" si="2"/>
        <v>64.53766493192451</v>
      </c>
      <c r="K61" s="7">
        <f t="shared" si="3"/>
        <v>64.800191433357256</v>
      </c>
    </row>
    <row r="62" spans="1:11" x14ac:dyDescent="0.3">
      <c r="A62" s="21" t="s">
        <v>60</v>
      </c>
      <c r="B62" s="113">
        <v>543721</v>
      </c>
      <c r="C62" s="114">
        <v>545425</v>
      </c>
      <c r="D62" s="115">
        <v>542166</v>
      </c>
      <c r="E62" s="113">
        <v>345762</v>
      </c>
      <c r="F62" s="114">
        <v>346352</v>
      </c>
      <c r="G62" s="115">
        <v>345034</v>
      </c>
      <c r="I62" s="111">
        <f t="shared" si="1"/>
        <v>63.591805356055772</v>
      </c>
      <c r="J62" s="4">
        <f t="shared" si="2"/>
        <v>63.501306320759042</v>
      </c>
      <c r="K62" s="7">
        <f t="shared" si="3"/>
        <v>63.639918401375226</v>
      </c>
    </row>
    <row r="63" spans="1:11" x14ac:dyDescent="0.3">
      <c r="A63" s="21" t="s">
        <v>61</v>
      </c>
      <c r="B63" s="113">
        <v>4884590</v>
      </c>
      <c r="C63" s="114">
        <v>4879133</v>
      </c>
      <c r="D63" s="115">
        <v>4869830</v>
      </c>
      <c r="E63" s="113">
        <v>3117637</v>
      </c>
      <c r="F63" s="114">
        <v>3109692</v>
      </c>
      <c r="G63" s="115">
        <v>3103767</v>
      </c>
      <c r="I63" s="111">
        <f t="shared" si="1"/>
        <v>63.825971064101594</v>
      </c>
      <c r="J63" s="4">
        <f t="shared" si="2"/>
        <v>63.734520046901778</v>
      </c>
      <c r="K63" s="7">
        <f t="shared" si="3"/>
        <v>63.734606752186416</v>
      </c>
    </row>
    <row r="64" spans="1:11" x14ac:dyDescent="0.3">
      <c r="A64" s="21" t="s">
        <v>62</v>
      </c>
      <c r="B64" s="113">
        <v>1210414</v>
      </c>
      <c r="C64" s="114">
        <v>1206216</v>
      </c>
      <c r="D64" s="115">
        <v>1201510</v>
      </c>
      <c r="E64" s="113">
        <v>747421</v>
      </c>
      <c r="F64" s="114">
        <v>743537</v>
      </c>
      <c r="G64" s="115">
        <v>741544</v>
      </c>
      <c r="I64" s="111">
        <f t="shared" si="1"/>
        <v>61.749203165198018</v>
      </c>
      <c r="J64" s="4">
        <f t="shared" si="2"/>
        <v>61.642110534100027</v>
      </c>
      <c r="K64" s="7">
        <f t="shared" si="3"/>
        <v>61.717671929488723</v>
      </c>
    </row>
    <row r="65" spans="1:11" x14ac:dyDescent="0.3">
      <c r="A65" s="21" t="s">
        <v>63</v>
      </c>
      <c r="B65" s="113">
        <v>4459453</v>
      </c>
      <c r="C65" s="114">
        <v>4464119</v>
      </c>
      <c r="D65" s="115">
        <v>4438937</v>
      </c>
      <c r="E65" s="113">
        <v>2804871</v>
      </c>
      <c r="F65" s="114">
        <v>2809030</v>
      </c>
      <c r="G65" s="115">
        <v>2799960</v>
      </c>
      <c r="I65" s="111">
        <f t="shared" si="1"/>
        <v>62.897198378366134</v>
      </c>
      <c r="J65" s="4">
        <f t="shared" si="2"/>
        <v>62.924621857078634</v>
      </c>
      <c r="K65" s="7">
        <f t="shared" si="3"/>
        <v>63.077263768330113</v>
      </c>
    </row>
    <row r="66" spans="1:11" x14ac:dyDescent="0.3">
      <c r="A66" s="21" t="s">
        <v>64</v>
      </c>
      <c r="B66" s="113">
        <v>3701343</v>
      </c>
      <c r="C66" s="114">
        <v>3692555</v>
      </c>
      <c r="D66" s="115">
        <v>3692865</v>
      </c>
      <c r="E66" s="113">
        <v>2300389</v>
      </c>
      <c r="F66" s="114">
        <v>2292476</v>
      </c>
      <c r="G66" s="115">
        <v>2296260</v>
      </c>
      <c r="I66" s="111">
        <f t="shared" si="1"/>
        <v>62.150116862987304</v>
      </c>
      <c r="J66" s="4">
        <f t="shared" si="2"/>
        <v>62.08373334994333</v>
      </c>
      <c r="K66" s="7">
        <f t="shared" si="3"/>
        <v>62.180989556888754</v>
      </c>
    </row>
    <row r="67" spans="1:11" x14ac:dyDescent="0.3">
      <c r="A67" s="21" t="s">
        <v>65</v>
      </c>
      <c r="B67" s="113">
        <v>873744</v>
      </c>
      <c r="C67" s="114">
        <v>870165</v>
      </c>
      <c r="D67" s="115">
        <v>865452</v>
      </c>
      <c r="E67" s="113">
        <v>540980</v>
      </c>
      <c r="F67" s="114">
        <v>537784</v>
      </c>
      <c r="G67" s="115">
        <v>533186</v>
      </c>
      <c r="I67" s="111">
        <f t="shared" si="1"/>
        <v>61.91516050467871</v>
      </c>
      <c r="J67" s="4">
        <f t="shared" si="2"/>
        <v>61.802531703757339</v>
      </c>
      <c r="K67" s="7">
        <f t="shared" si="3"/>
        <v>61.607807249853252</v>
      </c>
    </row>
    <row r="68" spans="1:11" x14ac:dyDescent="0.3">
      <c r="A68" s="21" t="s">
        <v>66</v>
      </c>
      <c r="B68" s="113">
        <v>1520321</v>
      </c>
      <c r="C68" s="114">
        <v>1512672</v>
      </c>
      <c r="D68" s="115">
        <v>1498236</v>
      </c>
      <c r="E68" s="113">
        <v>950576</v>
      </c>
      <c r="F68" s="114">
        <v>944082</v>
      </c>
      <c r="G68" s="115">
        <v>933339</v>
      </c>
      <c r="I68" s="111">
        <f t="shared" ref="I68:I131" si="4">E68/B68*100</f>
        <v>62.524690509438464</v>
      </c>
      <c r="J68" s="4">
        <f t="shared" ref="J68:J131" si="5">F68/C68*100</f>
        <v>62.411547248841778</v>
      </c>
      <c r="K68" s="7">
        <f t="shared" ref="K68:K131" si="6">G68/D68*100</f>
        <v>62.295859931279182</v>
      </c>
    </row>
    <row r="69" spans="1:11" x14ac:dyDescent="0.3">
      <c r="A69" s="21" t="s">
        <v>67</v>
      </c>
      <c r="B69" s="113">
        <v>5773076</v>
      </c>
      <c r="C69" s="114">
        <v>5755700</v>
      </c>
      <c r="D69" s="115">
        <v>5730399</v>
      </c>
      <c r="E69" s="113">
        <v>3745737</v>
      </c>
      <c r="F69" s="114">
        <v>3724796</v>
      </c>
      <c r="G69" s="115">
        <v>3688832</v>
      </c>
      <c r="I69" s="111">
        <f t="shared" si="4"/>
        <v>64.882863139165323</v>
      </c>
      <c r="J69" s="4">
        <f t="shared" si="5"/>
        <v>64.714908699202539</v>
      </c>
      <c r="K69" s="7">
        <f t="shared" si="6"/>
        <v>64.373039294471468</v>
      </c>
    </row>
    <row r="70" spans="1:11" x14ac:dyDescent="0.3">
      <c r="A70" s="21" t="s">
        <v>68</v>
      </c>
      <c r="B70" s="113">
        <v>1300645</v>
      </c>
      <c r="C70" s="114">
        <v>1293941</v>
      </c>
      <c r="D70" s="115">
        <v>1281012</v>
      </c>
      <c r="E70" s="113">
        <v>829114</v>
      </c>
      <c r="F70" s="114">
        <v>821350</v>
      </c>
      <c r="G70" s="115">
        <v>807927</v>
      </c>
      <c r="I70" s="111">
        <f t="shared" si="4"/>
        <v>63.746371992357645</v>
      </c>
      <c r="J70" s="4">
        <f t="shared" si="5"/>
        <v>63.476619103962243</v>
      </c>
      <c r="K70" s="7">
        <f t="shared" si="6"/>
        <v>63.069432604846796</v>
      </c>
    </row>
    <row r="71" spans="1:11" x14ac:dyDescent="0.3">
      <c r="A71" s="21" t="s">
        <v>69</v>
      </c>
      <c r="B71" s="113">
        <v>303790</v>
      </c>
      <c r="C71" s="114">
        <v>300516</v>
      </c>
      <c r="D71" s="115">
        <v>294294</v>
      </c>
      <c r="E71" s="113">
        <v>194585</v>
      </c>
      <c r="F71" s="114">
        <v>191058</v>
      </c>
      <c r="G71" s="115">
        <v>185513</v>
      </c>
      <c r="I71" s="111">
        <f t="shared" si="4"/>
        <v>64.052470456565388</v>
      </c>
      <c r="J71" s="4">
        <f t="shared" si="5"/>
        <v>63.576648165155937</v>
      </c>
      <c r="K71" s="7">
        <f t="shared" si="6"/>
        <v>63.03662324070487</v>
      </c>
    </row>
    <row r="72" spans="1:11" x14ac:dyDescent="0.3">
      <c r="A72" s="21" t="s">
        <v>70</v>
      </c>
      <c r="B72" s="113">
        <v>5740291</v>
      </c>
      <c r="C72" s="114">
        <v>5712143</v>
      </c>
      <c r="D72" s="115">
        <v>5624260</v>
      </c>
      <c r="E72" s="113">
        <v>3829593</v>
      </c>
      <c r="F72" s="114">
        <v>3798435</v>
      </c>
      <c r="G72" s="115">
        <v>3698861</v>
      </c>
      <c r="I72" s="111">
        <f t="shared" si="4"/>
        <v>66.714265879552102</v>
      </c>
      <c r="J72" s="4">
        <f t="shared" si="5"/>
        <v>66.497547417843009</v>
      </c>
      <c r="K72" s="7">
        <f t="shared" si="6"/>
        <v>65.76618079534019</v>
      </c>
    </row>
    <row r="73" spans="1:11" x14ac:dyDescent="0.3">
      <c r="A73" s="21" t="s">
        <v>71</v>
      </c>
      <c r="B73" s="113">
        <v>3975528</v>
      </c>
      <c r="C73" s="114">
        <v>3953305</v>
      </c>
      <c r="D73" s="115">
        <v>3933777</v>
      </c>
      <c r="E73" s="113">
        <v>2576954</v>
      </c>
      <c r="F73" s="114">
        <v>2553640</v>
      </c>
      <c r="G73" s="115">
        <v>2522245</v>
      </c>
      <c r="I73" s="111">
        <f t="shared" si="4"/>
        <v>64.820421337744321</v>
      </c>
      <c r="J73" s="4">
        <f t="shared" si="5"/>
        <v>64.595066659415352</v>
      </c>
      <c r="K73" s="7">
        <f t="shared" si="6"/>
        <v>64.117640628840931</v>
      </c>
    </row>
    <row r="74" spans="1:11" x14ac:dyDescent="0.3">
      <c r="A74" s="21" t="s">
        <v>72</v>
      </c>
      <c r="B74" s="113">
        <v>558587</v>
      </c>
      <c r="C74" s="114">
        <v>553254</v>
      </c>
      <c r="D74" s="115">
        <v>545130</v>
      </c>
      <c r="E74" s="113">
        <v>363681</v>
      </c>
      <c r="F74" s="114">
        <v>358505</v>
      </c>
      <c r="G74" s="115">
        <v>350329</v>
      </c>
      <c r="I74" s="111">
        <f t="shared" si="4"/>
        <v>65.107315422664698</v>
      </c>
      <c r="J74" s="4">
        <f t="shared" si="5"/>
        <v>64.799350750288298</v>
      </c>
      <c r="K74" s="7">
        <f t="shared" si="6"/>
        <v>64.265221139911574</v>
      </c>
    </row>
    <row r="75" spans="1:11" x14ac:dyDescent="0.3">
      <c r="A75" s="21" t="s">
        <v>73</v>
      </c>
      <c r="B75" s="113">
        <v>1912021</v>
      </c>
      <c r="C75" s="114">
        <v>1894110</v>
      </c>
      <c r="D75" s="115">
        <v>1860601</v>
      </c>
      <c r="E75" s="113">
        <v>1245857</v>
      </c>
      <c r="F75" s="114">
        <v>1226513</v>
      </c>
      <c r="G75" s="115">
        <v>1189374</v>
      </c>
      <c r="I75" s="111">
        <f t="shared" si="4"/>
        <v>65.159169276906482</v>
      </c>
      <c r="J75" s="4">
        <f t="shared" si="5"/>
        <v>64.754053354873804</v>
      </c>
      <c r="K75" s="7">
        <f t="shared" si="6"/>
        <v>63.924183637437579</v>
      </c>
    </row>
    <row r="76" spans="1:11" x14ac:dyDescent="0.3">
      <c r="A76" s="21" t="s">
        <v>74</v>
      </c>
      <c r="B76" s="113">
        <v>4908548</v>
      </c>
      <c r="C76" s="114">
        <v>4875290</v>
      </c>
      <c r="D76" s="115">
        <v>4833705</v>
      </c>
      <c r="E76" s="113">
        <v>3191669</v>
      </c>
      <c r="F76" s="114">
        <v>3156690</v>
      </c>
      <c r="G76" s="115">
        <v>3093448</v>
      </c>
      <c r="I76" s="111">
        <f t="shared" si="4"/>
        <v>65.022670655354702</v>
      </c>
      <c r="J76" s="4">
        <f t="shared" si="5"/>
        <v>64.748763663289779</v>
      </c>
      <c r="K76" s="7">
        <f t="shared" si="6"/>
        <v>63.997451230474347</v>
      </c>
    </row>
    <row r="77" spans="1:11" x14ac:dyDescent="0.3">
      <c r="A77" s="21" t="s">
        <v>75</v>
      </c>
      <c r="B77" s="113">
        <v>1622257</v>
      </c>
      <c r="C77" s="114">
        <v>1611621</v>
      </c>
      <c r="D77" s="115">
        <v>1590044</v>
      </c>
      <c r="E77" s="113">
        <v>1054864</v>
      </c>
      <c r="F77" s="114">
        <v>1040554</v>
      </c>
      <c r="G77" s="115">
        <v>1014827</v>
      </c>
      <c r="I77" s="111">
        <f t="shared" si="4"/>
        <v>65.024468995972896</v>
      </c>
      <c r="J77" s="4">
        <f t="shared" si="5"/>
        <v>64.565676421441523</v>
      </c>
      <c r="K77" s="7">
        <f t="shared" si="6"/>
        <v>63.823831290203294</v>
      </c>
    </row>
    <row r="78" spans="1:11" x14ac:dyDescent="0.3">
      <c r="A78" s="21" t="s">
        <v>76</v>
      </c>
      <c r="B78" s="113">
        <v>875899</v>
      </c>
      <c r="C78" s="114">
        <v>888005</v>
      </c>
      <c r="D78" s="115">
        <v>896007</v>
      </c>
      <c r="E78" s="113">
        <v>593583</v>
      </c>
      <c r="F78" s="114">
        <v>600733</v>
      </c>
      <c r="G78" s="115">
        <v>605000</v>
      </c>
      <c r="I78" s="111">
        <f t="shared" si="4"/>
        <v>67.768429921714727</v>
      </c>
      <c r="J78" s="4">
        <f t="shared" si="5"/>
        <v>67.64973170196113</v>
      </c>
      <c r="K78" s="7">
        <f t="shared" si="6"/>
        <v>67.521793914556469</v>
      </c>
    </row>
    <row r="79" spans="1:11" x14ac:dyDescent="0.3">
      <c r="A79" s="21" t="s">
        <v>77</v>
      </c>
      <c r="B79" s="113">
        <v>1919968</v>
      </c>
      <c r="C79" s="114">
        <v>1907675</v>
      </c>
      <c r="D79" s="115">
        <v>1893223</v>
      </c>
      <c r="E79" s="113">
        <v>1225909</v>
      </c>
      <c r="F79" s="114">
        <v>1211074</v>
      </c>
      <c r="G79" s="115">
        <v>1196547</v>
      </c>
      <c r="I79" s="111">
        <f t="shared" si="4"/>
        <v>63.850491258187638</v>
      </c>
      <c r="J79" s="4">
        <f t="shared" si="5"/>
        <v>63.484293708309856</v>
      </c>
      <c r="K79" s="7">
        <f t="shared" si="6"/>
        <v>63.201587979862914</v>
      </c>
    </row>
    <row r="80" spans="1:11" x14ac:dyDescent="0.3">
      <c r="A80" s="21" t="s">
        <v>78</v>
      </c>
      <c r="B80" s="113">
        <v>810538</v>
      </c>
      <c r="C80" s="114">
        <v>820511</v>
      </c>
      <c r="D80" s="115">
        <v>829983</v>
      </c>
      <c r="E80" s="113">
        <v>540101</v>
      </c>
      <c r="F80" s="114">
        <v>546251</v>
      </c>
      <c r="G80" s="115">
        <v>553555</v>
      </c>
      <c r="I80" s="111">
        <f t="shared" si="4"/>
        <v>66.634877081642074</v>
      </c>
      <c r="J80" s="4">
        <f t="shared" si="5"/>
        <v>66.574488337145993</v>
      </c>
      <c r="K80" s="7">
        <f t="shared" si="6"/>
        <v>66.69473953080967</v>
      </c>
    </row>
    <row r="81" spans="1:11" x14ac:dyDescent="0.3">
      <c r="A81" s="21" t="s">
        <v>79</v>
      </c>
      <c r="B81" s="113">
        <v>1983646</v>
      </c>
      <c r="C81" s="114">
        <v>1973579</v>
      </c>
      <c r="D81" s="115">
        <v>1965697</v>
      </c>
      <c r="E81" s="113">
        <v>1279853</v>
      </c>
      <c r="F81" s="114">
        <v>1269119</v>
      </c>
      <c r="G81" s="115">
        <v>1262709</v>
      </c>
      <c r="I81" s="111">
        <f t="shared" si="4"/>
        <v>64.52023193654513</v>
      </c>
      <c r="J81" s="4">
        <f t="shared" si="5"/>
        <v>64.305457242907423</v>
      </c>
      <c r="K81" s="7">
        <f t="shared" si="6"/>
        <v>64.237214585971287</v>
      </c>
    </row>
    <row r="82" spans="1:11" x14ac:dyDescent="0.3">
      <c r="A82" s="21" t="s">
        <v>80</v>
      </c>
      <c r="B82" s="113">
        <v>613894</v>
      </c>
      <c r="C82" s="114">
        <v>626108</v>
      </c>
      <c r="D82" s="115">
        <v>634730</v>
      </c>
      <c r="E82" s="113">
        <v>426959</v>
      </c>
      <c r="F82" s="114">
        <v>435244</v>
      </c>
      <c r="G82" s="115">
        <v>440598</v>
      </c>
      <c r="I82" s="111">
        <f t="shared" si="4"/>
        <v>69.549303299918236</v>
      </c>
      <c r="J82" s="4">
        <f t="shared" si="5"/>
        <v>69.515802385530932</v>
      </c>
      <c r="K82" s="7">
        <f t="shared" si="6"/>
        <v>69.415026861815264</v>
      </c>
    </row>
    <row r="83" spans="1:11" x14ac:dyDescent="0.3">
      <c r="A83" s="21" t="s">
        <v>81</v>
      </c>
      <c r="B83" s="113">
        <v>1752286</v>
      </c>
      <c r="C83" s="114">
        <v>1750216</v>
      </c>
      <c r="D83" s="115">
        <v>1723836</v>
      </c>
      <c r="E83" s="113">
        <v>1157789</v>
      </c>
      <c r="F83" s="114">
        <v>1149072</v>
      </c>
      <c r="G83" s="115">
        <v>1128144</v>
      </c>
      <c r="I83" s="111">
        <f t="shared" si="4"/>
        <v>66.073061132714642</v>
      </c>
      <c r="J83" s="4">
        <f t="shared" si="5"/>
        <v>65.653153667890123</v>
      </c>
      <c r="K83" s="7">
        <f t="shared" si="6"/>
        <v>65.443812520448589</v>
      </c>
    </row>
    <row r="84" spans="1:11" x14ac:dyDescent="0.3">
      <c r="A84" s="21" t="s">
        <v>82</v>
      </c>
      <c r="B84" s="113">
        <v>1278874</v>
      </c>
      <c r="C84" s="114">
        <v>1297102</v>
      </c>
      <c r="D84" s="115">
        <v>1309802</v>
      </c>
      <c r="E84" s="113">
        <v>844371</v>
      </c>
      <c r="F84" s="114">
        <v>850783</v>
      </c>
      <c r="G84" s="115">
        <v>855794</v>
      </c>
      <c r="I84" s="111">
        <f t="shared" si="4"/>
        <v>66.024565359839983</v>
      </c>
      <c r="J84" s="4">
        <f t="shared" si="5"/>
        <v>65.591063771391916</v>
      </c>
      <c r="K84" s="7">
        <f t="shared" si="6"/>
        <v>65.337661722916891</v>
      </c>
    </row>
    <row r="85" spans="1:11" x14ac:dyDescent="0.3">
      <c r="A85" s="21" t="s">
        <v>83</v>
      </c>
      <c r="B85" s="113">
        <v>1058236</v>
      </c>
      <c r="C85" s="114">
        <v>1060755</v>
      </c>
      <c r="D85" s="115">
        <v>1059586</v>
      </c>
      <c r="E85" s="113">
        <v>703515</v>
      </c>
      <c r="F85" s="114">
        <v>699730</v>
      </c>
      <c r="G85" s="115">
        <v>692598</v>
      </c>
      <c r="I85" s="111">
        <f t="shared" si="4"/>
        <v>66.479972331313618</v>
      </c>
      <c r="J85" s="4">
        <f t="shared" si="5"/>
        <v>65.965279447186191</v>
      </c>
      <c r="K85" s="7">
        <f t="shared" si="6"/>
        <v>65.364963296985806</v>
      </c>
    </row>
    <row r="86" spans="1:11" x14ac:dyDescent="0.3">
      <c r="A86" s="21" t="s">
        <v>84</v>
      </c>
      <c r="B86" s="113">
        <v>989343</v>
      </c>
      <c r="C86" s="114">
        <v>994549</v>
      </c>
      <c r="D86" s="115">
        <v>996876</v>
      </c>
      <c r="E86" s="113">
        <v>659660</v>
      </c>
      <c r="F86" s="114">
        <v>657693</v>
      </c>
      <c r="G86" s="115">
        <v>654119</v>
      </c>
      <c r="I86" s="111">
        <f t="shared" si="4"/>
        <v>66.676572230257861</v>
      </c>
      <c r="J86" s="4">
        <f t="shared" si="5"/>
        <v>66.129773394774915</v>
      </c>
      <c r="K86" s="7">
        <f t="shared" si="6"/>
        <v>65.616887155473705</v>
      </c>
    </row>
    <row r="87" spans="1:11" x14ac:dyDescent="0.3">
      <c r="A87" s="21" t="s">
        <v>85</v>
      </c>
      <c r="B87" s="113">
        <v>879596</v>
      </c>
      <c r="C87" s="114">
        <v>874573</v>
      </c>
      <c r="D87" s="115">
        <v>871105</v>
      </c>
      <c r="E87" s="113">
        <v>576540</v>
      </c>
      <c r="F87" s="114">
        <v>566928</v>
      </c>
      <c r="G87" s="115">
        <v>558690</v>
      </c>
      <c r="I87" s="111">
        <f t="shared" si="4"/>
        <v>65.546000663941172</v>
      </c>
      <c r="J87" s="4">
        <f t="shared" si="5"/>
        <v>64.823405250333593</v>
      </c>
      <c r="K87" s="7">
        <f t="shared" si="6"/>
        <v>64.135781564794144</v>
      </c>
    </row>
    <row r="88" spans="1:11" x14ac:dyDescent="0.3">
      <c r="A88" s="21" t="s">
        <v>86</v>
      </c>
      <c r="B88" s="113">
        <v>1126360</v>
      </c>
      <c r="C88" s="114">
        <v>1118577</v>
      </c>
      <c r="D88" s="115">
        <v>1112263</v>
      </c>
      <c r="E88" s="113">
        <v>737033</v>
      </c>
      <c r="F88" s="114">
        <v>725305</v>
      </c>
      <c r="G88" s="115">
        <v>716026</v>
      </c>
      <c r="I88" s="111">
        <f t="shared" si="4"/>
        <v>65.43494087147981</v>
      </c>
      <c r="J88" s="4">
        <f t="shared" si="5"/>
        <v>64.84175877029476</v>
      </c>
      <c r="K88" s="7">
        <f t="shared" si="6"/>
        <v>64.375601813599843</v>
      </c>
    </row>
    <row r="89" spans="1:11" x14ac:dyDescent="0.3">
      <c r="A89" s="21" t="s">
        <v>87</v>
      </c>
      <c r="B89" s="113">
        <v>1450960</v>
      </c>
      <c r="C89" s="114">
        <v>1442660</v>
      </c>
      <c r="D89" s="115">
        <v>1435131</v>
      </c>
      <c r="E89" s="113">
        <v>970183</v>
      </c>
      <c r="F89" s="114">
        <v>956035</v>
      </c>
      <c r="G89" s="115">
        <v>943712</v>
      </c>
      <c r="I89" s="111">
        <f t="shared" si="4"/>
        <v>66.864903236477915</v>
      </c>
      <c r="J89" s="4">
        <f t="shared" si="5"/>
        <v>66.268906048549198</v>
      </c>
      <c r="K89" s="7">
        <f t="shared" si="6"/>
        <v>65.757899453081293</v>
      </c>
    </row>
    <row r="90" spans="1:11" x14ac:dyDescent="0.3">
      <c r="A90" s="21" t="s">
        <v>88</v>
      </c>
      <c r="B90" s="113">
        <v>1237101</v>
      </c>
      <c r="C90" s="114">
        <v>1231094</v>
      </c>
      <c r="D90" s="115">
        <v>1222173</v>
      </c>
      <c r="E90" s="113">
        <v>811967</v>
      </c>
      <c r="F90" s="114">
        <v>800410</v>
      </c>
      <c r="G90" s="115">
        <v>787790</v>
      </c>
      <c r="I90" s="111">
        <f t="shared" si="4"/>
        <v>65.63465715410463</v>
      </c>
      <c r="J90" s="4">
        <f t="shared" si="5"/>
        <v>65.016156361740045</v>
      </c>
      <c r="K90" s="7">
        <f t="shared" si="6"/>
        <v>64.458141359692945</v>
      </c>
    </row>
    <row r="91" spans="1:11" x14ac:dyDescent="0.3">
      <c r="A91" s="21" t="s">
        <v>89</v>
      </c>
      <c r="B91" s="113">
        <v>493559</v>
      </c>
      <c r="C91" s="114">
        <v>514564</v>
      </c>
      <c r="D91" s="115">
        <v>516100</v>
      </c>
      <c r="E91" s="113">
        <v>333875</v>
      </c>
      <c r="F91" s="114">
        <v>350356</v>
      </c>
      <c r="G91" s="115">
        <v>349370</v>
      </c>
      <c r="I91" s="111">
        <f t="shared" si="4"/>
        <v>67.646421197870978</v>
      </c>
      <c r="J91" s="4">
        <f t="shared" si="5"/>
        <v>68.087934639811564</v>
      </c>
      <c r="K91" s="7">
        <f t="shared" si="6"/>
        <v>67.694245301298196</v>
      </c>
    </row>
    <row r="92" spans="1:11" x14ac:dyDescent="0.3">
      <c r="A92" s="21" t="s">
        <v>90</v>
      </c>
      <c r="B92" s="113">
        <v>583990</v>
      </c>
      <c r="C92" s="114">
        <v>585866</v>
      </c>
      <c r="D92" s="115">
        <v>586937</v>
      </c>
      <c r="E92" s="113">
        <v>387654</v>
      </c>
      <c r="F92" s="114">
        <v>387741</v>
      </c>
      <c r="G92" s="115">
        <v>386880</v>
      </c>
      <c r="I92" s="111">
        <f t="shared" si="4"/>
        <v>66.380246237093104</v>
      </c>
      <c r="J92" s="4">
        <f t="shared" si="5"/>
        <v>66.182540034751966</v>
      </c>
      <c r="K92" s="7">
        <f t="shared" si="6"/>
        <v>65.915081175662806</v>
      </c>
    </row>
    <row r="93" spans="1:11" x14ac:dyDescent="0.3">
      <c r="A93" s="21" t="s">
        <v>91</v>
      </c>
      <c r="B93" s="113">
        <v>647672</v>
      </c>
      <c r="C93" s="114">
        <v>649957</v>
      </c>
      <c r="D93" s="115">
        <v>651435</v>
      </c>
      <c r="E93" s="113">
        <v>406600</v>
      </c>
      <c r="F93" s="114">
        <v>406909</v>
      </c>
      <c r="G93" s="115">
        <v>406432</v>
      </c>
      <c r="I93" s="111">
        <f t="shared" si="4"/>
        <v>62.778690448251581</v>
      </c>
      <c r="J93" s="4">
        <f t="shared" si="5"/>
        <v>62.605526211734009</v>
      </c>
      <c r="K93" s="7">
        <f t="shared" si="6"/>
        <v>62.3902614996124</v>
      </c>
    </row>
    <row r="94" spans="1:11" x14ac:dyDescent="0.3">
      <c r="A94" s="21" t="s">
        <v>92</v>
      </c>
      <c r="B94" s="113">
        <v>492167</v>
      </c>
      <c r="C94" s="114">
        <v>493682</v>
      </c>
      <c r="D94" s="115">
        <v>494771</v>
      </c>
      <c r="E94" s="113">
        <v>304185</v>
      </c>
      <c r="F94" s="114">
        <v>304133</v>
      </c>
      <c r="G94" s="115">
        <v>303683</v>
      </c>
      <c r="I94" s="111">
        <f t="shared" si="4"/>
        <v>61.805240904002105</v>
      </c>
      <c r="J94" s="4">
        <f t="shared" si="5"/>
        <v>61.605041301890694</v>
      </c>
      <c r="K94" s="7">
        <f t="shared" si="6"/>
        <v>61.378496314456591</v>
      </c>
    </row>
    <row r="95" spans="1:11" x14ac:dyDescent="0.3">
      <c r="A95" s="21" t="s">
        <v>93</v>
      </c>
      <c r="B95" s="113">
        <v>1156431</v>
      </c>
      <c r="C95" s="114">
        <v>1162406</v>
      </c>
      <c r="D95" s="115">
        <v>1166533</v>
      </c>
      <c r="E95" s="113">
        <v>741289</v>
      </c>
      <c r="F95" s="114">
        <v>744456</v>
      </c>
      <c r="G95" s="115">
        <v>746754</v>
      </c>
      <c r="I95" s="111">
        <f t="shared" si="4"/>
        <v>64.101446605979945</v>
      </c>
      <c r="J95" s="4">
        <f t="shared" si="5"/>
        <v>64.044404450768482</v>
      </c>
      <c r="K95" s="7">
        <f t="shared" si="6"/>
        <v>64.014819983660985</v>
      </c>
    </row>
    <row r="96" spans="1:11" x14ac:dyDescent="0.3">
      <c r="A96" s="21" t="s">
        <v>94</v>
      </c>
      <c r="B96" s="113">
        <v>2071972</v>
      </c>
      <c r="C96" s="114">
        <v>2085952</v>
      </c>
      <c r="D96" s="115">
        <v>2096603</v>
      </c>
      <c r="E96" s="113">
        <v>1328331</v>
      </c>
      <c r="F96" s="114">
        <v>1333884</v>
      </c>
      <c r="G96" s="115">
        <v>1336437</v>
      </c>
      <c r="I96" s="111">
        <f t="shared" si="4"/>
        <v>64.109505340805768</v>
      </c>
      <c r="J96" s="4">
        <f t="shared" si="5"/>
        <v>63.946054367502228</v>
      </c>
      <c r="K96" s="7">
        <f t="shared" si="6"/>
        <v>63.742968983636864</v>
      </c>
    </row>
    <row r="97" spans="1:11" x14ac:dyDescent="0.3">
      <c r="A97" s="21" t="s">
        <v>95</v>
      </c>
      <c r="B97" s="113">
        <v>416546</v>
      </c>
      <c r="C97" s="114">
        <v>423021</v>
      </c>
      <c r="D97" s="115">
        <v>428226</v>
      </c>
      <c r="E97" s="113">
        <v>280696</v>
      </c>
      <c r="F97" s="114">
        <v>284284</v>
      </c>
      <c r="G97" s="115">
        <v>286830</v>
      </c>
      <c r="I97" s="111">
        <f t="shared" si="4"/>
        <v>67.386555146370384</v>
      </c>
      <c r="J97" s="4">
        <f t="shared" si="5"/>
        <v>67.203283052141614</v>
      </c>
      <c r="K97" s="7">
        <f t="shared" si="6"/>
        <v>66.980986675260255</v>
      </c>
    </row>
    <row r="98" spans="1:11" x14ac:dyDescent="0.3">
      <c r="A98" s="21" t="s">
        <v>96</v>
      </c>
      <c r="B98" s="113">
        <v>1306912</v>
      </c>
      <c r="C98" s="114">
        <v>1319231</v>
      </c>
      <c r="D98" s="115">
        <v>1361153</v>
      </c>
      <c r="E98" s="113">
        <v>861820</v>
      </c>
      <c r="F98" s="114">
        <v>869032</v>
      </c>
      <c r="G98" s="115">
        <v>893925</v>
      </c>
      <c r="I98" s="111">
        <f t="shared" si="4"/>
        <v>65.943231066820104</v>
      </c>
      <c r="J98" s="4">
        <f t="shared" si="5"/>
        <v>65.874134249422582</v>
      </c>
      <c r="K98" s="7">
        <f t="shared" si="6"/>
        <v>65.674101295005045</v>
      </c>
    </row>
    <row r="99" spans="1:11" x14ac:dyDescent="0.3">
      <c r="A99" s="21" t="s">
        <v>97</v>
      </c>
      <c r="B99" s="113">
        <v>2853359</v>
      </c>
      <c r="C99" s="114">
        <v>2879527</v>
      </c>
      <c r="D99" s="115">
        <v>2888486</v>
      </c>
      <c r="E99" s="113">
        <v>1894980</v>
      </c>
      <c r="F99" s="114">
        <v>1911095</v>
      </c>
      <c r="G99" s="115">
        <v>1913585</v>
      </c>
      <c r="I99" s="111">
        <f t="shared" si="4"/>
        <v>66.412253067349752</v>
      </c>
      <c r="J99" s="4">
        <f t="shared" si="5"/>
        <v>66.368365360005313</v>
      </c>
      <c r="K99" s="7">
        <f t="shared" si="6"/>
        <v>66.24871991763159</v>
      </c>
    </row>
    <row r="100" spans="1:11" x14ac:dyDescent="0.3">
      <c r="A100" s="21" t="s">
        <v>98</v>
      </c>
      <c r="B100" s="113">
        <v>3709139</v>
      </c>
      <c r="C100" s="114">
        <v>3744299</v>
      </c>
      <c r="D100" s="115">
        <v>3726050</v>
      </c>
      <c r="E100" s="113">
        <v>2429522</v>
      </c>
      <c r="F100" s="114">
        <v>2449581</v>
      </c>
      <c r="G100" s="115">
        <v>2434685</v>
      </c>
      <c r="I100" s="111">
        <f t="shared" si="4"/>
        <v>65.500969362431547</v>
      </c>
      <c r="J100" s="4">
        <f t="shared" si="5"/>
        <v>65.421618305589377</v>
      </c>
      <c r="K100" s="7">
        <f t="shared" si="6"/>
        <v>65.342252519424065</v>
      </c>
    </row>
    <row r="101" spans="1:11" x14ac:dyDescent="0.3">
      <c r="A101" s="21" t="s">
        <v>99</v>
      </c>
      <c r="B101" s="113">
        <v>383032</v>
      </c>
      <c r="C101" s="114">
        <v>383488</v>
      </c>
      <c r="D101" s="115">
        <v>385400</v>
      </c>
      <c r="E101" s="113">
        <v>235058</v>
      </c>
      <c r="F101" s="114">
        <v>234230</v>
      </c>
      <c r="G101" s="115">
        <v>234613</v>
      </c>
      <c r="I101" s="111">
        <f t="shared" si="4"/>
        <v>61.367718624031411</v>
      </c>
      <c r="J101" s="4">
        <f t="shared" si="5"/>
        <v>61.078834279038716</v>
      </c>
      <c r="K101" s="7">
        <f t="shared" si="6"/>
        <v>60.875194603009867</v>
      </c>
    </row>
    <row r="102" spans="1:11" x14ac:dyDescent="0.3">
      <c r="A102" s="21" t="s">
        <v>100</v>
      </c>
      <c r="B102" s="113">
        <v>2544806</v>
      </c>
      <c r="C102" s="114">
        <v>2562955</v>
      </c>
      <c r="D102" s="115">
        <v>2573949</v>
      </c>
      <c r="E102" s="113">
        <v>1648220</v>
      </c>
      <c r="F102" s="114">
        <v>1656510</v>
      </c>
      <c r="G102" s="115">
        <v>1660178</v>
      </c>
      <c r="I102" s="111">
        <f t="shared" si="4"/>
        <v>64.768001961642653</v>
      </c>
      <c r="J102" s="4">
        <f t="shared" si="5"/>
        <v>64.632816416987424</v>
      </c>
      <c r="K102" s="7">
        <f t="shared" si="6"/>
        <v>64.499257755301286</v>
      </c>
    </row>
    <row r="103" spans="1:11" x14ac:dyDescent="0.3">
      <c r="A103" s="21" t="s">
        <v>101</v>
      </c>
      <c r="B103" s="113">
        <v>1116137</v>
      </c>
      <c r="C103" s="114">
        <v>1117201</v>
      </c>
      <c r="D103" s="115">
        <v>1115872</v>
      </c>
      <c r="E103" s="113">
        <v>709985</v>
      </c>
      <c r="F103" s="114">
        <v>707076</v>
      </c>
      <c r="G103" s="115">
        <v>702147</v>
      </c>
      <c r="I103" s="111">
        <f t="shared" si="4"/>
        <v>63.610918731302704</v>
      </c>
      <c r="J103" s="4">
        <f t="shared" si="5"/>
        <v>63.289954090624704</v>
      </c>
      <c r="K103" s="7">
        <f t="shared" si="6"/>
        <v>62.923614894898336</v>
      </c>
    </row>
    <row r="104" spans="1:11" x14ac:dyDescent="0.3">
      <c r="A104" s="21" t="s">
        <v>102</v>
      </c>
      <c r="B104" s="113">
        <v>293433</v>
      </c>
      <c r="C104" s="114">
        <v>294436</v>
      </c>
      <c r="D104" s="115">
        <v>296010</v>
      </c>
      <c r="E104" s="113">
        <v>190574</v>
      </c>
      <c r="F104" s="114">
        <v>190282</v>
      </c>
      <c r="G104" s="115">
        <v>190263</v>
      </c>
      <c r="I104" s="111">
        <f t="shared" si="4"/>
        <v>64.94634209512904</v>
      </c>
      <c r="J104" s="4">
        <f t="shared" si="5"/>
        <v>64.625928894564524</v>
      </c>
      <c r="K104" s="7">
        <f t="shared" si="6"/>
        <v>64.275869058477753</v>
      </c>
    </row>
    <row r="105" spans="1:11" x14ac:dyDescent="0.3">
      <c r="A105" s="21" t="s">
        <v>103</v>
      </c>
      <c r="B105" s="113">
        <v>1677542</v>
      </c>
      <c r="C105" s="114">
        <v>1684287</v>
      </c>
      <c r="D105" s="115">
        <v>1690879</v>
      </c>
      <c r="E105" s="113">
        <v>1097687</v>
      </c>
      <c r="F105" s="114">
        <v>1099169</v>
      </c>
      <c r="G105" s="115">
        <v>1100196</v>
      </c>
      <c r="I105" s="111">
        <f t="shared" si="4"/>
        <v>65.434248442065837</v>
      </c>
      <c r="J105" s="4">
        <f t="shared" si="5"/>
        <v>65.260196154218377</v>
      </c>
      <c r="K105" s="7">
        <f t="shared" si="6"/>
        <v>65.066512742780532</v>
      </c>
    </row>
    <row r="106" spans="1:11" x14ac:dyDescent="0.3">
      <c r="A106" s="21" t="s">
        <v>104</v>
      </c>
      <c r="B106" s="113">
        <v>1897491</v>
      </c>
      <c r="C106" s="114">
        <v>1911191</v>
      </c>
      <c r="D106" s="115">
        <v>1920949</v>
      </c>
      <c r="E106" s="113">
        <v>1308339</v>
      </c>
      <c r="F106" s="114">
        <v>1317304</v>
      </c>
      <c r="G106" s="115">
        <v>1324864</v>
      </c>
      <c r="I106" s="111">
        <f t="shared" si="4"/>
        <v>68.950998977070242</v>
      </c>
      <c r="J106" s="4">
        <f t="shared" si="5"/>
        <v>68.925816414999858</v>
      </c>
      <c r="K106" s="7">
        <f t="shared" si="6"/>
        <v>68.969243847702359</v>
      </c>
    </row>
    <row r="107" spans="1:11" x14ac:dyDescent="0.3">
      <c r="A107" s="21" t="s">
        <v>105</v>
      </c>
      <c r="B107" s="113">
        <v>560939</v>
      </c>
      <c r="C107" s="114">
        <v>561293</v>
      </c>
      <c r="D107" s="115">
        <v>562089</v>
      </c>
      <c r="E107" s="113">
        <v>364014</v>
      </c>
      <c r="F107" s="114">
        <v>362716</v>
      </c>
      <c r="G107" s="115">
        <v>361899</v>
      </c>
      <c r="I107" s="111">
        <f t="shared" si="4"/>
        <v>64.893687192368503</v>
      </c>
      <c r="J107" s="4">
        <f t="shared" si="5"/>
        <v>64.621507839933869</v>
      </c>
      <c r="K107" s="7">
        <f t="shared" si="6"/>
        <v>64.384643713006312</v>
      </c>
    </row>
    <row r="108" spans="1:11" x14ac:dyDescent="0.3">
      <c r="A108" s="21" t="s">
        <v>106</v>
      </c>
      <c r="B108" s="113">
        <v>1243052</v>
      </c>
      <c r="C108" s="114">
        <v>1246395</v>
      </c>
      <c r="D108" s="115">
        <v>1247077</v>
      </c>
      <c r="E108" s="113">
        <v>824587</v>
      </c>
      <c r="F108" s="114">
        <v>823768</v>
      </c>
      <c r="G108" s="115">
        <v>821431</v>
      </c>
      <c r="I108" s="111">
        <f t="shared" si="4"/>
        <v>66.335680245074229</v>
      </c>
      <c r="J108" s="4">
        <f t="shared" si="5"/>
        <v>66.092049470673416</v>
      </c>
      <c r="K108" s="7">
        <f t="shared" si="6"/>
        <v>65.868506916573722</v>
      </c>
    </row>
    <row r="109" spans="1:11" x14ac:dyDescent="0.3">
      <c r="A109" s="21" t="s">
        <v>107</v>
      </c>
      <c r="B109" s="113">
        <v>1482095</v>
      </c>
      <c r="C109" s="114">
        <v>1490279</v>
      </c>
      <c r="D109" s="115">
        <v>1495608</v>
      </c>
      <c r="E109" s="113">
        <v>984653</v>
      </c>
      <c r="F109" s="114">
        <v>986904</v>
      </c>
      <c r="G109" s="115">
        <v>986929</v>
      </c>
      <c r="I109" s="111">
        <f t="shared" si="4"/>
        <v>66.436564457743941</v>
      </c>
      <c r="J109" s="4">
        <f t="shared" si="5"/>
        <v>66.222767683098255</v>
      </c>
      <c r="K109" s="7">
        <f t="shared" si="6"/>
        <v>65.988480938855631</v>
      </c>
    </row>
    <row r="110" spans="1:11" x14ac:dyDescent="0.3">
      <c r="A110" s="21" t="s">
        <v>108</v>
      </c>
      <c r="B110" s="113">
        <v>555221</v>
      </c>
      <c r="C110" s="114">
        <v>558410</v>
      </c>
      <c r="D110" s="115">
        <v>560710</v>
      </c>
      <c r="E110" s="113">
        <v>370074</v>
      </c>
      <c r="F110" s="114">
        <v>370842</v>
      </c>
      <c r="G110" s="115">
        <v>371081</v>
      </c>
      <c r="I110" s="111">
        <f t="shared" si="4"/>
        <v>66.653458712836866</v>
      </c>
      <c r="J110" s="4">
        <f t="shared" si="5"/>
        <v>66.410343654304185</v>
      </c>
      <c r="K110" s="7">
        <f t="shared" si="6"/>
        <v>66.180556794064671</v>
      </c>
    </row>
    <row r="111" spans="1:11" x14ac:dyDescent="0.3">
      <c r="A111" s="21" t="s">
        <v>109</v>
      </c>
      <c r="B111" s="113">
        <v>754705</v>
      </c>
      <c r="C111" s="114">
        <v>757634</v>
      </c>
      <c r="D111" s="115">
        <v>760105</v>
      </c>
      <c r="E111" s="113">
        <v>508816</v>
      </c>
      <c r="F111" s="114">
        <v>509444</v>
      </c>
      <c r="G111" s="115">
        <v>509565</v>
      </c>
      <c r="I111" s="111">
        <f t="shared" si="4"/>
        <v>67.41919027964569</v>
      </c>
      <c r="J111" s="4">
        <f t="shared" si="5"/>
        <v>67.241438478209787</v>
      </c>
      <c r="K111" s="7">
        <f t="shared" si="6"/>
        <v>67.038764381236803</v>
      </c>
    </row>
    <row r="112" spans="1:11" x14ac:dyDescent="0.3">
      <c r="A112" s="21" t="s">
        <v>110</v>
      </c>
      <c r="B112" s="113">
        <v>394297</v>
      </c>
      <c r="C112" s="114">
        <v>397139</v>
      </c>
      <c r="D112" s="115">
        <v>399237</v>
      </c>
      <c r="E112" s="113">
        <v>262780</v>
      </c>
      <c r="F112" s="114">
        <v>263948</v>
      </c>
      <c r="G112" s="115">
        <v>264661</v>
      </c>
      <c r="I112" s="111">
        <f t="shared" si="4"/>
        <v>66.645193851335421</v>
      </c>
      <c r="J112" s="4">
        <f t="shared" si="5"/>
        <v>66.462372116563714</v>
      </c>
      <c r="K112" s="7">
        <f t="shared" si="6"/>
        <v>66.291701420459532</v>
      </c>
    </row>
    <row r="113" spans="1:11" x14ac:dyDescent="0.3">
      <c r="A113" s="21" t="s">
        <v>111</v>
      </c>
      <c r="B113" s="113">
        <v>3572583</v>
      </c>
      <c r="C113" s="114">
        <v>3575338</v>
      </c>
      <c r="D113" s="115">
        <v>3566374</v>
      </c>
      <c r="E113" s="113">
        <v>2383191</v>
      </c>
      <c r="F113" s="114">
        <v>2374929</v>
      </c>
      <c r="G113" s="115">
        <v>2359564</v>
      </c>
      <c r="I113" s="111">
        <f t="shared" si="4"/>
        <v>66.707785375455245</v>
      </c>
      <c r="J113" s="4">
        <f t="shared" si="5"/>
        <v>66.425300209378804</v>
      </c>
      <c r="K113" s="7">
        <f t="shared" si="6"/>
        <v>66.161428947160346</v>
      </c>
    </row>
    <row r="114" spans="1:11" x14ac:dyDescent="0.3">
      <c r="A114" s="21" t="s">
        <v>112</v>
      </c>
      <c r="B114" s="113">
        <v>438864</v>
      </c>
      <c r="C114" s="114">
        <v>438406</v>
      </c>
      <c r="D114" s="115">
        <v>437970</v>
      </c>
      <c r="E114" s="113">
        <v>278101</v>
      </c>
      <c r="F114" s="114">
        <v>276802</v>
      </c>
      <c r="G114" s="115">
        <v>275945</v>
      </c>
      <c r="I114" s="111">
        <f t="shared" si="4"/>
        <v>63.368378358671485</v>
      </c>
      <c r="J114" s="4">
        <f t="shared" si="5"/>
        <v>63.138278216995204</v>
      </c>
      <c r="K114" s="7">
        <f t="shared" si="6"/>
        <v>63.005456994771336</v>
      </c>
    </row>
    <row r="115" spans="1:11" x14ac:dyDescent="0.3">
      <c r="A115" s="21" t="s">
        <v>113</v>
      </c>
      <c r="B115" s="113">
        <v>2216569</v>
      </c>
      <c r="C115" s="114">
        <v>2217285</v>
      </c>
      <c r="D115" s="115">
        <v>2229331</v>
      </c>
      <c r="E115" s="113">
        <v>1407071</v>
      </c>
      <c r="F115" s="114">
        <v>1406221</v>
      </c>
      <c r="G115" s="115">
        <v>1414986</v>
      </c>
      <c r="I115" s="111">
        <f t="shared" si="4"/>
        <v>63.479684142474248</v>
      </c>
      <c r="J115" s="4">
        <f t="shared" si="5"/>
        <v>63.420850274096473</v>
      </c>
      <c r="K115" s="7">
        <f t="shared" si="6"/>
        <v>63.471328394033911</v>
      </c>
    </row>
    <row r="116" spans="1:11" x14ac:dyDescent="0.3">
      <c r="A116" s="21" t="s">
        <v>114</v>
      </c>
      <c r="B116" s="113">
        <v>2846332</v>
      </c>
      <c r="C116" s="114">
        <v>2863272</v>
      </c>
      <c r="D116" s="115">
        <v>2869033</v>
      </c>
      <c r="E116" s="113">
        <v>1772221</v>
      </c>
      <c r="F116" s="114">
        <v>1776433</v>
      </c>
      <c r="G116" s="115">
        <v>1775646</v>
      </c>
      <c r="I116" s="111">
        <f t="shared" si="4"/>
        <v>62.26332697661411</v>
      </c>
      <c r="J116" s="4">
        <f t="shared" si="5"/>
        <v>62.042062367808583</v>
      </c>
      <c r="K116" s="7">
        <f t="shared" si="6"/>
        <v>61.890051456361782</v>
      </c>
    </row>
    <row r="117" spans="1:11" x14ac:dyDescent="0.3">
      <c r="A117" s="21" t="s">
        <v>115</v>
      </c>
      <c r="B117" s="113">
        <v>705478</v>
      </c>
      <c r="C117" s="114">
        <v>704558</v>
      </c>
      <c r="D117" s="115">
        <v>699420</v>
      </c>
      <c r="E117" s="113">
        <v>437365</v>
      </c>
      <c r="F117" s="114">
        <v>437157</v>
      </c>
      <c r="G117" s="115">
        <v>433653</v>
      </c>
      <c r="I117" s="111">
        <f t="shared" si="4"/>
        <v>61.995554786967134</v>
      </c>
      <c r="J117" s="4">
        <f t="shared" si="5"/>
        <v>62.04698548593587</v>
      </c>
      <c r="K117" s="7">
        <f t="shared" si="6"/>
        <v>62.001801492665351</v>
      </c>
    </row>
    <row r="118" spans="1:11" x14ac:dyDescent="0.3">
      <c r="A118" s="21" t="s">
        <v>116</v>
      </c>
      <c r="B118" s="113">
        <v>242846</v>
      </c>
      <c r="C118" s="114">
        <v>242796</v>
      </c>
      <c r="D118" s="115">
        <v>242201</v>
      </c>
      <c r="E118" s="113">
        <v>169456</v>
      </c>
      <c r="F118" s="114">
        <v>169212</v>
      </c>
      <c r="G118" s="115">
        <v>168798</v>
      </c>
      <c r="I118" s="111">
        <f t="shared" si="4"/>
        <v>69.779201633957328</v>
      </c>
      <c r="J118" s="4">
        <f t="shared" si="5"/>
        <v>69.693075668462413</v>
      </c>
      <c r="K118" s="7">
        <f t="shared" si="6"/>
        <v>69.693353867242507</v>
      </c>
    </row>
    <row r="119" spans="1:11" x14ac:dyDescent="0.3">
      <c r="A119" s="21" t="s">
        <v>117</v>
      </c>
      <c r="B119" s="113">
        <v>253945</v>
      </c>
      <c r="C119" s="114">
        <v>254254</v>
      </c>
      <c r="D119" s="115">
        <v>253923</v>
      </c>
      <c r="E119" s="113">
        <v>177421</v>
      </c>
      <c r="F119" s="114">
        <v>177746</v>
      </c>
      <c r="G119" s="115">
        <v>177384</v>
      </c>
      <c r="I119" s="111">
        <f t="shared" si="4"/>
        <v>69.865915847919823</v>
      </c>
      <c r="J119" s="4">
        <f t="shared" si="5"/>
        <v>69.908831326154157</v>
      </c>
      <c r="K119" s="7">
        <f t="shared" si="6"/>
        <v>69.857397715055342</v>
      </c>
    </row>
    <row r="120" spans="1:11" x14ac:dyDescent="0.3">
      <c r="A120" s="21" t="s">
        <v>118</v>
      </c>
      <c r="B120" s="113">
        <v>2552112</v>
      </c>
      <c r="C120" s="114">
        <v>2547429</v>
      </c>
      <c r="D120" s="115">
        <v>2537017</v>
      </c>
      <c r="E120" s="113">
        <v>1703394</v>
      </c>
      <c r="F120" s="114">
        <v>1689600</v>
      </c>
      <c r="G120" s="115">
        <v>1673841</v>
      </c>
      <c r="I120" s="111">
        <f t="shared" si="4"/>
        <v>66.744484568075379</v>
      </c>
      <c r="J120" s="4">
        <f t="shared" si="5"/>
        <v>66.325695436457693</v>
      </c>
      <c r="K120" s="7">
        <f t="shared" si="6"/>
        <v>65.976735670277336</v>
      </c>
    </row>
    <row r="121" spans="1:11" x14ac:dyDescent="0.3">
      <c r="A121" s="21" t="s">
        <v>119</v>
      </c>
      <c r="B121" s="113">
        <v>2318272</v>
      </c>
      <c r="C121" s="114">
        <v>2314826</v>
      </c>
      <c r="D121" s="115">
        <v>2302833</v>
      </c>
      <c r="E121" s="113">
        <v>1515756</v>
      </c>
      <c r="F121" s="114">
        <v>1502682</v>
      </c>
      <c r="G121" s="115">
        <v>1484507</v>
      </c>
      <c r="I121" s="111">
        <f t="shared" si="4"/>
        <v>65.383009413908283</v>
      </c>
      <c r="J121" s="4">
        <f t="shared" si="5"/>
        <v>64.915548728068558</v>
      </c>
      <c r="K121" s="7">
        <f t="shared" si="6"/>
        <v>64.464379310180107</v>
      </c>
    </row>
    <row r="122" spans="1:11" x14ac:dyDescent="0.3">
      <c r="A122" s="21" t="s">
        <v>120</v>
      </c>
      <c r="B122" s="113">
        <v>3198564</v>
      </c>
      <c r="C122" s="114">
        <v>3184215</v>
      </c>
      <c r="D122" s="115">
        <v>3163465</v>
      </c>
      <c r="E122" s="113">
        <v>2050392</v>
      </c>
      <c r="F122" s="114">
        <v>2032054</v>
      </c>
      <c r="G122" s="115">
        <v>2006920</v>
      </c>
      <c r="I122" s="111">
        <f t="shared" si="4"/>
        <v>64.103516453008297</v>
      </c>
      <c r="J122" s="4">
        <f t="shared" si="5"/>
        <v>63.816482241305941</v>
      </c>
      <c r="K122" s="7">
        <f t="shared" si="6"/>
        <v>63.440562800599977</v>
      </c>
    </row>
    <row r="123" spans="1:11" x14ac:dyDescent="0.3">
      <c r="A123" s="21" t="s">
        <v>121</v>
      </c>
      <c r="B123" s="113">
        <v>2396171</v>
      </c>
      <c r="C123" s="114">
        <v>2377101</v>
      </c>
      <c r="D123" s="115">
        <v>2351636</v>
      </c>
      <c r="E123" s="113">
        <v>1555619</v>
      </c>
      <c r="F123" s="114">
        <v>1532522</v>
      </c>
      <c r="G123" s="115">
        <v>1503696</v>
      </c>
      <c r="I123" s="111">
        <f t="shared" si="4"/>
        <v>64.921034433686074</v>
      </c>
      <c r="J123" s="4">
        <f t="shared" si="5"/>
        <v>64.470209721841854</v>
      </c>
      <c r="K123" s="7">
        <f t="shared" si="6"/>
        <v>63.942548931892517</v>
      </c>
    </row>
    <row r="124" spans="1:11" x14ac:dyDescent="0.3">
      <c r="A124" s="21" t="s">
        <v>122</v>
      </c>
      <c r="B124" s="113">
        <v>2929832</v>
      </c>
      <c r="C124" s="114">
        <v>2901376</v>
      </c>
      <c r="D124" s="115">
        <v>2868994</v>
      </c>
      <c r="E124" s="113">
        <v>1895788</v>
      </c>
      <c r="F124" s="114">
        <v>1867639</v>
      </c>
      <c r="G124" s="115">
        <v>1838058</v>
      </c>
      <c r="I124" s="111">
        <f t="shared" si="4"/>
        <v>64.706372242504003</v>
      </c>
      <c r="J124" s="4">
        <f t="shared" si="5"/>
        <v>64.370801991882473</v>
      </c>
      <c r="K124" s="7">
        <f t="shared" si="6"/>
        <v>64.066289438039959</v>
      </c>
    </row>
    <row r="125" spans="1:11" x14ac:dyDescent="0.3">
      <c r="A125" s="21" t="s">
        <v>123</v>
      </c>
      <c r="B125" s="113">
        <v>2315173</v>
      </c>
      <c r="C125" s="114">
        <v>2322002</v>
      </c>
      <c r="D125" s="115">
        <v>2327057</v>
      </c>
      <c r="E125" s="113">
        <v>1590373</v>
      </c>
      <c r="F125" s="114">
        <v>1578213</v>
      </c>
      <c r="G125" s="115">
        <v>1567306</v>
      </c>
      <c r="I125" s="111">
        <f t="shared" si="4"/>
        <v>68.693484245021864</v>
      </c>
      <c r="J125" s="4">
        <f t="shared" si="5"/>
        <v>67.967770914925993</v>
      </c>
      <c r="K125" s="7">
        <f t="shared" si="6"/>
        <v>67.351422848688287</v>
      </c>
    </row>
    <row r="126" spans="1:11" x14ac:dyDescent="0.3">
      <c r="A126" s="21" t="s">
        <v>124</v>
      </c>
      <c r="B126" s="113">
        <v>1926860</v>
      </c>
      <c r="C126" s="114">
        <v>1910409</v>
      </c>
      <c r="D126" s="115">
        <v>1892078</v>
      </c>
      <c r="E126" s="113">
        <v>1266263</v>
      </c>
      <c r="F126" s="114">
        <v>1248472</v>
      </c>
      <c r="G126" s="115">
        <v>1228640</v>
      </c>
      <c r="I126" s="111">
        <f t="shared" si="4"/>
        <v>65.716398700476418</v>
      </c>
      <c r="J126" s="4">
        <f t="shared" si="5"/>
        <v>65.351032161175965</v>
      </c>
      <c r="K126" s="7">
        <f t="shared" si="6"/>
        <v>64.936012151718899</v>
      </c>
    </row>
    <row r="127" spans="1:11" x14ac:dyDescent="0.3">
      <c r="A127" s="21" t="s">
        <v>125</v>
      </c>
      <c r="B127" s="113">
        <v>1777474</v>
      </c>
      <c r="C127" s="114">
        <v>1771480</v>
      </c>
      <c r="D127" s="115">
        <v>1758582</v>
      </c>
      <c r="E127" s="113">
        <v>1198274</v>
      </c>
      <c r="F127" s="114">
        <v>1184515</v>
      </c>
      <c r="G127" s="115">
        <v>1166755</v>
      </c>
      <c r="I127" s="111">
        <f t="shared" si="4"/>
        <v>67.414431941057927</v>
      </c>
      <c r="J127" s="4">
        <f t="shared" si="5"/>
        <v>66.865840991713142</v>
      </c>
      <c r="K127" s="7">
        <f t="shared" si="6"/>
        <v>66.346351776601836</v>
      </c>
    </row>
    <row r="128" spans="1:11" x14ac:dyDescent="0.3">
      <c r="A128" s="21" t="s">
        <v>126</v>
      </c>
      <c r="B128" s="113">
        <v>1094435</v>
      </c>
      <c r="C128" s="114">
        <v>1100012</v>
      </c>
      <c r="D128" s="115">
        <v>1105046</v>
      </c>
      <c r="E128" s="113">
        <v>714288</v>
      </c>
      <c r="F128" s="114">
        <v>712925</v>
      </c>
      <c r="G128" s="115">
        <v>709565</v>
      </c>
      <c r="I128" s="111">
        <f t="shared" si="4"/>
        <v>65.265456605463086</v>
      </c>
      <c r="J128" s="4">
        <f t="shared" si="5"/>
        <v>64.810656611018786</v>
      </c>
      <c r="K128" s="7">
        <f t="shared" si="6"/>
        <v>64.211354097476487</v>
      </c>
    </row>
    <row r="129" spans="1:11" x14ac:dyDescent="0.3">
      <c r="A129" s="21" t="s">
        <v>127</v>
      </c>
      <c r="B129" s="113">
        <v>986473</v>
      </c>
      <c r="C129" s="114">
        <v>995849</v>
      </c>
      <c r="D129" s="115">
        <v>1003931</v>
      </c>
      <c r="E129" s="113">
        <v>639860</v>
      </c>
      <c r="F129" s="114">
        <v>643130</v>
      </c>
      <c r="G129" s="115">
        <v>645966</v>
      </c>
      <c r="I129" s="111">
        <f t="shared" si="4"/>
        <v>64.863407310691727</v>
      </c>
      <c r="J129" s="4">
        <f t="shared" si="5"/>
        <v>64.581076046669722</v>
      </c>
      <c r="K129" s="7">
        <f t="shared" si="6"/>
        <v>64.34366505267792</v>
      </c>
    </row>
    <row r="130" spans="1:11" x14ac:dyDescent="0.3">
      <c r="A130" s="21" t="s">
        <v>128</v>
      </c>
      <c r="B130" s="113">
        <v>659598</v>
      </c>
      <c r="C130" s="114">
        <v>669592</v>
      </c>
      <c r="D130" s="115">
        <v>677024</v>
      </c>
      <c r="E130" s="113">
        <v>435847</v>
      </c>
      <c r="F130" s="114">
        <v>437940</v>
      </c>
      <c r="G130" s="115">
        <v>438523</v>
      </c>
      <c r="I130" s="111">
        <f t="shared" si="4"/>
        <v>66.077671551460128</v>
      </c>
      <c r="J130" s="4">
        <f t="shared" si="5"/>
        <v>65.404007216334719</v>
      </c>
      <c r="K130" s="7">
        <f t="shared" si="6"/>
        <v>64.772149879472522</v>
      </c>
    </row>
    <row r="131" spans="1:11" x14ac:dyDescent="0.3">
      <c r="A131" s="21" t="s">
        <v>129</v>
      </c>
      <c r="B131" s="113">
        <v>1826145</v>
      </c>
      <c r="C131" s="114">
        <v>1823792</v>
      </c>
      <c r="D131" s="115">
        <v>1819399</v>
      </c>
      <c r="E131" s="113">
        <v>1255350</v>
      </c>
      <c r="F131" s="114">
        <v>1240440</v>
      </c>
      <c r="G131" s="115">
        <v>1225701</v>
      </c>
      <c r="I131" s="111">
        <f t="shared" si="4"/>
        <v>68.743172092029937</v>
      </c>
      <c r="J131" s="4">
        <f t="shared" si="5"/>
        <v>68.014334968022666</v>
      </c>
      <c r="K131" s="7">
        <f t="shared" si="6"/>
        <v>67.368455187674613</v>
      </c>
    </row>
    <row r="132" spans="1:11" x14ac:dyDescent="0.3">
      <c r="A132" s="21" t="s">
        <v>130</v>
      </c>
      <c r="B132" s="113">
        <v>1339242</v>
      </c>
      <c r="C132" s="114">
        <v>1336785</v>
      </c>
      <c r="D132" s="115">
        <v>1334238</v>
      </c>
      <c r="E132" s="113">
        <v>920572</v>
      </c>
      <c r="F132" s="114">
        <v>910912</v>
      </c>
      <c r="G132" s="115">
        <v>901824</v>
      </c>
      <c r="I132" s="111">
        <f t="shared" ref="I132:I141" si="7">E132/B132*100</f>
        <v>68.738286284330982</v>
      </c>
      <c r="J132" s="4">
        <f t="shared" ref="J132:J141" si="8">F132/C132*100</f>
        <v>68.141997404219822</v>
      </c>
      <c r="K132" s="7">
        <f t="shared" ref="K132:K141" si="9">G132/D132*100</f>
        <v>67.59093954751701</v>
      </c>
    </row>
    <row r="133" spans="1:11" x14ac:dyDescent="0.3">
      <c r="A133" s="21" t="s">
        <v>131</v>
      </c>
      <c r="B133" s="113">
        <v>1625436</v>
      </c>
      <c r="C133" s="114">
        <v>1627704</v>
      </c>
      <c r="D133" s="115">
        <v>1629120</v>
      </c>
      <c r="E133" s="113">
        <v>1106291</v>
      </c>
      <c r="F133" s="114">
        <v>1099686</v>
      </c>
      <c r="G133" s="115">
        <v>1093415</v>
      </c>
      <c r="I133" s="111">
        <f t="shared" si="7"/>
        <v>68.061184814412869</v>
      </c>
      <c r="J133" s="4">
        <f t="shared" si="8"/>
        <v>67.560563837159577</v>
      </c>
      <c r="K133" s="7">
        <f t="shared" si="9"/>
        <v>67.116909742683163</v>
      </c>
    </row>
    <row r="134" spans="1:11" x14ac:dyDescent="0.3">
      <c r="A134" s="21" t="s">
        <v>132</v>
      </c>
      <c r="B134" s="113">
        <v>1379749</v>
      </c>
      <c r="C134" s="114">
        <v>1378652</v>
      </c>
      <c r="D134" s="115">
        <v>1378851</v>
      </c>
      <c r="E134" s="113">
        <v>839251</v>
      </c>
      <c r="F134" s="114">
        <v>835371</v>
      </c>
      <c r="G134" s="115">
        <v>833056</v>
      </c>
      <c r="I134" s="111">
        <f t="shared" si="7"/>
        <v>60.826353199023885</v>
      </c>
      <c r="J134" s="4">
        <f t="shared" si="8"/>
        <v>60.59331869101122</v>
      </c>
      <c r="K134" s="7">
        <f t="shared" si="9"/>
        <v>60.416680264945235</v>
      </c>
    </row>
    <row r="135" spans="1:11" x14ac:dyDescent="0.3">
      <c r="A135" s="21" t="s">
        <v>133</v>
      </c>
      <c r="B135" s="113">
        <v>1671024</v>
      </c>
      <c r="C135" s="114">
        <v>1689725</v>
      </c>
      <c r="D135" s="115">
        <v>1702678</v>
      </c>
      <c r="E135" s="113">
        <v>1103101</v>
      </c>
      <c r="F135" s="114">
        <v>1114276</v>
      </c>
      <c r="G135" s="115">
        <v>1121014</v>
      </c>
      <c r="I135" s="111">
        <f t="shared" si="7"/>
        <v>66.013474372600285</v>
      </c>
      <c r="J135" s="4">
        <f t="shared" si="8"/>
        <v>65.944221692879026</v>
      </c>
      <c r="K135" s="7">
        <f t="shared" si="9"/>
        <v>65.838285336393611</v>
      </c>
    </row>
    <row r="136" spans="1:11" x14ac:dyDescent="0.3">
      <c r="A136" s="21" t="s">
        <v>134</v>
      </c>
      <c r="B136" s="113">
        <v>1152719</v>
      </c>
      <c r="C136" s="114">
        <v>1148794</v>
      </c>
      <c r="D136" s="115">
        <v>1147484</v>
      </c>
      <c r="E136" s="113">
        <v>697952</v>
      </c>
      <c r="F136" s="114">
        <v>692141</v>
      </c>
      <c r="G136" s="115">
        <v>688425</v>
      </c>
      <c r="I136" s="111">
        <f t="shared" si="7"/>
        <v>60.548320969811378</v>
      </c>
      <c r="J136" s="4">
        <f t="shared" si="8"/>
        <v>60.249357151934987</v>
      </c>
      <c r="K136" s="7">
        <f t="shared" si="9"/>
        <v>59.994300574125646</v>
      </c>
    </row>
    <row r="137" spans="1:11" x14ac:dyDescent="0.3">
      <c r="A137" s="21" t="s">
        <v>135</v>
      </c>
      <c r="B137" s="113">
        <v>1284638</v>
      </c>
      <c r="C137" s="114">
        <v>1278237</v>
      </c>
      <c r="D137" s="115">
        <v>1274651</v>
      </c>
      <c r="E137" s="113">
        <v>772328</v>
      </c>
      <c r="F137" s="114">
        <v>763038</v>
      </c>
      <c r="G137" s="115">
        <v>756275</v>
      </c>
      <c r="I137" s="111">
        <f t="shared" si="7"/>
        <v>60.12028291238466</v>
      </c>
      <c r="J137" s="4">
        <f t="shared" si="8"/>
        <v>59.694563684199409</v>
      </c>
      <c r="K137" s="7">
        <f t="shared" si="9"/>
        <v>59.33192693529444</v>
      </c>
    </row>
    <row r="138" spans="1:11" x14ac:dyDescent="0.3">
      <c r="A138" s="21" t="s">
        <v>136</v>
      </c>
      <c r="B138" s="113">
        <v>462032</v>
      </c>
      <c r="C138" s="114">
        <v>465136</v>
      </c>
      <c r="D138" s="115">
        <v>471124</v>
      </c>
      <c r="E138" s="113">
        <v>300968</v>
      </c>
      <c r="F138" s="114">
        <v>302445</v>
      </c>
      <c r="G138" s="115">
        <v>305627</v>
      </c>
      <c r="I138" s="111">
        <f t="shared" si="7"/>
        <v>65.140076877792012</v>
      </c>
      <c r="J138" s="4">
        <f t="shared" si="8"/>
        <v>65.022918028275598</v>
      </c>
      <c r="K138" s="7">
        <f t="shared" si="9"/>
        <v>64.871880863636761</v>
      </c>
    </row>
    <row r="139" spans="1:11" x14ac:dyDescent="0.3">
      <c r="A139" s="21" t="s">
        <v>137</v>
      </c>
      <c r="B139" s="113">
        <v>1691919</v>
      </c>
      <c r="C139" s="114">
        <v>1696192</v>
      </c>
      <c r="D139" s="115">
        <v>1692768</v>
      </c>
      <c r="E139" s="113">
        <v>1108949</v>
      </c>
      <c r="F139" s="114">
        <v>1102293</v>
      </c>
      <c r="G139" s="115">
        <v>1094920</v>
      </c>
      <c r="I139" s="111">
        <f t="shared" si="7"/>
        <v>65.543858778109353</v>
      </c>
      <c r="J139" s="4">
        <f t="shared" si="8"/>
        <v>64.986334094253479</v>
      </c>
      <c r="K139" s="7">
        <f t="shared" si="9"/>
        <v>64.682224616722422</v>
      </c>
    </row>
    <row r="140" spans="1:11" x14ac:dyDescent="0.3">
      <c r="A140" s="21" t="s">
        <v>138</v>
      </c>
      <c r="B140" s="113">
        <v>1856911</v>
      </c>
      <c r="C140" s="114">
        <v>1847274</v>
      </c>
      <c r="D140" s="115">
        <v>1834430</v>
      </c>
      <c r="E140" s="113">
        <v>1228431</v>
      </c>
      <c r="F140" s="114">
        <v>1213122</v>
      </c>
      <c r="G140" s="115">
        <v>1198426</v>
      </c>
      <c r="I140" s="111">
        <f t="shared" si="7"/>
        <v>66.154543755731964</v>
      </c>
      <c r="J140" s="4">
        <f t="shared" si="8"/>
        <v>65.670929163729909</v>
      </c>
      <c r="K140" s="7">
        <f t="shared" si="9"/>
        <v>65.329611923049669</v>
      </c>
    </row>
    <row r="141" spans="1:11" x14ac:dyDescent="0.3">
      <c r="A141" s="21" t="s">
        <v>139</v>
      </c>
      <c r="B141" s="116">
        <v>1916855</v>
      </c>
      <c r="C141" s="117">
        <v>1900429</v>
      </c>
      <c r="D141" s="118">
        <v>1880467</v>
      </c>
      <c r="E141" s="116">
        <v>1241141</v>
      </c>
      <c r="F141" s="117">
        <v>1218794</v>
      </c>
      <c r="G141" s="118">
        <v>1200100</v>
      </c>
      <c r="I141" s="112">
        <f t="shared" si="7"/>
        <v>64.748820333306384</v>
      </c>
      <c r="J141" s="8">
        <f t="shared" si="8"/>
        <v>64.13257217186225</v>
      </c>
      <c r="K141" s="9">
        <f t="shared" si="9"/>
        <v>63.819253408860675</v>
      </c>
    </row>
    <row r="142" spans="1:11" x14ac:dyDescent="0.3">
      <c r="B142" s="1"/>
      <c r="C142" s="1"/>
      <c r="D142" s="1"/>
      <c r="E142" s="1"/>
      <c r="F142" s="1"/>
      <c r="G142" s="1"/>
    </row>
    <row r="143" spans="1:11" x14ac:dyDescent="0.3">
      <c r="B143" s="1"/>
      <c r="C143" s="1"/>
      <c r="D143" s="1"/>
      <c r="E143" s="1"/>
      <c r="F143" s="1"/>
      <c r="G143" s="1"/>
    </row>
    <row r="144" spans="1:11" x14ac:dyDescent="0.3">
      <c r="B144" s="1"/>
      <c r="C144" s="1"/>
      <c r="D144" s="1"/>
      <c r="E144" s="1"/>
      <c r="F144" s="1"/>
      <c r="G144" s="1"/>
    </row>
    <row r="148" spans="2:7" x14ac:dyDescent="0.3">
      <c r="B148" s="1"/>
      <c r="C148" s="1"/>
      <c r="D148" s="1"/>
      <c r="E148" s="1"/>
      <c r="F148" s="1"/>
      <c r="G148" s="1"/>
    </row>
    <row r="149" spans="2:7" x14ac:dyDescent="0.3">
      <c r="B149" s="1"/>
      <c r="C149" s="1"/>
      <c r="D149" s="1"/>
      <c r="E149" s="1"/>
      <c r="F149" s="1"/>
      <c r="G149" s="1"/>
    </row>
    <row r="150" spans="2:7" x14ac:dyDescent="0.3">
      <c r="B150" s="1"/>
      <c r="C150" s="1"/>
      <c r="D150" s="1"/>
      <c r="E150" s="1"/>
      <c r="F150" s="1"/>
      <c r="G150" s="1"/>
    </row>
    <row r="151" spans="2:7" x14ac:dyDescent="0.3">
      <c r="B151" s="1"/>
      <c r="C151" s="1"/>
      <c r="D151" s="1"/>
      <c r="E151" s="1"/>
      <c r="F151" s="1"/>
      <c r="G151" s="1"/>
    </row>
    <row r="152" spans="2:7" x14ac:dyDescent="0.3">
      <c r="B152" s="1"/>
      <c r="C152" s="1"/>
      <c r="D152" s="1"/>
      <c r="E152" s="1"/>
      <c r="F152" s="1"/>
      <c r="G152" s="1"/>
    </row>
    <row r="153" spans="2:7" x14ac:dyDescent="0.3">
      <c r="B153" s="1"/>
      <c r="C153" s="1"/>
      <c r="D153" s="1"/>
      <c r="E153" s="1"/>
      <c r="F153" s="1"/>
      <c r="G153" s="1"/>
    </row>
    <row r="154" spans="2:7" x14ac:dyDescent="0.3">
      <c r="B154" s="1"/>
      <c r="C154" s="1"/>
      <c r="D154" s="1"/>
      <c r="E154" s="1"/>
      <c r="F154" s="1"/>
      <c r="G154" s="1"/>
    </row>
    <row r="155" spans="2:7" x14ac:dyDescent="0.3">
      <c r="B155" s="1"/>
      <c r="C155" s="1"/>
      <c r="D155" s="1"/>
      <c r="E155" s="1"/>
      <c r="F155" s="1"/>
      <c r="G155" s="1"/>
    </row>
    <row r="156" spans="2:7" x14ac:dyDescent="0.3">
      <c r="B156" s="1"/>
      <c r="C156" s="1"/>
      <c r="D156" s="1"/>
      <c r="E156" s="1"/>
      <c r="F156" s="1"/>
      <c r="G156" s="1"/>
    </row>
    <row r="157" spans="2:7" x14ac:dyDescent="0.3">
      <c r="B157" s="1"/>
      <c r="C157" s="1"/>
      <c r="D157" s="1"/>
      <c r="E157" s="1"/>
      <c r="F157" s="1"/>
      <c r="G157" s="1"/>
    </row>
    <row r="158" spans="2:7" x14ac:dyDescent="0.3">
      <c r="B158" s="1"/>
      <c r="C158" s="1"/>
      <c r="D158" s="1"/>
      <c r="E158" s="1"/>
      <c r="F158" s="1"/>
      <c r="G158" s="1"/>
    </row>
    <row r="159" spans="2:7" x14ac:dyDescent="0.3">
      <c r="B159" s="1"/>
      <c r="C159" s="1"/>
      <c r="D159" s="1"/>
      <c r="E159" s="1"/>
      <c r="F159" s="1"/>
      <c r="G159" s="1"/>
    </row>
    <row r="160" spans="2:7" x14ac:dyDescent="0.3">
      <c r="B160" s="1"/>
      <c r="C160" s="1"/>
      <c r="D160" s="1"/>
      <c r="E160" s="1"/>
      <c r="F160" s="1"/>
      <c r="G160" s="1"/>
    </row>
    <row r="161" spans="2:7" x14ac:dyDescent="0.3">
      <c r="B161" s="1"/>
      <c r="C161" s="1"/>
      <c r="D161" s="1"/>
      <c r="E161" s="1"/>
      <c r="F161" s="1"/>
      <c r="G161" s="1"/>
    </row>
    <row r="162" spans="2:7" x14ac:dyDescent="0.3">
      <c r="B162" s="1"/>
      <c r="C162" s="1"/>
      <c r="D162" s="1"/>
      <c r="E162" s="1"/>
      <c r="F162" s="1"/>
      <c r="G162" s="1"/>
    </row>
    <row r="163" spans="2:7" x14ac:dyDescent="0.3">
      <c r="B163" s="1"/>
      <c r="C163" s="1"/>
      <c r="D163" s="1"/>
      <c r="E163" s="1"/>
      <c r="F163" s="1"/>
      <c r="G163" s="1"/>
    </row>
    <row r="164" spans="2:7" x14ac:dyDescent="0.3">
      <c r="B164" s="1"/>
      <c r="C164" s="1"/>
      <c r="D164" s="1"/>
      <c r="E164" s="1"/>
      <c r="F164" s="1"/>
      <c r="G164" s="1"/>
    </row>
    <row r="165" spans="2:7" x14ac:dyDescent="0.3">
      <c r="B165" s="1"/>
      <c r="C165" s="1"/>
      <c r="D165" s="1"/>
      <c r="E165" s="1"/>
      <c r="F165" s="1"/>
      <c r="G165" s="1"/>
    </row>
    <row r="166" spans="2:7" x14ac:dyDescent="0.3">
      <c r="B166" s="1"/>
      <c r="C166" s="1"/>
      <c r="D166" s="1"/>
      <c r="E166" s="1"/>
      <c r="F166" s="1"/>
      <c r="G166" s="1"/>
    </row>
    <row r="167" spans="2:7" x14ac:dyDescent="0.3">
      <c r="B167" s="1"/>
      <c r="C167" s="1"/>
      <c r="D167" s="1"/>
      <c r="E167" s="1"/>
      <c r="F167" s="1"/>
      <c r="G167" s="1"/>
    </row>
    <row r="168" spans="2:7" x14ac:dyDescent="0.3">
      <c r="B168" s="1"/>
      <c r="C168" s="1"/>
      <c r="D168" s="1"/>
      <c r="E168" s="1"/>
      <c r="F168" s="1"/>
      <c r="G168" s="1"/>
    </row>
    <row r="169" spans="2:7" x14ac:dyDescent="0.3">
      <c r="B169" s="1"/>
      <c r="C169" s="1"/>
      <c r="D169" s="1"/>
      <c r="E169" s="1"/>
      <c r="F169" s="1"/>
      <c r="G169" s="1"/>
    </row>
    <row r="170" spans="2:7" x14ac:dyDescent="0.3">
      <c r="B170" s="1"/>
      <c r="C170" s="1"/>
      <c r="D170" s="1"/>
      <c r="E170" s="1"/>
      <c r="F170" s="1"/>
      <c r="G170" s="1"/>
    </row>
    <row r="171" spans="2:7" x14ac:dyDescent="0.3">
      <c r="B171" s="1"/>
      <c r="C171" s="1"/>
      <c r="D171" s="1"/>
      <c r="E171" s="1"/>
      <c r="F171" s="1"/>
      <c r="G171" s="1"/>
    </row>
    <row r="172" spans="2:7" x14ac:dyDescent="0.3">
      <c r="B172" s="1"/>
      <c r="C172" s="1"/>
      <c r="D172" s="1"/>
      <c r="E172" s="1"/>
      <c r="F172" s="1"/>
      <c r="G172" s="1"/>
    </row>
    <row r="173" spans="2:7" x14ac:dyDescent="0.3">
      <c r="B173" s="1"/>
      <c r="C173" s="1"/>
      <c r="D173" s="1"/>
      <c r="E173" s="1"/>
      <c r="F173" s="1"/>
      <c r="G173" s="1"/>
    </row>
    <row r="174" spans="2:7" x14ac:dyDescent="0.3">
      <c r="B174" s="1"/>
      <c r="C174" s="1"/>
      <c r="D174" s="1"/>
      <c r="E174" s="1"/>
      <c r="F174" s="1"/>
      <c r="G174" s="1"/>
    </row>
    <row r="175" spans="2:7" x14ac:dyDescent="0.3">
      <c r="B175" s="1"/>
      <c r="C175" s="1"/>
      <c r="D175" s="1"/>
      <c r="E175" s="1"/>
      <c r="F175" s="1"/>
      <c r="G175" s="1"/>
    </row>
    <row r="176" spans="2:7" x14ac:dyDescent="0.3">
      <c r="B176" s="1"/>
      <c r="C176" s="1"/>
      <c r="D176" s="1"/>
      <c r="E176" s="1"/>
      <c r="F176" s="1"/>
      <c r="G176" s="1"/>
    </row>
    <row r="177" spans="2:7" x14ac:dyDescent="0.3">
      <c r="B177" s="1"/>
      <c r="C177" s="1"/>
      <c r="D177" s="1"/>
      <c r="E177" s="1"/>
      <c r="F177" s="1"/>
      <c r="G177" s="1"/>
    </row>
    <row r="178" spans="2:7" x14ac:dyDescent="0.3">
      <c r="B178" s="1"/>
      <c r="C178" s="1"/>
      <c r="D178" s="1"/>
      <c r="E178" s="1"/>
      <c r="F178" s="1"/>
      <c r="G178" s="1"/>
    </row>
    <row r="179" spans="2:7" x14ac:dyDescent="0.3">
      <c r="B179" s="1"/>
      <c r="C179" s="1"/>
      <c r="D179" s="1"/>
      <c r="E179" s="1"/>
      <c r="F179" s="1"/>
      <c r="G179" s="1"/>
    </row>
    <row r="180" spans="2:7" x14ac:dyDescent="0.3">
      <c r="B180" s="1"/>
      <c r="C180" s="1"/>
      <c r="D180" s="1"/>
      <c r="E180" s="1"/>
      <c r="F180" s="1"/>
      <c r="G180" s="1"/>
    </row>
    <row r="181" spans="2:7" x14ac:dyDescent="0.3">
      <c r="B181" s="1"/>
      <c r="C181" s="1"/>
      <c r="D181" s="1"/>
      <c r="E181" s="1"/>
      <c r="F181" s="1"/>
      <c r="G181" s="1"/>
    </row>
    <row r="182" spans="2:7" x14ac:dyDescent="0.3">
      <c r="B182" s="1"/>
      <c r="C182" s="1"/>
      <c r="D182" s="1"/>
      <c r="E182" s="1"/>
      <c r="F182" s="1"/>
      <c r="G182" s="1"/>
    </row>
    <row r="183" spans="2:7" x14ac:dyDescent="0.3">
      <c r="B183" s="1"/>
      <c r="C183" s="1"/>
      <c r="D183" s="1"/>
      <c r="E183" s="1"/>
      <c r="F183" s="1"/>
      <c r="G183" s="1"/>
    </row>
    <row r="184" spans="2:7" x14ac:dyDescent="0.3">
      <c r="B184" s="1"/>
      <c r="C184" s="1"/>
      <c r="D184" s="1"/>
      <c r="E184" s="1"/>
      <c r="F184" s="1"/>
      <c r="G184" s="1"/>
    </row>
    <row r="185" spans="2:7" x14ac:dyDescent="0.3">
      <c r="B185" s="1"/>
      <c r="C185" s="1"/>
      <c r="D185" s="1"/>
      <c r="E185" s="1"/>
      <c r="F185" s="1"/>
      <c r="G185" s="1"/>
    </row>
    <row r="186" spans="2:7" x14ac:dyDescent="0.3">
      <c r="B186" s="1"/>
      <c r="C186" s="1"/>
      <c r="D186" s="1"/>
      <c r="E186" s="1"/>
      <c r="F186" s="1"/>
      <c r="G186" s="1"/>
    </row>
    <row r="187" spans="2:7" x14ac:dyDescent="0.3">
      <c r="B187" s="1"/>
      <c r="C187" s="1"/>
      <c r="D187" s="1"/>
      <c r="E187" s="1"/>
      <c r="F187" s="1"/>
      <c r="G187" s="1"/>
    </row>
    <row r="188" spans="2:7" x14ac:dyDescent="0.3">
      <c r="B188" s="1"/>
      <c r="C188" s="1"/>
      <c r="D188" s="1"/>
      <c r="E188" s="1"/>
      <c r="F188" s="1"/>
      <c r="G188" s="1"/>
    </row>
    <row r="189" spans="2:7" x14ac:dyDescent="0.3">
      <c r="B189" s="1"/>
      <c r="C189" s="1"/>
      <c r="D189" s="1"/>
      <c r="E189" s="1"/>
      <c r="F189" s="1"/>
      <c r="G189" s="1"/>
    </row>
    <row r="190" spans="2:7" x14ac:dyDescent="0.3">
      <c r="B190" s="1"/>
      <c r="C190" s="1"/>
      <c r="D190" s="1"/>
      <c r="E190" s="1"/>
      <c r="F190" s="1"/>
      <c r="G190" s="1"/>
    </row>
    <row r="191" spans="2:7" x14ac:dyDescent="0.3">
      <c r="B191" s="1"/>
      <c r="C191" s="1"/>
      <c r="D191" s="1"/>
      <c r="E191" s="1"/>
      <c r="F191" s="1"/>
      <c r="G191" s="1"/>
    </row>
  </sheetData>
  <mergeCells count="3">
    <mergeCell ref="B1:D1"/>
    <mergeCell ref="E1:G1"/>
    <mergeCell ref="I1:K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BD30A-630A-417E-9D87-5FC5C0D9AECE}">
  <dimension ref="A1:BO565"/>
  <sheetViews>
    <sheetView zoomScale="85" zoomScaleNormal="85" workbookViewId="0">
      <pane xSplit="1" ySplit="2" topLeftCell="AT3" activePane="bottomRight" state="frozen"/>
      <selection pane="topRight" activeCell="B1" sqref="B1"/>
      <selection pane="bottomLeft" activeCell="A3" sqref="A3"/>
      <selection pane="bottomRight" activeCell="BD4" sqref="BD4"/>
    </sheetView>
  </sheetViews>
  <sheetFormatPr defaultRowHeight="14.4" x14ac:dyDescent="0.3"/>
  <cols>
    <col min="1" max="1" width="21" customWidth="1"/>
    <col min="2" max="6" width="13" style="154" customWidth="1"/>
    <col min="7" max="7" width="11.21875" style="154" bestFit="1" customWidth="1"/>
    <col min="8" max="8" width="11.21875" style="154" customWidth="1"/>
    <col min="9" max="9" width="13.44140625" style="154" bestFit="1" customWidth="1"/>
    <col min="10" max="14" width="9.21875" style="154" bestFit="1" customWidth="1"/>
    <col min="15" max="15" width="10.33203125" style="154" bestFit="1" customWidth="1"/>
    <col min="16" max="16" width="13.21875" style="154" bestFit="1" customWidth="1"/>
    <col min="17" max="17" width="13.44140625" style="154" bestFit="1" customWidth="1"/>
    <col min="18" max="22" width="9.21875" style="154" bestFit="1" customWidth="1"/>
    <col min="23" max="23" width="10.5546875" style="154" bestFit="1" customWidth="1"/>
    <col min="24" max="24" width="10.88671875" style="154" bestFit="1" customWidth="1"/>
    <col min="25" max="25" width="13.44140625" style="154" bestFit="1" customWidth="1"/>
    <col min="26" max="26" width="8.88671875" style="154"/>
    <col min="27" max="31" width="14" style="154" bestFit="1" customWidth="1"/>
    <col min="32" max="34" width="13.44140625" style="154" bestFit="1" customWidth="1"/>
    <col min="35" max="39" width="14" style="154" bestFit="1" customWidth="1"/>
    <col min="40" max="42" width="13.44140625" style="154" bestFit="1" customWidth="1"/>
    <col min="43" max="47" width="14" style="154" bestFit="1" customWidth="1"/>
    <col min="48" max="50" width="13.44140625" style="154" bestFit="1" customWidth="1"/>
    <col min="53" max="53" width="23.21875" customWidth="1"/>
  </cols>
  <sheetData>
    <row r="1" spans="1:67" ht="14.4" customHeight="1" x14ac:dyDescent="0.3">
      <c r="B1" s="259">
        <v>2019</v>
      </c>
      <c r="C1" s="260"/>
      <c r="D1" s="260"/>
      <c r="E1" s="260"/>
      <c r="F1" s="260"/>
      <c r="G1" s="260"/>
      <c r="H1" s="260"/>
      <c r="I1" s="260"/>
      <c r="J1" s="260">
        <v>2020</v>
      </c>
      <c r="K1" s="260"/>
      <c r="L1" s="260"/>
      <c r="M1" s="260"/>
      <c r="N1" s="260"/>
      <c r="O1" s="260"/>
      <c r="P1" s="260"/>
      <c r="Q1" s="260"/>
      <c r="R1" s="260">
        <v>2021</v>
      </c>
      <c r="S1" s="260"/>
      <c r="T1" s="260"/>
      <c r="U1" s="260"/>
      <c r="V1" s="260"/>
      <c r="W1" s="260"/>
      <c r="X1" s="260"/>
      <c r="Y1" s="261"/>
      <c r="Z1"/>
      <c r="AA1" s="259">
        <v>2019</v>
      </c>
      <c r="AB1" s="260"/>
      <c r="AC1" s="260"/>
      <c r="AD1" s="260"/>
      <c r="AE1" s="260"/>
      <c r="AF1" s="260"/>
      <c r="AG1" s="260"/>
      <c r="AH1" s="260"/>
      <c r="AI1" s="259">
        <v>2020</v>
      </c>
      <c r="AJ1" s="260"/>
      <c r="AK1" s="260"/>
      <c r="AL1" s="260"/>
      <c r="AM1" s="260"/>
      <c r="AN1" s="260"/>
      <c r="AO1" s="260"/>
      <c r="AP1" s="261"/>
      <c r="AQ1" s="260">
        <v>2021</v>
      </c>
      <c r="AR1" s="260"/>
      <c r="AS1" s="260"/>
      <c r="AT1" s="260"/>
      <c r="AU1" s="260"/>
      <c r="AV1" s="260"/>
      <c r="AW1" s="260"/>
      <c r="AX1" s="261"/>
      <c r="BA1" s="144"/>
      <c r="BB1" s="145"/>
      <c r="BC1" s="145"/>
      <c r="BD1" s="145"/>
      <c r="BE1" s="145"/>
      <c r="BF1" s="57"/>
      <c r="BG1" s="57"/>
      <c r="BH1" s="57"/>
      <c r="BI1" s="57"/>
      <c r="BJ1" s="57"/>
      <c r="BK1" s="57"/>
      <c r="BL1" s="57"/>
      <c r="BM1" s="57"/>
      <c r="BN1" s="57"/>
      <c r="BO1" s="57"/>
    </row>
    <row r="2" spans="1:67" ht="71.400000000000006" customHeight="1" x14ac:dyDescent="0.3">
      <c r="A2" s="106" t="s">
        <v>146</v>
      </c>
      <c r="B2" s="14" t="s">
        <v>143</v>
      </c>
      <c r="C2" s="15" t="s">
        <v>140</v>
      </c>
      <c r="D2" s="15" t="s">
        <v>209</v>
      </c>
      <c r="E2" s="15" t="s">
        <v>144</v>
      </c>
      <c r="F2" s="15" t="s">
        <v>142</v>
      </c>
      <c r="G2" s="16" t="s">
        <v>145</v>
      </c>
      <c r="H2" s="16" t="s">
        <v>201</v>
      </c>
      <c r="I2" s="106" t="s">
        <v>199</v>
      </c>
      <c r="J2" s="41" t="s">
        <v>143</v>
      </c>
      <c r="K2" s="41" t="s">
        <v>140</v>
      </c>
      <c r="L2" s="15" t="s">
        <v>209</v>
      </c>
      <c r="M2" s="41" t="s">
        <v>144</v>
      </c>
      <c r="N2" s="41" t="s">
        <v>142</v>
      </c>
      <c r="O2" s="106" t="s">
        <v>145</v>
      </c>
      <c r="P2" s="16" t="s">
        <v>201</v>
      </c>
      <c r="Q2" s="106" t="s">
        <v>199</v>
      </c>
      <c r="R2" s="41" t="s">
        <v>143</v>
      </c>
      <c r="S2" s="41" t="s">
        <v>140</v>
      </c>
      <c r="T2" s="15" t="s">
        <v>209</v>
      </c>
      <c r="U2" s="41" t="s">
        <v>144</v>
      </c>
      <c r="V2" s="41" t="s">
        <v>142</v>
      </c>
      <c r="W2" s="106" t="s">
        <v>145</v>
      </c>
      <c r="X2" s="16" t="s">
        <v>201</v>
      </c>
      <c r="Y2" s="106" t="s">
        <v>199</v>
      </c>
      <c r="Z2"/>
      <c r="AA2" s="14" t="s">
        <v>143</v>
      </c>
      <c r="AB2" s="15" t="s">
        <v>140</v>
      </c>
      <c r="AC2" s="15" t="s">
        <v>209</v>
      </c>
      <c r="AD2" s="15" t="s">
        <v>144</v>
      </c>
      <c r="AE2" s="15" t="s">
        <v>142</v>
      </c>
      <c r="AF2" s="16" t="s">
        <v>145</v>
      </c>
      <c r="AG2" s="16" t="s">
        <v>201</v>
      </c>
      <c r="AH2" s="16" t="s">
        <v>199</v>
      </c>
      <c r="AI2" s="41" t="s">
        <v>143</v>
      </c>
      <c r="AJ2" s="41" t="s">
        <v>140</v>
      </c>
      <c r="AK2" s="15" t="s">
        <v>209</v>
      </c>
      <c r="AL2" s="41" t="s">
        <v>144</v>
      </c>
      <c r="AM2" s="41" t="s">
        <v>142</v>
      </c>
      <c r="AN2" s="16" t="s">
        <v>145</v>
      </c>
      <c r="AO2" s="16" t="s">
        <v>201</v>
      </c>
      <c r="AP2" s="16" t="s">
        <v>199</v>
      </c>
      <c r="AQ2" s="41" t="s">
        <v>143</v>
      </c>
      <c r="AR2" s="41" t="s">
        <v>140</v>
      </c>
      <c r="AS2" s="15" t="s">
        <v>209</v>
      </c>
      <c r="AT2" s="41" t="s">
        <v>144</v>
      </c>
      <c r="AU2" s="41" t="s">
        <v>142</v>
      </c>
      <c r="AV2" s="16" t="s">
        <v>145</v>
      </c>
      <c r="AW2" s="16" t="s">
        <v>201</v>
      </c>
      <c r="AX2" s="16" t="s">
        <v>199</v>
      </c>
      <c r="BC2" s="54" t="s">
        <v>143</v>
      </c>
      <c r="BD2" s="41" t="s">
        <v>140</v>
      </c>
      <c r="BE2" s="41" t="s">
        <v>209</v>
      </c>
      <c r="BF2" s="41" t="s">
        <v>144</v>
      </c>
      <c r="BG2" s="55" t="s">
        <v>142</v>
      </c>
      <c r="BH2" s="58"/>
      <c r="BI2" s="58"/>
      <c r="BJ2" s="58"/>
      <c r="BK2" s="58"/>
      <c r="BL2" s="58"/>
      <c r="BM2" s="58"/>
      <c r="BN2" s="58"/>
      <c r="BO2" s="58"/>
    </row>
    <row r="3" spans="1:67" ht="14.4" customHeight="1" x14ac:dyDescent="0.3">
      <c r="A3" s="17" t="s">
        <v>0</v>
      </c>
      <c r="B3" s="18">
        <v>59.65</v>
      </c>
      <c r="C3" s="19">
        <v>58.87</v>
      </c>
      <c r="D3" s="19">
        <v>74.09</v>
      </c>
      <c r="E3" s="19">
        <v>60.21</v>
      </c>
      <c r="F3" s="19">
        <v>23.04</v>
      </c>
      <c r="G3" s="20">
        <v>88.13</v>
      </c>
      <c r="H3" s="196">
        <v>88.97</v>
      </c>
      <c r="I3" s="197">
        <v>67.220005101662977</v>
      </c>
      <c r="J3" s="23">
        <v>67.599999999999994</v>
      </c>
      <c r="K3" s="23">
        <v>61.23</v>
      </c>
      <c r="L3" s="23">
        <v>80.7</v>
      </c>
      <c r="M3" s="23">
        <v>71.040000000000006</v>
      </c>
      <c r="N3" s="23">
        <v>24.71</v>
      </c>
      <c r="O3" s="24">
        <v>88.65</v>
      </c>
      <c r="P3" s="196">
        <v>89.52</v>
      </c>
      <c r="Q3" s="197">
        <v>67.445502728541953</v>
      </c>
      <c r="R3" s="23">
        <v>74.28</v>
      </c>
      <c r="S3" s="23">
        <v>74.02</v>
      </c>
      <c r="T3" s="23">
        <v>62.85</v>
      </c>
      <c r="U3" s="23">
        <v>72.98</v>
      </c>
      <c r="V3" s="23">
        <v>27.03</v>
      </c>
      <c r="W3" s="24">
        <v>92.74</v>
      </c>
      <c r="X3" s="196">
        <v>92.53</v>
      </c>
      <c r="Y3" s="197">
        <v>67.779364265217566</v>
      </c>
      <c r="AA3" s="154">
        <f>B3/B$142</f>
        <v>7.9658556584283838E-3</v>
      </c>
      <c r="AB3" s="154">
        <f t="shared" ref="AB3:AX3" si="0">C3/C$142</f>
        <v>8.2849913167323853E-3</v>
      </c>
      <c r="AC3" s="154">
        <f t="shared" si="0"/>
        <v>8.9146055626946174E-3</v>
      </c>
      <c r="AD3" s="154">
        <f t="shared" si="0"/>
        <v>8.0457220437550464E-3</v>
      </c>
      <c r="AE3" s="154">
        <f t="shared" si="0"/>
        <v>1.0663655171456208E-2</v>
      </c>
      <c r="AF3" s="199">
        <f t="shared" si="0"/>
        <v>7.6769830754448883E-3</v>
      </c>
      <c r="AG3" s="200">
        <f t="shared" si="0"/>
        <v>7.2811521521013653E-3</v>
      </c>
      <c r="AH3" s="201">
        <f t="shared" si="0"/>
        <v>7.447710848845223E-3</v>
      </c>
      <c r="AI3" s="154">
        <f t="shared" si="0"/>
        <v>8.0743798494056496E-3</v>
      </c>
      <c r="AJ3" s="154">
        <f t="shared" si="0"/>
        <v>8.0067265394935788E-3</v>
      </c>
      <c r="AK3" s="154">
        <f t="shared" si="0"/>
        <v>9.0864871438029494E-3</v>
      </c>
      <c r="AL3" s="154">
        <f t="shared" si="0"/>
        <v>8.9376928070696391E-3</v>
      </c>
      <c r="AM3" s="154">
        <f t="shared" si="0"/>
        <v>1.035659200643777E-2</v>
      </c>
      <c r="AN3" s="199">
        <f t="shared" si="0"/>
        <v>7.5276203803634851E-3</v>
      </c>
      <c r="AO3" s="200">
        <f t="shared" si="0"/>
        <v>7.1713875096732016E-3</v>
      </c>
      <c r="AP3" s="201">
        <f t="shared" si="0"/>
        <v>7.4991682534017862E-3</v>
      </c>
      <c r="AQ3" s="154">
        <f t="shared" si="0"/>
        <v>8.2829679520060612E-3</v>
      </c>
      <c r="AR3" s="154">
        <f t="shared" si="0"/>
        <v>8.855422839860648E-3</v>
      </c>
      <c r="AS3" s="154">
        <f t="shared" si="0"/>
        <v>7.0103621741603745E-3</v>
      </c>
      <c r="AT3" s="154">
        <f t="shared" si="0"/>
        <v>8.641492901377102E-3</v>
      </c>
      <c r="AU3" s="154">
        <f t="shared" si="0"/>
        <v>9.5951438561615813E-3</v>
      </c>
      <c r="AV3" s="199">
        <f t="shared" si="0"/>
        <v>7.6379383331603842E-3</v>
      </c>
      <c r="AW3" s="200">
        <f t="shared" si="0"/>
        <v>7.2289740216314536E-3</v>
      </c>
      <c r="AX3" s="201">
        <f t="shared" si="0"/>
        <v>7.5595847382305403E-3</v>
      </c>
      <c r="BA3" s="271" t="s">
        <v>200</v>
      </c>
      <c r="BB3" s="141">
        <v>2019</v>
      </c>
      <c r="BC3" s="5">
        <f>AA283</f>
        <v>9.6714782920273176E-2</v>
      </c>
      <c r="BD3" s="5">
        <f>AB283</f>
        <v>0.13853367159718913</v>
      </c>
      <c r="BE3" s="5">
        <f>AC283</f>
        <v>6.0312205889876694E-2</v>
      </c>
      <c r="BF3" s="5">
        <f>AD283</f>
        <v>0.14353038000584745</v>
      </c>
      <c r="BG3" s="6">
        <f>AE283</f>
        <v>0.21954735569131381</v>
      </c>
    </row>
    <row r="4" spans="1:67" x14ac:dyDescent="0.3">
      <c r="A4" s="21" t="s">
        <v>1</v>
      </c>
      <c r="B4" s="22">
        <v>69.58</v>
      </c>
      <c r="C4" s="23">
        <v>60.2</v>
      </c>
      <c r="D4" s="23">
        <v>73.23</v>
      </c>
      <c r="E4" s="23">
        <v>76</v>
      </c>
      <c r="F4" s="23">
        <v>24.16</v>
      </c>
      <c r="G4" s="24">
        <v>91.48</v>
      </c>
      <c r="H4" s="196">
        <v>92.85</v>
      </c>
      <c r="I4" s="196">
        <v>63.741850177643286</v>
      </c>
      <c r="J4" s="23">
        <v>76.53</v>
      </c>
      <c r="K4" s="23">
        <v>66.72</v>
      </c>
      <c r="L4" s="23">
        <v>80.63</v>
      </c>
      <c r="M4" s="23">
        <v>75.849999999999994</v>
      </c>
      <c r="N4" s="23">
        <v>25.68</v>
      </c>
      <c r="O4" s="24">
        <v>90.4</v>
      </c>
      <c r="P4" s="196">
        <v>90.75</v>
      </c>
      <c r="Q4" s="196">
        <v>63.527850963245328</v>
      </c>
      <c r="R4" s="23">
        <v>78.510000000000005</v>
      </c>
      <c r="S4" s="23">
        <v>71.08</v>
      </c>
      <c r="T4" s="23">
        <v>61.22</v>
      </c>
      <c r="U4" s="23">
        <v>75.12</v>
      </c>
      <c r="V4" s="23">
        <v>28.17</v>
      </c>
      <c r="W4" s="24">
        <v>93.79</v>
      </c>
      <c r="X4" s="196">
        <v>92.79</v>
      </c>
      <c r="Y4" s="196">
        <v>63.420187536116821</v>
      </c>
      <c r="AA4" s="154">
        <f t="shared" ref="AA4:AA67" si="1">B4/B$142</f>
        <v>9.2919402634274416E-3</v>
      </c>
      <c r="AB4" s="154">
        <f t="shared" ref="AB4:AB67" si="2">C4/C$142</f>
        <v>8.4721671015337112E-3</v>
      </c>
      <c r="AC4" s="154">
        <f t="shared" ref="AC4:AC67" si="3">D4/D$142</f>
        <v>8.8111292395212162E-3</v>
      </c>
      <c r="AD4" s="154">
        <f t="shared" ref="AD4:AD67" si="4">E4/E$142</f>
        <v>1.0155702961723693E-2</v>
      </c>
      <c r="AE4" s="154">
        <f t="shared" ref="AE4:AE67" si="5">F4/F$142</f>
        <v>1.1182027297846441E-2</v>
      </c>
      <c r="AF4" s="202">
        <f t="shared" ref="AF4:AF67" si="6">G4/G$142</f>
        <v>7.9688007686565115E-3</v>
      </c>
      <c r="AG4" s="203">
        <f t="shared" ref="AG4:AG67" si="7">H4/H$142</f>
        <v>7.5986846950951079E-3</v>
      </c>
      <c r="AH4" s="204">
        <f t="shared" ref="AH4:AH67" si="8">I4/I$142</f>
        <v>7.0623450321897728E-3</v>
      </c>
      <c r="AI4" s="154">
        <f t="shared" ref="AI4:AI67" si="9">J4/J$142</f>
        <v>9.1410102052516939E-3</v>
      </c>
      <c r="AJ4" s="154">
        <f t="shared" ref="AJ4:AJ67" si="10">K4/K$142</f>
        <v>8.7246250974197543E-3</v>
      </c>
      <c r="AK4" s="154">
        <f t="shared" ref="AK4:AK67" si="11">L4/L$142</f>
        <v>9.0786054325257947E-3</v>
      </c>
      <c r="AL4" s="154">
        <f t="shared" ref="AL4:AL67" si="12">M4/M$142</f>
        <v>9.5428490908816433E-3</v>
      </c>
      <c r="AM4" s="154">
        <f t="shared" ref="AM4:AM67" si="13">N4/N$142</f>
        <v>1.0763143776824037E-2</v>
      </c>
      <c r="AN4" s="202">
        <f t="shared" ref="AN4:AN67" si="14">O4/O$142</f>
        <v>7.6762197674546985E-3</v>
      </c>
      <c r="AO4" s="203">
        <f t="shared" ref="AO4:AO67" si="15">P4/P$142</f>
        <v>7.2699219895313123E-3</v>
      </c>
      <c r="AP4" s="204">
        <f t="shared" ref="AP4:AP67" si="16">Q4/Q$142</f>
        <v>7.0635701993040576E-3</v>
      </c>
      <c r="AQ4" s="154">
        <f t="shared" ref="AQ4:AQ67" si="17">R4/R$142</f>
        <v>8.754655545395746E-3</v>
      </c>
      <c r="AR4" s="154">
        <f t="shared" ref="AR4:AR67" si="18">S4/S$142</f>
        <v>8.5036943455457301E-3</v>
      </c>
      <c r="AS4" s="154">
        <f t="shared" ref="AS4:AS67" si="19">T4/T$142</f>
        <v>6.8285500764056978E-3</v>
      </c>
      <c r="AT4" s="154">
        <f t="shared" ref="AT4:AT67" si="20">U4/U$142</f>
        <v>8.8948882810557395E-3</v>
      </c>
      <c r="AU4" s="154">
        <f t="shared" ref="AU4:AU67" si="21">V4/V$142</f>
        <v>9.9998225093626252E-3</v>
      </c>
      <c r="AV4" s="202">
        <f t="shared" ref="AV4:AV67" si="22">W4/W$142</f>
        <v>7.7244148831907755E-3</v>
      </c>
      <c r="AW4" s="203">
        <f t="shared" ref="AW4:AW67" si="23">X4/X$142</f>
        <v>7.2492867120629266E-3</v>
      </c>
      <c r="AX4" s="204">
        <f t="shared" ref="AX4:AX67" si="24">Y4/Y$142</f>
        <v>7.0733959663262496E-3</v>
      </c>
      <c r="BA4" s="272"/>
      <c r="BB4" s="142">
        <v>2020</v>
      </c>
      <c r="BC4" s="4">
        <f>AI283</f>
        <v>8.3139511961986573E-2</v>
      </c>
      <c r="BD4" s="4">
        <f>AJ283</f>
        <v>0.13136751001666092</v>
      </c>
      <c r="BE4" s="4">
        <f>AK283</f>
        <v>5.2867499296846712E-2</v>
      </c>
      <c r="BF4" s="4">
        <f>AL283</f>
        <v>0.1319428977656833</v>
      </c>
      <c r="BG4" s="7">
        <f>AM283</f>
        <v>0.23699651690450685</v>
      </c>
    </row>
    <row r="5" spans="1:67" x14ac:dyDescent="0.3">
      <c r="A5" s="21" t="s">
        <v>2</v>
      </c>
      <c r="B5" s="22">
        <v>70.98</v>
      </c>
      <c r="C5" s="23">
        <v>57.27</v>
      </c>
      <c r="D5" s="23">
        <v>77.2</v>
      </c>
      <c r="E5" s="23">
        <v>71.44</v>
      </c>
      <c r="F5" s="23">
        <v>25.96</v>
      </c>
      <c r="G5" s="24">
        <v>90.78</v>
      </c>
      <c r="H5" s="196">
        <v>92.94</v>
      </c>
      <c r="I5" s="196">
        <v>64.343797168895762</v>
      </c>
      <c r="J5" s="23">
        <v>75.97</v>
      </c>
      <c r="K5" s="23">
        <v>57.91</v>
      </c>
      <c r="L5" s="23">
        <v>75.33</v>
      </c>
      <c r="M5" s="23">
        <v>77.13</v>
      </c>
      <c r="N5" s="23">
        <v>31.61</v>
      </c>
      <c r="O5" s="24">
        <v>90.2</v>
      </c>
      <c r="P5" s="196">
        <v>91.83</v>
      </c>
      <c r="Q5" s="196">
        <v>63.972600561888349</v>
      </c>
      <c r="R5" s="23">
        <v>77.069999999999993</v>
      </c>
      <c r="S5" s="23">
        <v>71.010000000000005</v>
      </c>
      <c r="T5" s="23">
        <v>63.83</v>
      </c>
      <c r="U5" s="23">
        <v>75.11</v>
      </c>
      <c r="V5" s="23">
        <v>25.56</v>
      </c>
      <c r="W5" s="24">
        <v>91.13</v>
      </c>
      <c r="X5" s="196">
        <v>93.09</v>
      </c>
      <c r="Y5" s="196">
        <v>63.658987260367653</v>
      </c>
      <c r="AA5" s="154">
        <f t="shared" si="1"/>
        <v>9.4789008321080753E-3</v>
      </c>
      <c r="AB5" s="154">
        <f t="shared" si="2"/>
        <v>8.0598174402796621E-3</v>
      </c>
      <c r="AC5" s="154">
        <f t="shared" si="3"/>
        <v>9.2888048244030852E-3</v>
      </c>
      <c r="AD5" s="154">
        <f t="shared" si="4"/>
        <v>9.5463607840202708E-3</v>
      </c>
      <c r="AE5" s="154">
        <f t="shared" si="5"/>
        <v>1.2015125358116458E-2</v>
      </c>
      <c r="AF5" s="202">
        <f t="shared" si="6"/>
        <v>7.9078239372391574E-3</v>
      </c>
      <c r="AG5" s="203">
        <f t="shared" si="7"/>
        <v>7.6060501406800141E-3</v>
      </c>
      <c r="AH5" s="204">
        <f t="shared" si="8"/>
        <v>7.1290383793622489E-3</v>
      </c>
      <c r="AI5" s="154">
        <f t="shared" si="9"/>
        <v>9.0741218514696353E-3</v>
      </c>
      <c r="AJ5" s="154">
        <f t="shared" si="10"/>
        <v>7.5725875208569838E-3</v>
      </c>
      <c r="AK5" s="154">
        <f t="shared" si="11"/>
        <v>8.4818472929699632E-3</v>
      </c>
      <c r="AL5" s="154">
        <f t="shared" si="12"/>
        <v>9.7038886009189352E-3</v>
      </c>
      <c r="AM5" s="154">
        <f t="shared" si="13"/>
        <v>1.3248558208154508E-2</v>
      </c>
      <c r="AN5" s="202">
        <f t="shared" si="14"/>
        <v>7.6592369803585598E-3</v>
      </c>
      <c r="AO5" s="203">
        <f t="shared" si="15"/>
        <v>7.3564400694067257E-3</v>
      </c>
      <c r="AP5" s="204">
        <f t="shared" si="16"/>
        <v>7.1130212662533368E-3</v>
      </c>
      <c r="AQ5" s="154">
        <f t="shared" si="17"/>
        <v>8.594081045518405E-3</v>
      </c>
      <c r="AR5" s="154">
        <f t="shared" si="18"/>
        <v>8.4953198575858525E-3</v>
      </c>
      <c r="AS5" s="154">
        <f t="shared" si="19"/>
        <v>7.1196725151417136E-3</v>
      </c>
      <c r="AT5" s="154">
        <f t="shared" si="20"/>
        <v>8.8937041904964941E-3</v>
      </c>
      <c r="AU5" s="154">
        <f t="shared" si="21"/>
        <v>9.0733213822970765E-3</v>
      </c>
      <c r="AV5" s="202">
        <f t="shared" si="22"/>
        <v>7.5053409564471187E-3</v>
      </c>
      <c r="AW5" s="203">
        <f t="shared" si="23"/>
        <v>7.2727244317915491E-3</v>
      </c>
      <c r="AX5" s="204">
        <f t="shared" si="24"/>
        <v>7.1000298359488161E-3</v>
      </c>
      <c r="BA5" s="273"/>
      <c r="BB5" s="142">
        <v>2021</v>
      </c>
      <c r="BC5" s="8">
        <f>AQ283</f>
        <v>7.8273620575500399E-2</v>
      </c>
      <c r="BD5" s="8">
        <f>AR283</f>
        <v>0.13149122750732092</v>
      </c>
      <c r="BE5" s="8">
        <f>AS283</f>
        <v>4.9928871225242602E-2</v>
      </c>
      <c r="BF5" s="8">
        <f>AT283</f>
        <v>0.12118063292961946</v>
      </c>
      <c r="BG5" s="9">
        <f>AU283</f>
        <v>0.21574042635919199</v>
      </c>
    </row>
    <row r="6" spans="1:67" ht="14.4" customHeight="1" x14ac:dyDescent="0.3">
      <c r="A6" s="21" t="s">
        <v>3</v>
      </c>
      <c r="B6" s="22">
        <v>70.25</v>
      </c>
      <c r="C6" s="23">
        <v>57.53</v>
      </c>
      <c r="D6" s="23">
        <v>74.489999999999995</v>
      </c>
      <c r="E6" s="23">
        <v>73.430000000000007</v>
      </c>
      <c r="F6" s="23">
        <v>26.03</v>
      </c>
      <c r="G6" s="24">
        <v>88.46</v>
      </c>
      <c r="H6" s="196">
        <v>89.2</v>
      </c>
      <c r="I6" s="196">
        <v>63.943736096757661</v>
      </c>
      <c r="J6" s="23">
        <v>80.81</v>
      </c>
      <c r="K6" s="23">
        <v>64.95</v>
      </c>
      <c r="L6" s="23">
        <v>79.78</v>
      </c>
      <c r="M6" s="23">
        <v>78.349999999999994</v>
      </c>
      <c r="N6" s="23">
        <v>27.2</v>
      </c>
      <c r="O6" s="24">
        <v>93.3</v>
      </c>
      <c r="P6" s="196">
        <v>93.22</v>
      </c>
      <c r="Q6" s="196">
        <v>63.813687121925774</v>
      </c>
      <c r="R6" s="23">
        <v>79.55</v>
      </c>
      <c r="S6" s="23">
        <v>70.209999999999994</v>
      </c>
      <c r="T6" s="23">
        <v>62.43</v>
      </c>
      <c r="U6" s="23">
        <v>81.94</v>
      </c>
      <c r="V6" s="23">
        <v>22.73</v>
      </c>
      <c r="W6" s="24">
        <v>93.9</v>
      </c>
      <c r="X6" s="196">
        <v>92.75</v>
      </c>
      <c r="Y6" s="196">
        <v>63.772495299489663</v>
      </c>
      <c r="AA6" s="154">
        <f t="shared" si="1"/>
        <v>9.3814142498674594E-3</v>
      </c>
      <c r="AB6" s="154">
        <f t="shared" si="2"/>
        <v>8.0964081952032297E-3</v>
      </c>
      <c r="AC6" s="154">
        <f t="shared" si="3"/>
        <v>8.96273408510085E-3</v>
      </c>
      <c r="AD6" s="154">
        <f t="shared" si="4"/>
        <v>9.8122798484127742E-3</v>
      </c>
      <c r="AE6" s="154">
        <f t="shared" si="5"/>
        <v>1.2047523616015847E-2</v>
      </c>
      <c r="AF6" s="202">
        <f t="shared" si="6"/>
        <v>7.7057292959702125E-3</v>
      </c>
      <c r="AG6" s="203">
        <f t="shared" si="7"/>
        <v>7.2999749574850156E-3</v>
      </c>
      <c r="AH6" s="204">
        <f t="shared" si="8"/>
        <v>7.0847131939854053E-3</v>
      </c>
      <c r="AI6" s="154">
        <f t="shared" si="9"/>
        <v>9.6522283377288558E-3</v>
      </c>
      <c r="AJ6" s="154">
        <f t="shared" si="10"/>
        <v>8.4931714639900034E-3</v>
      </c>
      <c r="AK6" s="154">
        <f t="shared" si="11"/>
        <v>8.9828989384460878E-3</v>
      </c>
      <c r="AL6" s="154">
        <f t="shared" si="12"/>
        <v>9.8573793839232277E-3</v>
      </c>
      <c r="AM6" s="154">
        <f t="shared" si="13"/>
        <v>1.1400214592274679E-2</v>
      </c>
      <c r="AN6" s="202">
        <f t="shared" si="14"/>
        <v>7.9224701803487091E-3</v>
      </c>
      <c r="AO6" s="203">
        <f t="shared" si="15"/>
        <v>7.4677920425797123E-3</v>
      </c>
      <c r="AP6" s="204">
        <f t="shared" si="16"/>
        <v>7.0953519098723387E-3</v>
      </c>
      <c r="AQ6" s="154">
        <f t="shared" si="17"/>
        <v>8.8706260175293785E-3</v>
      </c>
      <c r="AR6" s="154">
        <f t="shared" si="18"/>
        <v>8.3996114237586614E-3</v>
      </c>
      <c r="AS6" s="154">
        <f t="shared" si="19"/>
        <v>6.9635148851683723E-3</v>
      </c>
      <c r="AT6" s="154">
        <f t="shared" si="20"/>
        <v>9.7024380424614916E-3</v>
      </c>
      <c r="AU6" s="154">
        <f t="shared" si="21"/>
        <v>8.068724374789225E-3</v>
      </c>
      <c r="AV6" s="202">
        <f t="shared" si="22"/>
        <v>7.7334743312891972E-3</v>
      </c>
      <c r="AW6" s="203">
        <f t="shared" si="23"/>
        <v>7.2461616827657763E-3</v>
      </c>
      <c r="AX6" s="204">
        <f t="shared" si="24"/>
        <v>7.1126896425066886E-3</v>
      </c>
      <c r="BA6" s="271" t="s">
        <v>201</v>
      </c>
      <c r="BB6" s="141">
        <v>2019</v>
      </c>
      <c r="BC6" s="4">
        <f>AA424</f>
        <v>0.1168953216151226</v>
      </c>
      <c r="BD6" s="4">
        <f>AB424</f>
        <v>0.15861131945962459</v>
      </c>
      <c r="BE6" s="4">
        <f>AC424</f>
        <v>6.5720461041068379E-2</v>
      </c>
      <c r="BF6" s="4">
        <f>AD424</f>
        <v>0.16376946381605792</v>
      </c>
      <c r="BG6" s="7">
        <f>AE424</f>
        <v>0.2355660148631627</v>
      </c>
    </row>
    <row r="7" spans="1:67" x14ac:dyDescent="0.3">
      <c r="A7" s="21" t="s">
        <v>4</v>
      </c>
      <c r="B7" s="22">
        <v>76.03</v>
      </c>
      <c r="C7" s="23">
        <v>65.209999999999994</v>
      </c>
      <c r="D7" s="23">
        <v>75.47</v>
      </c>
      <c r="E7" s="23">
        <v>78.010000000000005</v>
      </c>
      <c r="F7" s="23">
        <v>29.11</v>
      </c>
      <c r="G7" s="24">
        <v>93.76</v>
      </c>
      <c r="H7" s="196">
        <v>93.53</v>
      </c>
      <c r="I7" s="196">
        <v>63.674046760848846</v>
      </c>
      <c r="J7" s="23">
        <v>79.349999999999994</v>
      </c>
      <c r="K7" s="23">
        <v>63.97</v>
      </c>
      <c r="L7" s="23">
        <v>84.71</v>
      </c>
      <c r="M7" s="23">
        <v>81.010000000000005</v>
      </c>
      <c r="N7" s="23">
        <v>31.53</v>
      </c>
      <c r="O7" s="24">
        <v>94.95</v>
      </c>
      <c r="P7" s="196">
        <v>94.21</v>
      </c>
      <c r="Q7" s="196">
        <v>63.528755609743449</v>
      </c>
      <c r="R7" s="23">
        <v>84.29</v>
      </c>
      <c r="S7" s="23">
        <v>77.36</v>
      </c>
      <c r="T7" s="23">
        <v>70.040000000000006</v>
      </c>
      <c r="U7" s="23">
        <v>82.47</v>
      </c>
      <c r="V7" s="23">
        <v>31.01</v>
      </c>
      <c r="W7" s="24">
        <v>94.99</v>
      </c>
      <c r="X7" s="196">
        <v>96.83</v>
      </c>
      <c r="Y7" s="196">
        <v>63.368283318403073</v>
      </c>
      <c r="AA7" s="154">
        <f t="shared" si="1"/>
        <v>1.0153294311991785E-2</v>
      </c>
      <c r="AB7" s="154">
        <f t="shared" si="2"/>
        <v>9.1772428021762997E-3</v>
      </c>
      <c r="AC7" s="154">
        <f t="shared" si="3"/>
        <v>9.0806489649961231E-3</v>
      </c>
      <c r="AD7" s="154">
        <f t="shared" si="4"/>
        <v>1.0424294579527175E-2</v>
      </c>
      <c r="AE7" s="154">
        <f t="shared" si="5"/>
        <v>1.3473046963588985E-2</v>
      </c>
      <c r="AF7" s="202">
        <f t="shared" si="6"/>
        <v>8.1674110195587516E-3</v>
      </c>
      <c r="AG7" s="203">
        <f t="shared" si="7"/>
        <v>7.6543347284032896E-3</v>
      </c>
      <c r="AH7" s="204">
        <f t="shared" si="8"/>
        <v>7.0548326816315572E-3</v>
      </c>
      <c r="AI7" s="154">
        <f t="shared" si="9"/>
        <v>9.4778408439399175E-3</v>
      </c>
      <c r="AJ7" s="154">
        <f t="shared" si="10"/>
        <v>8.3650219946334176E-3</v>
      </c>
      <c r="AK7" s="154">
        <f t="shared" si="11"/>
        <v>9.5379966041083987E-3</v>
      </c>
      <c r="AL7" s="154">
        <f t="shared" si="12"/>
        <v>1.0192039615719474E-2</v>
      </c>
      <c r="AM7" s="154">
        <f t="shared" si="13"/>
        <v>1.3215028165236054E-2</v>
      </c>
      <c r="AN7" s="202">
        <f t="shared" si="14"/>
        <v>8.0625781738918531E-3</v>
      </c>
      <c r="AO7" s="203">
        <f t="shared" si="15"/>
        <v>7.5471002824655077E-3</v>
      </c>
      <c r="AP7" s="204">
        <f t="shared" si="16"/>
        <v>7.0636707856445071E-3</v>
      </c>
      <c r="AQ7" s="154">
        <f t="shared" si="17"/>
        <v>9.3991837462922851E-3</v>
      </c>
      <c r="AR7" s="154">
        <f t="shared" si="18"/>
        <v>9.2550055510891623E-3</v>
      </c>
      <c r="AS7" s="154">
        <f t="shared" si="19"/>
        <v>7.8123431452377518E-3</v>
      </c>
      <c r="AT7" s="154">
        <f t="shared" si="20"/>
        <v>9.7651948421015287E-3</v>
      </c>
      <c r="AU7" s="154">
        <f t="shared" si="21"/>
        <v>1.1007969329617855E-2</v>
      </c>
      <c r="AV7" s="202">
        <f t="shared" si="22"/>
        <v>7.8232452260826486E-3</v>
      </c>
      <c r="AW7" s="203">
        <f t="shared" si="23"/>
        <v>7.5649146710750417E-3</v>
      </c>
      <c r="AX7" s="204">
        <f t="shared" si="24"/>
        <v>7.0676069723406565E-3</v>
      </c>
      <c r="BA7" s="272"/>
      <c r="BB7" s="142">
        <v>2020</v>
      </c>
      <c r="BC7" s="4">
        <f>AI424</f>
        <v>0.10215048619672508</v>
      </c>
      <c r="BD7" s="4">
        <f>AJ424</f>
        <v>0.14944493931827976</v>
      </c>
      <c r="BE7" s="4">
        <f>AK424</f>
        <v>6.0415729159975139E-2</v>
      </c>
      <c r="BF7" s="4">
        <f>AL424</f>
        <v>0.15109132782335094</v>
      </c>
      <c r="BG7" s="7">
        <f>AM424</f>
        <v>0.25089203225920037</v>
      </c>
    </row>
    <row r="8" spans="1:67" x14ac:dyDescent="0.3">
      <c r="A8" s="21" t="s">
        <v>5</v>
      </c>
      <c r="B8" s="22">
        <v>67.8</v>
      </c>
      <c r="C8" s="23">
        <v>60.26</v>
      </c>
      <c r="D8" s="23">
        <v>74.17</v>
      </c>
      <c r="E8" s="23">
        <v>76.150000000000006</v>
      </c>
      <c r="F8" s="23">
        <v>20.43</v>
      </c>
      <c r="G8" s="24">
        <v>88.85</v>
      </c>
      <c r="H8" s="196">
        <v>90.49</v>
      </c>
      <c r="I8" s="196">
        <v>61.82481965254658</v>
      </c>
      <c r="J8" s="23">
        <v>70.97</v>
      </c>
      <c r="K8" s="23">
        <v>56.87</v>
      </c>
      <c r="L8" s="23">
        <v>77.180000000000007</v>
      </c>
      <c r="M8" s="23">
        <v>74.83</v>
      </c>
      <c r="N8" s="23">
        <v>27.1</v>
      </c>
      <c r="O8" s="24">
        <v>89.42</v>
      </c>
      <c r="P8" s="196">
        <v>90.63</v>
      </c>
      <c r="Q8" s="196">
        <v>61.530649926144754</v>
      </c>
      <c r="R8" s="23">
        <v>76.33</v>
      </c>
      <c r="S8" s="23">
        <v>69.09</v>
      </c>
      <c r="T8" s="23">
        <v>63.43</v>
      </c>
      <c r="U8" s="23">
        <v>79.67</v>
      </c>
      <c r="V8" s="23">
        <v>26.53</v>
      </c>
      <c r="W8" s="24">
        <v>93.32</v>
      </c>
      <c r="X8" s="196">
        <v>93.95</v>
      </c>
      <c r="Y8" s="196">
        <v>61.3387591579461</v>
      </c>
      <c r="AA8" s="154">
        <f t="shared" si="1"/>
        <v>9.0542332546763513E-3</v>
      </c>
      <c r="AB8" s="154">
        <f t="shared" si="2"/>
        <v>8.4806111219006882E-3</v>
      </c>
      <c r="AC8" s="154">
        <f t="shared" si="3"/>
        <v>8.9242312671758642E-3</v>
      </c>
      <c r="AD8" s="154">
        <f t="shared" si="4"/>
        <v>1.0175747112306044E-2</v>
      </c>
      <c r="AE8" s="154">
        <f t="shared" si="5"/>
        <v>9.455662984064684E-3</v>
      </c>
      <c r="AF8" s="202">
        <f t="shared" si="6"/>
        <v>7.7397021020455953E-3</v>
      </c>
      <c r="AG8" s="203">
        <f t="shared" si="7"/>
        <v>7.4055463442020061E-3</v>
      </c>
      <c r="AH8" s="204">
        <f t="shared" si="8"/>
        <v>6.8499456279092017E-3</v>
      </c>
      <c r="AI8" s="154">
        <f t="shared" si="9"/>
        <v>8.4769044069869688E-3</v>
      </c>
      <c r="AJ8" s="154">
        <f t="shared" si="10"/>
        <v>7.4365921656214234E-3</v>
      </c>
      <c r="AK8" s="154">
        <f t="shared" si="11"/>
        <v>8.690149662437566E-3</v>
      </c>
      <c r="AL8" s="154">
        <f t="shared" si="12"/>
        <v>9.4145207313206785E-3</v>
      </c>
      <c r="AM8" s="154">
        <f t="shared" si="13"/>
        <v>1.1358302038626611E-2</v>
      </c>
      <c r="AN8" s="202">
        <f t="shared" si="14"/>
        <v>7.5930041106836181E-3</v>
      </c>
      <c r="AO8" s="203">
        <f t="shared" si="15"/>
        <v>7.2603088695451547E-3</v>
      </c>
      <c r="AP8" s="204">
        <f t="shared" si="16"/>
        <v>6.8415042941336662E-3</v>
      </c>
      <c r="AQ8" s="154">
        <f t="shared" si="17"/>
        <v>8.5115635941925508E-3</v>
      </c>
      <c r="AR8" s="154">
        <f t="shared" si="18"/>
        <v>8.2656196164005991E-3</v>
      </c>
      <c r="AS8" s="154">
        <f t="shared" si="19"/>
        <v>7.0750560494350443E-3</v>
      </c>
      <c r="AT8" s="154">
        <f t="shared" si="20"/>
        <v>9.4336494855126567E-3</v>
      </c>
      <c r="AU8" s="154">
        <f t="shared" si="21"/>
        <v>9.4176532187927025E-3</v>
      </c>
      <c r="AV8" s="202">
        <f t="shared" si="22"/>
        <v>7.6857063322247898E-3</v>
      </c>
      <c r="AW8" s="203">
        <f t="shared" si="23"/>
        <v>7.3399125616802662E-3</v>
      </c>
      <c r="AX8" s="204">
        <f t="shared" si="24"/>
        <v>6.8412495841357933E-3</v>
      </c>
      <c r="BA8" s="273"/>
      <c r="BB8" s="143">
        <v>2021</v>
      </c>
      <c r="BC8" s="8">
        <f>AQ424</f>
        <v>9.1851897242192657E-2</v>
      </c>
      <c r="BD8" s="8">
        <f>AR424</f>
        <v>0.14531818495462553</v>
      </c>
      <c r="BE8" s="8">
        <f>AS424</f>
        <v>5.6081978977383096E-2</v>
      </c>
      <c r="BF8" s="8">
        <f>AT424</f>
        <v>0.13481739259557757</v>
      </c>
      <c r="BG8" s="9">
        <f>AU424</f>
        <v>0.22556993462837077</v>
      </c>
    </row>
    <row r="9" spans="1:67" x14ac:dyDescent="0.3">
      <c r="A9" s="21" t="s">
        <v>6</v>
      </c>
      <c r="B9" s="22">
        <v>75.62</v>
      </c>
      <c r="C9" s="23">
        <v>64.77</v>
      </c>
      <c r="D9" s="23">
        <v>78.66</v>
      </c>
      <c r="E9" s="23">
        <v>72.64</v>
      </c>
      <c r="F9" s="23">
        <v>27.1</v>
      </c>
      <c r="G9" s="24">
        <v>91.92</v>
      </c>
      <c r="H9" s="196">
        <v>90.96</v>
      </c>
      <c r="I9" s="196">
        <v>63.984218467855634</v>
      </c>
      <c r="J9" s="23">
        <v>80.61</v>
      </c>
      <c r="K9" s="23">
        <v>73.95</v>
      </c>
      <c r="L9" s="23">
        <v>85.61</v>
      </c>
      <c r="M9" s="23">
        <v>79.86</v>
      </c>
      <c r="N9" s="23">
        <v>34.15</v>
      </c>
      <c r="O9" s="24">
        <v>95.83</v>
      </c>
      <c r="P9" s="196">
        <v>95.91</v>
      </c>
      <c r="Q9" s="196">
        <v>63.796909492273734</v>
      </c>
      <c r="R9" s="23">
        <v>79.31</v>
      </c>
      <c r="S9" s="23">
        <v>79.790000000000006</v>
      </c>
      <c r="T9" s="23">
        <v>62.14</v>
      </c>
      <c r="U9" s="23">
        <v>76.260000000000005</v>
      </c>
      <c r="V9" s="23">
        <v>34.130000000000003</v>
      </c>
      <c r="W9" s="24">
        <v>94.59</v>
      </c>
      <c r="X9" s="196">
        <v>95.53</v>
      </c>
      <c r="Y9" s="196">
        <v>63.707340966142169</v>
      </c>
      <c r="AA9" s="154">
        <f t="shared" si="1"/>
        <v>1.0098541574021029E-2</v>
      </c>
      <c r="AB9" s="154">
        <f t="shared" si="2"/>
        <v>9.115319986151801E-3</v>
      </c>
      <c r="AC9" s="154">
        <f t="shared" si="3"/>
        <v>9.4644739311858361E-3</v>
      </c>
      <c r="AD9" s="154">
        <f t="shared" si="4"/>
        <v>9.7067139886790662E-3</v>
      </c>
      <c r="AE9" s="154">
        <f t="shared" si="5"/>
        <v>1.2542754129620802E-2</v>
      </c>
      <c r="AF9" s="202">
        <f t="shared" si="6"/>
        <v>8.0071290626902783E-3</v>
      </c>
      <c r="AG9" s="203">
        <f t="shared" si="7"/>
        <v>7.4440103378120726E-3</v>
      </c>
      <c r="AH9" s="204">
        <f t="shared" si="8"/>
        <v>7.0891984806788133E-3</v>
      </c>
      <c r="AI9" s="154">
        <f t="shared" si="9"/>
        <v>9.6283396399495496E-3</v>
      </c>
      <c r="AJ9" s="154">
        <f t="shared" si="10"/>
        <v>9.6700543458361939E-3</v>
      </c>
      <c r="AK9" s="154">
        <f t="shared" si="11"/>
        <v>9.6393328919575014E-3</v>
      </c>
      <c r="AL9" s="154">
        <f t="shared" si="12"/>
        <v>1.0047355680920345E-2</v>
      </c>
      <c r="AM9" s="154">
        <f t="shared" si="13"/>
        <v>1.4313137070815453E-2</v>
      </c>
      <c r="AN9" s="202">
        <f t="shared" si="14"/>
        <v>8.1373024371148642E-3</v>
      </c>
      <c r="AO9" s="203">
        <f t="shared" si="15"/>
        <v>7.6832861489360676E-3</v>
      </c>
      <c r="AP9" s="204">
        <f t="shared" si="16"/>
        <v>7.0934864294093887E-3</v>
      </c>
      <c r="AQ9" s="154">
        <f t="shared" si="17"/>
        <v>8.8438636008831562E-3</v>
      </c>
      <c r="AR9" s="154">
        <f t="shared" si="18"/>
        <v>9.5457199188392489E-3</v>
      </c>
      <c r="AS9" s="154">
        <f t="shared" si="19"/>
        <v>6.9311679475310374E-3</v>
      </c>
      <c r="AT9" s="154">
        <f t="shared" si="20"/>
        <v>9.0298746048097806E-3</v>
      </c>
      <c r="AU9" s="154">
        <f t="shared" si="21"/>
        <v>1.2115510906799659E-2</v>
      </c>
      <c r="AV9" s="202">
        <f t="shared" si="22"/>
        <v>7.7903017784520254E-3</v>
      </c>
      <c r="AW9" s="203">
        <f t="shared" si="23"/>
        <v>7.4633512189176783E-3</v>
      </c>
      <c r="AX9" s="204">
        <f t="shared" si="24"/>
        <v>7.1054228333628901E-3</v>
      </c>
      <c r="BA9" s="272" t="s">
        <v>199</v>
      </c>
      <c r="BB9" s="142">
        <v>2019</v>
      </c>
      <c r="BC9" s="5">
        <f>AA565</f>
        <v>0.13771245165779744</v>
      </c>
      <c r="BD9" s="5">
        <f>AB565</f>
        <v>0.17933396607456759</v>
      </c>
      <c r="BE9" s="5">
        <f>AC565</f>
        <v>7.2564745214509924E-2</v>
      </c>
      <c r="BF9" s="5">
        <f>AD565</f>
        <v>0.18390916004708968</v>
      </c>
      <c r="BG9" s="6">
        <f>AE565</f>
        <v>0.25453854016161798</v>
      </c>
    </row>
    <row r="10" spans="1:67" x14ac:dyDescent="0.3">
      <c r="A10" s="21" t="s">
        <v>7</v>
      </c>
      <c r="B10" s="22">
        <v>54.3</v>
      </c>
      <c r="C10" s="23">
        <v>52.86</v>
      </c>
      <c r="D10" s="23">
        <v>74.39</v>
      </c>
      <c r="E10" s="23">
        <v>62.91</v>
      </c>
      <c r="F10" s="23">
        <v>20.48</v>
      </c>
      <c r="G10" s="24">
        <v>82.5</v>
      </c>
      <c r="H10" s="196">
        <v>83.46</v>
      </c>
      <c r="I10" s="196">
        <v>64.213250010029114</v>
      </c>
      <c r="J10" s="23">
        <v>67.790000000000006</v>
      </c>
      <c r="K10" s="23">
        <v>52.68</v>
      </c>
      <c r="L10" s="23">
        <v>75.78</v>
      </c>
      <c r="M10" s="23">
        <v>72.02</v>
      </c>
      <c r="N10" s="23">
        <v>25.64</v>
      </c>
      <c r="O10" s="24">
        <v>87.41</v>
      </c>
      <c r="P10" s="196">
        <v>87.1</v>
      </c>
      <c r="Q10" s="196">
        <v>64.060964455915197</v>
      </c>
      <c r="R10" s="23">
        <v>64.03</v>
      </c>
      <c r="S10" s="23">
        <v>61.84</v>
      </c>
      <c r="T10" s="23">
        <v>54.27</v>
      </c>
      <c r="U10" s="23">
        <v>65.09</v>
      </c>
      <c r="V10" s="23">
        <v>27.37</v>
      </c>
      <c r="W10" s="24">
        <v>83.43</v>
      </c>
      <c r="X10" s="196">
        <v>88.2</v>
      </c>
      <c r="Y10" s="196">
        <v>64.052891371778273</v>
      </c>
      <c r="AA10" s="154">
        <f t="shared" si="1"/>
        <v>7.2513991995416796E-3</v>
      </c>
      <c r="AB10" s="154">
        <f t="shared" si="2"/>
        <v>7.4391819433068437E-3</v>
      </c>
      <c r="AC10" s="154">
        <f t="shared" si="3"/>
        <v>8.9507019544992922E-3</v>
      </c>
      <c r="AD10" s="154">
        <f t="shared" si="4"/>
        <v>8.4065167542373351E-3</v>
      </c>
      <c r="AE10" s="154">
        <f t="shared" si="5"/>
        <v>9.4788045968499639E-3</v>
      </c>
      <c r="AF10" s="202">
        <f t="shared" si="6"/>
        <v>7.1865551313310258E-3</v>
      </c>
      <c r="AG10" s="203">
        <f t="shared" si="7"/>
        <v>6.8302232057365396E-3</v>
      </c>
      <c r="AH10" s="204">
        <f t="shared" si="8"/>
        <v>7.1145742702044676E-3</v>
      </c>
      <c r="AI10" s="154">
        <f t="shared" si="9"/>
        <v>8.0970741122959929E-3</v>
      </c>
      <c r="AJ10" s="154">
        <f t="shared" si="10"/>
        <v>6.8886878017396982E-3</v>
      </c>
      <c r="AK10" s="154">
        <f t="shared" si="11"/>
        <v>8.5325154368945163E-3</v>
      </c>
      <c r="AL10" s="154">
        <f t="shared" si="12"/>
        <v>9.0609886819419377E-3</v>
      </c>
      <c r="AM10" s="154">
        <f t="shared" si="13"/>
        <v>1.0746378755364808E-2</v>
      </c>
      <c r="AN10" s="202">
        <f t="shared" si="14"/>
        <v>7.4223271003674238E-3</v>
      </c>
      <c r="AO10" s="203">
        <f t="shared" si="15"/>
        <v>6.9775229232856995E-3</v>
      </c>
      <c r="AP10" s="204">
        <f t="shared" si="16"/>
        <v>7.1228463202899295E-3</v>
      </c>
      <c r="AQ10" s="154">
        <f t="shared" si="17"/>
        <v>7.139989741073615E-3</v>
      </c>
      <c r="AR10" s="154">
        <f t="shared" si="18"/>
        <v>7.3982619348416994E-3</v>
      </c>
      <c r="AS10" s="154">
        <f t="shared" si="19"/>
        <v>6.0533389847523241E-3</v>
      </c>
      <c r="AT10" s="154">
        <f t="shared" si="20"/>
        <v>7.7072454501320303E-3</v>
      </c>
      <c r="AU10" s="154">
        <f t="shared" si="21"/>
        <v>9.7158374895724188E-3</v>
      </c>
      <c r="AV10" s="202">
        <f t="shared" si="22"/>
        <v>6.8711795895575901E-3</v>
      </c>
      <c r="AW10" s="203">
        <f t="shared" si="23"/>
        <v>6.8906896002150029E-3</v>
      </c>
      <c r="AX10" s="204">
        <f t="shared" si="24"/>
        <v>7.1439628462570005E-3</v>
      </c>
      <c r="BA10" s="272"/>
      <c r="BB10" s="142">
        <v>2020</v>
      </c>
      <c r="BC10" s="4">
        <f>AI565</f>
        <v>0.11580190806500817</v>
      </c>
      <c r="BD10" s="4">
        <f>AJ565</f>
        <v>0.16620284937319457</v>
      </c>
      <c r="BE10" s="4">
        <f>AK565</f>
        <v>6.8650756749047123E-2</v>
      </c>
      <c r="BF10" s="4">
        <f>AL565</f>
        <v>0.16683677932063409</v>
      </c>
      <c r="BG10" s="7">
        <f>AM565</f>
        <v>0.26156651532041819</v>
      </c>
    </row>
    <row r="11" spans="1:67" x14ac:dyDescent="0.3">
      <c r="A11" s="21" t="s">
        <v>8</v>
      </c>
      <c r="B11" s="22">
        <v>56.8</v>
      </c>
      <c r="C11" s="23">
        <v>55.55</v>
      </c>
      <c r="D11" s="23">
        <v>82.03</v>
      </c>
      <c r="E11" s="23">
        <v>68.349999999999994</v>
      </c>
      <c r="F11" s="23">
        <v>21</v>
      </c>
      <c r="G11" s="24">
        <v>88.19</v>
      </c>
      <c r="H11" s="196">
        <v>88.66</v>
      </c>
      <c r="I11" s="196">
        <v>64.284980739918637</v>
      </c>
      <c r="J11" s="23">
        <v>61.69</v>
      </c>
      <c r="K11" s="23">
        <v>58.46</v>
      </c>
      <c r="L11" s="23">
        <v>76.67</v>
      </c>
      <c r="M11" s="23">
        <v>75.16</v>
      </c>
      <c r="N11" s="23">
        <v>22.54</v>
      </c>
      <c r="O11" s="24">
        <v>88.38</v>
      </c>
      <c r="P11" s="196">
        <v>92.01</v>
      </c>
      <c r="Q11" s="196">
        <v>64.048339995852572</v>
      </c>
      <c r="R11" s="23">
        <v>68.66</v>
      </c>
      <c r="S11" s="23">
        <v>62.05</v>
      </c>
      <c r="T11" s="23">
        <v>65.260000000000005</v>
      </c>
      <c r="U11" s="23">
        <v>74</v>
      </c>
      <c r="V11" s="23">
        <v>22.61</v>
      </c>
      <c r="W11" s="24">
        <v>89.47</v>
      </c>
      <c r="X11" s="196">
        <v>91.67</v>
      </c>
      <c r="Y11" s="196">
        <v>64.021165446895964</v>
      </c>
      <c r="AA11" s="154">
        <f t="shared" si="1"/>
        <v>7.5852573578999525E-3</v>
      </c>
      <c r="AB11" s="154">
        <f t="shared" si="2"/>
        <v>7.8177555230929847E-3</v>
      </c>
      <c r="AC11" s="154">
        <f t="shared" si="3"/>
        <v>9.8699567324583553E-3</v>
      </c>
      <c r="AD11" s="154">
        <f t="shared" si="4"/>
        <v>9.1334512820238738E-3</v>
      </c>
      <c r="AE11" s="154">
        <f t="shared" si="5"/>
        <v>9.7194773698168566E-3</v>
      </c>
      <c r="AF11" s="202">
        <f t="shared" si="6"/>
        <v>7.6822096609949478E-3</v>
      </c>
      <c r="AG11" s="203">
        <f t="shared" si="7"/>
        <v>7.2557822839755762E-3</v>
      </c>
      <c r="AH11" s="204">
        <f t="shared" si="8"/>
        <v>7.1225217515291988E-3</v>
      </c>
      <c r="AI11" s="154">
        <f t="shared" si="9"/>
        <v>7.3684688300271394E-3</v>
      </c>
      <c r="AJ11" s="154">
        <f t="shared" si="10"/>
        <v>7.6445081414142513E-3</v>
      </c>
      <c r="AK11" s="154">
        <f t="shared" si="11"/>
        <v>8.6327257659897412E-3</v>
      </c>
      <c r="AL11" s="154">
        <f t="shared" si="12"/>
        <v>9.456038730002168E-3</v>
      </c>
      <c r="AM11" s="154">
        <f t="shared" si="13"/>
        <v>9.4470895922746795E-3</v>
      </c>
      <c r="AN11" s="202">
        <f t="shared" si="14"/>
        <v>7.5046936177836964E-3</v>
      </c>
      <c r="AO11" s="203">
        <f t="shared" si="15"/>
        <v>7.3708597493859617E-3</v>
      </c>
      <c r="AP11" s="204">
        <f t="shared" si="16"/>
        <v>7.1214426247685394E-3</v>
      </c>
      <c r="AQ11" s="154">
        <f t="shared" si="17"/>
        <v>7.6562813622070031E-3</v>
      </c>
      <c r="AR11" s="154">
        <f t="shared" si="18"/>
        <v>7.4233853987213357E-3</v>
      </c>
      <c r="AS11" s="154">
        <f t="shared" si="19"/>
        <v>7.2791763800430561E-3</v>
      </c>
      <c r="AT11" s="154">
        <f t="shared" si="20"/>
        <v>8.7622701384201911E-3</v>
      </c>
      <c r="AU11" s="154">
        <f t="shared" si="21"/>
        <v>8.0261266218206936E-3</v>
      </c>
      <c r="AV11" s="202">
        <f t="shared" si="22"/>
        <v>7.3686256487800255E-3</v>
      </c>
      <c r="AW11" s="203">
        <f t="shared" si="23"/>
        <v>7.1617858917427356E-3</v>
      </c>
      <c r="AX11" s="204">
        <f t="shared" si="24"/>
        <v>7.140424382594106E-3</v>
      </c>
      <c r="BA11" s="273"/>
      <c r="BB11" s="143">
        <v>2021</v>
      </c>
      <c r="BC11" s="8">
        <f>AQ565</f>
        <v>0.10492404062051061</v>
      </c>
      <c r="BD11" s="8">
        <f>AR565</f>
        <v>0.15956236475308339</v>
      </c>
      <c r="BE11" s="8">
        <f>AS565</f>
        <v>5.7870268201368924E-2</v>
      </c>
      <c r="BF11" s="8">
        <f>AT565</f>
        <v>0.14941310524126797</v>
      </c>
      <c r="BG11" s="9">
        <f>AU565</f>
        <v>0.23513472762266122</v>
      </c>
    </row>
    <row r="12" spans="1:67" x14ac:dyDescent="0.3">
      <c r="A12" s="21" t="s">
        <v>9</v>
      </c>
      <c r="B12" s="22">
        <v>65.34</v>
      </c>
      <c r="C12" s="23">
        <v>55.51</v>
      </c>
      <c r="D12" s="23">
        <v>76.150000000000006</v>
      </c>
      <c r="E12" s="23">
        <v>68.08</v>
      </c>
      <c r="F12" s="23">
        <v>19.86</v>
      </c>
      <c r="G12" s="24">
        <v>88.1</v>
      </c>
      <c r="H12" s="196">
        <v>89.98</v>
      </c>
      <c r="I12" s="196">
        <v>65.085372447110942</v>
      </c>
      <c r="J12" s="23">
        <v>65.61</v>
      </c>
      <c r="K12" s="23">
        <v>51.93</v>
      </c>
      <c r="L12" s="23">
        <v>74.209999999999994</v>
      </c>
      <c r="M12" s="23">
        <v>68.540000000000006</v>
      </c>
      <c r="N12" s="23">
        <v>28.63</v>
      </c>
      <c r="O12" s="24">
        <v>84.91</v>
      </c>
      <c r="P12" s="196">
        <v>86.66</v>
      </c>
      <c r="Q12" s="196">
        <v>65.070475059218396</v>
      </c>
      <c r="R12" s="23">
        <v>69.13</v>
      </c>
      <c r="S12" s="23">
        <v>67.66</v>
      </c>
      <c r="T12" s="23">
        <v>65.430000000000007</v>
      </c>
      <c r="U12" s="23">
        <v>71.52</v>
      </c>
      <c r="V12" s="23">
        <v>31.4</v>
      </c>
      <c r="W12" s="24">
        <v>89.36</v>
      </c>
      <c r="X12" s="196">
        <v>89.25</v>
      </c>
      <c r="Y12" s="196">
        <v>65.127686559489945</v>
      </c>
      <c r="AA12" s="154">
        <f t="shared" si="1"/>
        <v>8.7257168268518124E-3</v>
      </c>
      <c r="AB12" s="154">
        <f t="shared" si="2"/>
        <v>7.8121261761816664E-3</v>
      </c>
      <c r="AC12" s="154">
        <f t="shared" si="3"/>
        <v>9.1624674530867214E-3</v>
      </c>
      <c r="AD12" s="154">
        <f t="shared" si="4"/>
        <v>9.0973718109756442E-3</v>
      </c>
      <c r="AE12" s="154">
        <f t="shared" si="5"/>
        <v>9.1918485983125131E-3</v>
      </c>
      <c r="AF12" s="202">
        <f t="shared" si="6"/>
        <v>7.6743697826698589E-3</v>
      </c>
      <c r="AG12" s="203">
        <f t="shared" si="7"/>
        <v>7.3638088192208712E-3</v>
      </c>
      <c r="AH12" s="204">
        <f t="shared" si="8"/>
        <v>7.2112019887884248E-3</v>
      </c>
      <c r="AI12" s="154">
        <f t="shared" si="9"/>
        <v>7.83668730650155E-3</v>
      </c>
      <c r="AJ12" s="154">
        <f t="shared" si="10"/>
        <v>6.7906142282525154E-3</v>
      </c>
      <c r="AK12" s="154">
        <f t="shared" si="11"/>
        <v>8.3557399125355238E-3</v>
      </c>
      <c r="AL12" s="154">
        <f t="shared" si="12"/>
        <v>8.6231625140280547E-3</v>
      </c>
      <c r="AM12" s="154">
        <f t="shared" si="13"/>
        <v>1.1999564109442062E-2</v>
      </c>
      <c r="AN12" s="202">
        <f t="shared" si="14"/>
        <v>7.2100422616656898E-3</v>
      </c>
      <c r="AO12" s="203">
        <f t="shared" si="15"/>
        <v>6.94227481666979E-3</v>
      </c>
      <c r="AP12" s="204">
        <f t="shared" si="16"/>
        <v>7.235092349476396E-3</v>
      </c>
      <c r="AQ12" s="154">
        <f t="shared" si="17"/>
        <v>7.708691094805856E-3</v>
      </c>
      <c r="AR12" s="154">
        <f t="shared" si="18"/>
        <v>8.0945407909344975E-3</v>
      </c>
      <c r="AS12" s="154">
        <f t="shared" si="19"/>
        <v>7.298138377968391E-3</v>
      </c>
      <c r="AT12" s="154">
        <f t="shared" si="20"/>
        <v>8.46861567972719E-3</v>
      </c>
      <c r="AU12" s="154">
        <f t="shared" si="21"/>
        <v>1.1146412026765579E-2</v>
      </c>
      <c r="AV12" s="202">
        <f t="shared" si="22"/>
        <v>7.3595662006816038E-3</v>
      </c>
      <c r="AW12" s="203">
        <f t="shared" si="23"/>
        <v>6.9727216192651811E-3</v>
      </c>
      <c r="AX12" s="204">
        <f t="shared" si="24"/>
        <v>7.2638371676796093E-3</v>
      </c>
    </row>
    <row r="13" spans="1:67" x14ac:dyDescent="0.3">
      <c r="A13" s="21" t="s">
        <v>10</v>
      </c>
      <c r="B13" s="22">
        <v>67.52</v>
      </c>
      <c r="C13" s="23">
        <v>57.79</v>
      </c>
      <c r="D13" s="23">
        <v>76.709999999999994</v>
      </c>
      <c r="E13" s="23">
        <v>74.400000000000006</v>
      </c>
      <c r="F13" s="23">
        <v>21.94</v>
      </c>
      <c r="G13" s="24">
        <v>85.8</v>
      </c>
      <c r="H13" s="196">
        <v>85.27</v>
      </c>
      <c r="I13" s="196">
        <v>64.637314823572979</v>
      </c>
      <c r="J13" s="23">
        <v>64.989999999999995</v>
      </c>
      <c r="K13" s="23">
        <v>56.25</v>
      </c>
      <c r="L13" s="23">
        <v>73.25</v>
      </c>
      <c r="M13" s="23">
        <v>68.38</v>
      </c>
      <c r="N13" s="23">
        <v>22.01</v>
      </c>
      <c r="O13" s="24">
        <v>84.31</v>
      </c>
      <c r="P13" s="196">
        <v>85.61</v>
      </c>
      <c r="Q13" s="196">
        <v>64.521567457496801</v>
      </c>
      <c r="R13" s="23">
        <v>69.930000000000007</v>
      </c>
      <c r="S13" s="23">
        <v>63.1</v>
      </c>
      <c r="T13" s="23">
        <v>66.41</v>
      </c>
      <c r="U13" s="23">
        <v>68.06</v>
      </c>
      <c r="V13" s="23">
        <v>27.9</v>
      </c>
      <c r="W13" s="24">
        <v>84.63</v>
      </c>
      <c r="X13" s="196">
        <v>86.22</v>
      </c>
      <c r="Y13" s="196">
        <v>64.464753471105269</v>
      </c>
      <c r="AA13" s="154">
        <f t="shared" si="1"/>
        <v>9.0168411409402259E-3</v>
      </c>
      <c r="AB13" s="154">
        <f t="shared" si="2"/>
        <v>8.1329989501267973E-3</v>
      </c>
      <c r="AC13" s="154">
        <f t="shared" si="3"/>
        <v>9.2298473844554477E-3</v>
      </c>
      <c r="AD13" s="154">
        <f t="shared" si="4"/>
        <v>9.9418986888452996E-3</v>
      </c>
      <c r="AE13" s="154">
        <f t="shared" si="5"/>
        <v>1.0154539690180087E-2</v>
      </c>
      <c r="AF13" s="202">
        <f t="shared" si="6"/>
        <v>7.4740173365842669E-3</v>
      </c>
      <c r="AG13" s="203">
        <f t="shared" si="7"/>
        <v>6.9783505002774353E-3</v>
      </c>
      <c r="AH13" s="204">
        <f t="shared" si="8"/>
        <v>7.1615589752438017E-3</v>
      </c>
      <c r="AI13" s="154">
        <f t="shared" si="9"/>
        <v>7.7626323433856986E-3</v>
      </c>
      <c r="AJ13" s="154">
        <f t="shared" si="10"/>
        <v>7.3555180115386868E-3</v>
      </c>
      <c r="AK13" s="154">
        <f t="shared" si="11"/>
        <v>8.2476478721631476E-3</v>
      </c>
      <c r="AL13" s="154">
        <f t="shared" si="12"/>
        <v>8.6030325752733932E-3</v>
      </c>
      <c r="AM13" s="154">
        <f t="shared" si="13"/>
        <v>9.224953057939916E-3</v>
      </c>
      <c r="AN13" s="202">
        <f t="shared" si="14"/>
        <v>7.1590939003772745E-3</v>
      </c>
      <c r="AO13" s="203">
        <f t="shared" si="15"/>
        <v>6.8581600167909162E-3</v>
      </c>
      <c r="AP13" s="204">
        <f t="shared" si="16"/>
        <v>7.1740601042657821E-3</v>
      </c>
      <c r="AQ13" s="154">
        <f t="shared" si="17"/>
        <v>7.7978991502932679E-3</v>
      </c>
      <c r="AR13" s="154">
        <f t="shared" si="18"/>
        <v>7.5490027181195213E-3</v>
      </c>
      <c r="AS13" s="154">
        <f t="shared" si="19"/>
        <v>7.4074487189497284E-3</v>
      </c>
      <c r="AT13" s="154">
        <f t="shared" si="20"/>
        <v>8.0589203462280833E-3</v>
      </c>
      <c r="AU13" s="154">
        <f t="shared" si="21"/>
        <v>9.9039775651834291E-3</v>
      </c>
      <c r="AV13" s="202">
        <f t="shared" si="22"/>
        <v>6.9700099324494641E-3</v>
      </c>
      <c r="AW13" s="203">
        <f t="shared" si="23"/>
        <v>6.7360006500060939E-3</v>
      </c>
      <c r="AX13" s="204">
        <f t="shared" si="24"/>
        <v>7.1898987512935969E-3</v>
      </c>
    </row>
    <row r="14" spans="1:67" x14ac:dyDescent="0.3">
      <c r="A14" s="21" t="s">
        <v>11</v>
      </c>
      <c r="B14" s="22">
        <v>25.44</v>
      </c>
      <c r="C14" s="23">
        <v>26.47</v>
      </c>
      <c r="D14" s="23">
        <v>47.48</v>
      </c>
      <c r="E14" s="23">
        <v>8.26</v>
      </c>
      <c r="F14" s="23">
        <v>6.6</v>
      </c>
      <c r="G14" s="24">
        <v>62.22</v>
      </c>
      <c r="H14" s="196">
        <v>70.8</v>
      </c>
      <c r="I14" s="196">
        <v>60.295512350735017</v>
      </c>
      <c r="J14" s="23">
        <v>27.19</v>
      </c>
      <c r="K14" s="23">
        <v>16.920000000000002</v>
      </c>
      <c r="L14" s="23">
        <v>48.22</v>
      </c>
      <c r="M14" s="23">
        <v>7.4</v>
      </c>
      <c r="N14" s="23">
        <v>5.59</v>
      </c>
      <c r="O14" s="24">
        <v>60.37</v>
      </c>
      <c r="P14" s="196">
        <v>66.150000000000006</v>
      </c>
      <c r="Q14" s="196">
        <v>59.988024560637335</v>
      </c>
      <c r="R14" s="23">
        <v>33</v>
      </c>
      <c r="S14" s="23">
        <v>17.68</v>
      </c>
      <c r="T14" s="23">
        <v>60.34</v>
      </c>
      <c r="U14" s="23">
        <v>7.12</v>
      </c>
      <c r="V14" s="23">
        <v>4.32</v>
      </c>
      <c r="W14" s="24">
        <v>67.849999999999994</v>
      </c>
      <c r="X14" s="196">
        <v>73.5</v>
      </c>
      <c r="Y14" s="196">
        <v>59.902078947806913</v>
      </c>
      <c r="AA14" s="154">
        <f t="shared" si="1"/>
        <v>3.3973406194537821E-3</v>
      </c>
      <c r="AB14" s="154">
        <f t="shared" si="2"/>
        <v>3.7252203185647397E-3</v>
      </c>
      <c r="AC14" s="154">
        <f t="shared" si="3"/>
        <v>5.7128556096199276E-3</v>
      </c>
      <c r="AD14" s="154">
        <f t="shared" si="4"/>
        <v>1.1037645587347066E-3</v>
      </c>
      <c r="AE14" s="154">
        <f t="shared" si="5"/>
        <v>3.0546928876567262E-3</v>
      </c>
      <c r="AF14" s="202">
        <f t="shared" si="6"/>
        <v>5.4199692154111084E-3</v>
      </c>
      <c r="AG14" s="203">
        <f t="shared" si="7"/>
        <v>5.7941505267930385E-3</v>
      </c>
      <c r="AH14" s="204">
        <f t="shared" si="8"/>
        <v>6.6805044241233002E-3</v>
      </c>
      <c r="AI14" s="154">
        <f t="shared" si="9"/>
        <v>3.2476684630967406E-3</v>
      </c>
      <c r="AJ14" s="154">
        <f t="shared" si="10"/>
        <v>2.2125398178708369E-3</v>
      </c>
      <c r="AK14" s="154">
        <f t="shared" si="11"/>
        <v>5.4293731112041903E-3</v>
      </c>
      <c r="AL14" s="154">
        <f t="shared" si="12"/>
        <v>9.3100966740308733E-4</v>
      </c>
      <c r="AM14" s="154">
        <f t="shared" si="13"/>
        <v>2.3429117489270389E-3</v>
      </c>
      <c r="AN14" s="202">
        <f t="shared" si="14"/>
        <v>5.1262542849694701E-3</v>
      </c>
      <c r="AO14" s="203">
        <f t="shared" si="15"/>
        <v>5.2992323923691052E-3</v>
      </c>
      <c r="AP14" s="204">
        <f t="shared" si="16"/>
        <v>6.6699820028036328E-3</v>
      </c>
      <c r="AQ14" s="154">
        <f t="shared" si="17"/>
        <v>3.6798322888556816E-3</v>
      </c>
      <c r="AR14" s="154">
        <f t="shared" si="18"/>
        <v>2.1151563875808736E-3</v>
      </c>
      <c r="AS14" s="154">
        <f t="shared" si="19"/>
        <v>6.7303938518510267E-3</v>
      </c>
      <c r="AT14" s="154">
        <f t="shared" si="20"/>
        <v>8.4307247818313192E-4</v>
      </c>
      <c r="AU14" s="154">
        <f t="shared" si="21"/>
        <v>1.5335191068671118E-3</v>
      </c>
      <c r="AV14" s="202">
        <f t="shared" si="22"/>
        <v>5.5880323043447496E-3</v>
      </c>
      <c r="AW14" s="203">
        <f t="shared" si="23"/>
        <v>5.7422413335125018E-3</v>
      </c>
      <c r="AX14" s="204">
        <f t="shared" si="24"/>
        <v>6.681013413318543E-3</v>
      </c>
    </row>
    <row r="15" spans="1:67" x14ac:dyDescent="0.3">
      <c r="A15" s="21" t="s">
        <v>12</v>
      </c>
      <c r="B15" s="22">
        <v>14.49</v>
      </c>
      <c r="C15" s="23">
        <v>13.94</v>
      </c>
      <c r="D15" s="23">
        <v>59.1</v>
      </c>
      <c r="E15" s="23">
        <v>6.47</v>
      </c>
      <c r="F15" s="23">
        <v>4.58</v>
      </c>
      <c r="G15" s="24">
        <v>69.05</v>
      </c>
      <c r="H15" s="196">
        <v>73.17</v>
      </c>
      <c r="I15" s="196">
        <v>63.16605625325186</v>
      </c>
      <c r="J15" s="23">
        <v>24.52</v>
      </c>
      <c r="K15" s="23">
        <v>17.329999999999998</v>
      </c>
      <c r="L15" s="23">
        <v>57.1</v>
      </c>
      <c r="M15" s="23">
        <v>12.7</v>
      </c>
      <c r="N15" s="23">
        <v>7.72</v>
      </c>
      <c r="O15" s="24">
        <v>64.39</v>
      </c>
      <c r="P15" s="196">
        <v>74.760000000000005</v>
      </c>
      <c r="Q15" s="196">
        <v>62.732561897989527</v>
      </c>
      <c r="R15" s="23">
        <v>26.93</v>
      </c>
      <c r="S15" s="23">
        <v>22.13</v>
      </c>
      <c r="T15" s="23">
        <v>66.010000000000005</v>
      </c>
      <c r="U15" s="23">
        <v>16.82</v>
      </c>
      <c r="V15" s="23">
        <v>6.64</v>
      </c>
      <c r="W15" s="24">
        <v>76.209999999999994</v>
      </c>
      <c r="X15" s="196">
        <v>82.67</v>
      </c>
      <c r="Y15" s="196">
        <v>62.552735858553511</v>
      </c>
      <c r="AA15" s="154">
        <f t="shared" si="1"/>
        <v>1.9350418858445479E-3</v>
      </c>
      <c r="AB15" s="154">
        <f t="shared" si="2"/>
        <v>1.9618273985943509E-3</v>
      </c>
      <c r="AC15" s="154">
        <f t="shared" si="3"/>
        <v>7.1109891855210142E-3</v>
      </c>
      <c r="AD15" s="154">
        <f t="shared" si="4"/>
        <v>8.6457102845200384E-4</v>
      </c>
      <c r="AE15" s="154">
        <f t="shared" si="5"/>
        <v>2.119771731131486E-3</v>
      </c>
      <c r="AF15" s="202">
        <f t="shared" si="6"/>
        <v>6.0149288705261495E-3</v>
      </c>
      <c r="AG15" s="203">
        <f t="shared" si="7"/>
        <v>5.9881072605289078E-3</v>
      </c>
      <c r="AH15" s="204">
        <f t="shared" si="8"/>
        <v>6.9985493414440863E-3</v>
      </c>
      <c r="AI15" s="154">
        <f t="shared" si="9"/>
        <v>2.9287543477429963E-3</v>
      </c>
      <c r="AJ15" s="154">
        <f t="shared" si="10"/>
        <v>2.2661533713771633E-3</v>
      </c>
      <c r="AK15" s="154">
        <f t="shared" si="11"/>
        <v>6.4292244846486787E-3</v>
      </c>
      <c r="AL15" s="154">
        <f t="shared" si="12"/>
        <v>1.5978138886512444E-3</v>
      </c>
      <c r="AM15" s="154">
        <f t="shared" si="13"/>
        <v>3.2356491416309016E-3</v>
      </c>
      <c r="AN15" s="202">
        <f t="shared" si="14"/>
        <v>5.4676083056018586E-3</v>
      </c>
      <c r="AO15" s="203">
        <f t="shared" si="15"/>
        <v>5.988973751375878E-3</v>
      </c>
      <c r="AP15" s="204">
        <f t="shared" si="16"/>
        <v>6.9751431542207382E-3</v>
      </c>
      <c r="AQ15" s="154">
        <f t="shared" si="17"/>
        <v>3.0029661678449547E-3</v>
      </c>
      <c r="AR15" s="154">
        <f t="shared" si="18"/>
        <v>2.6475345507446118E-3</v>
      </c>
      <c r="AS15" s="154">
        <f t="shared" si="19"/>
        <v>7.3628322532430608E-3</v>
      </c>
      <c r="AT15" s="154">
        <f t="shared" si="20"/>
        <v>1.9916403206517246E-3</v>
      </c>
      <c r="AU15" s="154">
        <f t="shared" si="21"/>
        <v>2.3570756642587085E-3</v>
      </c>
      <c r="AV15" s="202">
        <f t="shared" si="22"/>
        <v>6.2765503598248094E-3</v>
      </c>
      <c r="AW15" s="203">
        <f t="shared" si="23"/>
        <v>6.4586542998840623E-3</v>
      </c>
      <c r="AX15" s="204">
        <f t="shared" si="24"/>
        <v>6.9766471323123953E-3</v>
      </c>
    </row>
    <row r="16" spans="1:67" x14ac:dyDescent="0.3">
      <c r="A16" s="21" t="s">
        <v>13</v>
      </c>
      <c r="B16" s="22">
        <v>22.74</v>
      </c>
      <c r="C16" s="23">
        <v>25</v>
      </c>
      <c r="D16" s="23">
        <v>53.63</v>
      </c>
      <c r="E16" s="23">
        <v>5.65</v>
      </c>
      <c r="F16" s="23">
        <v>8.4</v>
      </c>
      <c r="G16" s="24">
        <v>64.930000000000007</v>
      </c>
      <c r="H16" s="196">
        <v>74.02</v>
      </c>
      <c r="I16" s="196">
        <v>65.032641396718105</v>
      </c>
      <c r="J16" s="23">
        <v>33.590000000000003</v>
      </c>
      <c r="K16" s="23">
        <v>26.31</v>
      </c>
      <c r="L16" s="23">
        <v>58.31</v>
      </c>
      <c r="M16" s="23">
        <v>5.38</v>
      </c>
      <c r="N16" s="23">
        <v>9.69</v>
      </c>
      <c r="O16" s="24">
        <v>67.52</v>
      </c>
      <c r="P16" s="196">
        <v>77.7</v>
      </c>
      <c r="Q16" s="196">
        <v>64.665196189734772</v>
      </c>
      <c r="R16" s="23">
        <v>38.35</v>
      </c>
      <c r="S16" s="23">
        <v>25.93</v>
      </c>
      <c r="T16" s="23">
        <v>66.239999999999995</v>
      </c>
      <c r="U16" s="23">
        <v>12.45</v>
      </c>
      <c r="V16" s="23">
        <v>7.96</v>
      </c>
      <c r="W16" s="24">
        <v>76.08</v>
      </c>
      <c r="X16" s="196">
        <v>85.23</v>
      </c>
      <c r="Y16" s="196">
        <v>64.546045997202427</v>
      </c>
      <c r="AA16" s="154">
        <f t="shared" si="1"/>
        <v>3.0367738084268472E-3</v>
      </c>
      <c r="AB16" s="154">
        <f t="shared" si="2"/>
        <v>3.5183418195738002E-3</v>
      </c>
      <c r="AC16" s="154">
        <f t="shared" si="3"/>
        <v>6.4528316416157701E-3</v>
      </c>
      <c r="AD16" s="154">
        <f t="shared" si="4"/>
        <v>7.5499633860182721E-4</v>
      </c>
      <c r="AE16" s="154">
        <f t="shared" si="5"/>
        <v>3.8877909479267427E-3</v>
      </c>
      <c r="AF16" s="202">
        <f t="shared" si="6"/>
        <v>5.656036662755437E-3</v>
      </c>
      <c r="AG16" s="203">
        <f t="shared" si="7"/>
        <v>6.0576698021641345E-3</v>
      </c>
      <c r="AH16" s="204">
        <f t="shared" si="8"/>
        <v>7.2053595968473985E-3</v>
      </c>
      <c r="AI16" s="154">
        <f t="shared" si="9"/>
        <v>4.0121067920345539E-3</v>
      </c>
      <c r="AJ16" s="154">
        <f t="shared" si="10"/>
        <v>3.4404209579303614E-3</v>
      </c>
      <c r="AK16" s="154">
        <f t="shared" si="11"/>
        <v>6.5654654938680293E-3</v>
      </c>
      <c r="AL16" s="154">
        <f t="shared" si="12"/>
        <v>6.7686919062548781E-4</v>
      </c>
      <c r="AM16" s="154">
        <f t="shared" si="13"/>
        <v>4.0613264484978548E-3</v>
      </c>
      <c r="AN16" s="202">
        <f t="shared" si="14"/>
        <v>5.733388923656429E-3</v>
      </c>
      <c r="AO16" s="203">
        <f t="shared" si="15"/>
        <v>6.2244951910367273E-3</v>
      </c>
      <c r="AP16" s="204">
        <f t="shared" si="16"/>
        <v>7.190029976021509E-3</v>
      </c>
      <c r="AQ16" s="154">
        <f t="shared" si="17"/>
        <v>4.2764111599277394E-3</v>
      </c>
      <c r="AR16" s="154">
        <f t="shared" si="18"/>
        <v>3.1021496114237591E-3</v>
      </c>
      <c r="AS16" s="154">
        <f t="shared" si="19"/>
        <v>7.3884867210243944E-3</v>
      </c>
      <c r="AT16" s="154">
        <f t="shared" si="20"/>
        <v>1.4741927462612347E-3</v>
      </c>
      <c r="AU16" s="154">
        <f t="shared" si="21"/>
        <v>2.8256509469125482E-3</v>
      </c>
      <c r="AV16" s="202">
        <f t="shared" si="22"/>
        <v>6.2658437393448571E-3</v>
      </c>
      <c r="AW16" s="203">
        <f t="shared" si="23"/>
        <v>6.6586561749016407E-3</v>
      </c>
      <c r="AX16" s="204">
        <f t="shared" si="24"/>
        <v>7.1989654893233552E-3</v>
      </c>
    </row>
    <row r="17" spans="1:50" x14ac:dyDescent="0.3">
      <c r="A17" s="21" t="s">
        <v>14</v>
      </c>
      <c r="B17" s="22">
        <v>21.91</v>
      </c>
      <c r="C17" s="23">
        <v>21.58</v>
      </c>
      <c r="D17" s="23">
        <v>50.7</v>
      </c>
      <c r="E17" s="23">
        <v>7.57</v>
      </c>
      <c r="F17" s="23">
        <v>4.18</v>
      </c>
      <c r="G17" s="24">
        <v>63.41</v>
      </c>
      <c r="H17" s="196">
        <v>74.73</v>
      </c>
      <c r="I17" s="196">
        <v>63.191383605324788</v>
      </c>
      <c r="J17" s="23">
        <v>26</v>
      </c>
      <c r="K17" s="23">
        <v>22.7</v>
      </c>
      <c r="L17" s="23">
        <v>49.41</v>
      </c>
      <c r="M17" s="23">
        <v>7.34</v>
      </c>
      <c r="N17" s="23">
        <v>2.93</v>
      </c>
      <c r="O17" s="24">
        <v>63.16</v>
      </c>
      <c r="P17" s="196">
        <v>77.239999999999995</v>
      </c>
      <c r="Q17" s="196">
        <v>62.808766593595443</v>
      </c>
      <c r="R17" s="23">
        <v>25.58</v>
      </c>
      <c r="S17" s="23">
        <v>18.54</v>
      </c>
      <c r="T17" s="23">
        <v>63.31</v>
      </c>
      <c r="U17" s="23">
        <v>11.12</v>
      </c>
      <c r="V17" s="23">
        <v>5.19</v>
      </c>
      <c r="W17" s="24">
        <v>71.790000000000006</v>
      </c>
      <c r="X17" s="196">
        <v>81.73</v>
      </c>
      <c r="Y17" s="196">
        <v>62.654493734972114</v>
      </c>
      <c r="AA17" s="154">
        <f t="shared" si="1"/>
        <v>2.9259328998519009E-3</v>
      </c>
      <c r="AB17" s="154">
        <f t="shared" si="2"/>
        <v>3.0370326586561043E-3</v>
      </c>
      <c r="AC17" s="154">
        <f t="shared" si="3"/>
        <v>6.1002902149901086E-3</v>
      </c>
      <c r="AD17" s="154">
        <f t="shared" si="4"/>
        <v>1.0115614660558994E-3</v>
      </c>
      <c r="AE17" s="154">
        <f t="shared" si="5"/>
        <v>1.9346388288492599E-3</v>
      </c>
      <c r="AF17" s="202">
        <f t="shared" si="6"/>
        <v>5.5236298288206098E-3</v>
      </c>
      <c r="AG17" s="203">
        <f t="shared" si="7"/>
        <v>6.1157749840006189E-3</v>
      </c>
      <c r="AH17" s="204">
        <f t="shared" si="8"/>
        <v>7.0013555119363491E-3</v>
      </c>
      <c r="AI17" s="154">
        <f t="shared" si="9"/>
        <v>3.1055307113098656E-3</v>
      </c>
      <c r="AJ17" s="154">
        <f t="shared" si="10"/>
        <v>2.9683601575453897E-3</v>
      </c>
      <c r="AK17" s="154">
        <f t="shared" si="11"/>
        <v>5.5633622029157828E-3</v>
      </c>
      <c r="AL17" s="154">
        <f t="shared" si="12"/>
        <v>9.2346094037008928E-4</v>
      </c>
      <c r="AM17" s="154">
        <f t="shared" si="13"/>
        <v>1.2280378218884123E-3</v>
      </c>
      <c r="AN17" s="202">
        <f t="shared" si="14"/>
        <v>5.3631641649606052E-3</v>
      </c>
      <c r="AO17" s="203">
        <f t="shared" si="15"/>
        <v>6.1876448977564577E-3</v>
      </c>
      <c r="AP17" s="204">
        <f t="shared" si="16"/>
        <v>6.9836162445073976E-3</v>
      </c>
      <c r="AQ17" s="154">
        <f t="shared" si="17"/>
        <v>2.8524275742099494E-3</v>
      </c>
      <c r="AR17" s="154">
        <f t="shared" si="18"/>
        <v>2.2180429539451017E-3</v>
      </c>
      <c r="AS17" s="154">
        <f t="shared" si="19"/>
        <v>7.0616711097230443E-3</v>
      </c>
      <c r="AT17" s="154">
        <f t="shared" si="20"/>
        <v>1.3167087018815206E-3</v>
      </c>
      <c r="AU17" s="154">
        <f t="shared" si="21"/>
        <v>1.8423528158889608E-3</v>
      </c>
      <c r="AV17" s="202">
        <f t="shared" si="22"/>
        <v>5.912525263506406E-3</v>
      </c>
      <c r="AW17" s="203">
        <f t="shared" si="23"/>
        <v>6.3852161114010455E-3</v>
      </c>
      <c r="AX17" s="204">
        <f t="shared" si="24"/>
        <v>6.9879964168314832E-3</v>
      </c>
    </row>
    <row r="18" spans="1:50" x14ac:dyDescent="0.3">
      <c r="A18" s="21" t="s">
        <v>15</v>
      </c>
      <c r="B18" s="22">
        <v>24.27</v>
      </c>
      <c r="C18" s="23">
        <v>38.01</v>
      </c>
      <c r="D18" s="23">
        <v>58.7</v>
      </c>
      <c r="E18" s="23">
        <v>14.51</v>
      </c>
      <c r="F18" s="23">
        <v>8.06</v>
      </c>
      <c r="G18" s="24">
        <v>73.709999999999994</v>
      </c>
      <c r="H18" s="196">
        <v>77.8</v>
      </c>
      <c r="I18" s="196">
        <v>66.387531187491234</v>
      </c>
      <c r="J18" s="23">
        <v>39.17</v>
      </c>
      <c r="K18" s="23">
        <v>40.950000000000003</v>
      </c>
      <c r="L18" s="23">
        <v>59.74</v>
      </c>
      <c r="M18" s="23">
        <v>24.25</v>
      </c>
      <c r="N18" s="23">
        <v>8.7200000000000006</v>
      </c>
      <c r="O18" s="24">
        <v>80</v>
      </c>
      <c r="P18" s="196">
        <v>85.86</v>
      </c>
      <c r="Q18" s="196">
        <v>65.986744721285788</v>
      </c>
      <c r="R18" s="23">
        <v>38.11</v>
      </c>
      <c r="S18" s="23">
        <v>36.299999999999997</v>
      </c>
      <c r="T18" s="23">
        <v>59.48</v>
      </c>
      <c r="U18" s="23">
        <v>24.7</v>
      </c>
      <c r="V18" s="23">
        <v>7</v>
      </c>
      <c r="W18" s="24">
        <v>78.400000000000006</v>
      </c>
      <c r="X18" s="196">
        <v>86.23</v>
      </c>
      <c r="Y18" s="196">
        <v>65.856414481809011</v>
      </c>
      <c r="AA18" s="154">
        <f t="shared" si="1"/>
        <v>3.2410950013421103E-3</v>
      </c>
      <c r="AB18" s="154">
        <f t="shared" si="2"/>
        <v>5.3492869024800056E-3</v>
      </c>
      <c r="AC18" s="154">
        <f t="shared" si="3"/>
        <v>7.0628606631147808E-3</v>
      </c>
      <c r="AD18" s="154">
        <f t="shared" si="4"/>
        <v>1.9389374996659314E-3</v>
      </c>
      <c r="AE18" s="154">
        <f t="shared" si="5"/>
        <v>3.7304279809868509E-3</v>
      </c>
      <c r="AF18" s="202">
        <f t="shared" si="6"/>
        <v>6.4208603482473923E-3</v>
      </c>
      <c r="AG18" s="203">
        <f t="shared" si="7"/>
        <v>6.3670185167302032E-3</v>
      </c>
      <c r="AH18" s="204">
        <f t="shared" si="8"/>
        <v>7.3554760298716057E-3</v>
      </c>
      <c r="AI18" s="154">
        <f t="shared" si="9"/>
        <v>4.67860146007721E-3</v>
      </c>
      <c r="AJ18" s="154">
        <f t="shared" si="10"/>
        <v>5.3548171124001643E-3</v>
      </c>
      <c r="AK18" s="154">
        <f t="shared" si="11"/>
        <v>6.7264775956727158E-3</v>
      </c>
      <c r="AL18" s="154">
        <f t="shared" si="12"/>
        <v>3.0509438425033605E-3</v>
      </c>
      <c r="AM18" s="154">
        <f t="shared" si="13"/>
        <v>3.654774678111589E-3</v>
      </c>
      <c r="AN18" s="202">
        <f t="shared" si="14"/>
        <v>6.793114838455485E-3</v>
      </c>
      <c r="AO18" s="203">
        <f t="shared" si="15"/>
        <v>6.8781873500954101E-3</v>
      </c>
      <c r="AP18" s="204">
        <f t="shared" si="16"/>
        <v>7.336971052775366E-3</v>
      </c>
      <c r="AQ18" s="154">
        <f t="shared" si="17"/>
        <v>4.2496487432815162E-3</v>
      </c>
      <c r="AR18" s="154">
        <f t="shared" si="18"/>
        <v>4.3427701849086944E-3</v>
      </c>
      <c r="AS18" s="154">
        <f t="shared" si="19"/>
        <v>6.6344684505816875E-3</v>
      </c>
      <c r="AT18" s="154">
        <f t="shared" si="20"/>
        <v>2.92470368133755E-3</v>
      </c>
      <c r="AU18" s="154">
        <f t="shared" si="21"/>
        <v>2.4848689231643014E-3</v>
      </c>
      <c r="AV18" s="202">
        <f t="shared" si="22"/>
        <v>6.4569157356024823E-3</v>
      </c>
      <c r="AW18" s="203">
        <f t="shared" si="23"/>
        <v>6.7367819073303817E-3</v>
      </c>
      <c r="AX18" s="204">
        <f t="shared" si="24"/>
        <v>7.3451138296785276E-3</v>
      </c>
    </row>
    <row r="19" spans="1:50" x14ac:dyDescent="0.3">
      <c r="A19" s="21" t="s">
        <v>16</v>
      </c>
      <c r="B19" s="22">
        <v>19.13</v>
      </c>
      <c r="C19" s="23">
        <v>15.36</v>
      </c>
      <c r="D19" s="23">
        <v>44.28</v>
      </c>
      <c r="E19" s="23">
        <v>3.59</v>
      </c>
      <c r="F19" s="23">
        <v>4.76</v>
      </c>
      <c r="G19" s="24">
        <v>61.31</v>
      </c>
      <c r="H19" s="196">
        <v>75.27</v>
      </c>
      <c r="I19" s="196">
        <v>64.329678184262633</v>
      </c>
      <c r="J19" s="23">
        <v>25.78</v>
      </c>
      <c r="K19" s="23">
        <v>19.68</v>
      </c>
      <c r="L19" s="23">
        <v>50.66</v>
      </c>
      <c r="M19" s="23">
        <v>6</v>
      </c>
      <c r="N19" s="23">
        <v>5.33</v>
      </c>
      <c r="O19" s="24">
        <v>65.400000000000006</v>
      </c>
      <c r="P19" s="196">
        <v>79.19</v>
      </c>
      <c r="Q19" s="196">
        <v>63.974677065041988</v>
      </c>
      <c r="R19" s="23">
        <v>30.59</v>
      </c>
      <c r="S19" s="23">
        <v>25.16</v>
      </c>
      <c r="T19" s="23">
        <v>51.04</v>
      </c>
      <c r="U19" s="23">
        <v>7.18</v>
      </c>
      <c r="V19" s="23">
        <v>5.21</v>
      </c>
      <c r="W19" s="24">
        <v>69.12</v>
      </c>
      <c r="X19" s="196">
        <v>85.53</v>
      </c>
      <c r="Y19" s="196">
        <v>63.819141290791748</v>
      </c>
      <c r="AA19" s="154">
        <f t="shared" si="1"/>
        <v>2.5546826277575018E-3</v>
      </c>
      <c r="AB19" s="154">
        <f t="shared" si="2"/>
        <v>2.1616692139461431E-3</v>
      </c>
      <c r="AC19" s="154">
        <f t="shared" si="3"/>
        <v>5.3278274303700593E-3</v>
      </c>
      <c r="AD19" s="154">
        <f t="shared" si="4"/>
        <v>4.797233372708955E-4</v>
      </c>
      <c r="AE19" s="154">
        <f t="shared" si="5"/>
        <v>2.2030815371584874E-3</v>
      </c>
      <c r="AF19" s="202">
        <f t="shared" si="6"/>
        <v>5.3406993345685482E-3</v>
      </c>
      <c r="AG19" s="203">
        <f t="shared" si="7"/>
        <v>6.1599676575100565E-3</v>
      </c>
      <c r="AH19" s="204">
        <f t="shared" si="8"/>
        <v>7.1274740516763489E-3</v>
      </c>
      <c r="AI19" s="154">
        <f t="shared" si="9"/>
        <v>3.0792531437526284E-3</v>
      </c>
      <c r="AJ19" s="154">
        <f t="shared" si="10"/>
        <v>2.5734505683036686E-3</v>
      </c>
      <c r="AK19" s="154">
        <f t="shared" si="11"/>
        <v>5.7041070471506488E-3</v>
      </c>
      <c r="AL19" s="154">
        <f t="shared" si="12"/>
        <v>7.5487270329980052E-4</v>
      </c>
      <c r="AM19" s="154">
        <f t="shared" si="13"/>
        <v>2.2339391094420603E-3</v>
      </c>
      <c r="AN19" s="202">
        <f t="shared" si="14"/>
        <v>5.5533713804373592E-3</v>
      </c>
      <c r="AO19" s="203">
        <f t="shared" si="15"/>
        <v>6.3438580975315106E-3</v>
      </c>
      <c r="AP19" s="204">
        <f t="shared" si="16"/>
        <v>7.1132521496465638E-3</v>
      </c>
      <c r="AQ19" s="154">
        <f t="shared" si="17"/>
        <v>3.4110930216998576E-3</v>
      </c>
      <c r="AR19" s="154">
        <f t="shared" si="18"/>
        <v>3.0100302438650895E-3</v>
      </c>
      <c r="AS19" s="154">
        <f t="shared" si="19"/>
        <v>5.6930610241709709E-3</v>
      </c>
      <c r="AT19" s="154">
        <f t="shared" si="20"/>
        <v>8.5017702153860773E-4</v>
      </c>
      <c r="AU19" s="154">
        <f t="shared" si="21"/>
        <v>1.8494524413837157E-3</v>
      </c>
      <c r="AV19" s="202">
        <f t="shared" si="22"/>
        <v>5.6926277505719844E-3</v>
      </c>
      <c r="AW19" s="203">
        <f t="shared" si="23"/>
        <v>6.6820938946302623E-3</v>
      </c>
      <c r="AX19" s="204">
        <f t="shared" si="24"/>
        <v>7.1178921746898917E-3</v>
      </c>
    </row>
    <row r="20" spans="1:50" x14ac:dyDescent="0.3">
      <c r="A20" s="21" t="s">
        <v>17</v>
      </c>
      <c r="B20" s="22">
        <v>75.19</v>
      </c>
      <c r="C20" s="23">
        <v>67.36</v>
      </c>
      <c r="D20" s="23">
        <v>64.569999999999993</v>
      </c>
      <c r="E20" s="23">
        <v>77.34</v>
      </c>
      <c r="F20" s="23">
        <v>20.260000000000002</v>
      </c>
      <c r="G20" s="24">
        <v>94.68</v>
      </c>
      <c r="H20" s="196">
        <v>93.23</v>
      </c>
      <c r="I20" s="196">
        <v>65.325163988042476</v>
      </c>
      <c r="J20" s="23">
        <v>88.23</v>
      </c>
      <c r="K20" s="23">
        <v>76.95</v>
      </c>
      <c r="L20" s="23">
        <v>71.63</v>
      </c>
      <c r="M20" s="23">
        <v>78.7</v>
      </c>
      <c r="N20" s="23">
        <v>15.38</v>
      </c>
      <c r="O20" s="24">
        <v>95.02</v>
      </c>
      <c r="P20" s="196">
        <v>94.74</v>
      </c>
      <c r="Q20" s="196">
        <v>65.112057371682809</v>
      </c>
      <c r="R20" s="23">
        <v>83.87</v>
      </c>
      <c r="S20" s="23">
        <v>80.53</v>
      </c>
      <c r="T20" s="23">
        <v>61.71</v>
      </c>
      <c r="U20" s="23">
        <v>79.89</v>
      </c>
      <c r="V20" s="23">
        <v>16.78</v>
      </c>
      <c r="W20" s="24">
        <v>92.64</v>
      </c>
      <c r="X20" s="196">
        <v>94.16</v>
      </c>
      <c r="Y20" s="196">
        <v>65.100697783809863</v>
      </c>
      <c r="AA20" s="154">
        <f t="shared" si="1"/>
        <v>1.0041117970783405E-2</v>
      </c>
      <c r="AB20" s="154">
        <f t="shared" si="2"/>
        <v>9.4798201986596477E-3</v>
      </c>
      <c r="AC20" s="154">
        <f t="shared" si="3"/>
        <v>7.7691467294262575E-3</v>
      </c>
      <c r="AD20" s="154">
        <f t="shared" si="4"/>
        <v>1.0334764040259348E-2</v>
      </c>
      <c r="AE20" s="154">
        <f t="shared" si="5"/>
        <v>9.3769815005947388E-3</v>
      </c>
      <c r="AF20" s="202">
        <f t="shared" si="6"/>
        <v>8.2475519979929891E-3</v>
      </c>
      <c r="AG20" s="203">
        <f t="shared" si="7"/>
        <v>7.6297832431202689E-3</v>
      </c>
      <c r="AH20" s="204">
        <f t="shared" si="8"/>
        <v>7.237769943642878E-3</v>
      </c>
      <c r="AI20" s="154">
        <f t="shared" si="9"/>
        <v>1.0538499025341133E-2</v>
      </c>
      <c r="AJ20" s="154">
        <f t="shared" si="10"/>
        <v>1.0062348639784923E-2</v>
      </c>
      <c r="AK20" s="154">
        <f t="shared" si="11"/>
        <v>8.065242554034761E-3</v>
      </c>
      <c r="AL20" s="154">
        <f t="shared" si="12"/>
        <v>9.9014136249490504E-3</v>
      </c>
      <c r="AM20" s="154">
        <f t="shared" si="13"/>
        <v>6.4461507510729628E-3</v>
      </c>
      <c r="AN20" s="202">
        <f t="shared" si="14"/>
        <v>8.0685221493755014E-3</v>
      </c>
      <c r="AO20" s="203">
        <f t="shared" si="15"/>
        <v>7.5895582290710353E-3</v>
      </c>
      <c r="AP20" s="204">
        <f t="shared" si="16"/>
        <v>7.2397158268754933E-3</v>
      </c>
      <c r="AQ20" s="154">
        <f t="shared" si="17"/>
        <v>9.3523495171613947E-3</v>
      </c>
      <c r="AR20" s="154">
        <f t="shared" si="18"/>
        <v>9.6342502201293995E-3</v>
      </c>
      <c r="AS20" s="154">
        <f t="shared" si="19"/>
        <v>6.8832052468963678E-3</v>
      </c>
      <c r="AT20" s="154">
        <f t="shared" si="20"/>
        <v>9.4596994778160682E-3</v>
      </c>
      <c r="AU20" s="154">
        <f t="shared" si="21"/>
        <v>5.9565857900995686E-3</v>
      </c>
      <c r="AV20" s="202">
        <f t="shared" si="22"/>
        <v>7.6297024712527282E-3</v>
      </c>
      <c r="AW20" s="203">
        <f t="shared" si="23"/>
        <v>7.356318965490302E-3</v>
      </c>
      <c r="AX20" s="204">
        <f t="shared" si="24"/>
        <v>7.2608270489075248E-3</v>
      </c>
    </row>
    <row r="21" spans="1:50" x14ac:dyDescent="0.3">
      <c r="A21" s="21" t="s">
        <v>18</v>
      </c>
      <c r="B21" s="22">
        <v>66.319999999999993</v>
      </c>
      <c r="C21" s="23">
        <v>56.35</v>
      </c>
      <c r="D21" s="23">
        <v>63.18</v>
      </c>
      <c r="E21" s="23">
        <v>69.400000000000006</v>
      </c>
      <c r="F21" s="23">
        <v>13.03</v>
      </c>
      <c r="G21" s="24">
        <v>89.24</v>
      </c>
      <c r="H21" s="196">
        <v>87.86</v>
      </c>
      <c r="I21" s="196">
        <v>64.128494769712532</v>
      </c>
      <c r="J21" s="23">
        <v>69.19</v>
      </c>
      <c r="K21" s="23">
        <v>53.05</v>
      </c>
      <c r="L21" s="23">
        <v>53.39</v>
      </c>
      <c r="M21" s="23">
        <v>68.05</v>
      </c>
      <c r="N21" s="23">
        <v>13.27</v>
      </c>
      <c r="O21" s="24">
        <v>83.86</v>
      </c>
      <c r="P21" s="196">
        <v>87.79</v>
      </c>
      <c r="Q21" s="196">
        <v>63.76159538992782</v>
      </c>
      <c r="R21" s="23">
        <v>70.48</v>
      </c>
      <c r="S21" s="23">
        <v>67.17</v>
      </c>
      <c r="T21" s="23">
        <v>56.92</v>
      </c>
      <c r="U21" s="23">
        <v>72.83</v>
      </c>
      <c r="V21" s="23">
        <v>5.99</v>
      </c>
      <c r="W21" s="24">
        <v>85.71</v>
      </c>
      <c r="X21" s="196">
        <v>89.31</v>
      </c>
      <c r="Y21" s="196">
        <v>63.557933243061328</v>
      </c>
      <c r="AA21" s="154">
        <f t="shared" si="1"/>
        <v>8.8565892249282546E-3</v>
      </c>
      <c r="AB21" s="154">
        <f t="shared" si="2"/>
        <v>7.9303424613193455E-3</v>
      </c>
      <c r="AC21" s="154">
        <f t="shared" si="3"/>
        <v>7.6019001140645963E-3</v>
      </c>
      <c r="AD21" s="154">
        <f t="shared" si="4"/>
        <v>9.2737603361003201E-3</v>
      </c>
      <c r="AE21" s="154">
        <f t="shared" si="5"/>
        <v>6.0307042918435064E-3</v>
      </c>
      <c r="AF21" s="202">
        <f t="shared" si="6"/>
        <v>7.7736749081209781E-3</v>
      </c>
      <c r="AG21" s="203">
        <f t="shared" si="7"/>
        <v>7.1903116565541865E-3</v>
      </c>
      <c r="AH21" s="204">
        <f t="shared" si="8"/>
        <v>7.1051837246094828E-3</v>
      </c>
      <c r="AI21" s="154">
        <f t="shared" si="9"/>
        <v>8.2642949967511384E-3</v>
      </c>
      <c r="AJ21" s="154">
        <f t="shared" si="10"/>
        <v>6.9370707646600411E-3</v>
      </c>
      <c r="AK21" s="154">
        <f t="shared" si="11"/>
        <v>6.0114937869595961E-3</v>
      </c>
      <c r="AL21" s="154">
        <f t="shared" si="12"/>
        <v>8.5615145765919037E-3</v>
      </c>
      <c r="AM21" s="154">
        <f t="shared" si="13"/>
        <v>5.5617958690987136E-3</v>
      </c>
      <c r="AN21" s="202">
        <f t="shared" si="14"/>
        <v>7.120882629410962E-3</v>
      </c>
      <c r="AO21" s="203">
        <f t="shared" si="15"/>
        <v>7.0327983632061039E-3</v>
      </c>
      <c r="AP21" s="204">
        <f t="shared" si="16"/>
        <v>7.0895599052603177E-3</v>
      </c>
      <c r="AQ21" s="154">
        <f t="shared" si="17"/>
        <v>7.8592296884408622E-3</v>
      </c>
      <c r="AR21" s="154">
        <f t="shared" si="18"/>
        <v>8.0359193752153456E-3</v>
      </c>
      <c r="AS21" s="154">
        <f t="shared" si="19"/>
        <v>6.3489230700590057E-3</v>
      </c>
      <c r="AT21" s="154">
        <f t="shared" si="20"/>
        <v>8.623731542988412E-3</v>
      </c>
      <c r="AU21" s="154">
        <f t="shared" si="21"/>
        <v>2.1263378356791663E-3</v>
      </c>
      <c r="AV21" s="202">
        <f t="shared" si="22"/>
        <v>7.0589572410521516E-3</v>
      </c>
      <c r="AW21" s="203">
        <f t="shared" si="23"/>
        <v>6.9774091632109061E-3</v>
      </c>
      <c r="AX21" s="204">
        <f t="shared" si="24"/>
        <v>7.0887590544174844E-3</v>
      </c>
    </row>
    <row r="22" spans="1:50" x14ac:dyDescent="0.3">
      <c r="A22" s="21" t="s">
        <v>19</v>
      </c>
      <c r="B22" s="22">
        <v>61.59</v>
      </c>
      <c r="C22" s="23">
        <v>52.77</v>
      </c>
      <c r="D22" s="23">
        <v>61.66</v>
      </c>
      <c r="E22" s="23">
        <v>65.790000000000006</v>
      </c>
      <c r="F22" s="23">
        <v>14.07</v>
      </c>
      <c r="G22" s="24">
        <v>86.4</v>
      </c>
      <c r="H22" s="196">
        <v>86.42</v>
      </c>
      <c r="I22" s="196">
        <v>64.356030501995022</v>
      </c>
      <c r="J22" s="23">
        <v>69.430000000000007</v>
      </c>
      <c r="K22" s="23">
        <v>44.16</v>
      </c>
      <c r="L22" s="23">
        <v>55.18</v>
      </c>
      <c r="M22" s="23">
        <v>66.489999999999995</v>
      </c>
      <c r="N22" s="23">
        <v>9.61</v>
      </c>
      <c r="O22" s="24">
        <v>85.32</v>
      </c>
      <c r="P22" s="196">
        <v>87.68</v>
      </c>
      <c r="Q22" s="196">
        <v>63.927026488230787</v>
      </c>
      <c r="R22" s="23">
        <v>73.98</v>
      </c>
      <c r="S22" s="23">
        <v>65.41</v>
      </c>
      <c r="T22" s="23">
        <v>60.39</v>
      </c>
      <c r="U22" s="23">
        <v>69.3</v>
      </c>
      <c r="V22" s="23">
        <v>8.8699999999999992</v>
      </c>
      <c r="W22" s="24">
        <v>88.39</v>
      </c>
      <c r="X22" s="196">
        <v>92.22</v>
      </c>
      <c r="Y22" s="196">
        <v>63.514748192115292</v>
      </c>
      <c r="AA22" s="154">
        <f t="shared" si="1"/>
        <v>8.2249295893144034E-3</v>
      </c>
      <c r="AB22" s="154">
        <f t="shared" si="2"/>
        <v>7.4265159127563781E-3</v>
      </c>
      <c r="AC22" s="154">
        <f t="shared" si="3"/>
        <v>7.4190117289209085E-3</v>
      </c>
      <c r="AD22" s="154">
        <f t="shared" si="4"/>
        <v>8.7913644454184446E-3</v>
      </c>
      <c r="AE22" s="154">
        <f t="shared" si="5"/>
        <v>6.5120498377772944E-3</v>
      </c>
      <c r="AF22" s="202">
        <f t="shared" si="6"/>
        <v>7.5262831920848566E-3</v>
      </c>
      <c r="AG22" s="203">
        <f t="shared" si="7"/>
        <v>7.0724645271956843E-3</v>
      </c>
      <c r="AH22" s="204">
        <f t="shared" si="8"/>
        <v>7.1303937843120568E-3</v>
      </c>
      <c r="AI22" s="154">
        <f t="shared" si="9"/>
        <v>8.2929614340863083E-3</v>
      </c>
      <c r="AJ22" s="154">
        <f t="shared" si="10"/>
        <v>5.7745720069253045E-3</v>
      </c>
      <c r="AK22" s="154">
        <f t="shared" si="11"/>
        <v>6.2130404039039246E-3</v>
      </c>
      <c r="AL22" s="154">
        <f t="shared" si="12"/>
        <v>8.365247673733955E-3</v>
      </c>
      <c r="AM22" s="154">
        <f t="shared" si="13"/>
        <v>4.0277964055793992E-3</v>
      </c>
      <c r="AN22" s="202">
        <f t="shared" si="14"/>
        <v>7.2448569752127743E-3</v>
      </c>
      <c r="AO22" s="203">
        <f t="shared" si="15"/>
        <v>7.0239863365521267E-3</v>
      </c>
      <c r="AP22" s="204">
        <f t="shared" si="16"/>
        <v>7.1079539506796576E-3</v>
      </c>
      <c r="AQ22" s="154">
        <f t="shared" si="17"/>
        <v>8.2495149311982829E-3</v>
      </c>
      <c r="AR22" s="154">
        <f t="shared" si="18"/>
        <v>7.8253608207955287E-3</v>
      </c>
      <c r="AS22" s="154">
        <f t="shared" si="19"/>
        <v>6.7359709100643598E-3</v>
      </c>
      <c r="AT22" s="154">
        <f t="shared" si="20"/>
        <v>8.2057475755745839E-3</v>
      </c>
      <c r="AU22" s="154">
        <f t="shared" si="21"/>
        <v>3.1486839069239073E-3</v>
      </c>
      <c r="AV22" s="202">
        <f t="shared" si="22"/>
        <v>7.2796783401773389E-3</v>
      </c>
      <c r="AW22" s="203">
        <f t="shared" si="23"/>
        <v>7.2047550445785433E-3</v>
      </c>
      <c r="AX22" s="204">
        <f t="shared" si="24"/>
        <v>7.0839425286859372E-3</v>
      </c>
    </row>
    <row r="23" spans="1:50" x14ac:dyDescent="0.3">
      <c r="A23" s="21" t="s">
        <v>20</v>
      </c>
      <c r="B23" s="22">
        <v>53.32</v>
      </c>
      <c r="C23" s="23">
        <v>46.78</v>
      </c>
      <c r="D23" s="23">
        <v>59.11</v>
      </c>
      <c r="E23" s="23">
        <v>58.34</v>
      </c>
      <c r="F23" s="23">
        <v>7.08</v>
      </c>
      <c r="G23" s="24">
        <v>77.09</v>
      </c>
      <c r="H23" s="196">
        <v>79.3</v>
      </c>
      <c r="I23" s="196">
        <v>64.772225135230826</v>
      </c>
      <c r="J23" s="23">
        <v>64.5</v>
      </c>
      <c r="K23" s="23">
        <v>45.47</v>
      </c>
      <c r="L23" s="23">
        <v>56.3</v>
      </c>
      <c r="M23" s="23">
        <v>68.180000000000007</v>
      </c>
      <c r="N23" s="23">
        <v>6.01</v>
      </c>
      <c r="O23" s="24">
        <v>81.89</v>
      </c>
      <c r="P23" s="196">
        <v>82.28</v>
      </c>
      <c r="Q23" s="196">
        <v>64.320934647629286</v>
      </c>
      <c r="R23" s="23">
        <v>70.290000000000006</v>
      </c>
      <c r="S23" s="23">
        <v>52.88</v>
      </c>
      <c r="T23" s="23">
        <v>62.53</v>
      </c>
      <c r="U23" s="23">
        <v>65.180000000000007</v>
      </c>
      <c r="V23" s="23">
        <v>7.85</v>
      </c>
      <c r="W23" s="24">
        <v>84.48</v>
      </c>
      <c r="X23" s="196">
        <v>86.03</v>
      </c>
      <c r="Y23" s="196">
        <v>64.027235514245959</v>
      </c>
      <c r="AA23" s="154">
        <f t="shared" si="1"/>
        <v>7.1205268014652373E-3</v>
      </c>
      <c r="AB23" s="154">
        <f t="shared" si="2"/>
        <v>6.5835212127864952E-3</v>
      </c>
      <c r="AC23" s="154">
        <f t="shared" si="3"/>
        <v>7.1121923985811696E-3</v>
      </c>
      <c r="AD23" s="154">
        <f t="shared" si="4"/>
        <v>7.7958382998284245E-3</v>
      </c>
      <c r="AE23" s="154">
        <f t="shared" si="5"/>
        <v>3.2768523703953973E-3</v>
      </c>
      <c r="AF23" s="202">
        <f t="shared" si="6"/>
        <v>6.7152913342340458E-3</v>
      </c>
      <c r="AG23" s="203">
        <f t="shared" si="7"/>
        <v>6.4897759431453098E-3</v>
      </c>
      <c r="AH23" s="204">
        <f t="shared" si="8"/>
        <v>7.1765065044835817E-3</v>
      </c>
      <c r="AI23" s="154">
        <f t="shared" si="9"/>
        <v>7.7041050338263976E-3</v>
      </c>
      <c r="AJ23" s="154">
        <f t="shared" si="10"/>
        <v>5.9458738486162501E-3</v>
      </c>
      <c r="AK23" s="154">
        <f t="shared" si="11"/>
        <v>6.3391477843383641E-3</v>
      </c>
      <c r="AL23" s="154">
        <f t="shared" si="12"/>
        <v>8.5778701518300672E-3</v>
      </c>
      <c r="AM23" s="154">
        <f t="shared" si="13"/>
        <v>2.5189444742489274E-3</v>
      </c>
      <c r="AN23" s="202">
        <f t="shared" si="14"/>
        <v>6.9536021765139958E-3</v>
      </c>
      <c r="AO23" s="203">
        <f t="shared" si="15"/>
        <v>6.5913959371750562E-3</v>
      </c>
      <c r="AP23" s="204">
        <f t="shared" si="16"/>
        <v>7.151752031266387E-3</v>
      </c>
      <c r="AQ23" s="154">
        <f t="shared" si="17"/>
        <v>7.8380427752626023E-3</v>
      </c>
      <c r="AR23" s="154">
        <f t="shared" si="18"/>
        <v>6.3263274759771835E-3</v>
      </c>
      <c r="AS23" s="154">
        <f t="shared" si="19"/>
        <v>6.9746690015950394E-3</v>
      </c>
      <c r="AT23" s="154">
        <f t="shared" si="20"/>
        <v>7.7179022651652444E-3</v>
      </c>
      <c r="AU23" s="154">
        <f t="shared" si="21"/>
        <v>2.7866030066913947E-3</v>
      </c>
      <c r="AV23" s="202">
        <f t="shared" si="22"/>
        <v>6.9576561395879805E-3</v>
      </c>
      <c r="AW23" s="203">
        <f t="shared" si="23"/>
        <v>6.7211567608446337E-3</v>
      </c>
      <c r="AX23" s="204">
        <f t="shared" si="24"/>
        <v>7.1411013908398531E-3</v>
      </c>
    </row>
    <row r="24" spans="1:50" x14ac:dyDescent="0.3">
      <c r="A24" s="21" t="s">
        <v>21</v>
      </c>
      <c r="B24" s="22">
        <v>63.31</v>
      </c>
      <c r="C24" s="23">
        <v>50.8</v>
      </c>
      <c r="D24" s="23">
        <v>57.28</v>
      </c>
      <c r="E24" s="23">
        <v>70.209999999999994</v>
      </c>
      <c r="F24" s="23">
        <v>11.18</v>
      </c>
      <c r="G24" s="24">
        <v>83.49</v>
      </c>
      <c r="H24" s="196">
        <v>86.36</v>
      </c>
      <c r="I24" s="196">
        <v>63.80811696955724</v>
      </c>
      <c r="J24" s="23">
        <v>68.95</v>
      </c>
      <c r="K24" s="23">
        <v>57.22</v>
      </c>
      <c r="L24" s="23">
        <v>60.18</v>
      </c>
      <c r="M24" s="23">
        <v>71.02</v>
      </c>
      <c r="N24" s="23">
        <v>13</v>
      </c>
      <c r="O24" s="24">
        <v>84.03</v>
      </c>
      <c r="P24" s="196">
        <v>86.88</v>
      </c>
      <c r="Q24" s="196">
        <v>63.322966615920038</v>
      </c>
      <c r="R24" s="23">
        <v>72.680000000000007</v>
      </c>
      <c r="S24" s="23">
        <v>70.900000000000006</v>
      </c>
      <c r="T24" s="23">
        <v>61.14</v>
      </c>
      <c r="U24" s="23">
        <v>74.7</v>
      </c>
      <c r="V24" s="23">
        <v>13.68</v>
      </c>
      <c r="W24" s="24">
        <v>85.68</v>
      </c>
      <c r="X24" s="196">
        <v>87.32</v>
      </c>
      <c r="Y24" s="196">
        <v>62.928762939975655</v>
      </c>
      <c r="AA24" s="154">
        <f t="shared" si="1"/>
        <v>8.4546240022648957E-3</v>
      </c>
      <c r="AB24" s="154">
        <f t="shared" si="2"/>
        <v>7.1492705773739621E-3</v>
      </c>
      <c r="AC24" s="154">
        <f t="shared" si="3"/>
        <v>6.8920044085726507E-3</v>
      </c>
      <c r="AD24" s="154">
        <f t="shared" si="4"/>
        <v>9.3819987492450053E-3</v>
      </c>
      <c r="AE24" s="154">
        <f t="shared" si="5"/>
        <v>5.1744646187882118E-3</v>
      </c>
      <c r="AF24" s="202">
        <f t="shared" si="6"/>
        <v>7.2727937929069975E-3</v>
      </c>
      <c r="AG24" s="203">
        <f t="shared" si="7"/>
        <v>7.0675542301390799E-3</v>
      </c>
      <c r="AH24" s="204">
        <f t="shared" si="8"/>
        <v>7.069687130785411E-3</v>
      </c>
      <c r="AI24" s="154">
        <f t="shared" si="9"/>
        <v>8.2356285594159719E-3</v>
      </c>
      <c r="AJ24" s="154">
        <f t="shared" si="10"/>
        <v>7.4823598332487756E-3</v>
      </c>
      <c r="AK24" s="154">
        <f t="shared" si="11"/>
        <v>6.7760197808433885E-3</v>
      </c>
      <c r="AL24" s="154">
        <f t="shared" si="12"/>
        <v>8.9351765647253042E-3</v>
      </c>
      <c r="AM24" s="154">
        <f t="shared" si="13"/>
        <v>5.4486319742489278E-3</v>
      </c>
      <c r="AN24" s="202">
        <f t="shared" si="14"/>
        <v>7.1353179984426805E-3</v>
      </c>
      <c r="AO24" s="203">
        <f t="shared" si="15"/>
        <v>6.9598988699777452E-3</v>
      </c>
      <c r="AP24" s="204">
        <f t="shared" si="16"/>
        <v>7.040789403981576E-3</v>
      </c>
      <c r="AQ24" s="154">
        <f t="shared" si="17"/>
        <v>8.1045518410312409E-3</v>
      </c>
      <c r="AR24" s="154">
        <f t="shared" si="18"/>
        <v>8.482159947934614E-3</v>
      </c>
      <c r="AS24" s="154">
        <f t="shared" si="19"/>
        <v>6.8196267832643645E-3</v>
      </c>
      <c r="AT24" s="154">
        <f t="shared" si="20"/>
        <v>8.8451564775674091E-3</v>
      </c>
      <c r="AU24" s="154">
        <f t="shared" si="21"/>
        <v>4.8561438384125202E-3</v>
      </c>
      <c r="AV24" s="202">
        <f t="shared" si="22"/>
        <v>7.0564864824798554E-3</v>
      </c>
      <c r="AW24" s="203">
        <f t="shared" si="23"/>
        <v>6.8219389556777093E-3</v>
      </c>
      <c r="AX24" s="204">
        <f t="shared" si="24"/>
        <v>7.0185862773117086E-3</v>
      </c>
    </row>
    <row r="25" spans="1:50" x14ac:dyDescent="0.3">
      <c r="A25" s="21" t="s">
        <v>22</v>
      </c>
      <c r="B25" s="22">
        <v>67.290000000000006</v>
      </c>
      <c r="C25" s="23">
        <v>51.81</v>
      </c>
      <c r="D25" s="23">
        <v>51.97</v>
      </c>
      <c r="E25" s="23">
        <v>68.64</v>
      </c>
      <c r="F25" s="23">
        <v>10.35</v>
      </c>
      <c r="G25" s="24">
        <v>82.17</v>
      </c>
      <c r="H25" s="196">
        <v>87.93</v>
      </c>
      <c r="I25" s="196">
        <v>64.400530130393449</v>
      </c>
      <c r="J25" s="23">
        <v>71.81</v>
      </c>
      <c r="K25" s="23">
        <v>54.55</v>
      </c>
      <c r="L25" s="23">
        <v>57.61</v>
      </c>
      <c r="M25" s="23">
        <v>67.95</v>
      </c>
      <c r="N25" s="23">
        <v>10.7</v>
      </c>
      <c r="O25" s="24">
        <v>86.85</v>
      </c>
      <c r="P25" s="196">
        <v>90.08</v>
      </c>
      <c r="Q25" s="196">
        <v>63.9332307753781</v>
      </c>
      <c r="R25" s="23">
        <v>79.94</v>
      </c>
      <c r="S25" s="23">
        <v>68.67</v>
      </c>
      <c r="T25" s="23">
        <v>62.13</v>
      </c>
      <c r="U25" s="23">
        <v>74.12</v>
      </c>
      <c r="V25" s="23">
        <v>8.61</v>
      </c>
      <c r="W25" s="24">
        <v>87.74</v>
      </c>
      <c r="X25" s="196">
        <v>88.11</v>
      </c>
      <c r="Y25" s="196">
        <v>63.576830837605669</v>
      </c>
      <c r="AA25" s="154">
        <f t="shared" si="1"/>
        <v>8.9861261903712662E-3</v>
      </c>
      <c r="AB25" s="154">
        <f t="shared" si="2"/>
        <v>7.2914115868847442E-3</v>
      </c>
      <c r="AC25" s="154">
        <f t="shared" si="3"/>
        <v>6.2530982736298995E-3</v>
      </c>
      <c r="AD25" s="154">
        <f t="shared" si="4"/>
        <v>9.1722033064830823E-3</v>
      </c>
      <c r="AE25" s="154">
        <f t="shared" si="5"/>
        <v>4.7903138465525937E-3</v>
      </c>
      <c r="AF25" s="202">
        <f t="shared" si="6"/>
        <v>7.1578089108057016E-3</v>
      </c>
      <c r="AG25" s="203">
        <f t="shared" si="7"/>
        <v>7.1960403364535585E-3</v>
      </c>
      <c r="AH25" s="204">
        <f t="shared" si="8"/>
        <v>7.1353241672343923E-3</v>
      </c>
      <c r="AI25" s="154">
        <f t="shared" si="9"/>
        <v>8.5772369376600557E-3</v>
      </c>
      <c r="AJ25" s="154">
        <f t="shared" si="10"/>
        <v>7.1332179116344058E-3</v>
      </c>
      <c r="AK25" s="154">
        <f t="shared" si="11"/>
        <v>6.4866483810965036E-3</v>
      </c>
      <c r="AL25" s="154">
        <f t="shared" si="12"/>
        <v>8.5489333648702415E-3</v>
      </c>
      <c r="AM25" s="154">
        <f t="shared" si="13"/>
        <v>4.4846432403433485E-3</v>
      </c>
      <c r="AN25" s="202">
        <f t="shared" si="14"/>
        <v>7.3747752964982358E-3</v>
      </c>
      <c r="AO25" s="203">
        <f t="shared" si="15"/>
        <v>7.2162487362752679E-3</v>
      </c>
      <c r="AP25" s="204">
        <f t="shared" si="16"/>
        <v>7.108643796426636E-3</v>
      </c>
      <c r="AQ25" s="154">
        <f t="shared" si="17"/>
        <v>8.91411494457949E-3</v>
      </c>
      <c r="AR25" s="154">
        <f t="shared" si="18"/>
        <v>8.2153726886413231E-3</v>
      </c>
      <c r="AS25" s="154">
        <f t="shared" si="19"/>
        <v>6.9300525358883701E-3</v>
      </c>
      <c r="AT25" s="154">
        <f t="shared" si="20"/>
        <v>8.7764792251311431E-3</v>
      </c>
      <c r="AU25" s="154">
        <f t="shared" si="21"/>
        <v>3.0563887754920904E-3</v>
      </c>
      <c r="AV25" s="202">
        <f t="shared" si="22"/>
        <v>7.2261452377775726E-3</v>
      </c>
      <c r="AW25" s="203">
        <f t="shared" si="23"/>
        <v>6.8836582842964154E-3</v>
      </c>
      <c r="AX25" s="204">
        <f t="shared" si="24"/>
        <v>7.0908667455835996E-3</v>
      </c>
    </row>
    <row r="26" spans="1:50" x14ac:dyDescent="0.3">
      <c r="A26" s="21" t="s">
        <v>23</v>
      </c>
      <c r="B26" s="22">
        <v>63.19</v>
      </c>
      <c r="C26" s="23">
        <v>52.13</v>
      </c>
      <c r="D26" s="23">
        <v>55.58</v>
      </c>
      <c r="E26" s="23">
        <v>64.349999999999994</v>
      </c>
      <c r="F26" s="23">
        <v>10.02</v>
      </c>
      <c r="G26" s="24">
        <v>80.849999999999994</v>
      </c>
      <c r="H26" s="196">
        <v>84.02</v>
      </c>
      <c r="I26" s="196">
        <v>64.380667312263412</v>
      </c>
      <c r="J26" s="23">
        <v>69.069999999999993</v>
      </c>
      <c r="K26" s="23">
        <v>63.94</v>
      </c>
      <c r="L26" s="23">
        <v>58.29</v>
      </c>
      <c r="M26" s="23">
        <v>67.75</v>
      </c>
      <c r="N26" s="23">
        <v>8.7100000000000009</v>
      </c>
      <c r="O26" s="24">
        <v>86.39</v>
      </c>
      <c r="P26" s="196">
        <v>88.11</v>
      </c>
      <c r="Q26" s="196">
        <v>63.815095054216719</v>
      </c>
      <c r="R26" s="23">
        <v>75.069999999999993</v>
      </c>
      <c r="S26" s="23">
        <v>67.510000000000005</v>
      </c>
      <c r="T26" s="23">
        <v>61.5</v>
      </c>
      <c r="U26" s="23">
        <v>71.06</v>
      </c>
      <c r="V26" s="23">
        <v>12.43</v>
      </c>
      <c r="W26" s="24">
        <v>87.01</v>
      </c>
      <c r="X26" s="196">
        <v>87.94</v>
      </c>
      <c r="Y26" s="196">
        <v>63.395507008270826</v>
      </c>
      <c r="AA26" s="154">
        <f t="shared" si="1"/>
        <v>8.4385988106636979E-3</v>
      </c>
      <c r="AB26" s="154">
        <f t="shared" si="2"/>
        <v>7.3364463621752888E-3</v>
      </c>
      <c r="AC26" s="154">
        <f t="shared" si="3"/>
        <v>6.6874581883461584E-3</v>
      </c>
      <c r="AD26" s="154">
        <f t="shared" si="4"/>
        <v>8.5989405998278898E-3</v>
      </c>
      <c r="AE26" s="154">
        <f t="shared" si="5"/>
        <v>4.6375792021697568E-3</v>
      </c>
      <c r="AF26" s="202">
        <f t="shared" si="6"/>
        <v>7.0428240287044048E-3</v>
      </c>
      <c r="AG26" s="203">
        <f t="shared" si="7"/>
        <v>6.8760526449315124E-3</v>
      </c>
      <c r="AH26" s="204">
        <f t="shared" si="8"/>
        <v>7.1331234455020449E-3</v>
      </c>
      <c r="AI26" s="154">
        <f t="shared" si="9"/>
        <v>8.2499617780835543E-3</v>
      </c>
      <c r="AJ26" s="154">
        <f t="shared" si="10"/>
        <v>8.3610990516939307E-3</v>
      </c>
      <c r="AK26" s="154">
        <f t="shared" si="11"/>
        <v>6.5632135763602712E-3</v>
      </c>
      <c r="AL26" s="154">
        <f t="shared" si="12"/>
        <v>8.5237709414269138E-3</v>
      </c>
      <c r="AM26" s="154">
        <f t="shared" si="13"/>
        <v>3.6505834227467822E-3</v>
      </c>
      <c r="AN26" s="202">
        <f t="shared" si="14"/>
        <v>7.3357148861771171E-3</v>
      </c>
      <c r="AO26" s="203">
        <f t="shared" si="15"/>
        <v>7.0584333498358558E-3</v>
      </c>
      <c r="AP26" s="204">
        <f t="shared" si="16"/>
        <v>7.0955084558348121E-3</v>
      </c>
      <c r="AQ26" s="154">
        <f t="shared" si="17"/>
        <v>8.3710609067998796E-3</v>
      </c>
      <c r="AR26" s="154">
        <f t="shared" si="18"/>
        <v>8.0765954595918999E-3</v>
      </c>
      <c r="AS26" s="154">
        <f t="shared" si="19"/>
        <v>6.8597816024003663E-3</v>
      </c>
      <c r="AT26" s="154">
        <f t="shared" si="20"/>
        <v>8.4141475140018761E-3</v>
      </c>
      <c r="AU26" s="154">
        <f t="shared" si="21"/>
        <v>4.4124172449903232E-3</v>
      </c>
      <c r="AV26" s="202">
        <f t="shared" si="22"/>
        <v>7.1660234458516834E-3</v>
      </c>
      <c r="AW26" s="203">
        <f t="shared" si="23"/>
        <v>6.8703769097835298E-3</v>
      </c>
      <c r="AX26" s="204">
        <f t="shared" si="24"/>
        <v>7.0706432916197411E-3</v>
      </c>
    </row>
    <row r="27" spans="1:50" x14ac:dyDescent="0.3">
      <c r="A27" s="21" t="s">
        <v>24</v>
      </c>
      <c r="B27" s="22">
        <v>59.13</v>
      </c>
      <c r="C27" s="23">
        <v>52.53</v>
      </c>
      <c r="D27" s="23">
        <v>60.84</v>
      </c>
      <c r="E27" s="23">
        <v>67.5</v>
      </c>
      <c r="F27" s="23">
        <v>13.55</v>
      </c>
      <c r="G27" s="24">
        <v>83.72</v>
      </c>
      <c r="H27" s="196">
        <v>89.54</v>
      </c>
      <c r="I27" s="196">
        <v>65.134185268997982</v>
      </c>
      <c r="J27" s="23">
        <v>73.02</v>
      </c>
      <c r="K27" s="23">
        <v>60.72</v>
      </c>
      <c r="L27" s="23">
        <v>60.86</v>
      </c>
      <c r="M27" s="23">
        <v>70.3</v>
      </c>
      <c r="N27" s="23">
        <v>8.48</v>
      </c>
      <c r="O27" s="24">
        <v>85.18</v>
      </c>
      <c r="P27" s="196">
        <v>85.67</v>
      </c>
      <c r="Q27" s="196">
        <v>64.628137861410579</v>
      </c>
      <c r="R27" s="23">
        <v>76.41</v>
      </c>
      <c r="S27" s="23">
        <v>70.17</v>
      </c>
      <c r="T27" s="23">
        <v>66.430000000000007</v>
      </c>
      <c r="U27" s="23">
        <v>73.150000000000006</v>
      </c>
      <c r="V27" s="23">
        <v>8.9700000000000006</v>
      </c>
      <c r="W27" s="24">
        <v>87.82</v>
      </c>
      <c r="X27" s="196">
        <v>88.8</v>
      </c>
      <c r="Y27" s="196">
        <v>64.211365537870307</v>
      </c>
      <c r="AA27" s="154">
        <f t="shared" si="1"/>
        <v>7.8964131614898628E-3</v>
      </c>
      <c r="AB27" s="154">
        <f t="shared" si="2"/>
        <v>7.3927398312884692E-3</v>
      </c>
      <c r="AC27" s="154">
        <f t="shared" si="3"/>
        <v>7.32034825798813E-3</v>
      </c>
      <c r="AD27" s="154">
        <f t="shared" si="4"/>
        <v>9.0198677620572272E-3</v>
      </c>
      <c r="AE27" s="154">
        <f t="shared" si="5"/>
        <v>6.2713770648104008E-3</v>
      </c>
      <c r="AF27" s="202">
        <f t="shared" si="6"/>
        <v>7.2928290375155573E-3</v>
      </c>
      <c r="AG27" s="203">
        <f t="shared" si="7"/>
        <v>7.3277999741391065E-3</v>
      </c>
      <c r="AH27" s="204">
        <f t="shared" si="8"/>
        <v>7.2166102564995187E-3</v>
      </c>
      <c r="AI27" s="154">
        <f t="shared" si="9"/>
        <v>8.7217635592248613E-3</v>
      </c>
      <c r="AJ27" s="154">
        <f t="shared" si="10"/>
        <v>7.9400365095222934E-3</v>
      </c>
      <c r="AK27" s="154">
        <f t="shared" si="11"/>
        <v>6.8525849761071553E-3</v>
      </c>
      <c r="AL27" s="154">
        <f t="shared" si="12"/>
        <v>8.8445918403293293E-3</v>
      </c>
      <c r="AM27" s="154">
        <f t="shared" si="13"/>
        <v>3.5541845493562239E-3</v>
      </c>
      <c r="AN27" s="202">
        <f t="shared" si="14"/>
        <v>7.2329690242454786E-3</v>
      </c>
      <c r="AO27" s="203">
        <f t="shared" si="15"/>
        <v>6.8629665767839946E-3</v>
      </c>
      <c r="AP27" s="204">
        <f t="shared" si="16"/>
        <v>7.1859095138994983E-3</v>
      </c>
      <c r="AQ27" s="154">
        <f t="shared" si="17"/>
        <v>8.5204843997412922E-3</v>
      </c>
      <c r="AR27" s="154">
        <f t="shared" si="18"/>
        <v>8.3948260020673023E-3</v>
      </c>
      <c r="AS27" s="154">
        <f t="shared" si="19"/>
        <v>7.409679542235063E-3</v>
      </c>
      <c r="AT27" s="154">
        <f t="shared" si="20"/>
        <v>8.6616224408842847E-3</v>
      </c>
      <c r="AU27" s="154">
        <f t="shared" si="21"/>
        <v>3.1841820343976833E-3</v>
      </c>
      <c r="AV27" s="202">
        <f t="shared" si="22"/>
        <v>7.2327339273036972E-3</v>
      </c>
      <c r="AW27" s="203">
        <f t="shared" si="23"/>
        <v>6.937565039672247E-3</v>
      </c>
      <c r="AX27" s="204">
        <f t="shared" si="24"/>
        <v>7.1616378259559159E-3</v>
      </c>
    </row>
    <row r="28" spans="1:50" x14ac:dyDescent="0.3">
      <c r="A28" s="21" t="s">
        <v>25</v>
      </c>
      <c r="B28" s="22">
        <v>85.77</v>
      </c>
      <c r="C28" s="23">
        <v>93.6</v>
      </c>
      <c r="D28" s="23">
        <v>82.01</v>
      </c>
      <c r="E28" s="23">
        <v>91.65</v>
      </c>
      <c r="F28" s="23">
        <v>30.11</v>
      </c>
      <c r="G28" s="24">
        <v>96.37</v>
      </c>
      <c r="H28" s="196">
        <v>95.33</v>
      </c>
      <c r="I28" s="196">
        <v>66.331074624556408</v>
      </c>
      <c r="J28" s="23">
        <v>90.51</v>
      </c>
      <c r="K28" s="23">
        <v>91.98</v>
      </c>
      <c r="L28" s="23">
        <v>86.38</v>
      </c>
      <c r="M28" s="23">
        <v>95.59</v>
      </c>
      <c r="N28" s="23">
        <v>29.78</v>
      </c>
      <c r="O28" s="24">
        <v>97.35</v>
      </c>
      <c r="P28" s="196">
        <v>95.67</v>
      </c>
      <c r="Q28" s="196">
        <v>66.231948356006399</v>
      </c>
      <c r="R28" s="23">
        <v>92.37</v>
      </c>
      <c r="S28" s="23">
        <v>94.35</v>
      </c>
      <c r="T28" s="23">
        <v>87.01</v>
      </c>
      <c r="U28" s="23">
        <v>95.26</v>
      </c>
      <c r="V28" s="23">
        <v>34.340000000000003</v>
      </c>
      <c r="W28" s="24">
        <v>97.43</v>
      </c>
      <c r="X28" s="196">
        <v>97.07</v>
      </c>
      <c r="Y28" s="196">
        <v>66.175440033982298</v>
      </c>
      <c r="AA28" s="154">
        <f t="shared" si="1"/>
        <v>1.1454005696955614E-2</v>
      </c>
      <c r="AB28" s="154">
        <f t="shared" si="2"/>
        <v>1.3172671772484308E-2</v>
      </c>
      <c r="AC28" s="154">
        <f t="shared" si="3"/>
        <v>9.8675503063380444E-3</v>
      </c>
      <c r="AD28" s="154">
        <f t="shared" si="4"/>
        <v>1.2246976005815481E-2</v>
      </c>
      <c r="AE28" s="154">
        <f t="shared" si="5"/>
        <v>1.393587921929455E-2</v>
      </c>
      <c r="AF28" s="202">
        <f t="shared" si="6"/>
        <v>8.394767490986315E-3</v>
      </c>
      <c r="AG28" s="203">
        <f t="shared" si="7"/>
        <v>7.8016436401014176E-3</v>
      </c>
      <c r="AH28" s="204">
        <f t="shared" si="8"/>
        <v>7.3492208658676415E-3</v>
      </c>
      <c r="AI28" s="154">
        <f t="shared" si="9"/>
        <v>1.081083018002523E-2</v>
      </c>
      <c r="AJ28" s="154">
        <f t="shared" si="10"/>
        <v>1.2027743052468062E-2</v>
      </c>
      <c r="AK28" s="154">
        <f t="shared" si="11"/>
        <v>9.7260317160061793E-3</v>
      </c>
      <c r="AL28" s="154">
        <f t="shared" si="12"/>
        <v>1.2026380284737988E-2</v>
      </c>
      <c r="AM28" s="154">
        <f t="shared" si="13"/>
        <v>1.2481558476394853E-2</v>
      </c>
      <c r="AN28" s="202">
        <f t="shared" si="14"/>
        <v>8.2663716190455178E-3</v>
      </c>
      <c r="AO28" s="203">
        <f t="shared" si="15"/>
        <v>7.6640599089637532E-3</v>
      </c>
      <c r="AP28" s="204">
        <f t="shared" si="16"/>
        <v>7.3642348915596437E-3</v>
      </c>
      <c r="AQ28" s="154">
        <f t="shared" si="17"/>
        <v>1.0300185106715131E-2</v>
      </c>
      <c r="AR28" s="154">
        <f t="shared" si="18"/>
        <v>1.1287613414494085E-2</v>
      </c>
      <c r="AS28" s="154">
        <f t="shared" si="19"/>
        <v>9.7051967028431857E-3</v>
      </c>
      <c r="AT28" s="154">
        <f t="shared" si="20"/>
        <v>1.1279646667377127E-2</v>
      </c>
      <c r="AU28" s="154">
        <f t="shared" si="21"/>
        <v>1.2190056974494589E-2</v>
      </c>
      <c r="AV28" s="202">
        <f t="shared" si="22"/>
        <v>8.0242002566294629E-3</v>
      </c>
      <c r="AW28" s="203">
        <f t="shared" si="23"/>
        <v>7.5836648468579392E-3</v>
      </c>
      <c r="AX28" s="204">
        <f t="shared" si="24"/>
        <v>7.3806954660874773E-3</v>
      </c>
    </row>
    <row r="29" spans="1:50" x14ac:dyDescent="0.3">
      <c r="A29" s="21" t="s">
        <v>26</v>
      </c>
      <c r="B29" s="22">
        <v>82.73</v>
      </c>
      <c r="C29" s="23">
        <v>91.64</v>
      </c>
      <c r="D29" s="23">
        <v>76.900000000000006</v>
      </c>
      <c r="E29" s="23">
        <v>90.13</v>
      </c>
      <c r="F29" s="23">
        <v>27.7</v>
      </c>
      <c r="G29" s="24">
        <v>94.3</v>
      </c>
      <c r="H29" s="196">
        <v>94.74</v>
      </c>
      <c r="I29" s="196">
        <v>61.480893660859195</v>
      </c>
      <c r="J29" s="23">
        <v>87.95</v>
      </c>
      <c r="K29" s="23">
        <v>88.61</v>
      </c>
      <c r="L29" s="23">
        <v>82.53</v>
      </c>
      <c r="M29" s="23">
        <v>92.9</v>
      </c>
      <c r="N29" s="23">
        <v>29.49</v>
      </c>
      <c r="O29" s="24">
        <v>95.45</v>
      </c>
      <c r="P29" s="196">
        <v>94.48</v>
      </c>
      <c r="Q29" s="196">
        <v>61.302141614289681</v>
      </c>
      <c r="R29" s="23">
        <v>90.32</v>
      </c>
      <c r="S29" s="23">
        <v>90.52</v>
      </c>
      <c r="T29" s="23">
        <v>84.02</v>
      </c>
      <c r="U29" s="23">
        <v>93.61</v>
      </c>
      <c r="V29" s="23">
        <v>28.9</v>
      </c>
      <c r="W29" s="24">
        <v>96.37</v>
      </c>
      <c r="X29" s="196">
        <v>94.64</v>
      </c>
      <c r="Y29" s="196">
        <v>61.113919221782467</v>
      </c>
      <c r="AA29" s="154">
        <f t="shared" si="1"/>
        <v>1.1048034176391957E-2</v>
      </c>
      <c r="AB29" s="154">
        <f t="shared" si="2"/>
        <v>1.2896833773829722E-2</v>
      </c>
      <c r="AC29" s="154">
        <f t="shared" si="3"/>
        <v>9.2527084325984103E-3</v>
      </c>
      <c r="AD29" s="154">
        <f t="shared" si="4"/>
        <v>1.2043861946581006E-2</v>
      </c>
      <c r="AE29" s="154">
        <f t="shared" si="5"/>
        <v>1.2820453483044138E-2</v>
      </c>
      <c r="AF29" s="202">
        <f t="shared" si="6"/>
        <v>8.214450289509281E-3</v>
      </c>
      <c r="AG29" s="203">
        <f t="shared" si="7"/>
        <v>7.7533590523781422E-3</v>
      </c>
      <c r="AH29" s="204">
        <f t="shared" si="8"/>
        <v>6.8118399875478821E-3</v>
      </c>
      <c r="AI29" s="154">
        <f t="shared" si="9"/>
        <v>1.0505054848450103E-2</v>
      </c>
      <c r="AJ29" s="154">
        <f t="shared" si="10"/>
        <v>1.1587065795598987E-2</v>
      </c>
      <c r="AK29" s="154">
        <f t="shared" si="11"/>
        <v>9.2925375957627933E-3</v>
      </c>
      <c r="AL29" s="154">
        <f t="shared" si="12"/>
        <v>1.1687945689425246E-2</v>
      </c>
      <c r="AM29" s="154">
        <f t="shared" si="13"/>
        <v>1.2360012070815453E-2</v>
      </c>
      <c r="AN29" s="202">
        <f t="shared" si="14"/>
        <v>8.1050351416322008E-3</v>
      </c>
      <c r="AO29" s="203">
        <f t="shared" si="15"/>
        <v>7.5687298024343626E-3</v>
      </c>
      <c r="AP29" s="204">
        <f t="shared" si="16"/>
        <v>6.816096784239359E-3</v>
      </c>
      <c r="AQ29" s="154">
        <f t="shared" si="17"/>
        <v>1.007158946452864E-2</v>
      </c>
      <c r="AR29" s="154">
        <f t="shared" si="18"/>
        <v>1.0829409287546419E-2</v>
      </c>
      <c r="AS29" s="154">
        <f t="shared" si="19"/>
        <v>9.3716886216858343E-3</v>
      </c>
      <c r="AT29" s="154">
        <f t="shared" si="20"/>
        <v>1.1084271725101541E-2</v>
      </c>
      <c r="AU29" s="154">
        <f t="shared" si="21"/>
        <v>1.0258958839921187E-2</v>
      </c>
      <c r="AV29" s="202">
        <f t="shared" si="22"/>
        <v>7.9369001204083068E-3</v>
      </c>
      <c r="AW29" s="203">
        <f t="shared" si="23"/>
        <v>7.3938193170560978E-3</v>
      </c>
      <c r="AX29" s="204">
        <f t="shared" si="24"/>
        <v>6.8161726810341871E-3</v>
      </c>
    </row>
    <row r="30" spans="1:50" x14ac:dyDescent="0.3">
      <c r="A30" s="21" t="s">
        <v>27</v>
      </c>
      <c r="B30" s="22">
        <v>82.65</v>
      </c>
      <c r="C30" s="23">
        <v>89.1</v>
      </c>
      <c r="D30" s="23">
        <v>79.680000000000007</v>
      </c>
      <c r="E30" s="23">
        <v>88.66</v>
      </c>
      <c r="F30" s="23">
        <v>25.45</v>
      </c>
      <c r="G30" s="24">
        <v>95.4</v>
      </c>
      <c r="H30" s="196">
        <v>95.32</v>
      </c>
      <c r="I30" s="196">
        <v>62.508705617698311</v>
      </c>
      <c r="J30" s="23">
        <v>89</v>
      </c>
      <c r="K30" s="23">
        <v>92.25</v>
      </c>
      <c r="L30" s="23">
        <v>84.7</v>
      </c>
      <c r="M30" s="23">
        <v>94.29</v>
      </c>
      <c r="N30" s="23">
        <v>35.58</v>
      </c>
      <c r="O30" s="24">
        <v>97.1</v>
      </c>
      <c r="P30" s="196">
        <v>95.63</v>
      </c>
      <c r="Q30" s="196">
        <v>62.277891105015513</v>
      </c>
      <c r="R30" s="23">
        <v>89.59</v>
      </c>
      <c r="S30" s="23">
        <v>90.63</v>
      </c>
      <c r="T30" s="23">
        <v>84.21</v>
      </c>
      <c r="U30" s="23">
        <v>94.84</v>
      </c>
      <c r="V30" s="23">
        <v>34.26</v>
      </c>
      <c r="W30" s="24">
        <v>97.08</v>
      </c>
      <c r="X30" s="196">
        <v>95.57</v>
      </c>
      <c r="Y30" s="196">
        <v>62.014622019329316</v>
      </c>
      <c r="AA30" s="154">
        <f t="shared" si="1"/>
        <v>1.1037350715324492E-2</v>
      </c>
      <c r="AB30" s="154">
        <f t="shared" si="2"/>
        <v>1.2539370244961023E-2</v>
      </c>
      <c r="AC30" s="154">
        <f t="shared" si="3"/>
        <v>9.5872016633217327E-3</v>
      </c>
      <c r="AD30" s="154">
        <f t="shared" si="4"/>
        <v>1.1847429270873981E-2</v>
      </c>
      <c r="AE30" s="154">
        <f t="shared" si="5"/>
        <v>1.1779080907706619E-2</v>
      </c>
      <c r="AF30" s="202">
        <f t="shared" si="6"/>
        <v>8.3102710245936962E-3</v>
      </c>
      <c r="AG30" s="203">
        <f t="shared" si="7"/>
        <v>7.8008252572586501E-3</v>
      </c>
      <c r="AH30" s="204">
        <f t="shared" si="8"/>
        <v>6.9257174894901451E-3</v>
      </c>
      <c r="AI30" s="154">
        <f t="shared" si="9"/>
        <v>1.0630470511791463E-2</v>
      </c>
      <c r="AJ30" s="154">
        <f t="shared" si="10"/>
        <v>1.2063049538923447E-2</v>
      </c>
      <c r="AK30" s="154">
        <f t="shared" si="11"/>
        <v>9.5368706453545192E-3</v>
      </c>
      <c r="AL30" s="154">
        <f t="shared" si="12"/>
        <v>1.1862824532356365E-2</v>
      </c>
      <c r="AM30" s="154">
        <f t="shared" si="13"/>
        <v>1.4912486587982835E-2</v>
      </c>
      <c r="AN30" s="202">
        <f t="shared" si="14"/>
        <v>8.2451431351753448E-3</v>
      </c>
      <c r="AO30" s="203">
        <f t="shared" si="15"/>
        <v>7.660855535635034E-3</v>
      </c>
      <c r="AP30" s="204">
        <f t="shared" si="16"/>
        <v>6.9245889639711223E-3</v>
      </c>
      <c r="AQ30" s="154">
        <f t="shared" si="17"/>
        <v>9.9901871138963795E-3</v>
      </c>
      <c r="AR30" s="154">
        <f t="shared" si="18"/>
        <v>1.0842569197197657E-2</v>
      </c>
      <c r="AS30" s="154">
        <f t="shared" si="19"/>
        <v>9.3928814428965012E-3</v>
      </c>
      <c r="AT30" s="154">
        <f t="shared" si="20"/>
        <v>1.1229914863888796E-2</v>
      </c>
      <c r="AU30" s="154">
        <f t="shared" si="21"/>
        <v>1.2161658472515565E-2</v>
      </c>
      <c r="AV30" s="202">
        <f t="shared" si="22"/>
        <v>7.9953747399526646E-3</v>
      </c>
      <c r="AW30" s="203">
        <f t="shared" si="23"/>
        <v>7.4664762482148268E-3</v>
      </c>
      <c r="AX30" s="204">
        <f t="shared" si="24"/>
        <v>6.9166300871463726E-3</v>
      </c>
    </row>
    <row r="31" spans="1:50" x14ac:dyDescent="0.3">
      <c r="A31" s="21" t="s">
        <v>28</v>
      </c>
      <c r="B31" s="22">
        <v>84.54</v>
      </c>
      <c r="C31" s="23">
        <v>91.75</v>
      </c>
      <c r="D31" s="23">
        <v>82.4</v>
      </c>
      <c r="E31" s="23">
        <v>91.87</v>
      </c>
      <c r="F31" s="23">
        <v>27.66</v>
      </c>
      <c r="G31" s="24">
        <v>95.55</v>
      </c>
      <c r="H31" s="196">
        <v>96.24</v>
      </c>
      <c r="I31" s="196">
        <v>64.021661601086706</v>
      </c>
      <c r="J31" s="23">
        <v>89.56</v>
      </c>
      <c r="K31" s="23">
        <v>90.21</v>
      </c>
      <c r="L31" s="23">
        <v>85.91</v>
      </c>
      <c r="M31" s="23">
        <v>94.66</v>
      </c>
      <c r="N31" s="23">
        <v>30.81</v>
      </c>
      <c r="O31" s="24">
        <v>96.59</v>
      </c>
      <c r="P31" s="196">
        <v>95.83</v>
      </c>
      <c r="Q31" s="196">
        <v>63.857231177526117</v>
      </c>
      <c r="R31" s="23">
        <v>90.84</v>
      </c>
      <c r="S31" s="23">
        <v>92.2</v>
      </c>
      <c r="T31" s="23">
        <v>85.59</v>
      </c>
      <c r="U31" s="23">
        <v>94.36</v>
      </c>
      <c r="V31" s="23">
        <v>35.86</v>
      </c>
      <c r="W31" s="24">
        <v>97.67</v>
      </c>
      <c r="X31" s="196">
        <v>97.12</v>
      </c>
      <c r="Y31" s="196">
        <v>63.638772776956984</v>
      </c>
      <c r="AA31" s="154">
        <f t="shared" si="1"/>
        <v>1.1289747483043346E-2</v>
      </c>
      <c r="AB31" s="154">
        <f t="shared" si="2"/>
        <v>1.2912314477835847E-2</v>
      </c>
      <c r="AC31" s="154">
        <f t="shared" si="3"/>
        <v>9.9144756156841207E-3</v>
      </c>
      <c r="AD31" s="154">
        <f t="shared" si="4"/>
        <v>1.227637409333626E-2</v>
      </c>
      <c r="AE31" s="154">
        <f t="shared" si="5"/>
        <v>1.2801940192815917E-2</v>
      </c>
      <c r="AF31" s="202">
        <f t="shared" si="6"/>
        <v>8.3233374884688419E-3</v>
      </c>
      <c r="AG31" s="203">
        <f t="shared" si="7"/>
        <v>7.8761164787932488E-3</v>
      </c>
      <c r="AH31" s="204">
        <f t="shared" si="8"/>
        <v>7.0933470318304843E-3</v>
      </c>
      <c r="AI31" s="154">
        <f t="shared" si="9"/>
        <v>1.0697358865573523E-2</v>
      </c>
      <c r="AJ31" s="154">
        <f t="shared" si="10"/>
        <v>1.1796289419038309E-2</v>
      </c>
      <c r="AK31" s="154">
        <f t="shared" si="11"/>
        <v>9.6731116545738689E-3</v>
      </c>
      <c r="AL31" s="154">
        <f t="shared" si="12"/>
        <v>1.1909375015726519E-2</v>
      </c>
      <c r="AM31" s="154">
        <f t="shared" si="13"/>
        <v>1.2913257778969959E-2</v>
      </c>
      <c r="AN31" s="202">
        <f t="shared" si="14"/>
        <v>8.201837028080191E-3</v>
      </c>
      <c r="AO31" s="203">
        <f t="shared" si="15"/>
        <v>7.6768774022786292E-3</v>
      </c>
      <c r="AP31" s="204">
        <f t="shared" si="16"/>
        <v>7.1001935106636731E-3</v>
      </c>
      <c r="AQ31" s="154">
        <f t="shared" si="17"/>
        <v>1.0129574700595459E-2</v>
      </c>
      <c r="AR31" s="154">
        <f t="shared" si="18"/>
        <v>1.1030396998583516E-2</v>
      </c>
      <c r="AS31" s="154">
        <f t="shared" si="19"/>
        <v>9.5468082495845097E-3</v>
      </c>
      <c r="AT31" s="154">
        <f t="shared" si="20"/>
        <v>1.117307851704499E-2</v>
      </c>
      <c r="AU31" s="154">
        <f t="shared" si="21"/>
        <v>1.2729628512095978E-2</v>
      </c>
      <c r="AV31" s="202">
        <f t="shared" si="22"/>
        <v>8.043966325207836E-3</v>
      </c>
      <c r="AW31" s="203">
        <f t="shared" si="23"/>
        <v>7.5875711334793773E-3</v>
      </c>
      <c r="AX31" s="204">
        <f t="shared" si="24"/>
        <v>7.0977752692095268E-3</v>
      </c>
    </row>
    <row r="32" spans="1:50" x14ac:dyDescent="0.3">
      <c r="A32" s="21" t="s">
        <v>29</v>
      </c>
      <c r="B32" s="22">
        <v>83.4</v>
      </c>
      <c r="C32" s="23">
        <v>90.98</v>
      </c>
      <c r="D32" s="23">
        <v>80.97</v>
      </c>
      <c r="E32" s="23">
        <v>90.93</v>
      </c>
      <c r="F32" s="23">
        <v>24.72</v>
      </c>
      <c r="G32" s="24">
        <v>94.25</v>
      </c>
      <c r="H32" s="196">
        <v>95.17</v>
      </c>
      <c r="I32" s="196">
        <v>62.796754584530866</v>
      </c>
      <c r="J32" s="23">
        <v>87.67</v>
      </c>
      <c r="K32" s="23">
        <v>87.54</v>
      </c>
      <c r="L32" s="23">
        <v>82.96</v>
      </c>
      <c r="M32" s="23">
        <v>91.79</v>
      </c>
      <c r="N32" s="23">
        <v>30.9</v>
      </c>
      <c r="O32" s="24">
        <v>95.88</v>
      </c>
      <c r="P32" s="196">
        <v>93.18</v>
      </c>
      <c r="Q32" s="196">
        <v>62.547462775623117</v>
      </c>
      <c r="R32" s="23">
        <v>89.33</v>
      </c>
      <c r="S32" s="23">
        <v>91.54</v>
      </c>
      <c r="T32" s="23">
        <v>84.43</v>
      </c>
      <c r="U32" s="23">
        <v>93.89</v>
      </c>
      <c r="V32" s="23">
        <v>35.85</v>
      </c>
      <c r="W32" s="24">
        <v>97.3</v>
      </c>
      <c r="X32" s="196">
        <v>93.93</v>
      </c>
      <c r="Y32" s="196">
        <v>62.360379310987248</v>
      </c>
      <c r="AA32" s="154">
        <f t="shared" si="1"/>
        <v>1.1137508162831974E-2</v>
      </c>
      <c r="AB32" s="154">
        <f t="shared" si="2"/>
        <v>1.2803949549792975E-2</v>
      </c>
      <c r="AC32" s="154">
        <f t="shared" si="3"/>
        <v>9.7424161480818353E-3</v>
      </c>
      <c r="AD32" s="154">
        <f t="shared" si="4"/>
        <v>1.2150764083020203E-2</v>
      </c>
      <c r="AE32" s="154">
        <f t="shared" si="5"/>
        <v>1.1441213361041556E-2</v>
      </c>
      <c r="AF32" s="202">
        <f t="shared" si="6"/>
        <v>8.2100948015508997E-3</v>
      </c>
      <c r="AG32" s="203">
        <f t="shared" si="7"/>
        <v>7.7885495146171402E-3</v>
      </c>
      <c r="AH32" s="204">
        <f t="shared" si="8"/>
        <v>6.9576321763758862E-3</v>
      </c>
      <c r="AI32" s="154">
        <f t="shared" si="9"/>
        <v>1.0471610671559075E-2</v>
      </c>
      <c r="AJ32" s="154">
        <f t="shared" si="10"/>
        <v>1.144714749742394E-2</v>
      </c>
      <c r="AK32" s="154">
        <f t="shared" si="11"/>
        <v>9.3409538221795856E-3</v>
      </c>
      <c r="AL32" s="154">
        <f t="shared" si="12"/>
        <v>1.1548294239314782E-2</v>
      </c>
      <c r="AM32" s="154">
        <f t="shared" si="13"/>
        <v>1.2950979077253221E-2</v>
      </c>
      <c r="AN32" s="202">
        <f t="shared" si="14"/>
        <v>8.1415481338888984E-3</v>
      </c>
      <c r="AO32" s="203">
        <f t="shared" si="15"/>
        <v>7.464587669250994E-3</v>
      </c>
      <c r="AP32" s="204">
        <f t="shared" si="16"/>
        <v>6.9545622495491618E-3</v>
      </c>
      <c r="AQ32" s="154">
        <f t="shared" si="17"/>
        <v>9.9611944958629718E-3</v>
      </c>
      <c r="AR32" s="154">
        <f t="shared" si="18"/>
        <v>1.0951437540676085E-2</v>
      </c>
      <c r="AS32" s="154">
        <f t="shared" si="19"/>
        <v>9.4174204990351701E-3</v>
      </c>
      <c r="AT32" s="154">
        <f t="shared" si="20"/>
        <v>1.1117426260760429E-2</v>
      </c>
      <c r="AU32" s="154">
        <f t="shared" si="21"/>
        <v>1.2726078699348602E-2</v>
      </c>
      <c r="AV32" s="202">
        <f t="shared" si="22"/>
        <v>8.0134936361495081E-3</v>
      </c>
      <c r="AW32" s="203">
        <f t="shared" si="23"/>
        <v>7.3383500470316923E-3</v>
      </c>
      <c r="AX32" s="204">
        <f t="shared" si="24"/>
        <v>6.9551931745031915E-3</v>
      </c>
    </row>
    <row r="33" spans="1:50" x14ac:dyDescent="0.3">
      <c r="A33" s="21" t="s">
        <v>30</v>
      </c>
      <c r="B33" s="22">
        <v>68.239999999999995</v>
      </c>
      <c r="C33" s="23">
        <v>80.02</v>
      </c>
      <c r="D33" s="23">
        <v>65.14</v>
      </c>
      <c r="E33" s="23">
        <v>80.72</v>
      </c>
      <c r="F33" s="23">
        <v>18.2</v>
      </c>
      <c r="G33" s="24">
        <v>88.43</v>
      </c>
      <c r="H33" s="196">
        <v>90.43</v>
      </c>
      <c r="I33" s="196">
        <v>63.82368925589892</v>
      </c>
      <c r="J33" s="23">
        <v>68.430000000000007</v>
      </c>
      <c r="K33" s="23">
        <v>80.290000000000006</v>
      </c>
      <c r="L33" s="23">
        <v>65.2</v>
      </c>
      <c r="M33" s="23">
        <v>79.84</v>
      </c>
      <c r="N33" s="23">
        <v>20.71</v>
      </c>
      <c r="O33" s="24">
        <v>87.95</v>
      </c>
      <c r="P33" s="196">
        <v>89.98</v>
      </c>
      <c r="Q33" s="196">
        <v>63.506489206727593</v>
      </c>
      <c r="R33" s="23">
        <v>70.319999999999993</v>
      </c>
      <c r="S33" s="23">
        <v>81.93</v>
      </c>
      <c r="T33" s="23">
        <v>67.33</v>
      </c>
      <c r="U33" s="23">
        <v>81.510000000000005</v>
      </c>
      <c r="V33" s="23">
        <v>23.39</v>
      </c>
      <c r="W33" s="24">
        <v>89.76</v>
      </c>
      <c r="X33" s="196">
        <v>91.82</v>
      </c>
      <c r="Y33" s="196">
        <v>63.226541800870329</v>
      </c>
      <c r="AA33" s="154">
        <f t="shared" si="1"/>
        <v>9.1129922905474076E-3</v>
      </c>
      <c r="AB33" s="154">
        <f t="shared" si="2"/>
        <v>1.126150849609182E-2</v>
      </c>
      <c r="AC33" s="154">
        <f t="shared" si="3"/>
        <v>7.8377298738551409E-3</v>
      </c>
      <c r="AD33" s="154">
        <f t="shared" si="4"/>
        <v>1.0786425566714953E-2</v>
      </c>
      <c r="AE33" s="154">
        <f t="shared" si="5"/>
        <v>8.4235470538412752E-3</v>
      </c>
      <c r="AF33" s="202">
        <f t="shared" si="6"/>
        <v>7.703116003195184E-3</v>
      </c>
      <c r="AG33" s="203">
        <f t="shared" si="7"/>
        <v>7.4006360471454034E-3</v>
      </c>
      <c r="AH33" s="204">
        <f t="shared" si="8"/>
        <v>7.0714124785558087E-3</v>
      </c>
      <c r="AI33" s="154">
        <f t="shared" si="9"/>
        <v>8.1735179451897753E-3</v>
      </c>
      <c r="AJ33" s="154">
        <f t="shared" si="10"/>
        <v>1.049910295371451E-2</v>
      </c>
      <c r="AK33" s="154">
        <f t="shared" si="11"/>
        <v>7.3412510752906106E-3</v>
      </c>
      <c r="AL33" s="154">
        <f t="shared" si="12"/>
        <v>1.0044839438576012E-2</v>
      </c>
      <c r="AM33" s="154">
        <f t="shared" si="13"/>
        <v>8.680089860515024E-3</v>
      </c>
      <c r="AN33" s="202">
        <f t="shared" si="14"/>
        <v>7.4681806255269987E-3</v>
      </c>
      <c r="AO33" s="203">
        <f t="shared" si="15"/>
        <v>7.2082378029534712E-3</v>
      </c>
      <c r="AP33" s="204">
        <f t="shared" si="16"/>
        <v>7.0611950163810468E-3</v>
      </c>
      <c r="AQ33" s="154">
        <f t="shared" si="17"/>
        <v>7.8413880773433794E-3</v>
      </c>
      <c r="AR33" s="154">
        <f t="shared" si="18"/>
        <v>9.8017399793269792E-3</v>
      </c>
      <c r="AS33" s="154">
        <f t="shared" si="19"/>
        <v>7.5100665900750679E-3</v>
      </c>
      <c r="AT33" s="154">
        <f t="shared" si="20"/>
        <v>9.6515221484139158E-3</v>
      </c>
      <c r="AU33" s="154">
        <f t="shared" si="21"/>
        <v>8.3030120161161434E-3</v>
      </c>
      <c r="AV33" s="202">
        <f t="shared" si="22"/>
        <v>7.3925096483122297E-3</v>
      </c>
      <c r="AW33" s="203">
        <f t="shared" si="23"/>
        <v>7.1735047516070464E-3</v>
      </c>
      <c r="AX33" s="204">
        <f t="shared" si="24"/>
        <v>7.0517982225193777E-3</v>
      </c>
    </row>
    <row r="34" spans="1:50" x14ac:dyDescent="0.3">
      <c r="A34" s="21" t="s">
        <v>31</v>
      </c>
      <c r="B34" s="22">
        <v>57.48</v>
      </c>
      <c r="C34" s="23">
        <v>54.19</v>
      </c>
      <c r="D34" s="23">
        <v>55.23</v>
      </c>
      <c r="E34" s="23">
        <v>60.49</v>
      </c>
      <c r="F34" s="23">
        <v>24.83</v>
      </c>
      <c r="G34" s="24">
        <v>82.32</v>
      </c>
      <c r="H34" s="196">
        <v>85.8</v>
      </c>
      <c r="I34" s="196">
        <v>63.358707386510929</v>
      </c>
      <c r="J34" s="23">
        <v>53.29</v>
      </c>
      <c r="K34" s="23">
        <v>47.05</v>
      </c>
      <c r="L34" s="23">
        <v>42.68</v>
      </c>
      <c r="M34" s="23">
        <v>48.35</v>
      </c>
      <c r="N34" s="23">
        <v>5.52</v>
      </c>
      <c r="O34" s="24">
        <v>65.94</v>
      </c>
      <c r="P34" s="196">
        <v>94.12</v>
      </c>
      <c r="Q34" s="196">
        <v>63.243650265654473</v>
      </c>
      <c r="R34" s="23">
        <v>89.53</v>
      </c>
      <c r="S34" s="23">
        <v>92.41</v>
      </c>
      <c r="T34" s="23">
        <v>71.69</v>
      </c>
      <c r="U34" s="23">
        <v>84.49</v>
      </c>
      <c r="V34" s="23">
        <v>12.95</v>
      </c>
      <c r="W34" s="24">
        <v>99.43</v>
      </c>
      <c r="X34" s="196">
        <v>98.62</v>
      </c>
      <c r="Y34" s="196">
        <v>63.229442221167112</v>
      </c>
      <c r="AA34" s="154">
        <f t="shared" si="1"/>
        <v>7.6760667769734028E-3</v>
      </c>
      <c r="AB34" s="154">
        <f t="shared" si="2"/>
        <v>7.6263577281081695E-3</v>
      </c>
      <c r="AC34" s="154">
        <f t="shared" si="3"/>
        <v>6.6453457312407038E-3</v>
      </c>
      <c r="AD34" s="154">
        <f t="shared" si="4"/>
        <v>8.0831377915087654E-3</v>
      </c>
      <c r="AE34" s="154">
        <f t="shared" si="5"/>
        <v>1.1492124909169168E-2</v>
      </c>
      <c r="AF34" s="202">
        <f t="shared" si="6"/>
        <v>7.1708753746808481E-3</v>
      </c>
      <c r="AG34" s="203">
        <f t="shared" si="7"/>
        <v>7.0217247909441062E-3</v>
      </c>
      <c r="AH34" s="204">
        <f t="shared" si="8"/>
        <v>7.0198943254714732E-3</v>
      </c>
      <c r="AI34" s="154">
        <f t="shared" si="9"/>
        <v>6.3651435232962598E-3</v>
      </c>
      <c r="AJ34" s="154">
        <f t="shared" si="10"/>
        <v>6.1524821767625811E-3</v>
      </c>
      <c r="AK34" s="154">
        <f t="shared" si="11"/>
        <v>4.8055919615552648E-3</v>
      </c>
      <c r="AL34" s="154">
        <f t="shared" si="12"/>
        <v>6.083015867424226E-3</v>
      </c>
      <c r="AM34" s="154">
        <f t="shared" si="13"/>
        <v>2.3135729613733909E-3</v>
      </c>
      <c r="AN34" s="202">
        <f t="shared" si="14"/>
        <v>5.5992249055969332E-3</v>
      </c>
      <c r="AO34" s="203">
        <f t="shared" si="15"/>
        <v>7.5398904424758915E-3</v>
      </c>
      <c r="AP34" s="204">
        <f t="shared" si="16"/>
        <v>7.0319703332974827E-3</v>
      </c>
      <c r="AQ34" s="154">
        <f t="shared" si="17"/>
        <v>9.9834965097348235E-3</v>
      </c>
      <c r="AR34" s="154">
        <f t="shared" si="18"/>
        <v>1.1055520462463152E-2</v>
      </c>
      <c r="AS34" s="154">
        <f t="shared" si="19"/>
        <v>7.9963860662777605E-3</v>
      </c>
      <c r="AT34" s="154">
        <f t="shared" si="20"/>
        <v>1.0004381135069214E-2</v>
      </c>
      <c r="AU34" s="154">
        <f t="shared" si="21"/>
        <v>4.597007507853957E-3</v>
      </c>
      <c r="AV34" s="202">
        <f t="shared" si="22"/>
        <v>8.1889174947825868E-3</v>
      </c>
      <c r="AW34" s="203">
        <f t="shared" si="23"/>
        <v>7.7047597321224896E-3</v>
      </c>
      <c r="AX34" s="204">
        <f t="shared" si="24"/>
        <v>7.0521217129098186E-3</v>
      </c>
    </row>
    <row r="35" spans="1:50" x14ac:dyDescent="0.3">
      <c r="A35" s="21" t="s">
        <v>32</v>
      </c>
      <c r="B35" s="22">
        <v>68.709999999999994</v>
      </c>
      <c r="C35" s="23">
        <v>61.02</v>
      </c>
      <c r="D35" s="23">
        <v>65.34</v>
      </c>
      <c r="E35" s="23">
        <v>66.61</v>
      </c>
      <c r="F35" s="23">
        <v>17.41</v>
      </c>
      <c r="G35" s="24">
        <v>87.72</v>
      </c>
      <c r="H35" s="196">
        <v>90.1</v>
      </c>
      <c r="I35" s="196">
        <v>64.270143519285199</v>
      </c>
      <c r="J35" s="23">
        <v>76.5</v>
      </c>
      <c r="K35" s="23">
        <v>66.97</v>
      </c>
      <c r="L35" s="23">
        <v>67.739999999999995</v>
      </c>
      <c r="M35" s="23">
        <v>71.180000000000007</v>
      </c>
      <c r="N35" s="23">
        <v>7.3</v>
      </c>
      <c r="O35" s="24">
        <v>94.81</v>
      </c>
      <c r="P35" s="196">
        <v>89.49</v>
      </c>
      <c r="Q35" s="196">
        <v>64.155602151540137</v>
      </c>
      <c r="R35" s="23">
        <v>82.92</v>
      </c>
      <c r="S35" s="23">
        <v>91</v>
      </c>
      <c r="T35" s="23">
        <v>63.98</v>
      </c>
      <c r="U35" s="23">
        <v>72.48</v>
      </c>
      <c r="V35" s="23">
        <v>17.43</v>
      </c>
      <c r="W35" s="24">
        <v>97.32</v>
      </c>
      <c r="X35" s="196">
        <v>97.35</v>
      </c>
      <c r="Y35" s="196">
        <v>64.106389499601335</v>
      </c>
      <c r="AA35" s="154">
        <f t="shared" si="1"/>
        <v>9.175757624318763E-3</v>
      </c>
      <c r="AB35" s="154">
        <f t="shared" si="2"/>
        <v>8.5875687132157333E-3</v>
      </c>
      <c r="AC35" s="154">
        <f t="shared" si="3"/>
        <v>7.8617941350582581E-3</v>
      </c>
      <c r="AD35" s="154">
        <f t="shared" si="4"/>
        <v>8.900939135268621E-3</v>
      </c>
      <c r="AE35" s="154">
        <f t="shared" si="5"/>
        <v>8.0579095718338791E-3</v>
      </c>
      <c r="AF35" s="202">
        <f t="shared" si="6"/>
        <v>7.6412680741861526E-3</v>
      </c>
      <c r="AG35" s="203">
        <f t="shared" si="7"/>
        <v>7.3736294133340784E-3</v>
      </c>
      <c r="AH35" s="204">
        <f t="shared" si="8"/>
        <v>7.1208778461336062E-3</v>
      </c>
      <c r="AI35" s="154">
        <f t="shared" si="9"/>
        <v>9.1374269005847983E-3</v>
      </c>
      <c r="AJ35" s="154">
        <f t="shared" si="10"/>
        <v>8.7573162885821489E-3</v>
      </c>
      <c r="AK35" s="154">
        <f t="shared" si="11"/>
        <v>7.6272445987758571E-3</v>
      </c>
      <c r="AL35" s="154">
        <f t="shared" si="12"/>
        <v>8.9553065034799675E-3</v>
      </c>
      <c r="AM35" s="154">
        <f t="shared" si="13"/>
        <v>3.0596164163090131E-3</v>
      </c>
      <c r="AN35" s="202">
        <f t="shared" si="14"/>
        <v>8.0506902229245565E-3</v>
      </c>
      <c r="AO35" s="203">
        <f t="shared" si="15"/>
        <v>7.168984229676662E-3</v>
      </c>
      <c r="AP35" s="204">
        <f t="shared" si="16"/>
        <v>7.1333689492851064E-3</v>
      </c>
      <c r="AQ35" s="154">
        <f t="shared" si="17"/>
        <v>9.2464149512700954E-3</v>
      </c>
      <c r="AR35" s="154">
        <f t="shared" si="18"/>
        <v>1.0886834347842734E-2</v>
      </c>
      <c r="AS35" s="154">
        <f t="shared" si="19"/>
        <v>7.1364036897817139E-3</v>
      </c>
      <c r="AT35" s="154">
        <f t="shared" si="20"/>
        <v>8.582288373414803E-3</v>
      </c>
      <c r="AU35" s="154">
        <f t="shared" si="21"/>
        <v>6.1873236186791103E-3</v>
      </c>
      <c r="AV35" s="202">
        <f t="shared" si="22"/>
        <v>8.0151408085310395E-3</v>
      </c>
      <c r="AW35" s="203">
        <f t="shared" si="23"/>
        <v>7.6055400519379869E-3</v>
      </c>
      <c r="AX35" s="204">
        <f t="shared" si="24"/>
        <v>7.1499296126172254E-3</v>
      </c>
    </row>
    <row r="36" spans="1:50" x14ac:dyDescent="0.3">
      <c r="A36" s="21" t="s">
        <v>33</v>
      </c>
      <c r="B36" s="22">
        <v>68.38</v>
      </c>
      <c r="C36" s="23">
        <v>63.57</v>
      </c>
      <c r="D36" s="23">
        <v>65.34</v>
      </c>
      <c r="E36" s="23">
        <v>70.33</v>
      </c>
      <c r="F36" s="23">
        <v>17.84</v>
      </c>
      <c r="G36" s="24">
        <v>90.71</v>
      </c>
      <c r="H36" s="196">
        <v>92.79</v>
      </c>
      <c r="I36" s="196">
        <v>66.798913061504734</v>
      </c>
      <c r="J36" s="23">
        <v>83.65</v>
      </c>
      <c r="K36" s="23">
        <v>65.209999999999994</v>
      </c>
      <c r="L36" s="23">
        <v>64.62</v>
      </c>
      <c r="M36" s="23">
        <v>77.989999999999995</v>
      </c>
      <c r="N36" s="23">
        <v>7.73</v>
      </c>
      <c r="O36" s="24">
        <v>97.39</v>
      </c>
      <c r="P36" s="196">
        <v>92.58</v>
      </c>
      <c r="Q36" s="196">
        <v>66.821669227098511</v>
      </c>
      <c r="R36" s="23">
        <v>89.58</v>
      </c>
      <c r="S36" s="23">
        <v>90.89</v>
      </c>
      <c r="T36" s="23">
        <v>71.45</v>
      </c>
      <c r="U36" s="23">
        <v>76.95</v>
      </c>
      <c r="V36" s="23">
        <v>15.16</v>
      </c>
      <c r="W36" s="24">
        <v>97.86</v>
      </c>
      <c r="X36" s="196">
        <v>97.18</v>
      </c>
      <c r="Y36" s="196">
        <v>66.752476106218367</v>
      </c>
      <c r="AA36" s="154">
        <f t="shared" si="1"/>
        <v>9.1316883474154703E-3</v>
      </c>
      <c r="AB36" s="154">
        <f t="shared" si="2"/>
        <v>8.946439578812259E-3</v>
      </c>
      <c r="AC36" s="154">
        <f t="shared" si="3"/>
        <v>7.8617941350582581E-3</v>
      </c>
      <c r="AD36" s="154">
        <f t="shared" si="4"/>
        <v>9.3980340697108859E-3</v>
      </c>
      <c r="AE36" s="154">
        <f t="shared" si="5"/>
        <v>8.2569274417872724E-3</v>
      </c>
      <c r="AF36" s="202">
        <f t="shared" si="6"/>
        <v>7.9017262540974215E-3</v>
      </c>
      <c r="AG36" s="203">
        <f t="shared" si="7"/>
        <v>7.5937743980385043E-3</v>
      </c>
      <c r="AH36" s="204">
        <f t="shared" si="8"/>
        <v>7.4010555153458312E-3</v>
      </c>
      <c r="AI36" s="154">
        <f t="shared" si="9"/>
        <v>9.9914478461950104E-3</v>
      </c>
      <c r="AJ36" s="154">
        <f t="shared" si="10"/>
        <v>8.5271703027988924E-3</v>
      </c>
      <c r="AK36" s="154">
        <f t="shared" si="11"/>
        <v>7.2759454675656327E-3</v>
      </c>
      <c r="AL36" s="154">
        <f t="shared" si="12"/>
        <v>9.8120870217252402E-3</v>
      </c>
      <c r="AM36" s="154">
        <f t="shared" si="13"/>
        <v>3.2398403969957088E-3</v>
      </c>
      <c r="AN36" s="202">
        <f t="shared" si="14"/>
        <v>8.2697681764647459E-3</v>
      </c>
      <c r="AO36" s="203">
        <f t="shared" si="15"/>
        <v>7.4165220693202076E-3</v>
      </c>
      <c r="AP36" s="204">
        <f t="shared" si="16"/>
        <v>7.4298051053760042E-3</v>
      </c>
      <c r="AQ36" s="154">
        <f t="shared" si="17"/>
        <v>9.989072013202786E-3</v>
      </c>
      <c r="AR36" s="154">
        <f t="shared" si="18"/>
        <v>1.0873674438191495E-2</v>
      </c>
      <c r="AS36" s="154">
        <f t="shared" si="19"/>
        <v>7.9696161868537587E-3</v>
      </c>
      <c r="AT36" s="154">
        <f t="shared" si="20"/>
        <v>9.1115768533977532E-3</v>
      </c>
      <c r="AU36" s="154">
        <f t="shared" si="21"/>
        <v>5.3815161250244008E-3</v>
      </c>
      <c r="AV36" s="202">
        <f t="shared" si="22"/>
        <v>8.0596144628323832E-3</v>
      </c>
      <c r="AW36" s="203">
        <f t="shared" si="23"/>
        <v>7.5922586774251023E-3</v>
      </c>
      <c r="AX36" s="204">
        <f t="shared" si="24"/>
        <v>7.4450535953259787E-3</v>
      </c>
    </row>
    <row r="37" spans="1:50" x14ac:dyDescent="0.3">
      <c r="A37" s="21" t="s">
        <v>34</v>
      </c>
      <c r="B37" s="22">
        <v>49.99</v>
      </c>
      <c r="C37" s="23">
        <v>52.92</v>
      </c>
      <c r="D37" s="23">
        <v>53.12</v>
      </c>
      <c r="E37" s="23">
        <v>54.21</v>
      </c>
      <c r="F37" s="23">
        <v>9.44</v>
      </c>
      <c r="G37" s="24">
        <v>79.7</v>
      </c>
      <c r="H37" s="196">
        <v>88.76</v>
      </c>
      <c r="I37" s="196">
        <v>62.963197492557697</v>
      </c>
      <c r="J37" s="23">
        <v>55.34</v>
      </c>
      <c r="K37" s="23">
        <v>57.9</v>
      </c>
      <c r="L37" s="23">
        <v>55.36</v>
      </c>
      <c r="M37" s="23">
        <v>58.14</v>
      </c>
      <c r="N37" s="23">
        <v>10.4</v>
      </c>
      <c r="O37" s="24">
        <v>83.51</v>
      </c>
      <c r="P37" s="196">
        <v>92.4</v>
      </c>
      <c r="Q37" s="196">
        <v>62.824207279530164</v>
      </c>
      <c r="R37" s="23">
        <v>64.37</v>
      </c>
      <c r="S37" s="23">
        <v>64.48</v>
      </c>
      <c r="T37" s="23">
        <v>61.19</v>
      </c>
      <c r="U37" s="23">
        <v>67.569999999999993</v>
      </c>
      <c r="V37" s="23">
        <v>17.88</v>
      </c>
      <c r="W37" s="24">
        <v>87.07</v>
      </c>
      <c r="X37" s="196">
        <v>93.29</v>
      </c>
      <c r="Y37" s="196">
        <v>62.7203104629208</v>
      </c>
      <c r="AA37" s="154">
        <f t="shared" si="1"/>
        <v>6.675827734532019E-3</v>
      </c>
      <c r="AB37" s="154">
        <f t="shared" si="2"/>
        <v>7.4476259636738207E-3</v>
      </c>
      <c r="AC37" s="154">
        <f t="shared" si="3"/>
        <v>6.3914677755478209E-3</v>
      </c>
      <c r="AD37" s="154">
        <f t="shared" si="4"/>
        <v>7.2439560204610714E-3</v>
      </c>
      <c r="AE37" s="154">
        <f t="shared" si="5"/>
        <v>4.3691364938605298E-3</v>
      </c>
      <c r="AF37" s="202">
        <f t="shared" si="6"/>
        <v>6.9426478056616092E-3</v>
      </c>
      <c r="AG37" s="203">
        <f t="shared" si="7"/>
        <v>7.2639661124032509E-3</v>
      </c>
      <c r="AH37" s="204">
        <f t="shared" si="8"/>
        <v>6.9760733926469941E-3</v>
      </c>
      <c r="AI37" s="154">
        <f t="shared" si="9"/>
        <v>6.6100026755341532E-3</v>
      </c>
      <c r="AJ37" s="154">
        <f t="shared" si="10"/>
        <v>7.5712798732104876E-3</v>
      </c>
      <c r="AK37" s="154">
        <f t="shared" si="11"/>
        <v>6.2333076614737451E-3</v>
      </c>
      <c r="AL37" s="154">
        <f t="shared" si="12"/>
        <v>7.3147164949750668E-3</v>
      </c>
      <c r="AM37" s="154">
        <f t="shared" si="13"/>
        <v>4.3589055793991421E-3</v>
      </c>
      <c r="AN37" s="202">
        <f t="shared" si="14"/>
        <v>7.0911627519927196E-3</v>
      </c>
      <c r="AO37" s="203">
        <f t="shared" si="15"/>
        <v>7.4021023893409725E-3</v>
      </c>
      <c r="AP37" s="204">
        <f t="shared" si="16"/>
        <v>6.9853330721250731E-3</v>
      </c>
      <c r="AQ37" s="154">
        <f t="shared" si="17"/>
        <v>7.177903164655765E-3</v>
      </c>
      <c r="AR37" s="154">
        <f t="shared" si="18"/>
        <v>7.7140997664714222E-3</v>
      </c>
      <c r="AS37" s="154">
        <f t="shared" si="19"/>
        <v>6.8252038414776976E-3</v>
      </c>
      <c r="AT37" s="154">
        <f t="shared" si="20"/>
        <v>8.0008999088250297E-3</v>
      </c>
      <c r="AU37" s="154">
        <f t="shared" si="21"/>
        <v>6.3470651923111009E-3</v>
      </c>
      <c r="AV37" s="202">
        <f t="shared" si="22"/>
        <v>7.1709649629962758E-3</v>
      </c>
      <c r="AW37" s="203">
        <f t="shared" si="23"/>
        <v>7.2883495782772971E-3</v>
      </c>
      <c r="AX37" s="204">
        <f t="shared" si="24"/>
        <v>6.9953371043329805E-3</v>
      </c>
    </row>
    <row r="38" spans="1:50" x14ac:dyDescent="0.3">
      <c r="A38" s="21" t="s">
        <v>35</v>
      </c>
      <c r="B38" s="22">
        <v>54.76</v>
      </c>
      <c r="C38" s="23">
        <v>51.66</v>
      </c>
      <c r="D38" s="23">
        <v>57.79</v>
      </c>
      <c r="E38" s="23">
        <v>51.61</v>
      </c>
      <c r="F38" s="23">
        <v>11.67</v>
      </c>
      <c r="G38" s="24">
        <v>85.11</v>
      </c>
      <c r="H38" s="196">
        <v>91.14</v>
      </c>
      <c r="I38" s="196">
        <v>63.373589446343935</v>
      </c>
      <c r="J38" s="23">
        <v>60.75</v>
      </c>
      <c r="K38" s="23">
        <v>59.51</v>
      </c>
      <c r="L38" s="23">
        <v>63.1</v>
      </c>
      <c r="M38" s="23">
        <v>58.47</v>
      </c>
      <c r="N38" s="23">
        <v>13.64</v>
      </c>
      <c r="O38" s="24">
        <v>89.28</v>
      </c>
      <c r="P38" s="196">
        <v>93.37</v>
      </c>
      <c r="Q38" s="196">
        <v>63.080737148628074</v>
      </c>
      <c r="R38" s="23">
        <v>64.86</v>
      </c>
      <c r="S38" s="23">
        <v>66.64</v>
      </c>
      <c r="T38" s="23">
        <v>62.65</v>
      </c>
      <c r="U38" s="23">
        <v>64.709999999999994</v>
      </c>
      <c r="V38" s="23">
        <v>20.420000000000002</v>
      </c>
      <c r="W38" s="24">
        <v>90.34</v>
      </c>
      <c r="X38" s="196">
        <v>94.31</v>
      </c>
      <c r="Y38" s="196">
        <v>62.900278312825989</v>
      </c>
      <c r="AA38" s="154">
        <f t="shared" si="1"/>
        <v>7.3128291006796025E-3</v>
      </c>
      <c r="AB38" s="154">
        <f t="shared" si="2"/>
        <v>7.2703015359673008E-3</v>
      </c>
      <c r="AC38" s="154">
        <f t="shared" si="3"/>
        <v>6.953368274640599E-3</v>
      </c>
      <c r="AD38" s="154">
        <f t="shared" si="4"/>
        <v>6.8965240770336817E-3</v>
      </c>
      <c r="AE38" s="154">
        <f t="shared" si="5"/>
        <v>5.4012524240839386E-3</v>
      </c>
      <c r="AF38" s="202">
        <f t="shared" si="6"/>
        <v>7.4139116027585892E-3</v>
      </c>
      <c r="AG38" s="203">
        <f t="shared" si="7"/>
        <v>7.458741228981886E-3</v>
      </c>
      <c r="AH38" s="204">
        <f t="shared" si="8"/>
        <v>7.0215431988731314E-3</v>
      </c>
      <c r="AI38" s="154">
        <f t="shared" si="9"/>
        <v>7.2561919504643977E-3</v>
      </c>
      <c r="AJ38" s="154">
        <f t="shared" si="10"/>
        <v>7.7818111442963063E-3</v>
      </c>
      <c r="AK38" s="154">
        <f t="shared" si="11"/>
        <v>7.1047997369760351E-3</v>
      </c>
      <c r="AL38" s="154">
        <f t="shared" si="12"/>
        <v>7.3562344936565554E-3</v>
      </c>
      <c r="AM38" s="154">
        <f t="shared" si="13"/>
        <v>5.7168723175965675E-3</v>
      </c>
      <c r="AN38" s="202">
        <f t="shared" si="14"/>
        <v>7.5811161597163215E-3</v>
      </c>
      <c r="AO38" s="203">
        <f t="shared" si="15"/>
        <v>7.4798084425624096E-3</v>
      </c>
      <c r="AP38" s="204">
        <f t="shared" si="16"/>
        <v>7.0138562585876493E-3</v>
      </c>
      <c r="AQ38" s="154">
        <f t="shared" si="17"/>
        <v>7.2325430986418032E-3</v>
      </c>
      <c r="AR38" s="154">
        <f t="shared" si="18"/>
        <v>7.9725125378048312E-3</v>
      </c>
      <c r="AS38" s="154">
        <f t="shared" si="19"/>
        <v>6.9880539413070394E-3</v>
      </c>
      <c r="AT38" s="154">
        <f t="shared" si="20"/>
        <v>7.6622500088806824E-3</v>
      </c>
      <c r="AU38" s="154">
        <f t="shared" si="21"/>
        <v>7.2487176301450056E-3</v>
      </c>
      <c r="AV38" s="202">
        <f t="shared" si="22"/>
        <v>7.4402776473766353E-3</v>
      </c>
      <c r="AW38" s="203">
        <f t="shared" si="23"/>
        <v>7.3680378253546137E-3</v>
      </c>
      <c r="AX38" s="204">
        <f t="shared" si="24"/>
        <v>7.0154093228653345E-3</v>
      </c>
    </row>
    <row r="39" spans="1:50" x14ac:dyDescent="0.3">
      <c r="A39" s="21" t="s">
        <v>36</v>
      </c>
      <c r="B39" s="22">
        <v>57.6</v>
      </c>
      <c r="C39" s="23">
        <v>58.55</v>
      </c>
      <c r="D39" s="23">
        <v>56.8</v>
      </c>
      <c r="E39" s="23">
        <v>58.28</v>
      </c>
      <c r="F39" s="23">
        <v>14.86</v>
      </c>
      <c r="G39" s="24">
        <v>85.55</v>
      </c>
      <c r="H39" s="196">
        <v>90.81</v>
      </c>
      <c r="I39" s="196">
        <v>64.814550556099036</v>
      </c>
      <c r="J39" s="23">
        <v>59.14</v>
      </c>
      <c r="K39" s="23">
        <v>55.96</v>
      </c>
      <c r="L39" s="23">
        <v>59.75</v>
      </c>
      <c r="M39" s="23">
        <v>57.05</v>
      </c>
      <c r="N39" s="23">
        <v>11.15</v>
      </c>
      <c r="O39" s="24">
        <v>88.96</v>
      </c>
      <c r="P39" s="196">
        <v>93.87</v>
      </c>
      <c r="Q39" s="196">
        <v>64.673207552353418</v>
      </c>
      <c r="R39" s="23">
        <v>67</v>
      </c>
      <c r="S39" s="23">
        <v>65.680000000000007</v>
      </c>
      <c r="T39" s="23">
        <v>60.85</v>
      </c>
      <c r="U39" s="23">
        <v>61.31</v>
      </c>
      <c r="V39" s="23">
        <v>17.48</v>
      </c>
      <c r="W39" s="24">
        <v>87.9</v>
      </c>
      <c r="X39" s="196">
        <v>95.01</v>
      </c>
      <c r="Y39" s="196">
        <v>64.619338479067252</v>
      </c>
      <c r="AA39" s="154">
        <f t="shared" si="1"/>
        <v>7.6920919685746006E-3</v>
      </c>
      <c r="AB39" s="154">
        <f t="shared" si="2"/>
        <v>8.2399565414418407E-3</v>
      </c>
      <c r="AC39" s="154">
        <f t="shared" si="3"/>
        <v>6.8342501816851704E-3</v>
      </c>
      <c r="AD39" s="154">
        <f t="shared" si="4"/>
        <v>7.7878206395954851E-3</v>
      </c>
      <c r="AE39" s="154">
        <f t="shared" si="5"/>
        <v>6.8776873197846896E-3</v>
      </c>
      <c r="AF39" s="202">
        <f t="shared" si="6"/>
        <v>7.4522398967923542E-3</v>
      </c>
      <c r="AG39" s="203">
        <f t="shared" si="7"/>
        <v>7.4317345951705627E-3</v>
      </c>
      <c r="AH39" s="204">
        <f t="shared" si="8"/>
        <v>7.1811959938060735E-3</v>
      </c>
      <c r="AI39" s="154">
        <f t="shared" si="9"/>
        <v>7.0638879333409796E-3</v>
      </c>
      <c r="AJ39" s="154">
        <f t="shared" si="10"/>
        <v>7.3175962297903092E-3</v>
      </c>
      <c r="AK39" s="154">
        <f t="shared" si="11"/>
        <v>6.7276035544265944E-3</v>
      </c>
      <c r="AL39" s="154">
        <f t="shared" si="12"/>
        <v>7.177581287208936E-3</v>
      </c>
      <c r="AM39" s="154">
        <f t="shared" si="13"/>
        <v>4.6732497317596572E-3</v>
      </c>
      <c r="AN39" s="202">
        <f t="shared" si="14"/>
        <v>7.5539437003624985E-3</v>
      </c>
      <c r="AO39" s="203">
        <f t="shared" si="15"/>
        <v>7.5198631091713975E-3</v>
      </c>
      <c r="AP39" s="204">
        <f t="shared" si="16"/>
        <v>7.1909207478859883E-3</v>
      </c>
      <c r="AQ39" s="154">
        <f t="shared" si="17"/>
        <v>7.4711746470706268E-3</v>
      </c>
      <c r="AR39" s="154">
        <f t="shared" si="18"/>
        <v>7.8576624172122054E-3</v>
      </c>
      <c r="AS39" s="154">
        <f t="shared" si="19"/>
        <v>6.7872798456270296E-3</v>
      </c>
      <c r="AT39" s="154">
        <f t="shared" si="20"/>
        <v>7.2596592187370527E-3</v>
      </c>
      <c r="AU39" s="154">
        <f t="shared" si="21"/>
        <v>6.2050726824159986E-3</v>
      </c>
      <c r="AV39" s="202">
        <f t="shared" si="22"/>
        <v>7.2393226168298236E-3</v>
      </c>
      <c r="AW39" s="203">
        <f t="shared" si="23"/>
        <v>7.4227258380547331E-3</v>
      </c>
      <c r="AX39" s="204">
        <f t="shared" si="24"/>
        <v>7.2071399644506873E-3</v>
      </c>
    </row>
    <row r="40" spans="1:50" x14ac:dyDescent="0.3">
      <c r="A40" s="21" t="s">
        <v>37</v>
      </c>
      <c r="B40" s="22">
        <v>61.69</v>
      </c>
      <c r="C40" s="23">
        <v>54.01</v>
      </c>
      <c r="D40" s="23">
        <v>48.56</v>
      </c>
      <c r="E40" s="23">
        <v>59.1</v>
      </c>
      <c r="F40" s="23">
        <v>12.53</v>
      </c>
      <c r="G40" s="24">
        <v>88.12</v>
      </c>
      <c r="H40" s="196">
        <v>91.54</v>
      </c>
      <c r="I40" s="196">
        <v>63.341047256965489</v>
      </c>
      <c r="J40" s="23">
        <v>63.85</v>
      </c>
      <c r="K40" s="23">
        <v>56.99</v>
      </c>
      <c r="L40" s="23">
        <v>55.37</v>
      </c>
      <c r="M40" s="23">
        <v>65.89</v>
      </c>
      <c r="N40" s="23">
        <v>12.84</v>
      </c>
      <c r="O40" s="24">
        <v>91.49</v>
      </c>
      <c r="P40" s="196">
        <v>95.46</v>
      </c>
      <c r="Q40" s="196">
        <v>63.309896406713506</v>
      </c>
      <c r="R40" s="23">
        <v>67.78</v>
      </c>
      <c r="S40" s="23">
        <v>66.209999999999994</v>
      </c>
      <c r="T40" s="23">
        <v>53.14</v>
      </c>
      <c r="U40" s="23">
        <v>68.03</v>
      </c>
      <c r="V40" s="23">
        <v>20.6</v>
      </c>
      <c r="W40" s="24">
        <v>90.35</v>
      </c>
      <c r="X40" s="196">
        <v>95.53</v>
      </c>
      <c r="Y40" s="196">
        <v>63.254857935466632</v>
      </c>
      <c r="AA40" s="154">
        <f t="shared" si="1"/>
        <v>8.2382839156487329E-3</v>
      </c>
      <c r="AB40" s="154">
        <f t="shared" si="2"/>
        <v>7.6010256670072385E-3</v>
      </c>
      <c r="AC40" s="154">
        <f t="shared" si="3"/>
        <v>5.8428026201167585E-3</v>
      </c>
      <c r="AD40" s="154">
        <f t="shared" si="4"/>
        <v>7.8973953294456615E-3</v>
      </c>
      <c r="AE40" s="154">
        <f t="shared" si="5"/>
        <v>5.7992881639907243E-3</v>
      </c>
      <c r="AF40" s="202">
        <f t="shared" si="6"/>
        <v>7.6761119778532127E-3</v>
      </c>
      <c r="AG40" s="203">
        <f t="shared" si="7"/>
        <v>7.4914765426925822E-3</v>
      </c>
      <c r="AH40" s="204">
        <f t="shared" si="8"/>
        <v>7.0179376529272107E-3</v>
      </c>
      <c r="AI40" s="154">
        <f t="shared" si="9"/>
        <v>7.6264667660436514E-3</v>
      </c>
      <c r="AJ40" s="154">
        <f t="shared" si="10"/>
        <v>7.4522839373793734E-3</v>
      </c>
      <c r="AK40" s="154">
        <f t="shared" si="11"/>
        <v>6.2344336202276238E-3</v>
      </c>
      <c r="AL40" s="154">
        <f t="shared" si="12"/>
        <v>8.2897604034039753E-3</v>
      </c>
      <c r="AM40" s="154">
        <f t="shared" si="13"/>
        <v>5.3815718884120184E-3</v>
      </c>
      <c r="AN40" s="202">
        <f t="shared" si="14"/>
        <v>7.7687759571286536E-3</v>
      </c>
      <c r="AO40" s="203">
        <f t="shared" si="15"/>
        <v>7.6472369489879776E-3</v>
      </c>
      <c r="AP40" s="204">
        <f t="shared" si="16"/>
        <v>7.039336146255239E-3</v>
      </c>
      <c r="AQ40" s="154">
        <f t="shared" si="17"/>
        <v>7.5581525011708516E-3</v>
      </c>
      <c r="AR40" s="154">
        <f t="shared" si="18"/>
        <v>7.9210692546227181E-3</v>
      </c>
      <c r="AS40" s="154">
        <f t="shared" si="19"/>
        <v>5.927297469130983E-3</v>
      </c>
      <c r="AT40" s="154">
        <f t="shared" si="20"/>
        <v>8.0553680745503453E-3</v>
      </c>
      <c r="AU40" s="154">
        <f t="shared" si="21"/>
        <v>7.3126142595978019E-3</v>
      </c>
      <c r="AV40" s="202">
        <f t="shared" si="22"/>
        <v>7.4411012335674001E-3</v>
      </c>
      <c r="AW40" s="203">
        <f t="shared" si="23"/>
        <v>7.4633512189176783E-3</v>
      </c>
      <c r="AX40" s="204">
        <f t="shared" si="24"/>
        <v>7.0549563846128175E-3</v>
      </c>
    </row>
    <row r="41" spans="1:50" x14ac:dyDescent="0.3">
      <c r="A41" s="21" t="s">
        <v>38</v>
      </c>
      <c r="B41" s="22">
        <v>64.680000000000007</v>
      </c>
      <c r="C41" s="23">
        <v>59.16</v>
      </c>
      <c r="D41" s="23">
        <v>53.52</v>
      </c>
      <c r="E41" s="23">
        <v>61.31</v>
      </c>
      <c r="F41" s="23">
        <v>14.89</v>
      </c>
      <c r="G41" s="24">
        <v>91.43</v>
      </c>
      <c r="H41" s="196">
        <v>95.03</v>
      </c>
      <c r="I41" s="196">
        <v>64.689989629907714</v>
      </c>
      <c r="J41" s="23">
        <v>67.48</v>
      </c>
      <c r="K41" s="23">
        <v>65.37</v>
      </c>
      <c r="L41" s="23">
        <v>61.43</v>
      </c>
      <c r="M41" s="23">
        <v>62.38</v>
      </c>
      <c r="N41" s="23">
        <v>14.1</v>
      </c>
      <c r="O41" s="24">
        <v>92.83</v>
      </c>
      <c r="P41" s="196">
        <v>96.49</v>
      </c>
      <c r="Q41" s="196">
        <v>64.709699333900986</v>
      </c>
      <c r="R41" s="23">
        <v>67.05</v>
      </c>
      <c r="S41" s="23">
        <v>62.97</v>
      </c>
      <c r="T41" s="23">
        <v>59.58</v>
      </c>
      <c r="U41" s="23">
        <v>66.86</v>
      </c>
      <c r="V41" s="23">
        <v>15.83</v>
      </c>
      <c r="W41" s="24">
        <v>91.27</v>
      </c>
      <c r="X41" s="196">
        <v>96.19</v>
      </c>
      <c r="Y41" s="196">
        <v>64.717769526225027</v>
      </c>
      <c r="AA41" s="154">
        <f t="shared" si="1"/>
        <v>8.6375782730452287E-3</v>
      </c>
      <c r="AB41" s="154">
        <f t="shared" si="2"/>
        <v>8.3258040818394406E-3</v>
      </c>
      <c r="AC41" s="154">
        <f t="shared" si="3"/>
        <v>6.4395962979540552E-3</v>
      </c>
      <c r="AD41" s="154">
        <f t="shared" si="4"/>
        <v>8.1927124813589436E-3</v>
      </c>
      <c r="AE41" s="154">
        <f t="shared" si="5"/>
        <v>6.8915722874558572E-3</v>
      </c>
      <c r="AF41" s="202">
        <f t="shared" si="6"/>
        <v>7.9644452806981302E-3</v>
      </c>
      <c r="AG41" s="203">
        <f t="shared" si="7"/>
        <v>7.777092154818397E-3</v>
      </c>
      <c r="AH41" s="204">
        <f t="shared" si="8"/>
        <v>7.1673951355655198E-3</v>
      </c>
      <c r="AI41" s="154">
        <f t="shared" si="9"/>
        <v>8.0600466307380672E-3</v>
      </c>
      <c r="AJ41" s="154">
        <f t="shared" si="10"/>
        <v>8.5480926651428264E-3</v>
      </c>
      <c r="AK41" s="154">
        <f t="shared" si="11"/>
        <v>6.9167646250782545E-3</v>
      </c>
      <c r="AL41" s="154">
        <f t="shared" si="12"/>
        <v>7.8481598719735927E-3</v>
      </c>
      <c r="AM41" s="154">
        <f t="shared" si="13"/>
        <v>5.9096700643776834E-3</v>
      </c>
      <c r="AN41" s="202">
        <f t="shared" si="14"/>
        <v>7.8825606306727834E-3</v>
      </c>
      <c r="AO41" s="203">
        <f t="shared" si="15"/>
        <v>7.7297495622024931E-3</v>
      </c>
      <c r="AP41" s="204">
        <f t="shared" si="16"/>
        <v>7.194978216488351E-3</v>
      </c>
      <c r="AQ41" s="154">
        <f t="shared" si="17"/>
        <v>7.4767501505385893E-3</v>
      </c>
      <c r="AR41" s="154">
        <f t="shared" si="18"/>
        <v>7.5334500976226033E-3</v>
      </c>
      <c r="AS41" s="154">
        <f t="shared" si="19"/>
        <v>6.6456225670083547E-3</v>
      </c>
      <c r="AT41" s="154">
        <f t="shared" si="20"/>
        <v>7.9168294791185662E-3</v>
      </c>
      <c r="AU41" s="154">
        <f t="shared" si="21"/>
        <v>5.6193535790986984E-3</v>
      </c>
      <c r="AV41" s="202">
        <f t="shared" si="22"/>
        <v>7.5168711631178374E-3</v>
      </c>
      <c r="AW41" s="203">
        <f t="shared" si="23"/>
        <v>7.5149142023206474E-3</v>
      </c>
      <c r="AX41" s="204">
        <f t="shared" si="24"/>
        <v>7.2181182002298006E-3</v>
      </c>
    </row>
    <row r="42" spans="1:50" x14ac:dyDescent="0.3">
      <c r="A42" s="21" t="s">
        <v>39</v>
      </c>
      <c r="B42" s="22">
        <v>55.77</v>
      </c>
      <c r="C42" s="23">
        <v>60.85</v>
      </c>
      <c r="D42" s="23">
        <v>52.5</v>
      </c>
      <c r="E42" s="23">
        <v>51.78</v>
      </c>
      <c r="F42" s="23">
        <v>10.66</v>
      </c>
      <c r="G42" s="24">
        <v>85.14</v>
      </c>
      <c r="H42" s="196">
        <v>90.62</v>
      </c>
      <c r="I42" s="196">
        <v>64.377764525418485</v>
      </c>
      <c r="J42" s="23">
        <v>59.55</v>
      </c>
      <c r="K42" s="23">
        <v>61.16</v>
      </c>
      <c r="L42" s="23">
        <v>59.94</v>
      </c>
      <c r="M42" s="23">
        <v>56.78</v>
      </c>
      <c r="N42" s="23">
        <v>11.51</v>
      </c>
      <c r="O42" s="24">
        <v>89.93</v>
      </c>
      <c r="P42" s="196">
        <v>93.63</v>
      </c>
      <c r="Q42" s="196">
        <v>64.390009210871995</v>
      </c>
      <c r="R42" s="23">
        <v>64.17</v>
      </c>
      <c r="S42" s="23">
        <v>67.52</v>
      </c>
      <c r="T42" s="23">
        <v>61.17</v>
      </c>
      <c r="U42" s="23">
        <v>60.81</v>
      </c>
      <c r="V42" s="23">
        <v>17.75</v>
      </c>
      <c r="W42" s="24">
        <v>89.64</v>
      </c>
      <c r="X42" s="196">
        <v>94.95</v>
      </c>
      <c r="Y42" s="196">
        <v>64.412542381458422</v>
      </c>
      <c r="AA42" s="154">
        <f t="shared" si="1"/>
        <v>7.4477077966563447E-3</v>
      </c>
      <c r="AB42" s="154">
        <f t="shared" si="2"/>
        <v>8.5636439888426303E-3</v>
      </c>
      <c r="AC42" s="154">
        <f t="shared" si="3"/>
        <v>6.3168685658181595E-3</v>
      </c>
      <c r="AD42" s="154">
        <f t="shared" si="4"/>
        <v>6.9192407810270114E-3</v>
      </c>
      <c r="AE42" s="154">
        <f t="shared" si="5"/>
        <v>4.9337918458213191E-3</v>
      </c>
      <c r="AF42" s="202">
        <f t="shared" si="6"/>
        <v>7.4165248955336185E-3</v>
      </c>
      <c r="AG42" s="203">
        <f t="shared" si="7"/>
        <v>7.4161853211579826E-3</v>
      </c>
      <c r="AH42" s="204">
        <f t="shared" si="8"/>
        <v>7.1328018281941593E-3</v>
      </c>
      <c r="AI42" s="154">
        <f t="shared" si="9"/>
        <v>7.1128597637885576E-3</v>
      </c>
      <c r="AJ42" s="154">
        <f t="shared" si="10"/>
        <v>7.9975730059681071E-3</v>
      </c>
      <c r="AK42" s="154">
        <f t="shared" si="11"/>
        <v>6.7489967707502936E-3</v>
      </c>
      <c r="AL42" s="154">
        <f t="shared" si="12"/>
        <v>7.1436120155604459E-3</v>
      </c>
      <c r="AM42" s="154">
        <f t="shared" si="13"/>
        <v>4.8241349248927048E-3</v>
      </c>
      <c r="AN42" s="202">
        <f t="shared" si="14"/>
        <v>7.6363102177787728E-3</v>
      </c>
      <c r="AO42" s="203">
        <f t="shared" si="15"/>
        <v>7.5006368691990823E-3</v>
      </c>
      <c r="AP42" s="204">
        <f t="shared" si="16"/>
        <v>7.1594323324107373E-3</v>
      </c>
      <c r="AQ42" s="154">
        <f t="shared" si="17"/>
        <v>7.1556011507839124E-3</v>
      </c>
      <c r="AR42" s="154">
        <f t="shared" si="18"/>
        <v>8.0777918150147388E-3</v>
      </c>
      <c r="AS42" s="154">
        <f t="shared" si="19"/>
        <v>6.8229730181923647E-3</v>
      </c>
      <c r="AT42" s="154">
        <f t="shared" si="20"/>
        <v>7.2004546907747545E-3</v>
      </c>
      <c r="AU42" s="154">
        <f t="shared" si="21"/>
        <v>6.3009176265951929E-3</v>
      </c>
      <c r="AV42" s="202">
        <f t="shared" si="22"/>
        <v>7.3826266140230414E-3</v>
      </c>
      <c r="AW42" s="203">
        <f t="shared" si="23"/>
        <v>7.418038294109008E-3</v>
      </c>
      <c r="AX42" s="204">
        <f t="shared" si="24"/>
        <v>7.1840755311920294E-3</v>
      </c>
    </row>
    <row r="43" spans="1:50" x14ac:dyDescent="0.3">
      <c r="A43" s="21" t="s">
        <v>40</v>
      </c>
      <c r="B43" s="22">
        <v>61.09</v>
      </c>
      <c r="C43" s="23">
        <v>59.28</v>
      </c>
      <c r="D43" s="23">
        <v>60.08</v>
      </c>
      <c r="E43" s="23">
        <v>56</v>
      </c>
      <c r="F43" s="23">
        <v>13.95</v>
      </c>
      <c r="G43" s="24">
        <v>88.57</v>
      </c>
      <c r="H43" s="196">
        <v>92.15</v>
      </c>
      <c r="I43" s="196">
        <v>64.228380431111646</v>
      </c>
      <c r="J43" s="23">
        <v>60.99</v>
      </c>
      <c r="K43" s="23">
        <v>58.98</v>
      </c>
      <c r="L43" s="23">
        <v>67.849999999999994</v>
      </c>
      <c r="M43" s="23">
        <v>61.46</v>
      </c>
      <c r="N43" s="23">
        <v>13.41</v>
      </c>
      <c r="O43" s="24">
        <v>90.93</v>
      </c>
      <c r="P43" s="196">
        <v>96.28</v>
      </c>
      <c r="Q43" s="196">
        <v>64.317279959228259</v>
      </c>
      <c r="R43" s="23">
        <v>67.52</v>
      </c>
      <c r="S43" s="23">
        <v>68.75</v>
      </c>
      <c r="T43" s="23">
        <v>62.5</v>
      </c>
      <c r="U43" s="23">
        <v>58.83</v>
      </c>
      <c r="V43" s="23">
        <v>16.28</v>
      </c>
      <c r="W43" s="24">
        <v>92.06</v>
      </c>
      <c r="X43" s="196">
        <v>96.3</v>
      </c>
      <c r="Y43" s="196">
        <v>64.433531435251027</v>
      </c>
      <c r="AA43" s="154">
        <f t="shared" si="1"/>
        <v>8.158157957642749E-3</v>
      </c>
      <c r="AB43" s="154">
        <f t="shared" si="2"/>
        <v>8.3426921225733964E-3</v>
      </c>
      <c r="AC43" s="154">
        <f t="shared" si="3"/>
        <v>7.2289040654162856E-3</v>
      </c>
      <c r="AD43" s="154">
        <f t="shared" si="4"/>
        <v>7.4831495507437741E-3</v>
      </c>
      <c r="AE43" s="154">
        <f t="shared" si="5"/>
        <v>6.4565099670926256E-3</v>
      </c>
      <c r="AF43" s="202">
        <f t="shared" si="6"/>
        <v>7.7153113694786533E-3</v>
      </c>
      <c r="AG43" s="203">
        <f t="shared" si="7"/>
        <v>7.5413978961013919E-3</v>
      </c>
      <c r="AH43" s="204">
        <f t="shared" si="8"/>
        <v>7.1162506610508167E-3</v>
      </c>
      <c r="AI43" s="154">
        <f t="shared" si="9"/>
        <v>7.2848583877995659E-3</v>
      </c>
      <c r="AJ43" s="154">
        <f t="shared" si="10"/>
        <v>7.7125058190320303E-3</v>
      </c>
      <c r="AK43" s="154">
        <f t="shared" si="11"/>
        <v>7.6396301450685255E-3</v>
      </c>
      <c r="AL43" s="154">
        <f t="shared" si="12"/>
        <v>7.73241272413429E-3</v>
      </c>
      <c r="AM43" s="154">
        <f t="shared" si="13"/>
        <v>5.6204734442060096E-3</v>
      </c>
      <c r="AN43" s="202">
        <f t="shared" si="14"/>
        <v>7.7212241532594664E-3</v>
      </c>
      <c r="AO43" s="203">
        <f t="shared" si="15"/>
        <v>7.7129266022267192E-3</v>
      </c>
      <c r="AP43" s="204">
        <f t="shared" si="16"/>
        <v>7.151345671729808E-3</v>
      </c>
      <c r="AQ43" s="154">
        <f t="shared" si="17"/>
        <v>7.5291598831374431E-3</v>
      </c>
      <c r="AR43" s="154">
        <f t="shared" si="18"/>
        <v>8.2249435320240431E-3</v>
      </c>
      <c r="AS43" s="154">
        <f t="shared" si="19"/>
        <v>6.9713227666670392E-3</v>
      </c>
      <c r="AT43" s="154">
        <f t="shared" si="20"/>
        <v>6.9660047600440516E-3</v>
      </c>
      <c r="AU43" s="154">
        <f t="shared" si="21"/>
        <v>5.7790951527306898E-3</v>
      </c>
      <c r="AV43" s="202">
        <f t="shared" si="22"/>
        <v>7.5819344721883225E-3</v>
      </c>
      <c r="AW43" s="203">
        <f t="shared" si="23"/>
        <v>7.5235080328878087E-3</v>
      </c>
      <c r="AX43" s="204">
        <f t="shared" si="24"/>
        <v>7.1864164875058067E-3</v>
      </c>
    </row>
    <row r="44" spans="1:50" x14ac:dyDescent="0.3">
      <c r="A44" s="21" t="s">
        <v>41</v>
      </c>
      <c r="B44" s="22">
        <v>68.180000000000007</v>
      </c>
      <c r="C44" s="23">
        <v>66.75</v>
      </c>
      <c r="D44" s="23">
        <v>61.35</v>
      </c>
      <c r="E44" s="23">
        <v>61.93</v>
      </c>
      <c r="F44" s="23">
        <v>18.11</v>
      </c>
      <c r="G44" s="24">
        <v>91.66</v>
      </c>
      <c r="H44" s="196">
        <v>94.51</v>
      </c>
      <c r="I44" s="196">
        <v>66.656277680437498</v>
      </c>
      <c r="J44" s="23">
        <v>71.09</v>
      </c>
      <c r="K44" s="23">
        <v>71.33</v>
      </c>
      <c r="L44" s="23">
        <v>67.11</v>
      </c>
      <c r="M44" s="23">
        <v>66.45</v>
      </c>
      <c r="N44" s="23">
        <v>17.989999999999998</v>
      </c>
      <c r="O44" s="24">
        <v>94.24</v>
      </c>
      <c r="P44" s="196">
        <v>97.07</v>
      </c>
      <c r="Q44" s="196">
        <v>66.847214226979773</v>
      </c>
      <c r="R44" s="23">
        <v>72.62</v>
      </c>
      <c r="S44" s="23">
        <v>75.95</v>
      </c>
      <c r="T44" s="23">
        <v>65.75</v>
      </c>
      <c r="U44" s="23">
        <v>71.37</v>
      </c>
      <c r="V44" s="23">
        <v>23.75</v>
      </c>
      <c r="W44" s="24">
        <v>93.87</v>
      </c>
      <c r="X44" s="196">
        <v>97.54</v>
      </c>
      <c r="Y44" s="196">
        <v>67.028157022351664</v>
      </c>
      <c r="AA44" s="154">
        <f t="shared" si="1"/>
        <v>9.1049796947468113E-3</v>
      </c>
      <c r="AB44" s="154">
        <f t="shared" si="2"/>
        <v>9.3939726582620477E-3</v>
      </c>
      <c r="AC44" s="154">
        <f t="shared" si="3"/>
        <v>7.3817121240560783E-3</v>
      </c>
      <c r="AD44" s="154">
        <f t="shared" si="4"/>
        <v>8.2755616370993202E-3</v>
      </c>
      <c r="AE44" s="154">
        <f t="shared" si="5"/>
        <v>8.381892150827774E-3</v>
      </c>
      <c r="AF44" s="202">
        <f t="shared" si="6"/>
        <v>7.9844805253066892E-3</v>
      </c>
      <c r="AG44" s="203">
        <f t="shared" si="7"/>
        <v>7.7345362469944936E-3</v>
      </c>
      <c r="AH44" s="204">
        <f t="shared" si="8"/>
        <v>7.3852520789522008E-3</v>
      </c>
      <c r="AI44" s="154">
        <f t="shared" si="9"/>
        <v>8.4912376256545529E-3</v>
      </c>
      <c r="AJ44" s="154">
        <f t="shared" si="10"/>
        <v>9.3274506624543025E-3</v>
      </c>
      <c r="AK44" s="154">
        <f t="shared" si="11"/>
        <v>7.5563091972814852E-3</v>
      </c>
      <c r="AL44" s="154">
        <f t="shared" si="12"/>
        <v>8.3602151890452905E-3</v>
      </c>
      <c r="AM44" s="154">
        <f t="shared" si="13"/>
        <v>7.540068401287554E-3</v>
      </c>
      <c r="AN44" s="202">
        <f t="shared" si="14"/>
        <v>8.0022892797005606E-3</v>
      </c>
      <c r="AO44" s="203">
        <f t="shared" si="15"/>
        <v>7.7762129754689194E-3</v>
      </c>
      <c r="AP44" s="204">
        <f t="shared" si="16"/>
        <v>7.4326454171001781E-3</v>
      </c>
      <c r="AQ44" s="154">
        <f t="shared" si="17"/>
        <v>8.0978612368696849E-3</v>
      </c>
      <c r="AR44" s="154">
        <f t="shared" si="18"/>
        <v>9.086319436468742E-3</v>
      </c>
      <c r="AS44" s="154">
        <f t="shared" si="19"/>
        <v>7.3338315505337252E-3</v>
      </c>
      <c r="AT44" s="154">
        <f t="shared" si="20"/>
        <v>8.4508543213385016E-3</v>
      </c>
      <c r="AU44" s="154">
        <f t="shared" si="21"/>
        <v>8.4308052750217358E-3</v>
      </c>
      <c r="AV44" s="202">
        <f t="shared" si="22"/>
        <v>7.7310035727169001E-3</v>
      </c>
      <c r="AW44" s="203">
        <f t="shared" si="23"/>
        <v>7.6203839410994489E-3</v>
      </c>
      <c r="AX44" s="204">
        <f t="shared" si="24"/>
        <v>7.4758009071194016E-3</v>
      </c>
    </row>
    <row r="45" spans="1:50" x14ac:dyDescent="0.3">
      <c r="A45" s="21" t="s">
        <v>42</v>
      </c>
      <c r="B45" s="22">
        <v>53.31</v>
      </c>
      <c r="C45" s="23">
        <v>51.39</v>
      </c>
      <c r="D45" s="23">
        <v>52.31</v>
      </c>
      <c r="E45" s="23">
        <v>47.25</v>
      </c>
      <c r="F45" s="23">
        <v>11.72</v>
      </c>
      <c r="G45" s="24">
        <v>84.75</v>
      </c>
      <c r="H45" s="196">
        <v>88.97</v>
      </c>
      <c r="I45" s="196">
        <v>62.827772016249305</v>
      </c>
      <c r="J45" s="23">
        <v>60.29</v>
      </c>
      <c r="K45" s="23">
        <v>61.46</v>
      </c>
      <c r="L45" s="23">
        <v>61.16</v>
      </c>
      <c r="M45" s="23">
        <v>57.73</v>
      </c>
      <c r="N45" s="23">
        <v>13.99</v>
      </c>
      <c r="O45" s="24">
        <v>88.27</v>
      </c>
      <c r="P45" s="196">
        <v>93.89</v>
      </c>
      <c r="Q45" s="196">
        <v>62.664498958275637</v>
      </c>
      <c r="R45" s="23">
        <v>67.099999999999994</v>
      </c>
      <c r="S45" s="23">
        <v>62.81</v>
      </c>
      <c r="T45" s="23">
        <v>59.1</v>
      </c>
      <c r="U45" s="23">
        <v>60.97</v>
      </c>
      <c r="V45" s="23">
        <v>14.98</v>
      </c>
      <c r="W45" s="24">
        <v>90.06</v>
      </c>
      <c r="X45" s="196">
        <v>95.6</v>
      </c>
      <c r="Y45" s="196">
        <v>62.682153932145027</v>
      </c>
      <c r="AA45" s="154">
        <f t="shared" si="1"/>
        <v>7.1191913688318049E-3</v>
      </c>
      <c r="AB45" s="154">
        <f t="shared" si="2"/>
        <v>7.2323034443159042E-3</v>
      </c>
      <c r="AC45" s="154">
        <f t="shared" si="3"/>
        <v>6.2940075176751986E-3</v>
      </c>
      <c r="AD45" s="154">
        <f t="shared" si="4"/>
        <v>6.3139074334400596E-3</v>
      </c>
      <c r="AE45" s="154">
        <f t="shared" si="5"/>
        <v>5.4243940368692177E-3</v>
      </c>
      <c r="AF45" s="202">
        <f t="shared" si="6"/>
        <v>7.3825520894582356E-3</v>
      </c>
      <c r="AG45" s="203">
        <f t="shared" si="7"/>
        <v>7.2811521521013653E-3</v>
      </c>
      <c r="AH45" s="204">
        <f t="shared" si="8"/>
        <v>6.9610687852003474E-3</v>
      </c>
      <c r="AI45" s="154">
        <f t="shared" si="9"/>
        <v>7.2012479455719923E-3</v>
      </c>
      <c r="AJ45" s="154">
        <f t="shared" si="10"/>
        <v>8.0368024353629809E-3</v>
      </c>
      <c r="AK45" s="154">
        <f t="shared" si="11"/>
        <v>6.8863637387235228E-3</v>
      </c>
      <c r="AL45" s="154">
        <f t="shared" si="12"/>
        <v>7.2631335269162465E-3</v>
      </c>
      <c r="AM45" s="154">
        <f t="shared" si="13"/>
        <v>5.863566255364808E-3</v>
      </c>
      <c r="AN45" s="202">
        <f t="shared" si="14"/>
        <v>7.49535308488082E-3</v>
      </c>
      <c r="AO45" s="203">
        <f t="shared" si="15"/>
        <v>7.5214652958357567E-3</v>
      </c>
      <c r="AP45" s="204">
        <f t="shared" si="16"/>
        <v>6.9675753340387179E-3</v>
      </c>
      <c r="AQ45" s="154">
        <f t="shared" si="17"/>
        <v>7.4823256540065518E-3</v>
      </c>
      <c r="AR45" s="154">
        <f t="shared" si="18"/>
        <v>7.5143084108571659E-3</v>
      </c>
      <c r="AS45" s="154">
        <f t="shared" si="19"/>
        <v>6.592082808160352E-3</v>
      </c>
      <c r="AT45" s="154">
        <f t="shared" si="20"/>
        <v>7.21940013972269E-3</v>
      </c>
      <c r="AU45" s="154">
        <f t="shared" si="21"/>
        <v>5.3176194955716046E-3</v>
      </c>
      <c r="AV45" s="202">
        <f t="shared" si="22"/>
        <v>7.4172172340351977E-3</v>
      </c>
      <c r="AW45" s="203">
        <f t="shared" si="23"/>
        <v>7.4688200201876893E-3</v>
      </c>
      <c r="AX45" s="204">
        <f t="shared" si="24"/>
        <v>6.9910814207507672E-3</v>
      </c>
    </row>
    <row r="46" spans="1:50" x14ac:dyDescent="0.3">
      <c r="A46" s="21" t="s">
        <v>43</v>
      </c>
      <c r="B46" s="22">
        <v>52.23</v>
      </c>
      <c r="C46" s="23">
        <v>53.68</v>
      </c>
      <c r="D46" s="23">
        <v>58.9</v>
      </c>
      <c r="E46" s="23">
        <v>46.22</v>
      </c>
      <c r="F46" s="23">
        <v>12.86</v>
      </c>
      <c r="G46" s="24">
        <v>83.16</v>
      </c>
      <c r="H46" s="196">
        <v>86.81</v>
      </c>
      <c r="I46" s="196">
        <v>65.905506819331094</v>
      </c>
      <c r="J46" s="23">
        <v>60.27</v>
      </c>
      <c r="K46" s="23">
        <v>56.85</v>
      </c>
      <c r="L46" s="23">
        <v>61.63</v>
      </c>
      <c r="M46" s="23">
        <v>55.32</v>
      </c>
      <c r="N46" s="23">
        <v>11.66</v>
      </c>
      <c r="O46" s="24">
        <v>90.33</v>
      </c>
      <c r="P46" s="196">
        <v>93.23</v>
      </c>
      <c r="Q46" s="196">
        <v>65.983347298580242</v>
      </c>
      <c r="R46" s="23">
        <v>62.57</v>
      </c>
      <c r="S46" s="23">
        <v>59.29</v>
      </c>
      <c r="T46" s="23">
        <v>65.290000000000006</v>
      </c>
      <c r="U46" s="23">
        <v>59.02</v>
      </c>
      <c r="V46" s="23">
        <v>16.649999999999999</v>
      </c>
      <c r="W46" s="24">
        <v>90.07</v>
      </c>
      <c r="X46" s="196">
        <v>94.43</v>
      </c>
      <c r="Y46" s="196">
        <v>66.243429838879734</v>
      </c>
      <c r="AA46" s="154">
        <f t="shared" si="1"/>
        <v>6.9749646444210306E-3</v>
      </c>
      <c r="AB46" s="154">
        <f t="shared" si="2"/>
        <v>7.554583554988864E-3</v>
      </c>
      <c r="AC46" s="154">
        <f t="shared" si="3"/>
        <v>7.086924924317897E-3</v>
      </c>
      <c r="AD46" s="154">
        <f t="shared" si="4"/>
        <v>6.176270932774593E-3</v>
      </c>
      <c r="AE46" s="154">
        <f t="shared" si="5"/>
        <v>5.9520228083735603E-3</v>
      </c>
      <c r="AF46" s="202">
        <f t="shared" si="6"/>
        <v>7.2440475723816742E-3</v>
      </c>
      <c r="AG46" s="203">
        <f t="shared" si="7"/>
        <v>7.1043814580636121E-3</v>
      </c>
      <c r="AH46" s="204">
        <f t="shared" si="8"/>
        <v>7.3020696352912333E-3</v>
      </c>
      <c r="AI46" s="154">
        <f t="shared" si="9"/>
        <v>7.1988590757940622E-3</v>
      </c>
      <c r="AJ46" s="154">
        <f t="shared" si="10"/>
        <v>7.4339768703284327E-3</v>
      </c>
      <c r="AK46" s="154">
        <f t="shared" si="11"/>
        <v>6.9392838001558332E-3</v>
      </c>
      <c r="AL46" s="154">
        <f t="shared" si="12"/>
        <v>6.9599263244241602E-3</v>
      </c>
      <c r="AM46" s="154">
        <f t="shared" si="13"/>
        <v>4.887003755364808E-3</v>
      </c>
      <c r="AN46" s="202">
        <f t="shared" si="14"/>
        <v>7.6702757919710493E-3</v>
      </c>
      <c r="AO46" s="203">
        <f t="shared" si="15"/>
        <v>7.4685931359118928E-3</v>
      </c>
      <c r="AP46" s="204">
        <f t="shared" si="16"/>
        <v>7.3365932982407253E-3</v>
      </c>
      <c r="AQ46" s="154">
        <f t="shared" si="17"/>
        <v>6.9771850398090913E-3</v>
      </c>
      <c r="AR46" s="154">
        <f t="shared" si="18"/>
        <v>7.0931913020175347E-3</v>
      </c>
      <c r="AS46" s="154">
        <f t="shared" si="19"/>
        <v>7.2825226149710563E-3</v>
      </c>
      <c r="AT46" s="154">
        <f t="shared" si="20"/>
        <v>6.988502480669726E-3</v>
      </c>
      <c r="AU46" s="154">
        <f t="shared" si="21"/>
        <v>5.9104382243836589E-3</v>
      </c>
      <c r="AV46" s="202">
        <f t="shared" si="22"/>
        <v>7.4180408202259625E-3</v>
      </c>
      <c r="AW46" s="203">
        <f t="shared" si="23"/>
        <v>7.3774129132460628E-3</v>
      </c>
      <c r="AX46" s="204">
        <f t="shared" si="24"/>
        <v>7.3882785217420982E-3</v>
      </c>
    </row>
    <row r="47" spans="1:50" x14ac:dyDescent="0.3">
      <c r="A47" s="21" t="s">
        <v>44</v>
      </c>
      <c r="B47" s="22">
        <v>52.82</v>
      </c>
      <c r="C47" s="23">
        <v>57.02</v>
      </c>
      <c r="D47" s="23">
        <v>60.84</v>
      </c>
      <c r="E47" s="23">
        <v>42.88</v>
      </c>
      <c r="F47" s="23">
        <v>8.85</v>
      </c>
      <c r="G47" s="24">
        <v>84.77</v>
      </c>
      <c r="H47" s="196">
        <v>89.3</v>
      </c>
      <c r="I47" s="196">
        <v>65.696661610776559</v>
      </c>
      <c r="J47" s="23">
        <v>60.75</v>
      </c>
      <c r="K47" s="23">
        <v>61.24</v>
      </c>
      <c r="L47" s="23">
        <v>64.19</v>
      </c>
      <c r="M47" s="23">
        <v>55.46</v>
      </c>
      <c r="N47" s="23">
        <v>12.8</v>
      </c>
      <c r="O47" s="24">
        <v>88.29</v>
      </c>
      <c r="P47" s="196">
        <v>94.2</v>
      </c>
      <c r="Q47" s="196">
        <v>65.623708190086617</v>
      </c>
      <c r="R47" s="23">
        <v>62.25</v>
      </c>
      <c r="S47" s="23">
        <v>63.64</v>
      </c>
      <c r="T47" s="23">
        <v>64.349999999999994</v>
      </c>
      <c r="U47" s="23">
        <v>56.68</v>
      </c>
      <c r="V47" s="23">
        <v>17.48</v>
      </c>
      <c r="W47" s="24">
        <v>89.39</v>
      </c>
      <c r="X47" s="196">
        <v>94.55</v>
      </c>
      <c r="Y47" s="196">
        <v>65.655922170058773</v>
      </c>
      <c r="AA47" s="154">
        <f t="shared" si="1"/>
        <v>7.0537551697935829E-3</v>
      </c>
      <c r="AB47" s="154">
        <f t="shared" si="2"/>
        <v>8.0246340220839242E-3</v>
      </c>
      <c r="AC47" s="154">
        <f t="shared" si="3"/>
        <v>7.32034825798813E-3</v>
      </c>
      <c r="AD47" s="154">
        <f t="shared" si="4"/>
        <v>5.729954513140947E-3</v>
      </c>
      <c r="AE47" s="154">
        <f t="shared" si="5"/>
        <v>4.0960654629942465E-3</v>
      </c>
      <c r="AF47" s="202">
        <f t="shared" si="6"/>
        <v>7.3842942846415885E-3</v>
      </c>
      <c r="AG47" s="203">
        <f t="shared" si="7"/>
        <v>7.3081587859126886E-3</v>
      </c>
      <c r="AH47" s="204">
        <f t="shared" si="8"/>
        <v>7.2789304117352616E-3</v>
      </c>
      <c r="AI47" s="154">
        <f t="shared" si="9"/>
        <v>7.2561919504643977E-3</v>
      </c>
      <c r="AJ47" s="154">
        <f t="shared" si="10"/>
        <v>8.0080341871400749E-3</v>
      </c>
      <c r="AK47" s="154">
        <f t="shared" si="11"/>
        <v>7.2275292411488386E-3</v>
      </c>
      <c r="AL47" s="154">
        <f t="shared" si="12"/>
        <v>6.9775400208344895E-3</v>
      </c>
      <c r="AM47" s="154">
        <f t="shared" si="13"/>
        <v>5.3648068669527905E-3</v>
      </c>
      <c r="AN47" s="202">
        <f t="shared" si="14"/>
        <v>7.4970513635904349E-3</v>
      </c>
      <c r="AO47" s="203">
        <f t="shared" si="15"/>
        <v>7.546299189133329E-3</v>
      </c>
      <c r="AP47" s="204">
        <f t="shared" si="16"/>
        <v>7.2966055440393503E-3</v>
      </c>
      <c r="AQ47" s="154">
        <f t="shared" si="17"/>
        <v>6.9415018176141267E-3</v>
      </c>
      <c r="AR47" s="154">
        <f t="shared" si="18"/>
        <v>7.6136059109528737E-3</v>
      </c>
      <c r="AS47" s="154">
        <f t="shared" si="19"/>
        <v>7.177673920560383E-3</v>
      </c>
      <c r="AT47" s="154">
        <f t="shared" si="20"/>
        <v>6.7114252898061678E-3</v>
      </c>
      <c r="AU47" s="154">
        <f t="shared" si="21"/>
        <v>6.2050726824159986E-3</v>
      </c>
      <c r="AV47" s="202">
        <f t="shared" si="22"/>
        <v>7.3620369592539009E-3</v>
      </c>
      <c r="AW47" s="203">
        <f t="shared" si="23"/>
        <v>7.3867880011375111E-3</v>
      </c>
      <c r="AX47" s="204">
        <f t="shared" si="24"/>
        <v>7.3227524718158452E-3</v>
      </c>
    </row>
    <row r="48" spans="1:50" x14ac:dyDescent="0.3">
      <c r="A48" s="21" t="s">
        <v>45</v>
      </c>
      <c r="B48" s="22">
        <v>62.7</v>
      </c>
      <c r="C48" s="23">
        <v>55.99</v>
      </c>
      <c r="D48" s="23">
        <v>60.36</v>
      </c>
      <c r="E48" s="23">
        <v>59.98</v>
      </c>
      <c r="F48" s="23">
        <v>16.260000000000002</v>
      </c>
      <c r="G48" s="24">
        <v>91.05</v>
      </c>
      <c r="H48" s="196">
        <v>94</v>
      </c>
      <c r="I48" s="196">
        <v>65.359308767898625</v>
      </c>
      <c r="J48" s="23">
        <v>69.239999999999995</v>
      </c>
      <c r="K48" s="23">
        <v>69.7</v>
      </c>
      <c r="L48" s="23">
        <v>70.37</v>
      </c>
      <c r="M48" s="23">
        <v>70.28</v>
      </c>
      <c r="N48" s="23">
        <v>16.68</v>
      </c>
      <c r="O48" s="24">
        <v>93.96</v>
      </c>
      <c r="P48" s="196">
        <v>96.66</v>
      </c>
      <c r="Q48" s="196">
        <v>65.505371684612356</v>
      </c>
      <c r="R48" s="23">
        <v>71.53</v>
      </c>
      <c r="S48" s="23">
        <v>71.34</v>
      </c>
      <c r="T48" s="23">
        <v>67.680000000000007</v>
      </c>
      <c r="U48" s="23">
        <v>71.17</v>
      </c>
      <c r="V48" s="23">
        <v>18.96</v>
      </c>
      <c r="W48" s="24">
        <v>93.51</v>
      </c>
      <c r="X48" s="196">
        <v>96.87</v>
      </c>
      <c r="Y48" s="196">
        <v>65.692653559027917</v>
      </c>
      <c r="AA48" s="154">
        <f t="shared" si="1"/>
        <v>8.3731626116254759E-3</v>
      </c>
      <c r="AB48" s="154">
        <f t="shared" si="2"/>
        <v>7.8796783391174834E-3</v>
      </c>
      <c r="AC48" s="154">
        <f t="shared" si="3"/>
        <v>7.2625940311006497E-3</v>
      </c>
      <c r="AD48" s="154">
        <f t="shared" si="4"/>
        <v>8.0149876795287782E-3</v>
      </c>
      <c r="AE48" s="154">
        <f t="shared" si="5"/>
        <v>7.5256524777724812E-3</v>
      </c>
      <c r="AF48" s="202">
        <f t="shared" si="6"/>
        <v>7.9313435722144221E-3</v>
      </c>
      <c r="AG48" s="203">
        <f t="shared" si="7"/>
        <v>7.6927987220133569E-3</v>
      </c>
      <c r="AH48" s="204">
        <f t="shared" si="8"/>
        <v>7.2415530502787893E-3</v>
      </c>
      <c r="AI48" s="154">
        <f t="shared" si="9"/>
        <v>8.2702671711959649E-3</v>
      </c>
      <c r="AJ48" s="154">
        <f t="shared" si="10"/>
        <v>9.1143040960754932E-3</v>
      </c>
      <c r="AK48" s="154">
        <f t="shared" si="11"/>
        <v>7.9233717510460173E-3</v>
      </c>
      <c r="AL48" s="154">
        <f t="shared" si="12"/>
        <v>8.8420755979849962E-3</v>
      </c>
      <c r="AM48" s="154">
        <f t="shared" si="13"/>
        <v>6.9910139484978548E-3</v>
      </c>
      <c r="AN48" s="202">
        <f t="shared" si="14"/>
        <v>7.9785133777659674E-3</v>
      </c>
      <c r="AO48" s="203">
        <f t="shared" si="15"/>
        <v>7.7433681488495495E-3</v>
      </c>
      <c r="AP48" s="204">
        <f t="shared" si="16"/>
        <v>7.2834478785291255E-3</v>
      </c>
      <c r="AQ48" s="154">
        <f t="shared" si="17"/>
        <v>7.9763152612680882E-3</v>
      </c>
      <c r="AR48" s="154">
        <f t="shared" si="18"/>
        <v>8.5347995865395661E-3</v>
      </c>
      <c r="AS48" s="154">
        <f t="shared" si="19"/>
        <v>7.5491059975684041E-3</v>
      </c>
      <c r="AT48" s="154">
        <f t="shared" si="20"/>
        <v>8.427172510153581E-3</v>
      </c>
      <c r="AU48" s="154">
        <f t="shared" si="21"/>
        <v>6.7304449690278791E-3</v>
      </c>
      <c r="AV48" s="202">
        <f t="shared" si="22"/>
        <v>7.7013544698493379E-3</v>
      </c>
      <c r="AW48" s="203">
        <f t="shared" si="23"/>
        <v>7.568039700372192E-3</v>
      </c>
      <c r="AX48" s="204">
        <f t="shared" si="24"/>
        <v>7.326849206131302E-3</v>
      </c>
    </row>
    <row r="49" spans="1:50" x14ac:dyDescent="0.3">
      <c r="A49" s="21" t="s">
        <v>46</v>
      </c>
      <c r="B49" s="22">
        <v>58.08</v>
      </c>
      <c r="C49" s="23">
        <v>55.9</v>
      </c>
      <c r="D49" s="23">
        <v>56.88</v>
      </c>
      <c r="E49" s="23">
        <v>53.46</v>
      </c>
      <c r="F49" s="23">
        <v>15.17</v>
      </c>
      <c r="G49" s="24">
        <v>87.47</v>
      </c>
      <c r="H49" s="196">
        <v>90.6</v>
      </c>
      <c r="I49" s="196">
        <v>65.618418928841578</v>
      </c>
      <c r="J49" s="23">
        <v>61.49</v>
      </c>
      <c r="K49" s="23">
        <v>63.35</v>
      </c>
      <c r="L49" s="23">
        <v>66.14</v>
      </c>
      <c r="M49" s="23">
        <v>61.1</v>
      </c>
      <c r="N49" s="23">
        <v>14.01</v>
      </c>
      <c r="O49" s="24">
        <v>91.27</v>
      </c>
      <c r="P49" s="196">
        <v>95.81</v>
      </c>
      <c r="Q49" s="196">
        <v>65.680255126864523</v>
      </c>
      <c r="R49" s="23">
        <v>67.17</v>
      </c>
      <c r="S49" s="23">
        <v>70.5</v>
      </c>
      <c r="T49" s="23">
        <v>65.72</v>
      </c>
      <c r="U49" s="23">
        <v>64.53</v>
      </c>
      <c r="V49" s="23">
        <v>20.66</v>
      </c>
      <c r="W49" s="24">
        <v>92.91</v>
      </c>
      <c r="X49" s="196">
        <v>96.82</v>
      </c>
      <c r="Y49" s="196">
        <v>65.709776710926889</v>
      </c>
      <c r="AA49" s="154">
        <f t="shared" si="1"/>
        <v>7.7561927349793884E-3</v>
      </c>
      <c r="AB49" s="154">
        <f t="shared" si="2"/>
        <v>7.867012308567017E-3</v>
      </c>
      <c r="AC49" s="154">
        <f t="shared" si="3"/>
        <v>6.8438758861664173E-3</v>
      </c>
      <c r="AD49" s="154">
        <f t="shared" si="4"/>
        <v>7.1437352675493239E-3</v>
      </c>
      <c r="AE49" s="154">
        <f t="shared" si="5"/>
        <v>7.021165319053415E-3</v>
      </c>
      <c r="AF49" s="202">
        <f t="shared" si="6"/>
        <v>7.6194906343942399E-3</v>
      </c>
      <c r="AG49" s="203">
        <f t="shared" si="7"/>
        <v>7.4145485554724475E-3</v>
      </c>
      <c r="AH49" s="204">
        <f t="shared" si="8"/>
        <v>7.2702614318652277E-3</v>
      </c>
      <c r="AI49" s="154">
        <f t="shared" si="9"/>
        <v>7.3445801322478332E-3</v>
      </c>
      <c r="AJ49" s="154">
        <f t="shared" si="10"/>
        <v>8.283947840550681E-3</v>
      </c>
      <c r="AK49" s="154">
        <f t="shared" si="11"/>
        <v>7.4470911981552295E-3</v>
      </c>
      <c r="AL49" s="154">
        <f t="shared" si="12"/>
        <v>7.6871203619363017E-3</v>
      </c>
      <c r="AM49" s="154">
        <f t="shared" si="13"/>
        <v>5.8719487660944215E-3</v>
      </c>
      <c r="AN49" s="202">
        <f t="shared" si="14"/>
        <v>7.7500948913229008E-3</v>
      </c>
      <c r="AO49" s="203">
        <f t="shared" si="15"/>
        <v>7.67527521561427E-3</v>
      </c>
      <c r="AP49" s="204">
        <f t="shared" si="16"/>
        <v>7.3028929164505067E-3</v>
      </c>
      <c r="AQ49" s="154">
        <f t="shared" si="17"/>
        <v>7.4901313588617013E-3</v>
      </c>
      <c r="AR49" s="154">
        <f t="shared" si="18"/>
        <v>8.4343057310210176E-3</v>
      </c>
      <c r="AS49" s="154">
        <f t="shared" si="19"/>
        <v>7.330485315605725E-3</v>
      </c>
      <c r="AT49" s="154">
        <f t="shared" si="20"/>
        <v>7.6409363788142561E-3</v>
      </c>
      <c r="AU49" s="154">
        <f t="shared" si="21"/>
        <v>7.3339131360820667E-3</v>
      </c>
      <c r="AV49" s="202">
        <f t="shared" si="22"/>
        <v>7.6519392984034E-3</v>
      </c>
      <c r="AW49" s="203">
        <f t="shared" si="23"/>
        <v>7.5641334137507539E-3</v>
      </c>
      <c r="AX49" s="204">
        <f t="shared" si="24"/>
        <v>7.328758989723537E-3</v>
      </c>
    </row>
    <row r="50" spans="1:50" x14ac:dyDescent="0.3">
      <c r="A50" s="21" t="s">
        <v>47</v>
      </c>
      <c r="B50" s="22">
        <v>64.12</v>
      </c>
      <c r="C50" s="23">
        <v>57.79</v>
      </c>
      <c r="D50" s="23">
        <v>60.24</v>
      </c>
      <c r="E50" s="23">
        <v>54.93</v>
      </c>
      <c r="F50" s="23">
        <v>12.41</v>
      </c>
      <c r="G50" s="24">
        <v>90.16</v>
      </c>
      <c r="H50" s="196">
        <v>93.13</v>
      </c>
      <c r="I50" s="196">
        <v>69.286411607278112</v>
      </c>
      <c r="J50" s="23">
        <v>68.81</v>
      </c>
      <c r="K50" s="23">
        <v>57.83</v>
      </c>
      <c r="L50" s="23">
        <v>68.03</v>
      </c>
      <c r="M50" s="23">
        <v>65.55</v>
      </c>
      <c r="N50" s="23">
        <v>11.87</v>
      </c>
      <c r="O50" s="24">
        <v>93.13</v>
      </c>
      <c r="P50" s="196">
        <v>95.61</v>
      </c>
      <c r="Q50" s="196">
        <v>69.415680687191568</v>
      </c>
      <c r="R50" s="23">
        <v>69.14</v>
      </c>
      <c r="S50" s="23">
        <v>69.97</v>
      </c>
      <c r="T50" s="23">
        <v>68.61</v>
      </c>
      <c r="U50" s="23">
        <v>67.64</v>
      </c>
      <c r="V50" s="23">
        <v>14.51</v>
      </c>
      <c r="W50" s="24">
        <v>92.95</v>
      </c>
      <c r="X50" s="196">
        <v>97.27</v>
      </c>
      <c r="Y50" s="196">
        <v>69.359840954274361</v>
      </c>
      <c r="AA50" s="154">
        <f t="shared" si="1"/>
        <v>8.5627940455729763E-3</v>
      </c>
      <c r="AB50" s="154">
        <f t="shared" si="2"/>
        <v>8.1329989501267973E-3</v>
      </c>
      <c r="AC50" s="154">
        <f t="shared" si="3"/>
        <v>7.2481554743787802E-3</v>
      </c>
      <c r="AD50" s="154">
        <f t="shared" si="4"/>
        <v>7.3401679432563479E-3</v>
      </c>
      <c r="AE50" s="154">
        <f t="shared" si="5"/>
        <v>5.7437482933060564E-3</v>
      </c>
      <c r="AF50" s="202">
        <f t="shared" si="6"/>
        <v>7.8538158865552148E-3</v>
      </c>
      <c r="AG50" s="203">
        <f t="shared" si="7"/>
        <v>7.6215994146925942E-3</v>
      </c>
      <c r="AH50" s="204">
        <f t="shared" si="8"/>
        <v>7.6766605212934547E-3</v>
      </c>
      <c r="AI50" s="154">
        <f t="shared" si="9"/>
        <v>8.2189064709704569E-3</v>
      </c>
      <c r="AJ50" s="154">
        <f t="shared" si="10"/>
        <v>7.5621263396850177E-3</v>
      </c>
      <c r="AK50" s="154">
        <f t="shared" si="11"/>
        <v>7.6598974026383469E-3</v>
      </c>
      <c r="AL50" s="154">
        <f t="shared" si="12"/>
        <v>8.2469842835503192E-3</v>
      </c>
      <c r="AM50" s="154">
        <f t="shared" si="13"/>
        <v>4.9750201180257516E-3</v>
      </c>
      <c r="AN50" s="202">
        <f t="shared" si="14"/>
        <v>7.9080348113169906E-3</v>
      </c>
      <c r="AO50" s="203">
        <f t="shared" si="15"/>
        <v>7.6592533489706748E-3</v>
      </c>
      <c r="AP50" s="204">
        <f t="shared" si="16"/>
        <v>7.7182295014218806E-3</v>
      </c>
      <c r="AQ50" s="154">
        <f t="shared" si="17"/>
        <v>7.7098061954994496E-3</v>
      </c>
      <c r="AR50" s="154">
        <f t="shared" si="18"/>
        <v>8.3708988936105049E-3</v>
      </c>
      <c r="AS50" s="154">
        <f t="shared" si="19"/>
        <v>7.6528392803364084E-3</v>
      </c>
      <c r="AT50" s="154">
        <f t="shared" si="20"/>
        <v>8.0091885427397529E-3</v>
      </c>
      <c r="AU50" s="154">
        <f t="shared" si="21"/>
        <v>5.1507782964448591E-3</v>
      </c>
      <c r="AV50" s="202">
        <f t="shared" si="22"/>
        <v>7.6552336431664628E-3</v>
      </c>
      <c r="AW50" s="203">
        <f t="shared" si="23"/>
        <v>7.5992899933436881E-3</v>
      </c>
      <c r="AX50" s="204">
        <f t="shared" si="24"/>
        <v>7.7358588533280488E-3</v>
      </c>
    </row>
    <row r="51" spans="1:50" x14ac:dyDescent="0.3">
      <c r="A51" s="21" t="s">
        <v>48</v>
      </c>
      <c r="B51" s="22">
        <v>53.37</v>
      </c>
      <c r="C51" s="23">
        <v>57.22</v>
      </c>
      <c r="D51" s="23">
        <v>61.47</v>
      </c>
      <c r="E51" s="23">
        <v>50.54</v>
      </c>
      <c r="F51" s="23">
        <v>13.66</v>
      </c>
      <c r="G51" s="24">
        <v>86.45</v>
      </c>
      <c r="H51" s="196">
        <v>89.68</v>
      </c>
      <c r="I51" s="196">
        <v>66.978636958826584</v>
      </c>
      <c r="J51" s="23">
        <v>57.95</v>
      </c>
      <c r="K51" s="23">
        <v>58.61</v>
      </c>
      <c r="L51" s="23">
        <v>64.77</v>
      </c>
      <c r="M51" s="23">
        <v>57.68</v>
      </c>
      <c r="N51" s="23">
        <v>12.72</v>
      </c>
      <c r="O51" s="24">
        <v>90.87</v>
      </c>
      <c r="P51" s="196">
        <v>94.74</v>
      </c>
      <c r="Q51" s="196">
        <v>66.995321937754099</v>
      </c>
      <c r="R51" s="23">
        <v>63.53</v>
      </c>
      <c r="S51" s="23">
        <v>66.84</v>
      </c>
      <c r="T51" s="23">
        <v>65.849999999999994</v>
      </c>
      <c r="U51" s="23">
        <v>58.22</v>
      </c>
      <c r="V51" s="23">
        <v>15.73</v>
      </c>
      <c r="W51" s="24">
        <v>90.99</v>
      </c>
      <c r="X51" s="196">
        <v>94.47</v>
      </c>
      <c r="Y51" s="196">
        <v>67.065645003608481</v>
      </c>
      <c r="AA51" s="154">
        <f t="shared" si="1"/>
        <v>7.127203964632403E-3</v>
      </c>
      <c r="AB51" s="154">
        <f t="shared" si="2"/>
        <v>8.0527807566405148E-3</v>
      </c>
      <c r="AC51" s="154">
        <f t="shared" si="3"/>
        <v>7.3961506807779477E-3</v>
      </c>
      <c r="AD51" s="154">
        <f t="shared" si="4"/>
        <v>6.7535424695462556E-3</v>
      </c>
      <c r="AE51" s="154">
        <f t="shared" si="5"/>
        <v>6.3222886129380125E-3</v>
      </c>
      <c r="AF51" s="202">
        <f t="shared" si="6"/>
        <v>7.5306386800432388E-3</v>
      </c>
      <c r="AG51" s="203">
        <f t="shared" si="7"/>
        <v>7.3392573339378497E-3</v>
      </c>
      <c r="AH51" s="204">
        <f t="shared" si="8"/>
        <v>7.4209682127319189E-3</v>
      </c>
      <c r="AI51" s="154">
        <f t="shared" si="9"/>
        <v>6.921750181554105E-3</v>
      </c>
      <c r="AJ51" s="154">
        <f t="shared" si="10"/>
        <v>7.6641228561116874E-3</v>
      </c>
      <c r="AK51" s="154">
        <f t="shared" si="11"/>
        <v>7.2928348488738156E-3</v>
      </c>
      <c r="AL51" s="154">
        <f t="shared" si="12"/>
        <v>7.2568429210554154E-3</v>
      </c>
      <c r="AM51" s="154">
        <f t="shared" si="13"/>
        <v>5.3312768240343358E-3</v>
      </c>
      <c r="AN51" s="202">
        <f t="shared" si="14"/>
        <v>7.7161293171306242E-3</v>
      </c>
      <c r="AO51" s="203">
        <f t="shared" si="15"/>
        <v>7.5895582290710353E-3</v>
      </c>
      <c r="AP51" s="204">
        <f t="shared" si="16"/>
        <v>7.4491133000247553E-3</v>
      </c>
      <c r="AQ51" s="154">
        <f t="shared" si="17"/>
        <v>7.0842347063939841E-3</v>
      </c>
      <c r="AR51" s="154">
        <f t="shared" si="18"/>
        <v>7.9964396462616303E-3</v>
      </c>
      <c r="AS51" s="154">
        <f t="shared" si="19"/>
        <v>7.3449856669603915E-3</v>
      </c>
      <c r="AT51" s="154">
        <f t="shared" si="20"/>
        <v>6.8937752359300476E-3</v>
      </c>
      <c r="AU51" s="154">
        <f t="shared" si="21"/>
        <v>5.5838554516249228E-3</v>
      </c>
      <c r="AV51" s="202">
        <f t="shared" si="22"/>
        <v>7.4938107497763999E-3</v>
      </c>
      <c r="AW51" s="203">
        <f t="shared" si="23"/>
        <v>7.3805379425432114E-3</v>
      </c>
      <c r="AX51" s="204">
        <f t="shared" si="24"/>
        <v>7.4799820258721122E-3</v>
      </c>
    </row>
    <row r="52" spans="1:50" x14ac:dyDescent="0.3">
      <c r="A52" s="21" t="s">
        <v>49</v>
      </c>
      <c r="B52" s="22">
        <v>51.64</v>
      </c>
      <c r="C52" s="23">
        <v>61.43</v>
      </c>
      <c r="D52" s="23">
        <v>57.49</v>
      </c>
      <c r="E52" s="23">
        <v>47.69</v>
      </c>
      <c r="F52" s="23">
        <v>11.84</v>
      </c>
      <c r="G52" s="24">
        <v>88.08</v>
      </c>
      <c r="H52" s="196">
        <v>91.29</v>
      </c>
      <c r="I52" s="196">
        <v>67.043275257904511</v>
      </c>
      <c r="J52" s="23">
        <v>57.45</v>
      </c>
      <c r="K52" s="23">
        <v>54.2</v>
      </c>
      <c r="L52" s="23">
        <v>62.61</v>
      </c>
      <c r="M52" s="23">
        <v>58.43</v>
      </c>
      <c r="N52" s="23">
        <v>11.77</v>
      </c>
      <c r="O52" s="24">
        <v>90.32</v>
      </c>
      <c r="P52" s="196">
        <v>94.38</v>
      </c>
      <c r="Q52" s="196">
        <v>67.197942146459255</v>
      </c>
      <c r="R52" s="23">
        <v>62.1</v>
      </c>
      <c r="S52" s="23">
        <v>65</v>
      </c>
      <c r="T52" s="23">
        <v>65.11</v>
      </c>
      <c r="U52" s="23">
        <v>63.7</v>
      </c>
      <c r="V52" s="23">
        <v>20.149999999999999</v>
      </c>
      <c r="W52" s="24">
        <v>92.88</v>
      </c>
      <c r="X52" s="196">
        <v>96.93</v>
      </c>
      <c r="Y52" s="196">
        <v>67.273025280950861</v>
      </c>
      <c r="AA52" s="154">
        <f t="shared" si="1"/>
        <v>6.8961741190484782E-3</v>
      </c>
      <c r="AB52" s="154">
        <f t="shared" si="2"/>
        <v>8.6452695190567426E-3</v>
      </c>
      <c r="AC52" s="154">
        <f t="shared" si="3"/>
        <v>6.9172718828359242E-3</v>
      </c>
      <c r="AD52" s="154">
        <f t="shared" si="4"/>
        <v>6.3727036084816171E-3</v>
      </c>
      <c r="AE52" s="154">
        <f t="shared" si="5"/>
        <v>5.4799339075538847E-3</v>
      </c>
      <c r="AF52" s="202">
        <f t="shared" si="6"/>
        <v>7.6726275874865061E-3</v>
      </c>
      <c r="AG52" s="203">
        <f t="shared" si="7"/>
        <v>7.4710169716233977E-3</v>
      </c>
      <c r="AH52" s="204">
        <f t="shared" si="8"/>
        <v>7.4281298807586547E-3</v>
      </c>
      <c r="AI52" s="154">
        <f t="shared" si="9"/>
        <v>6.8620284371058386E-3</v>
      </c>
      <c r="AJ52" s="154">
        <f t="shared" si="10"/>
        <v>7.0874502440070545E-3</v>
      </c>
      <c r="AK52" s="154">
        <f t="shared" si="11"/>
        <v>7.0496277580359675E-3</v>
      </c>
      <c r="AL52" s="154">
        <f t="shared" si="12"/>
        <v>7.3512020089678909E-3</v>
      </c>
      <c r="AM52" s="154">
        <f t="shared" si="13"/>
        <v>4.9331075643776834E-3</v>
      </c>
      <c r="AN52" s="202">
        <f t="shared" si="14"/>
        <v>7.6694266526162423E-3</v>
      </c>
      <c r="AO52" s="203">
        <f t="shared" si="15"/>
        <v>7.5607188691125642E-3</v>
      </c>
      <c r="AP52" s="204">
        <f t="shared" si="16"/>
        <v>7.4716423490368894E-3</v>
      </c>
      <c r="AQ52" s="154">
        <f t="shared" si="17"/>
        <v>6.9247753072102375E-3</v>
      </c>
      <c r="AR52" s="154">
        <f t="shared" si="18"/>
        <v>7.7763102484590951E-3</v>
      </c>
      <c r="AS52" s="154">
        <f t="shared" si="19"/>
        <v>7.2624452054030541E-3</v>
      </c>
      <c r="AT52" s="154">
        <f t="shared" si="20"/>
        <v>7.5426568623968406E-3</v>
      </c>
      <c r="AU52" s="154">
        <f t="shared" si="21"/>
        <v>7.1528726859658096E-3</v>
      </c>
      <c r="AV52" s="202">
        <f t="shared" si="22"/>
        <v>7.649468539831103E-3</v>
      </c>
      <c r="AW52" s="203">
        <f t="shared" si="23"/>
        <v>7.5727272443179162E-3</v>
      </c>
      <c r="AX52" s="204">
        <f t="shared" si="24"/>
        <v>7.5031116140086007E-3</v>
      </c>
    </row>
    <row r="53" spans="1:50" x14ac:dyDescent="0.3">
      <c r="A53" s="21" t="s">
        <v>50</v>
      </c>
      <c r="B53" s="22">
        <v>61.52</v>
      </c>
      <c r="C53" s="23">
        <v>70.8</v>
      </c>
      <c r="D53" s="23">
        <v>76.3</v>
      </c>
      <c r="E53" s="23">
        <v>74.92</v>
      </c>
      <c r="F53" s="23">
        <v>14.99</v>
      </c>
      <c r="G53" s="24">
        <v>87.49</v>
      </c>
      <c r="H53" s="196">
        <v>91.68</v>
      </c>
      <c r="I53" s="196">
        <v>67.565337325678726</v>
      </c>
      <c r="J53" s="23">
        <v>56.02</v>
      </c>
      <c r="K53" s="23">
        <v>62.75</v>
      </c>
      <c r="L53" s="23">
        <v>60.95</v>
      </c>
      <c r="M53" s="23">
        <v>52.21</v>
      </c>
      <c r="N53" s="23">
        <v>3.27</v>
      </c>
      <c r="O53" s="24">
        <v>92.54</v>
      </c>
      <c r="P53" s="196">
        <v>96.01</v>
      </c>
      <c r="Q53" s="196">
        <v>67.704108937384788</v>
      </c>
      <c r="R53" s="23">
        <v>56.92</v>
      </c>
      <c r="S53" s="23">
        <v>70.849999999999994</v>
      </c>
      <c r="T53" s="23">
        <v>68.94</v>
      </c>
      <c r="U53" s="23">
        <v>62.73</v>
      </c>
      <c r="V53" s="23">
        <v>9.76</v>
      </c>
      <c r="W53" s="24">
        <v>93.98</v>
      </c>
      <c r="X53" s="196">
        <v>92.51</v>
      </c>
      <c r="Y53" s="196">
        <v>67.899948513476289</v>
      </c>
      <c r="AA53" s="154">
        <f t="shared" si="1"/>
        <v>8.2155815608803712E-3</v>
      </c>
      <c r="AB53" s="154">
        <f t="shared" si="2"/>
        <v>9.9639440330330023E-3</v>
      </c>
      <c r="AC53" s="154">
        <f t="shared" si="3"/>
        <v>9.1805156489890589E-3</v>
      </c>
      <c r="AD53" s="154">
        <f t="shared" si="4"/>
        <v>1.0011385077530778E-2</v>
      </c>
      <c r="AE53" s="154">
        <f t="shared" si="5"/>
        <v>6.9378555130264136E-3</v>
      </c>
      <c r="AF53" s="202">
        <f t="shared" si="6"/>
        <v>7.6212328295775927E-3</v>
      </c>
      <c r="AG53" s="203">
        <f t="shared" si="7"/>
        <v>7.5029339024913254E-3</v>
      </c>
      <c r="AH53" s="204">
        <f t="shared" si="8"/>
        <v>7.4859722941897772E-3</v>
      </c>
      <c r="AI53" s="154">
        <f t="shared" si="9"/>
        <v>6.6912242479837958E-3</v>
      </c>
      <c r="AJ53" s="154">
        <f t="shared" si="10"/>
        <v>8.2054889817609351E-3</v>
      </c>
      <c r="AK53" s="154">
        <f t="shared" si="11"/>
        <v>6.8627186048920664E-3</v>
      </c>
      <c r="AL53" s="154">
        <f t="shared" si="12"/>
        <v>6.5686506398804304E-3</v>
      </c>
      <c r="AM53" s="154">
        <f t="shared" si="13"/>
        <v>1.3705405042918456E-3</v>
      </c>
      <c r="AN53" s="202">
        <f t="shared" si="14"/>
        <v>7.8579355893833823E-3</v>
      </c>
      <c r="AO53" s="203">
        <f t="shared" si="15"/>
        <v>7.691297082257866E-3</v>
      </c>
      <c r="AP53" s="204">
        <f t="shared" si="16"/>
        <v>7.5279223050884088E-3</v>
      </c>
      <c r="AQ53" s="154">
        <f t="shared" si="17"/>
        <v>6.3471531479292551E-3</v>
      </c>
      <c r="AR53" s="154">
        <f t="shared" si="18"/>
        <v>8.4761781708204125E-3</v>
      </c>
      <c r="AS53" s="154">
        <f t="shared" si="19"/>
        <v>7.6896478645444109E-3</v>
      </c>
      <c r="AT53" s="154">
        <f t="shared" si="20"/>
        <v>7.4278000781499804E-3</v>
      </c>
      <c r="AU53" s="154">
        <f t="shared" si="21"/>
        <v>3.4646172414405114E-3</v>
      </c>
      <c r="AV53" s="202">
        <f t="shared" si="22"/>
        <v>7.7400630208153218E-3</v>
      </c>
      <c r="AW53" s="203">
        <f t="shared" si="23"/>
        <v>7.2274115069828788E-3</v>
      </c>
      <c r="AX53" s="204">
        <f t="shared" si="24"/>
        <v>7.5730337702875645E-3</v>
      </c>
    </row>
    <row r="54" spans="1:50" x14ac:dyDescent="0.3">
      <c r="A54" s="21" t="s">
        <v>52</v>
      </c>
      <c r="B54" s="22">
        <v>30.72</v>
      </c>
      <c r="C54" s="23">
        <v>48.78</v>
      </c>
      <c r="D54" s="23">
        <v>57.8</v>
      </c>
      <c r="E54" s="23">
        <v>40.49</v>
      </c>
      <c r="F54" s="23">
        <v>12.64</v>
      </c>
      <c r="G54" s="24">
        <v>85.31</v>
      </c>
      <c r="H54" s="196">
        <v>91.24</v>
      </c>
      <c r="I54" s="196">
        <v>65.570499120310785</v>
      </c>
      <c r="J54" s="23">
        <v>54.63</v>
      </c>
      <c r="K54" s="23">
        <v>68.28</v>
      </c>
      <c r="L54" s="23">
        <v>78.290000000000006</v>
      </c>
      <c r="M54" s="23">
        <v>70.94</v>
      </c>
      <c r="N54" s="23">
        <v>14.1</v>
      </c>
      <c r="O54" s="24">
        <v>90.11</v>
      </c>
      <c r="P54" s="196">
        <v>98.86</v>
      </c>
      <c r="Q54" s="196">
        <v>65.38657322458063</v>
      </c>
      <c r="R54" s="23">
        <v>66.58</v>
      </c>
      <c r="S54" s="23">
        <v>81.790000000000006</v>
      </c>
      <c r="T54" s="23">
        <v>71.989999999999995</v>
      </c>
      <c r="U54" s="23">
        <v>70.099999999999994</v>
      </c>
      <c r="V54" s="23">
        <v>15.36</v>
      </c>
      <c r="W54" s="24">
        <v>96.2</v>
      </c>
      <c r="X54" s="196">
        <v>98.62</v>
      </c>
      <c r="Y54" s="196">
        <v>65.512603841850947</v>
      </c>
      <c r="AA54" s="154">
        <f t="shared" si="1"/>
        <v>4.1024490499064533E-3</v>
      </c>
      <c r="AB54" s="154">
        <f t="shared" si="2"/>
        <v>6.8649885583523997E-3</v>
      </c>
      <c r="AC54" s="154">
        <f t="shared" si="3"/>
        <v>6.9545714877007545E-3</v>
      </c>
      <c r="AD54" s="154">
        <f t="shared" si="4"/>
        <v>5.4105843805288467E-3</v>
      </c>
      <c r="AE54" s="154">
        <f t="shared" si="5"/>
        <v>5.8501997121183369E-3</v>
      </c>
      <c r="AF54" s="202">
        <f t="shared" si="6"/>
        <v>7.4313335545921188E-3</v>
      </c>
      <c r="AG54" s="203">
        <f t="shared" si="7"/>
        <v>7.4669250574095599E-3</v>
      </c>
      <c r="AH54" s="204">
        <f t="shared" si="8"/>
        <v>7.2649521065039808E-3</v>
      </c>
      <c r="AI54" s="154">
        <f t="shared" si="9"/>
        <v>6.5251977984176141E-3</v>
      </c>
      <c r="AJ54" s="154">
        <f t="shared" si="10"/>
        <v>8.9286181302730937E-3</v>
      </c>
      <c r="AK54" s="154">
        <f t="shared" si="11"/>
        <v>8.8151310841181277E-3</v>
      </c>
      <c r="AL54" s="154">
        <f t="shared" si="12"/>
        <v>8.9251115953479735E-3</v>
      </c>
      <c r="AM54" s="154">
        <f t="shared" si="13"/>
        <v>5.9096700643776834E-3</v>
      </c>
      <c r="AN54" s="202">
        <f t="shared" si="14"/>
        <v>7.6515947261652966E-3</v>
      </c>
      <c r="AO54" s="203">
        <f t="shared" si="15"/>
        <v>7.9196086819290964E-3</v>
      </c>
      <c r="AP54" s="204">
        <f t="shared" si="16"/>
        <v>7.2702388489573741E-3</v>
      </c>
      <c r="AQ54" s="154">
        <f t="shared" si="17"/>
        <v>7.4243404179397355E-3</v>
      </c>
      <c r="AR54" s="154">
        <f t="shared" si="18"/>
        <v>9.7849910034072222E-3</v>
      </c>
      <c r="AS54" s="154">
        <f t="shared" si="19"/>
        <v>8.029848415557761E-3</v>
      </c>
      <c r="AT54" s="154">
        <f t="shared" si="20"/>
        <v>8.3004748203142614E-3</v>
      </c>
      <c r="AU54" s="154">
        <f t="shared" si="21"/>
        <v>5.452512379971952E-3</v>
      </c>
      <c r="AV54" s="202">
        <f t="shared" si="22"/>
        <v>7.9228991551652909E-3</v>
      </c>
      <c r="AW54" s="203">
        <f t="shared" si="23"/>
        <v>7.7047597321224896E-3</v>
      </c>
      <c r="AX54" s="204">
        <f t="shared" si="24"/>
        <v>7.3067678567582412E-3</v>
      </c>
    </row>
    <row r="55" spans="1:50" x14ac:dyDescent="0.3">
      <c r="A55" s="21" t="s">
        <v>53</v>
      </c>
      <c r="B55" s="22">
        <v>48.39</v>
      </c>
      <c r="C55" s="23">
        <v>59.04</v>
      </c>
      <c r="D55" s="23">
        <v>60.61</v>
      </c>
      <c r="E55" s="23">
        <v>57.62</v>
      </c>
      <c r="F55" s="23">
        <v>10.16</v>
      </c>
      <c r="G55" s="24">
        <v>86.84</v>
      </c>
      <c r="H55" s="196">
        <v>91.1</v>
      </c>
      <c r="I55" s="196">
        <v>70.574846810074405</v>
      </c>
      <c r="J55" s="23">
        <v>50.58</v>
      </c>
      <c r="K55" s="23">
        <v>63.59</v>
      </c>
      <c r="L55" s="23">
        <v>62.11</v>
      </c>
      <c r="M55" s="23">
        <v>59.71</v>
      </c>
      <c r="N55" s="23">
        <v>9.9</v>
      </c>
      <c r="O55" s="24">
        <v>89.87</v>
      </c>
      <c r="P55" s="196">
        <v>96.18</v>
      </c>
      <c r="Q55" s="196">
        <v>70.616658441335517</v>
      </c>
      <c r="R55" s="23">
        <v>52.56</v>
      </c>
      <c r="S55" s="23">
        <v>70.239999999999995</v>
      </c>
      <c r="T55" s="23">
        <v>66.72</v>
      </c>
      <c r="U55" s="23">
        <v>66.680000000000007</v>
      </c>
      <c r="V55" s="23">
        <v>14.97</v>
      </c>
      <c r="W55" s="24">
        <v>92.01</v>
      </c>
      <c r="X55" s="196">
        <v>96.7</v>
      </c>
      <c r="Y55" s="196">
        <v>70.54976253904772</v>
      </c>
      <c r="AA55" s="154">
        <f t="shared" si="1"/>
        <v>6.4621585131827237E-3</v>
      </c>
      <c r="AB55" s="154">
        <f t="shared" si="2"/>
        <v>8.3089160411054866E-3</v>
      </c>
      <c r="AC55" s="154">
        <f t="shared" si="3"/>
        <v>7.2926743576045457E-3</v>
      </c>
      <c r="AD55" s="154">
        <f t="shared" si="4"/>
        <v>7.6996263770331471E-3</v>
      </c>
      <c r="AE55" s="154">
        <f t="shared" si="5"/>
        <v>4.7023757179685361E-3</v>
      </c>
      <c r="AF55" s="202">
        <f t="shared" si="6"/>
        <v>7.5646114861186216E-3</v>
      </c>
      <c r="AG55" s="203">
        <f t="shared" si="7"/>
        <v>7.4554676976108167E-3</v>
      </c>
      <c r="AH55" s="204">
        <f t="shared" si="8"/>
        <v>7.8194140486606018E-3</v>
      </c>
      <c r="AI55" s="154">
        <f t="shared" si="9"/>
        <v>6.0414516683866539E-3</v>
      </c>
      <c r="AJ55" s="154">
        <f t="shared" si="10"/>
        <v>8.3153313840665793E-3</v>
      </c>
      <c r="AK55" s="154">
        <f t="shared" si="11"/>
        <v>6.9933298203420213E-3</v>
      </c>
      <c r="AL55" s="154">
        <f t="shared" si="12"/>
        <v>7.5122415190051811E-3</v>
      </c>
      <c r="AM55" s="154">
        <f t="shared" si="13"/>
        <v>4.1493428111587993E-3</v>
      </c>
      <c r="AN55" s="202">
        <f t="shared" si="14"/>
        <v>7.6312153816499306E-3</v>
      </c>
      <c r="AO55" s="203">
        <f t="shared" si="15"/>
        <v>7.7049156689049216E-3</v>
      </c>
      <c r="AP55" s="204">
        <f t="shared" si="16"/>
        <v>7.8517644871890901E-3</v>
      </c>
      <c r="AQ55" s="154">
        <f t="shared" si="17"/>
        <v>5.8609692455228683E-3</v>
      </c>
      <c r="AR55" s="154">
        <f t="shared" si="18"/>
        <v>8.4032004900271816E-3</v>
      </c>
      <c r="AS55" s="154">
        <f t="shared" si="19"/>
        <v>7.4420264798723971E-3</v>
      </c>
      <c r="AT55" s="154">
        <f t="shared" si="20"/>
        <v>7.8955158490521399E-3</v>
      </c>
      <c r="AU55" s="154">
        <f t="shared" si="21"/>
        <v>5.3140696828242271E-3</v>
      </c>
      <c r="AV55" s="202">
        <f t="shared" si="22"/>
        <v>7.5778165412344941E-3</v>
      </c>
      <c r="AW55" s="203">
        <f t="shared" si="23"/>
        <v>7.5547583258593056E-3</v>
      </c>
      <c r="AX55" s="204">
        <f t="shared" si="24"/>
        <v>7.8685734804045948E-3</v>
      </c>
    </row>
    <row r="56" spans="1:50" x14ac:dyDescent="0.3">
      <c r="A56" s="21" t="s">
        <v>54</v>
      </c>
      <c r="B56" s="22">
        <v>49.46</v>
      </c>
      <c r="C56" s="23">
        <v>34.42</v>
      </c>
      <c r="D56" s="23">
        <v>57.98</v>
      </c>
      <c r="E56" s="23">
        <v>49.32</v>
      </c>
      <c r="F56" s="23">
        <v>19.34</v>
      </c>
      <c r="G56" s="24">
        <v>81.99</v>
      </c>
      <c r="H56" s="196">
        <v>83.84</v>
      </c>
      <c r="I56" s="196">
        <v>64.105639373802376</v>
      </c>
      <c r="J56" s="23">
        <v>57.43</v>
      </c>
      <c r="K56" s="23">
        <v>40.21</v>
      </c>
      <c r="L56" s="23">
        <v>53.53</v>
      </c>
      <c r="M56" s="23">
        <v>48.74</v>
      </c>
      <c r="N56" s="23">
        <v>19.71</v>
      </c>
      <c r="O56" s="24">
        <v>78.22</v>
      </c>
      <c r="P56" s="196">
        <v>88.28</v>
      </c>
      <c r="Q56" s="196">
        <v>63.77986056214796</v>
      </c>
      <c r="R56" s="23">
        <v>58.57</v>
      </c>
      <c r="S56" s="23">
        <v>47.4</v>
      </c>
      <c r="T56" s="23">
        <v>61.72</v>
      </c>
      <c r="U56" s="23">
        <v>55.65</v>
      </c>
      <c r="V56" s="23">
        <v>25.16</v>
      </c>
      <c r="W56" s="24">
        <v>82.34</v>
      </c>
      <c r="X56" s="196">
        <v>87.38</v>
      </c>
      <c r="Y56" s="196">
        <v>63.381771225905212</v>
      </c>
      <c r="AA56" s="154">
        <f t="shared" si="1"/>
        <v>6.6050498049600647E-3</v>
      </c>
      <c r="AB56" s="154">
        <f t="shared" si="2"/>
        <v>4.8440530171892085E-3</v>
      </c>
      <c r="AC56" s="154">
        <f t="shared" si="3"/>
        <v>6.976229322783559E-3</v>
      </c>
      <c r="AD56" s="154">
        <f t="shared" si="4"/>
        <v>6.5905167114764813E-3</v>
      </c>
      <c r="AE56" s="154">
        <f t="shared" si="5"/>
        <v>8.9511758253456187E-3</v>
      </c>
      <c r="AF56" s="202">
        <f t="shared" si="6"/>
        <v>7.1421291541555248E-3</v>
      </c>
      <c r="AG56" s="203">
        <f t="shared" si="7"/>
        <v>6.8613217537617007E-3</v>
      </c>
      <c r="AH56" s="204">
        <f t="shared" si="8"/>
        <v>7.1026514370885682E-3</v>
      </c>
      <c r="AI56" s="154">
        <f t="shared" si="9"/>
        <v>6.8596395673279076E-3</v>
      </c>
      <c r="AJ56" s="154">
        <f t="shared" si="10"/>
        <v>5.2580511865594776E-3</v>
      </c>
      <c r="AK56" s="154">
        <f t="shared" si="11"/>
        <v>6.0272572095139013E-3</v>
      </c>
      <c r="AL56" s="154">
        <f t="shared" si="12"/>
        <v>6.1320825931387131E-3</v>
      </c>
      <c r="AM56" s="154">
        <f t="shared" si="13"/>
        <v>8.2609643240343367E-3</v>
      </c>
      <c r="AN56" s="202">
        <f t="shared" si="14"/>
        <v>6.6419680332998506E-3</v>
      </c>
      <c r="AO56" s="203">
        <f t="shared" si="15"/>
        <v>7.0720519364829114E-3</v>
      </c>
      <c r="AP56" s="204">
        <f t="shared" si="16"/>
        <v>7.0915907834377323E-3</v>
      </c>
      <c r="AQ56" s="154">
        <f t="shared" si="17"/>
        <v>6.5311447623720388E-3</v>
      </c>
      <c r="AR56" s="154">
        <f t="shared" si="18"/>
        <v>5.6707247042609397E-3</v>
      </c>
      <c r="AS56" s="154">
        <f t="shared" si="19"/>
        <v>6.8843206585390343E-3</v>
      </c>
      <c r="AT56" s="154">
        <f t="shared" si="20"/>
        <v>6.5894639622038325E-3</v>
      </c>
      <c r="AU56" s="154">
        <f t="shared" si="21"/>
        <v>8.9313288724019741E-3</v>
      </c>
      <c r="AV56" s="202">
        <f t="shared" si="22"/>
        <v>6.7814086947641369E-3</v>
      </c>
      <c r="AW56" s="203">
        <f t="shared" si="23"/>
        <v>6.8266264996234343E-3</v>
      </c>
      <c r="AX56" s="204">
        <f t="shared" si="24"/>
        <v>7.0691113089600566E-3</v>
      </c>
    </row>
    <row r="57" spans="1:50" x14ac:dyDescent="0.3">
      <c r="A57" s="21" t="s">
        <v>55</v>
      </c>
      <c r="B57" s="22">
        <v>42.43</v>
      </c>
      <c r="C57" s="23">
        <v>23.98</v>
      </c>
      <c r="D57" s="23">
        <v>42.37</v>
      </c>
      <c r="E57" s="23">
        <v>41.19</v>
      </c>
      <c r="F57" s="23">
        <v>8.3000000000000007</v>
      </c>
      <c r="G57" s="24">
        <v>76.53</v>
      </c>
      <c r="H57" s="196">
        <v>84.64</v>
      </c>
      <c r="I57" s="196">
        <v>62.037026127596562</v>
      </c>
      <c r="J57" s="23">
        <v>47.46</v>
      </c>
      <c r="K57" s="23">
        <v>32.78</v>
      </c>
      <c r="L57" s="23">
        <v>49.24</v>
      </c>
      <c r="M57" s="23">
        <v>44.12</v>
      </c>
      <c r="N57" s="23">
        <v>10.199999999999999</v>
      </c>
      <c r="O57" s="24">
        <v>79.27</v>
      </c>
      <c r="P57" s="196">
        <v>88.39</v>
      </c>
      <c r="Q57" s="196">
        <v>61.927270188440986</v>
      </c>
      <c r="R57" s="23">
        <v>54.8</v>
      </c>
      <c r="S57" s="23">
        <v>36.6</v>
      </c>
      <c r="T57" s="23">
        <v>49.57</v>
      </c>
      <c r="U57" s="23">
        <v>51.57</v>
      </c>
      <c r="V57" s="23">
        <v>14.58</v>
      </c>
      <c r="W57" s="24">
        <v>81.3</v>
      </c>
      <c r="X57" s="196">
        <v>90.9</v>
      </c>
      <c r="Y57" s="196">
        <v>61.867322269643232</v>
      </c>
      <c r="AA57" s="154">
        <f t="shared" si="1"/>
        <v>5.6662406636566022E-3</v>
      </c>
      <c r="AB57" s="154">
        <f t="shared" si="2"/>
        <v>3.3747934733351892E-3</v>
      </c>
      <c r="AC57" s="154">
        <f t="shared" si="3"/>
        <v>5.0980137358802935E-3</v>
      </c>
      <c r="AD57" s="154">
        <f t="shared" si="4"/>
        <v>5.5041237499131434E-3</v>
      </c>
      <c r="AE57" s="154">
        <f t="shared" si="5"/>
        <v>3.8415077223561867E-3</v>
      </c>
      <c r="AF57" s="202">
        <f t="shared" si="6"/>
        <v>6.6665098691001626E-3</v>
      </c>
      <c r="AG57" s="203">
        <f t="shared" si="7"/>
        <v>6.9267923811830905E-3</v>
      </c>
      <c r="AH57" s="204">
        <f t="shared" si="8"/>
        <v>6.8734572665059956E-3</v>
      </c>
      <c r="AI57" s="154">
        <f t="shared" si="9"/>
        <v>5.6687879830294701E-3</v>
      </c>
      <c r="AJ57" s="154">
        <f t="shared" si="10"/>
        <v>4.2864689852131228E-3</v>
      </c>
      <c r="AK57" s="154">
        <f t="shared" si="11"/>
        <v>5.5442209040998417E-3</v>
      </c>
      <c r="AL57" s="154">
        <f t="shared" si="12"/>
        <v>5.5508306115978658E-3</v>
      </c>
      <c r="AM57" s="154">
        <f t="shared" si="13"/>
        <v>4.2750804721030048E-3</v>
      </c>
      <c r="AN57" s="202">
        <f t="shared" si="14"/>
        <v>6.7311276655545784E-3</v>
      </c>
      <c r="AO57" s="203">
        <f t="shared" si="15"/>
        <v>7.0808639631368886E-3</v>
      </c>
      <c r="AP57" s="204">
        <f t="shared" si="16"/>
        <v>6.8856039295332122E-3</v>
      </c>
      <c r="AQ57" s="154">
        <f t="shared" si="17"/>
        <v>6.1107518008876168E-3</v>
      </c>
      <c r="AR57" s="154">
        <f t="shared" si="18"/>
        <v>4.3786608475938904E-3</v>
      </c>
      <c r="AS57" s="154">
        <f t="shared" si="19"/>
        <v>5.5290955126989618E-3</v>
      </c>
      <c r="AT57" s="154">
        <f t="shared" si="20"/>
        <v>6.1063550140314764E-3</v>
      </c>
      <c r="AU57" s="154">
        <f t="shared" si="21"/>
        <v>5.1756269856765022E-3</v>
      </c>
      <c r="AV57" s="202">
        <f t="shared" si="22"/>
        <v>6.6957557309245122E-3</v>
      </c>
      <c r="AW57" s="203">
        <f t="shared" si="23"/>
        <v>7.1016290777726051E-3</v>
      </c>
      <c r="AX57" s="204">
        <f t="shared" si="24"/>
        <v>6.9002014152084812E-3</v>
      </c>
    </row>
    <row r="58" spans="1:50" x14ac:dyDescent="0.3">
      <c r="A58" s="21" t="s">
        <v>56</v>
      </c>
      <c r="B58" s="22">
        <v>47.35</v>
      </c>
      <c r="C58" s="23">
        <v>28.58</v>
      </c>
      <c r="D58" s="23">
        <v>37.82</v>
      </c>
      <c r="E58" s="23">
        <v>44.3</v>
      </c>
      <c r="F58" s="23">
        <v>10.65</v>
      </c>
      <c r="G58" s="24">
        <v>75.81</v>
      </c>
      <c r="H58" s="196">
        <v>86.26</v>
      </c>
      <c r="I58" s="196">
        <v>63.068132078024398</v>
      </c>
      <c r="J58" s="23">
        <v>51.49</v>
      </c>
      <c r="K58" s="23">
        <v>36.119999999999997</v>
      </c>
      <c r="L58" s="23">
        <v>50.63</v>
      </c>
      <c r="M58" s="23">
        <v>54.53</v>
      </c>
      <c r="N58" s="23">
        <v>12.09</v>
      </c>
      <c r="O58" s="24">
        <v>77.48</v>
      </c>
      <c r="P58" s="196">
        <v>87.49</v>
      </c>
      <c r="Q58" s="196">
        <v>62.895692371674905</v>
      </c>
      <c r="R58" s="23">
        <v>58.4</v>
      </c>
      <c r="S58" s="23">
        <v>39.6</v>
      </c>
      <c r="T58" s="23">
        <v>50.62</v>
      </c>
      <c r="U58" s="23">
        <v>53.7</v>
      </c>
      <c r="V58" s="23">
        <v>15.62</v>
      </c>
      <c r="W58" s="24">
        <v>85.02</v>
      </c>
      <c r="X58" s="196">
        <v>94.08</v>
      </c>
      <c r="Y58" s="196">
        <v>62.920162141688628</v>
      </c>
      <c r="AA58" s="154">
        <f t="shared" si="1"/>
        <v>6.3232735193056826E-3</v>
      </c>
      <c r="AB58" s="154">
        <f t="shared" si="2"/>
        <v>4.022168368136768E-3</v>
      </c>
      <c r="AC58" s="154">
        <f t="shared" si="3"/>
        <v>4.5505517935093866E-3</v>
      </c>
      <c r="AD58" s="154">
        <f t="shared" si="4"/>
        <v>5.9197058053205211E-3</v>
      </c>
      <c r="AE58" s="154">
        <f t="shared" si="5"/>
        <v>4.9291635232642629E-3</v>
      </c>
      <c r="AF58" s="202">
        <f t="shared" si="6"/>
        <v>6.6037908424994556E-3</v>
      </c>
      <c r="AG58" s="203">
        <f t="shared" si="7"/>
        <v>7.059370401711406E-3</v>
      </c>
      <c r="AH58" s="204">
        <f t="shared" si="8"/>
        <v>6.9876997299169403E-3</v>
      </c>
      <c r="AI58" s="154">
        <f t="shared" si="9"/>
        <v>6.1501452432825001E-3</v>
      </c>
      <c r="AJ58" s="154">
        <f t="shared" si="10"/>
        <v>4.7232232991427084E-3</v>
      </c>
      <c r="AK58" s="154">
        <f t="shared" si="11"/>
        <v>5.7007291708890129E-3</v>
      </c>
      <c r="AL58" s="154">
        <f t="shared" si="12"/>
        <v>6.8605347518230202E-3</v>
      </c>
      <c r="AM58" s="154">
        <f t="shared" si="13"/>
        <v>5.0672277360515033E-3</v>
      </c>
      <c r="AN58" s="202">
        <f t="shared" si="14"/>
        <v>6.5791317210441378E-3</v>
      </c>
      <c r="AO58" s="203">
        <f t="shared" si="15"/>
        <v>7.0087655632407103E-3</v>
      </c>
      <c r="AP58" s="204">
        <f t="shared" si="16"/>
        <v>6.9932813965042535E-3</v>
      </c>
      <c r="AQ58" s="154">
        <f t="shared" si="17"/>
        <v>6.5121880505809642E-3</v>
      </c>
      <c r="AR58" s="154">
        <f t="shared" si="18"/>
        <v>4.7375674744458487E-3</v>
      </c>
      <c r="AS58" s="154">
        <f t="shared" si="19"/>
        <v>5.6462137351789678E-3</v>
      </c>
      <c r="AT58" s="154">
        <f t="shared" si="20"/>
        <v>6.3585663031508685E-3</v>
      </c>
      <c r="AU58" s="154">
        <f t="shared" si="21"/>
        <v>5.5448075114037688E-3</v>
      </c>
      <c r="AV58" s="202">
        <f t="shared" si="22"/>
        <v>7.0021297938893234E-3</v>
      </c>
      <c r="AW58" s="203">
        <f t="shared" si="23"/>
        <v>7.3500689068960023E-3</v>
      </c>
      <c r="AX58" s="204">
        <f t="shared" si="24"/>
        <v>7.0176270109601861E-3</v>
      </c>
    </row>
    <row r="59" spans="1:50" x14ac:dyDescent="0.3">
      <c r="A59" s="21" t="s">
        <v>57</v>
      </c>
      <c r="B59" s="22">
        <v>41.81</v>
      </c>
      <c r="C59" s="23">
        <v>24.47</v>
      </c>
      <c r="D59" s="23">
        <v>41.33</v>
      </c>
      <c r="E59" s="23">
        <v>40.06</v>
      </c>
      <c r="F59" s="23">
        <v>9.02</v>
      </c>
      <c r="G59" s="24">
        <v>75.959999999999994</v>
      </c>
      <c r="H59" s="196">
        <v>85.9</v>
      </c>
      <c r="I59" s="196">
        <v>60.337316859972077</v>
      </c>
      <c r="J59" s="23">
        <v>50.15</v>
      </c>
      <c r="K59" s="23">
        <v>33.380000000000003</v>
      </c>
      <c r="L59" s="23">
        <v>52.18</v>
      </c>
      <c r="M59" s="23">
        <v>45.78</v>
      </c>
      <c r="N59" s="23">
        <v>10.31</v>
      </c>
      <c r="O59" s="24">
        <v>79.72</v>
      </c>
      <c r="P59" s="196">
        <v>89.6</v>
      </c>
      <c r="Q59" s="196">
        <v>60.298683259598143</v>
      </c>
      <c r="R59" s="23">
        <v>57.05</v>
      </c>
      <c r="S59" s="23">
        <v>35.53</v>
      </c>
      <c r="T59" s="23">
        <v>51.57</v>
      </c>
      <c r="U59" s="23">
        <v>50.87</v>
      </c>
      <c r="V59" s="23">
        <v>14.25</v>
      </c>
      <c r="W59" s="24">
        <v>85.16</v>
      </c>
      <c r="X59" s="196">
        <v>92.2</v>
      </c>
      <c r="Y59" s="196">
        <v>60.315312200567007</v>
      </c>
      <c r="AA59" s="154">
        <f t="shared" si="1"/>
        <v>5.5834438403837509E-3</v>
      </c>
      <c r="AB59" s="154">
        <f t="shared" si="2"/>
        <v>3.4437529729988356E-3</v>
      </c>
      <c r="AC59" s="154">
        <f t="shared" si="3"/>
        <v>4.9728795776240861E-3</v>
      </c>
      <c r="AD59" s="154">
        <f t="shared" si="4"/>
        <v>5.3531244821927787E-3</v>
      </c>
      <c r="AE59" s="154">
        <f t="shared" si="5"/>
        <v>4.1747469464641926E-3</v>
      </c>
      <c r="AF59" s="202">
        <f t="shared" si="6"/>
        <v>6.6168573063746022E-3</v>
      </c>
      <c r="AG59" s="203">
        <f t="shared" si="7"/>
        <v>7.0299086193717809E-3</v>
      </c>
      <c r="AH59" s="204">
        <f t="shared" si="8"/>
        <v>6.6851361984961912E-3</v>
      </c>
      <c r="AI59" s="154">
        <f t="shared" si="9"/>
        <v>5.990090968161145E-3</v>
      </c>
      <c r="AJ59" s="154">
        <f t="shared" si="10"/>
        <v>4.3649278440028687E-3</v>
      </c>
      <c r="AK59" s="154">
        <f t="shared" si="11"/>
        <v>5.8752527777402455E-3</v>
      </c>
      <c r="AL59" s="154">
        <f t="shared" si="12"/>
        <v>5.7596787261774782E-3</v>
      </c>
      <c r="AM59" s="154">
        <f t="shared" si="13"/>
        <v>4.3211842811158811E-3</v>
      </c>
      <c r="AN59" s="202">
        <f t="shared" si="14"/>
        <v>6.769338936520891E-3</v>
      </c>
      <c r="AO59" s="203">
        <f t="shared" si="15"/>
        <v>7.1777962563306392E-3</v>
      </c>
      <c r="AP59" s="204">
        <f t="shared" si="16"/>
        <v>6.7045236958541924E-3</v>
      </c>
      <c r="AQ59" s="154">
        <f t="shared" si="17"/>
        <v>6.361649456945959E-3</v>
      </c>
      <c r="AR59" s="154">
        <f t="shared" si="18"/>
        <v>4.2506508173500252E-3</v>
      </c>
      <c r="AS59" s="154">
        <f t="shared" si="19"/>
        <v>5.7521778412323076E-3</v>
      </c>
      <c r="AT59" s="154">
        <f t="shared" si="20"/>
        <v>6.0234686748842576E-3</v>
      </c>
      <c r="AU59" s="154">
        <f t="shared" si="21"/>
        <v>5.0584831650130422E-3</v>
      </c>
      <c r="AV59" s="202">
        <f t="shared" si="22"/>
        <v>7.0136600005600422E-3</v>
      </c>
      <c r="AW59" s="203">
        <f t="shared" si="23"/>
        <v>7.2031925299299686E-3</v>
      </c>
      <c r="AX59" s="204">
        <f t="shared" si="24"/>
        <v>6.7271022461773316E-3</v>
      </c>
    </row>
    <row r="60" spans="1:50" x14ac:dyDescent="0.3">
      <c r="A60" s="21" t="s">
        <v>58</v>
      </c>
      <c r="B60" s="22">
        <v>47.32</v>
      </c>
      <c r="C60" s="23">
        <v>27.08</v>
      </c>
      <c r="D60" s="23">
        <v>43.28</v>
      </c>
      <c r="E60" s="23">
        <v>46.95</v>
      </c>
      <c r="F60" s="23">
        <v>9.85</v>
      </c>
      <c r="G60" s="24">
        <v>78.8</v>
      </c>
      <c r="H60" s="196">
        <v>88.29</v>
      </c>
      <c r="I60" s="196">
        <v>63.726744817339373</v>
      </c>
      <c r="J60" s="23">
        <v>49.73</v>
      </c>
      <c r="K60" s="23">
        <v>32.07</v>
      </c>
      <c r="L60" s="23">
        <v>48.52</v>
      </c>
      <c r="M60" s="23">
        <v>47.57</v>
      </c>
      <c r="N60" s="23">
        <v>10.3</v>
      </c>
      <c r="O60" s="24">
        <v>79.56</v>
      </c>
      <c r="P60" s="196">
        <v>90.1</v>
      </c>
      <c r="Q60" s="196">
        <v>63.710984939370348</v>
      </c>
      <c r="R60" s="23">
        <v>58.11</v>
      </c>
      <c r="S60" s="23">
        <v>37.700000000000003</v>
      </c>
      <c r="T60" s="23">
        <v>51.19</v>
      </c>
      <c r="U60" s="23">
        <v>54.74</v>
      </c>
      <c r="V60" s="23">
        <v>14.65</v>
      </c>
      <c r="W60" s="24">
        <v>83.77</v>
      </c>
      <c r="X60" s="196">
        <v>92.75</v>
      </c>
      <c r="Y60" s="196">
        <v>63.800796950054071</v>
      </c>
      <c r="AA60" s="154">
        <f t="shared" si="1"/>
        <v>6.3192672214053835E-3</v>
      </c>
      <c r="AB60" s="154">
        <f t="shared" si="2"/>
        <v>3.8110678589623405E-3</v>
      </c>
      <c r="AC60" s="154">
        <f t="shared" si="3"/>
        <v>5.2075061243544753E-3</v>
      </c>
      <c r="AD60" s="154">
        <f t="shared" si="4"/>
        <v>6.2738191322753607E-3</v>
      </c>
      <c r="AE60" s="154">
        <f t="shared" si="5"/>
        <v>4.5588977186998116E-3</v>
      </c>
      <c r="AF60" s="202">
        <f t="shared" si="6"/>
        <v>6.8642490224107254E-3</v>
      </c>
      <c r="AG60" s="203">
        <f t="shared" si="7"/>
        <v>7.2255021187931845E-3</v>
      </c>
      <c r="AH60" s="204">
        <f t="shared" si="8"/>
        <v>7.060671417978631E-3</v>
      </c>
      <c r="AI60" s="154">
        <f t="shared" si="9"/>
        <v>5.9399247028246007E-3</v>
      </c>
      <c r="AJ60" s="154">
        <f t="shared" si="10"/>
        <v>4.193626002311923E-3</v>
      </c>
      <c r="AK60" s="154">
        <f t="shared" si="11"/>
        <v>5.4631518738205587E-3</v>
      </c>
      <c r="AL60" s="154">
        <f t="shared" si="12"/>
        <v>5.9848824159952517E-3</v>
      </c>
      <c r="AM60" s="154">
        <f t="shared" si="13"/>
        <v>4.3169930257510739E-3</v>
      </c>
      <c r="AN60" s="202">
        <f t="shared" si="14"/>
        <v>6.7557527068439803E-3</v>
      </c>
      <c r="AO60" s="203">
        <f t="shared" si="15"/>
        <v>7.2178509229396271E-3</v>
      </c>
      <c r="AP60" s="204">
        <f t="shared" si="16"/>
        <v>7.0839326021970052E-3</v>
      </c>
      <c r="AQ60" s="154">
        <f t="shared" si="17"/>
        <v>6.4798501304667777E-3</v>
      </c>
      <c r="AR60" s="154">
        <f t="shared" si="18"/>
        <v>4.5102599441062758E-3</v>
      </c>
      <c r="AS60" s="154">
        <f t="shared" si="19"/>
        <v>5.7097921988109712E-3</v>
      </c>
      <c r="AT60" s="154">
        <f t="shared" si="20"/>
        <v>6.4817117213124492E-3</v>
      </c>
      <c r="AU60" s="154">
        <f t="shared" si="21"/>
        <v>5.2004756749081454E-3</v>
      </c>
      <c r="AV60" s="202">
        <f t="shared" si="22"/>
        <v>6.8991815200436209E-3</v>
      </c>
      <c r="AW60" s="203">
        <f t="shared" si="23"/>
        <v>7.2461616827657763E-3</v>
      </c>
      <c r="AX60" s="204">
        <f t="shared" si="24"/>
        <v>7.1158461891635185E-3</v>
      </c>
    </row>
    <row r="61" spans="1:50" x14ac:dyDescent="0.3">
      <c r="A61" s="21" t="s">
        <v>59</v>
      </c>
      <c r="B61" s="22">
        <v>44.24</v>
      </c>
      <c r="C61" s="23">
        <v>29.44</v>
      </c>
      <c r="D61" s="23">
        <v>44</v>
      </c>
      <c r="E61" s="23">
        <v>45.49</v>
      </c>
      <c r="F61" s="23">
        <v>9.48</v>
      </c>
      <c r="G61" s="24">
        <v>78.069999999999993</v>
      </c>
      <c r="H61" s="196">
        <v>88.07</v>
      </c>
      <c r="I61" s="196">
        <v>64.638053376025113</v>
      </c>
      <c r="J61" s="23">
        <v>48.13</v>
      </c>
      <c r="K61" s="23">
        <v>38.39</v>
      </c>
      <c r="L61" s="23">
        <v>50.97</v>
      </c>
      <c r="M61" s="23">
        <v>48.12</v>
      </c>
      <c r="N61" s="23">
        <v>16.899999999999999</v>
      </c>
      <c r="O61" s="24">
        <v>85</v>
      </c>
      <c r="P61" s="196">
        <v>92.24</v>
      </c>
      <c r="Q61" s="196">
        <v>64.53766493192451</v>
      </c>
      <c r="R61" s="23">
        <v>53.12</v>
      </c>
      <c r="S61" s="23">
        <v>46.89</v>
      </c>
      <c r="T61" s="23">
        <v>49.14</v>
      </c>
      <c r="U61" s="23">
        <v>55</v>
      </c>
      <c r="V61" s="23">
        <v>21.47</v>
      </c>
      <c r="W61" s="24">
        <v>83.81</v>
      </c>
      <c r="X61" s="196">
        <v>90.57</v>
      </c>
      <c r="Y61" s="196">
        <v>64.800191433357256</v>
      </c>
      <c r="AA61" s="154">
        <f t="shared" si="1"/>
        <v>5.9079539703079916E-3</v>
      </c>
      <c r="AB61" s="154">
        <f t="shared" si="2"/>
        <v>4.1431993267301076E-3</v>
      </c>
      <c r="AC61" s="154">
        <f t="shared" si="3"/>
        <v>5.2941374646856953E-3</v>
      </c>
      <c r="AD61" s="154">
        <f t="shared" si="4"/>
        <v>6.0787227332738262E-3</v>
      </c>
      <c r="AE61" s="154">
        <f t="shared" si="5"/>
        <v>4.3876497840887527E-3</v>
      </c>
      <c r="AF61" s="202">
        <f t="shared" si="6"/>
        <v>6.8006588982183411E-3</v>
      </c>
      <c r="AG61" s="203">
        <f t="shared" si="7"/>
        <v>7.2074976962523008E-3</v>
      </c>
      <c r="AH61" s="204">
        <f t="shared" si="8"/>
        <v>7.1616408039360474E-3</v>
      </c>
      <c r="AI61" s="154">
        <f t="shared" si="9"/>
        <v>5.7488151205901481E-3</v>
      </c>
      <c r="AJ61" s="154">
        <f t="shared" si="10"/>
        <v>5.0200593148972475E-3</v>
      </c>
      <c r="AK61" s="154">
        <f t="shared" si="11"/>
        <v>5.7390117685208958E-3</v>
      </c>
      <c r="AL61" s="154">
        <f t="shared" si="12"/>
        <v>6.0540790804643994E-3</v>
      </c>
      <c r="AM61" s="154">
        <f t="shared" si="13"/>
        <v>7.0832215665236056E-3</v>
      </c>
      <c r="AN61" s="202">
        <f t="shared" si="14"/>
        <v>7.217684515858953E-3</v>
      </c>
      <c r="AO61" s="203">
        <f t="shared" si="15"/>
        <v>7.3892848960260956E-3</v>
      </c>
      <c r="AP61" s="204">
        <f t="shared" si="16"/>
        <v>7.1758499592495034E-3</v>
      </c>
      <c r="AQ61" s="154">
        <f t="shared" si="17"/>
        <v>5.9234148843640543E-3</v>
      </c>
      <c r="AR61" s="154">
        <f t="shared" si="18"/>
        <v>5.6097105776961075E-3</v>
      </c>
      <c r="AS61" s="154">
        <f t="shared" si="19"/>
        <v>5.4811328120642931E-3</v>
      </c>
      <c r="AT61" s="154">
        <f t="shared" si="20"/>
        <v>6.5124980758528442E-3</v>
      </c>
      <c r="AU61" s="154">
        <f t="shared" si="21"/>
        <v>7.6214479686196497E-3</v>
      </c>
      <c r="AV61" s="202">
        <f t="shared" si="22"/>
        <v>6.9024758648066837E-3</v>
      </c>
      <c r="AW61" s="203">
        <f t="shared" si="23"/>
        <v>7.0758475860711193E-3</v>
      </c>
      <c r="AX61" s="204">
        <f t="shared" si="24"/>
        <v>7.2273109006631446E-3</v>
      </c>
    </row>
    <row r="62" spans="1:50" x14ac:dyDescent="0.3">
      <c r="A62" s="21" t="s">
        <v>60</v>
      </c>
      <c r="B62" s="22">
        <v>49.22</v>
      </c>
      <c r="C62" s="23">
        <v>32.31</v>
      </c>
      <c r="D62" s="23">
        <v>42.07</v>
      </c>
      <c r="E62" s="23">
        <v>46.46</v>
      </c>
      <c r="F62" s="23">
        <v>9.34</v>
      </c>
      <c r="G62" s="24">
        <v>80.709999999999994</v>
      </c>
      <c r="H62" s="196">
        <v>92.16</v>
      </c>
      <c r="I62" s="196">
        <v>63.591805356055772</v>
      </c>
      <c r="J62" s="23">
        <v>54.71</v>
      </c>
      <c r="K62" s="23">
        <v>40.729999999999997</v>
      </c>
      <c r="L62" s="23">
        <v>45.24</v>
      </c>
      <c r="M62" s="23">
        <v>52.49</v>
      </c>
      <c r="N62" s="23">
        <v>13.72</v>
      </c>
      <c r="O62" s="24">
        <v>80.849999999999994</v>
      </c>
      <c r="P62" s="196">
        <v>93.42</v>
      </c>
      <c r="Q62" s="196">
        <v>63.501306320759042</v>
      </c>
      <c r="R62" s="23">
        <v>57.49</v>
      </c>
      <c r="S62" s="23">
        <v>40.700000000000003</v>
      </c>
      <c r="T62" s="23">
        <v>50.6</v>
      </c>
      <c r="U62" s="23">
        <v>56.56</v>
      </c>
      <c r="V62" s="23">
        <v>13.44</v>
      </c>
      <c r="W62" s="24">
        <v>84.46</v>
      </c>
      <c r="X62" s="196">
        <v>93.22</v>
      </c>
      <c r="Y62" s="196">
        <v>63.639918401375226</v>
      </c>
      <c r="AA62" s="154">
        <f t="shared" si="1"/>
        <v>6.57299942175767E-3</v>
      </c>
      <c r="AB62" s="154">
        <f t="shared" si="2"/>
        <v>4.5471049676171797E-3</v>
      </c>
      <c r="AC62" s="154">
        <f t="shared" si="3"/>
        <v>5.0619173440756187E-3</v>
      </c>
      <c r="AD62" s="154">
        <f t="shared" si="4"/>
        <v>6.2083415737063524E-3</v>
      </c>
      <c r="AE62" s="154">
        <f t="shared" si="5"/>
        <v>4.3228532682899733E-3</v>
      </c>
      <c r="AF62" s="202">
        <f t="shared" si="6"/>
        <v>7.0306286624209338E-3</v>
      </c>
      <c r="AG62" s="203">
        <f t="shared" si="7"/>
        <v>7.5422162789441586E-3</v>
      </c>
      <c r="AH62" s="204">
        <f t="shared" si="8"/>
        <v>7.0457206590755442E-3</v>
      </c>
      <c r="AI62" s="154">
        <f t="shared" si="9"/>
        <v>6.5347532775293371E-3</v>
      </c>
      <c r="AJ62" s="154">
        <f t="shared" si="10"/>
        <v>5.3260488641772566E-3</v>
      </c>
      <c r="AK62" s="154">
        <f t="shared" si="11"/>
        <v>5.0938374025482703E-3</v>
      </c>
      <c r="AL62" s="154">
        <f t="shared" si="12"/>
        <v>6.603878032701088E-3</v>
      </c>
      <c r="AM62" s="154">
        <f t="shared" si="13"/>
        <v>5.7504023605150223E-3</v>
      </c>
      <c r="AN62" s="202">
        <f t="shared" si="14"/>
        <v>6.8652916836140741E-3</v>
      </c>
      <c r="AO62" s="203">
        <f t="shared" si="15"/>
        <v>7.4838139092233075E-3</v>
      </c>
      <c r="AP62" s="204">
        <f t="shared" si="16"/>
        <v>7.0606187387592043E-3</v>
      </c>
      <c r="AQ62" s="154">
        <f t="shared" si="17"/>
        <v>6.4107138874640347E-3</v>
      </c>
      <c r="AR62" s="154">
        <f t="shared" si="18"/>
        <v>4.8691665709582332E-3</v>
      </c>
      <c r="AS62" s="154">
        <f t="shared" si="19"/>
        <v>5.6439829118936349E-3</v>
      </c>
      <c r="AT62" s="154">
        <f t="shared" si="20"/>
        <v>6.6972162030952166E-3</v>
      </c>
      <c r="AU62" s="154">
        <f t="shared" si="21"/>
        <v>4.7709483324754583E-3</v>
      </c>
      <c r="AV62" s="202">
        <f t="shared" si="22"/>
        <v>6.9560089672064482E-3</v>
      </c>
      <c r="AW62" s="203">
        <f t="shared" si="23"/>
        <v>7.2828807770072852E-3</v>
      </c>
      <c r="AX62" s="204">
        <f t="shared" si="24"/>
        <v>7.097903043274123E-3</v>
      </c>
    </row>
    <row r="63" spans="1:50" x14ac:dyDescent="0.3">
      <c r="A63" s="21" t="s">
        <v>61</v>
      </c>
      <c r="B63" s="22">
        <v>40.729999999999997</v>
      </c>
      <c r="C63" s="23">
        <v>27.31</v>
      </c>
      <c r="D63" s="23">
        <v>38.29</v>
      </c>
      <c r="E63" s="23">
        <v>42.18</v>
      </c>
      <c r="F63" s="23">
        <v>8.94</v>
      </c>
      <c r="G63" s="24">
        <v>75.8</v>
      </c>
      <c r="H63" s="196">
        <v>88.89</v>
      </c>
      <c r="I63" s="196">
        <v>63.825971064101594</v>
      </c>
      <c r="J63" s="23">
        <v>49.29</v>
      </c>
      <c r="K63" s="23">
        <v>34.03</v>
      </c>
      <c r="L63" s="23">
        <v>49.01</v>
      </c>
      <c r="M63" s="23">
        <v>47.07</v>
      </c>
      <c r="N63" s="23">
        <v>10.96</v>
      </c>
      <c r="O63" s="24">
        <v>79.62</v>
      </c>
      <c r="P63" s="196">
        <v>91.45</v>
      </c>
      <c r="Q63" s="196">
        <v>63.734520046901778</v>
      </c>
      <c r="R63" s="23">
        <v>55.8</v>
      </c>
      <c r="S63" s="23">
        <v>36.15</v>
      </c>
      <c r="T63" s="23">
        <v>50.13</v>
      </c>
      <c r="U63" s="23">
        <v>53.95</v>
      </c>
      <c r="V63" s="23">
        <v>15.92</v>
      </c>
      <c r="W63" s="24">
        <v>82.01</v>
      </c>
      <c r="X63" s="196">
        <v>91.53</v>
      </c>
      <c r="Y63" s="196">
        <v>63.734606752186416</v>
      </c>
      <c r="AA63" s="154">
        <f t="shared" si="1"/>
        <v>5.4392171159729765E-3</v>
      </c>
      <c r="AB63" s="154">
        <f t="shared" si="2"/>
        <v>3.8434366037024192E-3</v>
      </c>
      <c r="AC63" s="154">
        <f t="shared" si="3"/>
        <v>4.6071028073367106E-3</v>
      </c>
      <c r="AD63" s="154">
        <f t="shared" si="4"/>
        <v>5.6364151437566495E-3</v>
      </c>
      <c r="AE63" s="154">
        <f t="shared" si="5"/>
        <v>4.1377203660077477E-3</v>
      </c>
      <c r="AF63" s="202">
        <f t="shared" si="6"/>
        <v>6.6029197449077783E-3</v>
      </c>
      <c r="AG63" s="203">
        <f t="shared" si="7"/>
        <v>7.2746050893592266E-3</v>
      </c>
      <c r="AH63" s="204">
        <f t="shared" si="8"/>
        <v>7.0716652938848214E-3</v>
      </c>
      <c r="AI63" s="154">
        <f t="shared" si="9"/>
        <v>5.8873695677101262E-3</v>
      </c>
      <c r="AJ63" s="154">
        <f t="shared" si="10"/>
        <v>4.4499249410250939E-3</v>
      </c>
      <c r="AK63" s="154">
        <f t="shared" si="11"/>
        <v>5.5183238527606255E-3</v>
      </c>
      <c r="AL63" s="154">
        <f t="shared" si="12"/>
        <v>5.921976357386935E-3</v>
      </c>
      <c r="AM63" s="154">
        <f t="shared" si="13"/>
        <v>4.5936158798283271E-3</v>
      </c>
      <c r="AN63" s="202">
        <f t="shared" si="14"/>
        <v>6.7608475429728216E-3</v>
      </c>
      <c r="AO63" s="203">
        <f t="shared" si="15"/>
        <v>7.3259985227838954E-3</v>
      </c>
      <c r="AP63" s="204">
        <f t="shared" si="16"/>
        <v>7.0865494368872357E-3</v>
      </c>
      <c r="AQ63" s="154">
        <f t="shared" si="17"/>
        <v>6.2222618702468795E-3</v>
      </c>
      <c r="AR63" s="154">
        <f t="shared" si="18"/>
        <v>4.3248248535660968E-3</v>
      </c>
      <c r="AS63" s="154">
        <f t="shared" si="19"/>
        <v>5.5915585646882987E-3</v>
      </c>
      <c r="AT63" s="154">
        <f t="shared" si="20"/>
        <v>6.3881685671320181E-3</v>
      </c>
      <c r="AU63" s="154">
        <f t="shared" si="21"/>
        <v>5.6513018938250965E-3</v>
      </c>
      <c r="AV63" s="202">
        <f t="shared" si="22"/>
        <v>6.7542303504688718E-3</v>
      </c>
      <c r="AW63" s="203">
        <f t="shared" si="23"/>
        <v>7.1508482892027117E-3</v>
      </c>
      <c r="AX63" s="204">
        <f t="shared" si="24"/>
        <v>7.1084638477230929E-3</v>
      </c>
    </row>
    <row r="64" spans="1:50" x14ac:dyDescent="0.3">
      <c r="A64" s="21" t="s">
        <v>62</v>
      </c>
      <c r="B64" s="22">
        <v>45.97</v>
      </c>
      <c r="C64" s="23">
        <v>26.9</v>
      </c>
      <c r="D64" s="23">
        <v>43.76</v>
      </c>
      <c r="E64" s="23">
        <v>44.55</v>
      </c>
      <c r="F64" s="23">
        <v>7.72</v>
      </c>
      <c r="G64" s="24">
        <v>80.17</v>
      </c>
      <c r="H64" s="196">
        <v>88.33</v>
      </c>
      <c r="I64" s="196">
        <v>61.749203165198018</v>
      </c>
      <c r="J64" s="23">
        <v>51.2</v>
      </c>
      <c r="K64" s="23">
        <v>36.08</v>
      </c>
      <c r="L64" s="23">
        <v>47.64</v>
      </c>
      <c r="M64" s="23">
        <v>47.62</v>
      </c>
      <c r="N64" s="23">
        <v>11.77</v>
      </c>
      <c r="O64" s="24">
        <v>81.180000000000007</v>
      </c>
      <c r="P64" s="196">
        <v>93.23</v>
      </c>
      <c r="Q64" s="196">
        <v>61.642110534100027</v>
      </c>
      <c r="R64" s="23">
        <v>54.49</v>
      </c>
      <c r="S64" s="23">
        <v>39.549999999999997</v>
      </c>
      <c r="T64" s="23">
        <v>48.95</v>
      </c>
      <c r="U64" s="23">
        <v>51.6</v>
      </c>
      <c r="V64" s="23">
        <v>14.7</v>
      </c>
      <c r="W64" s="24">
        <v>82.59</v>
      </c>
      <c r="X64" s="196">
        <v>91.98</v>
      </c>
      <c r="Y64" s="196">
        <v>61.717671929488723</v>
      </c>
      <c r="AA64" s="154">
        <f t="shared" si="1"/>
        <v>6.1389838158919163E-3</v>
      </c>
      <c r="AB64" s="154">
        <f t="shared" si="2"/>
        <v>3.785735797861409E-3</v>
      </c>
      <c r="AC64" s="154">
        <f t="shared" si="3"/>
        <v>5.2652603512419556E-3</v>
      </c>
      <c r="AD64" s="154">
        <f t="shared" si="4"/>
        <v>5.95311272295777E-3</v>
      </c>
      <c r="AE64" s="154">
        <f t="shared" si="5"/>
        <v>3.5730650140469587E-3</v>
      </c>
      <c r="AF64" s="202">
        <f t="shared" si="6"/>
        <v>6.9835893924704044E-3</v>
      </c>
      <c r="AG64" s="203">
        <f t="shared" si="7"/>
        <v>7.2287756501642529E-3</v>
      </c>
      <c r="AH64" s="204">
        <f t="shared" si="8"/>
        <v>6.8415676200181616E-3</v>
      </c>
      <c r="AI64" s="154">
        <f t="shared" si="9"/>
        <v>6.1155066315025054E-3</v>
      </c>
      <c r="AJ64" s="154">
        <f t="shared" si="10"/>
        <v>4.7179927085567253E-3</v>
      </c>
      <c r="AK64" s="154">
        <f t="shared" si="11"/>
        <v>5.3640675034792125E-3</v>
      </c>
      <c r="AL64" s="154">
        <f t="shared" si="12"/>
        <v>5.9911730218560827E-3</v>
      </c>
      <c r="AM64" s="154">
        <f t="shared" si="13"/>
        <v>4.9331075643776834E-3</v>
      </c>
      <c r="AN64" s="202">
        <f t="shared" si="14"/>
        <v>6.8933132823227041E-3</v>
      </c>
      <c r="AO64" s="203">
        <f t="shared" si="15"/>
        <v>7.4685931359118928E-3</v>
      </c>
      <c r="AP64" s="204">
        <f t="shared" si="16"/>
        <v>6.8538974385075361E-3</v>
      </c>
      <c r="AQ64" s="154">
        <f t="shared" si="17"/>
        <v>6.0761836793862458E-3</v>
      </c>
      <c r="AR64" s="154">
        <f t="shared" si="18"/>
        <v>4.731585697331649E-3</v>
      </c>
      <c r="AS64" s="154">
        <f t="shared" si="19"/>
        <v>5.4599399908536253E-3</v>
      </c>
      <c r="AT64" s="154">
        <f t="shared" si="20"/>
        <v>6.1099072857092145E-3</v>
      </c>
      <c r="AU64" s="154">
        <f t="shared" si="21"/>
        <v>5.2182247386450328E-3</v>
      </c>
      <c r="AV64" s="202">
        <f t="shared" si="22"/>
        <v>6.8019983495332774E-3</v>
      </c>
      <c r="AW64" s="203">
        <f t="shared" si="23"/>
        <v>7.1860048687956458E-3</v>
      </c>
      <c r="AX64" s="204">
        <f t="shared" si="24"/>
        <v>6.8835105766358986E-3</v>
      </c>
    </row>
    <row r="65" spans="1:50" x14ac:dyDescent="0.3">
      <c r="A65" s="21" t="s">
        <v>63</v>
      </c>
      <c r="B65" s="22">
        <v>45.5</v>
      </c>
      <c r="C65" s="23">
        <v>26.3</v>
      </c>
      <c r="D65" s="23">
        <v>44.77</v>
      </c>
      <c r="E65" s="23">
        <v>43.27</v>
      </c>
      <c r="F65" s="23">
        <v>9.75</v>
      </c>
      <c r="G65" s="24">
        <v>80.650000000000006</v>
      </c>
      <c r="H65" s="196">
        <v>90.32</v>
      </c>
      <c r="I65" s="196">
        <v>62.897198378366134</v>
      </c>
      <c r="J65" s="23">
        <v>51.42</v>
      </c>
      <c r="K65" s="23">
        <v>33.76</v>
      </c>
      <c r="L65" s="23">
        <v>51.45</v>
      </c>
      <c r="M65" s="23">
        <v>48.5</v>
      </c>
      <c r="N65" s="23">
        <v>13.96</v>
      </c>
      <c r="O65" s="24">
        <v>82.73</v>
      </c>
      <c r="P65" s="196">
        <v>92.07</v>
      </c>
      <c r="Q65" s="196">
        <v>62.924621857078634</v>
      </c>
      <c r="R65" s="23">
        <v>57</v>
      </c>
      <c r="S65" s="23">
        <v>36.93</v>
      </c>
      <c r="T65" s="23">
        <v>51.35</v>
      </c>
      <c r="U65" s="23">
        <v>52.9</v>
      </c>
      <c r="V65" s="23">
        <v>15.66</v>
      </c>
      <c r="W65" s="24">
        <v>83.44</v>
      </c>
      <c r="X65" s="196">
        <v>93.83</v>
      </c>
      <c r="Y65" s="196">
        <v>63.077263768330113</v>
      </c>
      <c r="AA65" s="154">
        <f t="shared" si="1"/>
        <v>6.0762184821205609E-3</v>
      </c>
      <c r="AB65" s="154">
        <f t="shared" si="2"/>
        <v>3.701295594191638E-3</v>
      </c>
      <c r="AC65" s="154">
        <f t="shared" si="3"/>
        <v>5.3867848703176959E-3</v>
      </c>
      <c r="AD65" s="154">
        <f t="shared" si="4"/>
        <v>5.7820693046550554E-3</v>
      </c>
      <c r="AE65" s="154">
        <f t="shared" si="5"/>
        <v>4.5126144931292552E-3</v>
      </c>
      <c r="AF65" s="202">
        <f t="shared" si="6"/>
        <v>7.025402076870876E-3</v>
      </c>
      <c r="AG65" s="203">
        <f t="shared" si="7"/>
        <v>7.3916338358749611E-3</v>
      </c>
      <c r="AH65" s="204">
        <f t="shared" si="8"/>
        <v>6.9687609516848837E-3</v>
      </c>
      <c r="AI65" s="154">
        <f t="shared" si="9"/>
        <v>6.1417841990597426E-3</v>
      </c>
      <c r="AJ65" s="154">
        <f t="shared" si="10"/>
        <v>4.4146184545697078E-3</v>
      </c>
      <c r="AK65" s="154">
        <f t="shared" si="11"/>
        <v>5.7930577887070848E-3</v>
      </c>
      <c r="AL65" s="154">
        <f t="shared" si="12"/>
        <v>6.1018876850067209E-3</v>
      </c>
      <c r="AM65" s="154">
        <f t="shared" si="13"/>
        <v>5.8509924892703874E-3</v>
      </c>
      <c r="AN65" s="202">
        <f t="shared" si="14"/>
        <v>7.0249298823177788E-3</v>
      </c>
      <c r="AO65" s="203">
        <f t="shared" si="15"/>
        <v>7.3756663093790401E-3</v>
      </c>
      <c r="AP65" s="204">
        <f t="shared" si="16"/>
        <v>6.9964980242963257E-3</v>
      </c>
      <c r="AQ65" s="154">
        <f t="shared" si="17"/>
        <v>6.3560739534779956E-3</v>
      </c>
      <c r="AR65" s="154">
        <f t="shared" si="18"/>
        <v>4.4181405765476058E-3</v>
      </c>
      <c r="AS65" s="154">
        <f t="shared" si="19"/>
        <v>5.7276387850936396E-3</v>
      </c>
      <c r="AT65" s="154">
        <f t="shared" si="20"/>
        <v>6.2638390584111902E-3</v>
      </c>
      <c r="AU65" s="154">
        <f t="shared" si="21"/>
        <v>5.5590067623932796E-3</v>
      </c>
      <c r="AV65" s="202">
        <f t="shared" si="22"/>
        <v>6.8720031757483549E-3</v>
      </c>
      <c r="AW65" s="203">
        <f t="shared" si="23"/>
        <v>7.330537473788817E-3</v>
      </c>
      <c r="AX65" s="204">
        <f t="shared" si="24"/>
        <v>7.0351489082512708E-3</v>
      </c>
    </row>
    <row r="66" spans="1:50" x14ac:dyDescent="0.3">
      <c r="A66" s="21" t="s">
        <v>64</v>
      </c>
      <c r="B66" s="22">
        <v>45.28</v>
      </c>
      <c r="C66" s="23">
        <v>27.02</v>
      </c>
      <c r="D66" s="23">
        <v>48.47</v>
      </c>
      <c r="E66" s="23">
        <v>39.51</v>
      </c>
      <c r="F66" s="23">
        <v>9.58</v>
      </c>
      <c r="G66" s="24">
        <v>79.23</v>
      </c>
      <c r="H66" s="196">
        <v>86.52</v>
      </c>
      <c r="I66" s="196">
        <v>62.150116862987304</v>
      </c>
      <c r="J66" s="23">
        <v>48.67</v>
      </c>
      <c r="K66" s="23">
        <v>30.22</v>
      </c>
      <c r="L66" s="23">
        <v>55.86</v>
      </c>
      <c r="M66" s="23">
        <v>44.62</v>
      </c>
      <c r="N66" s="23">
        <v>10.64</v>
      </c>
      <c r="O66" s="24">
        <v>82.29</v>
      </c>
      <c r="P66" s="196">
        <v>91.8</v>
      </c>
      <c r="Q66" s="196">
        <v>62.08373334994333</v>
      </c>
      <c r="R66" s="23">
        <v>57.22</v>
      </c>
      <c r="S66" s="23">
        <v>38.43</v>
      </c>
      <c r="T66" s="23">
        <v>55.2</v>
      </c>
      <c r="U66" s="23">
        <v>52.83</v>
      </c>
      <c r="V66" s="23">
        <v>14.54</v>
      </c>
      <c r="W66" s="24">
        <v>83.91</v>
      </c>
      <c r="X66" s="196">
        <v>91.96</v>
      </c>
      <c r="Y66" s="196">
        <v>62.180989556888754</v>
      </c>
      <c r="AA66" s="154">
        <f t="shared" si="1"/>
        <v>6.0468389641850327E-3</v>
      </c>
      <c r="AB66" s="154">
        <f t="shared" si="2"/>
        <v>3.8026238385953635E-3</v>
      </c>
      <c r="AC66" s="154">
        <f t="shared" si="3"/>
        <v>5.8319737025753562E-3</v>
      </c>
      <c r="AD66" s="154">
        <f t="shared" si="4"/>
        <v>5.2796292633908301E-3</v>
      </c>
      <c r="AE66" s="154">
        <f t="shared" si="5"/>
        <v>4.4339330096593091E-3</v>
      </c>
      <c r="AF66" s="202">
        <f t="shared" si="6"/>
        <v>6.9017062188528149E-3</v>
      </c>
      <c r="AG66" s="203">
        <f t="shared" si="7"/>
        <v>7.0806483556233573E-3</v>
      </c>
      <c r="AH66" s="204">
        <f t="shared" si="8"/>
        <v>6.8859872729467812E-3</v>
      </c>
      <c r="AI66" s="154">
        <f t="shared" si="9"/>
        <v>5.8133146045942757E-3</v>
      </c>
      <c r="AJ66" s="154">
        <f t="shared" si="10"/>
        <v>3.951711187710206E-3</v>
      </c>
      <c r="AK66" s="154">
        <f t="shared" si="11"/>
        <v>6.2896055991676914E-3</v>
      </c>
      <c r="AL66" s="154">
        <f t="shared" si="12"/>
        <v>5.6137366702061825E-3</v>
      </c>
      <c r="AM66" s="154">
        <f t="shared" si="13"/>
        <v>4.4594957081545072E-3</v>
      </c>
      <c r="AN66" s="202">
        <f t="shared" si="14"/>
        <v>6.9875677507062741E-3</v>
      </c>
      <c r="AO66" s="203">
        <f t="shared" si="15"/>
        <v>7.3540367894101861E-3</v>
      </c>
      <c r="AP66" s="204">
        <f t="shared" si="16"/>
        <v>6.9030008429832876E-3</v>
      </c>
      <c r="AQ66" s="154">
        <f t="shared" si="17"/>
        <v>6.3806061687370335E-3</v>
      </c>
      <c r="AR66" s="154">
        <f t="shared" si="18"/>
        <v>4.5975938899735849E-3</v>
      </c>
      <c r="AS66" s="154">
        <f t="shared" si="19"/>
        <v>6.1570722675203292E-3</v>
      </c>
      <c r="AT66" s="154">
        <f t="shared" si="20"/>
        <v>6.2555504244964687E-3</v>
      </c>
      <c r="AU66" s="154">
        <f t="shared" si="21"/>
        <v>5.1614277346869915E-3</v>
      </c>
      <c r="AV66" s="202">
        <f t="shared" si="22"/>
        <v>6.9107117267143397E-3</v>
      </c>
      <c r="AW66" s="203">
        <f t="shared" si="23"/>
        <v>7.1844423541470703E-3</v>
      </c>
      <c r="AX66" s="204">
        <f t="shared" si="24"/>
        <v>6.935185432294641E-3</v>
      </c>
    </row>
    <row r="67" spans="1:50" x14ac:dyDescent="0.3">
      <c r="A67" s="21" t="s">
        <v>65</v>
      </c>
      <c r="B67" s="22">
        <v>37.83</v>
      </c>
      <c r="C67" s="23">
        <v>24.09</v>
      </c>
      <c r="D67" s="23">
        <v>45.76</v>
      </c>
      <c r="E67" s="23">
        <v>36</v>
      </c>
      <c r="F67" s="23">
        <v>8.61</v>
      </c>
      <c r="G67" s="24">
        <v>73.650000000000006</v>
      </c>
      <c r="H67" s="196">
        <v>86.26</v>
      </c>
      <c r="I67" s="196">
        <v>61.91516050467871</v>
      </c>
      <c r="J67" s="23">
        <v>45.8</v>
      </c>
      <c r="K67" s="23">
        <v>27.06</v>
      </c>
      <c r="L67" s="23">
        <v>49.59</v>
      </c>
      <c r="M67" s="23">
        <v>38.78</v>
      </c>
      <c r="N67" s="23">
        <v>10.36</v>
      </c>
      <c r="O67" s="24">
        <v>79.069999999999993</v>
      </c>
      <c r="P67" s="196">
        <v>87.04</v>
      </c>
      <c r="Q67" s="196">
        <v>61.802531703757339</v>
      </c>
      <c r="R67" s="23">
        <v>52.49</v>
      </c>
      <c r="S67" s="23">
        <v>38.950000000000003</v>
      </c>
      <c r="T67" s="23">
        <v>54.42</v>
      </c>
      <c r="U67" s="23">
        <v>45.47</v>
      </c>
      <c r="V67" s="23">
        <v>11.41</v>
      </c>
      <c r="W67" s="24">
        <v>84.57</v>
      </c>
      <c r="X67" s="196">
        <v>91.23</v>
      </c>
      <c r="Y67" s="196">
        <v>61.607807249853252</v>
      </c>
      <c r="AA67" s="154">
        <f t="shared" si="1"/>
        <v>5.0519416522773804E-3</v>
      </c>
      <c r="AB67" s="154">
        <f t="shared" si="2"/>
        <v>3.3902741773413139E-3</v>
      </c>
      <c r="AC67" s="154">
        <f t="shared" si="3"/>
        <v>5.5059029632731227E-3</v>
      </c>
      <c r="AD67" s="154">
        <f t="shared" si="4"/>
        <v>4.8105961397638545E-3</v>
      </c>
      <c r="AE67" s="154">
        <f t="shared" si="5"/>
        <v>3.9849857216249108E-3</v>
      </c>
      <c r="AF67" s="202">
        <f t="shared" si="6"/>
        <v>6.4156337626973346E-3</v>
      </c>
      <c r="AG67" s="203">
        <f t="shared" si="7"/>
        <v>7.059370401711406E-3</v>
      </c>
      <c r="AH67" s="204">
        <f t="shared" si="8"/>
        <v>6.8599550372137798E-3</v>
      </c>
      <c r="AI67" s="154">
        <f t="shared" si="9"/>
        <v>5.4705117914612246E-3</v>
      </c>
      <c r="AJ67" s="154">
        <f t="shared" si="10"/>
        <v>3.5384945314175442E-3</v>
      </c>
      <c r="AK67" s="154">
        <f t="shared" si="11"/>
        <v>5.5836294604856042E-3</v>
      </c>
      <c r="AL67" s="154">
        <f t="shared" si="12"/>
        <v>4.8789939056610443E-3</v>
      </c>
      <c r="AM67" s="154">
        <f t="shared" si="13"/>
        <v>4.3421405579399143E-3</v>
      </c>
      <c r="AN67" s="202">
        <f t="shared" si="14"/>
        <v>6.7141448784584397E-3</v>
      </c>
      <c r="AO67" s="203">
        <f t="shared" si="15"/>
        <v>6.972716363292622E-3</v>
      </c>
      <c r="AP67" s="204">
        <f t="shared" si="16"/>
        <v>6.8717344371805192E-3</v>
      </c>
      <c r="AQ67" s="154">
        <f t="shared" si="17"/>
        <v>5.8531635406677196E-3</v>
      </c>
      <c r="AR67" s="154">
        <f t="shared" si="18"/>
        <v>4.6598043719612578E-3</v>
      </c>
      <c r="AS67" s="154">
        <f t="shared" si="19"/>
        <v>6.0700701593923243E-3</v>
      </c>
      <c r="AT67" s="154">
        <f t="shared" si="20"/>
        <v>5.3840597728914332E-3</v>
      </c>
      <c r="AU67" s="154">
        <f t="shared" si="21"/>
        <v>4.0503363447578116E-3</v>
      </c>
      <c r="AV67" s="202">
        <f t="shared" si="22"/>
        <v>6.96506841530487E-3</v>
      </c>
      <c r="AW67" s="203">
        <f t="shared" si="23"/>
        <v>7.1274105694740892E-3</v>
      </c>
      <c r="AX67" s="204">
        <f t="shared" si="24"/>
        <v>6.8712571221450436E-3</v>
      </c>
    </row>
    <row r="68" spans="1:50" x14ac:dyDescent="0.3">
      <c r="A68" s="21" t="s">
        <v>66</v>
      </c>
      <c r="B68" s="22">
        <v>38.619999999999997</v>
      </c>
      <c r="C68" s="23">
        <v>23.13</v>
      </c>
      <c r="D68" s="23">
        <v>44.55</v>
      </c>
      <c r="E68" s="23">
        <v>37.270000000000003</v>
      </c>
      <c r="F68" s="23">
        <v>8.3699999999999992</v>
      </c>
      <c r="G68" s="24">
        <v>75.69</v>
      </c>
      <c r="H68" s="196">
        <v>87.02</v>
      </c>
      <c r="I68" s="196">
        <v>62.524690509438464</v>
      </c>
      <c r="J68" s="23">
        <v>43.46</v>
      </c>
      <c r="K68" s="23">
        <v>28.1</v>
      </c>
      <c r="L68" s="23">
        <v>50.14</v>
      </c>
      <c r="M68" s="23">
        <v>37.25</v>
      </c>
      <c r="N68" s="23">
        <v>11.47</v>
      </c>
      <c r="O68" s="24">
        <v>76.459999999999994</v>
      </c>
      <c r="P68" s="196">
        <v>90.64</v>
      </c>
      <c r="Q68" s="196">
        <v>62.411547248841778</v>
      </c>
      <c r="R68" s="23">
        <v>54.49</v>
      </c>
      <c r="S68" s="23">
        <v>32.17</v>
      </c>
      <c r="T68" s="23">
        <v>51.66</v>
      </c>
      <c r="U68" s="23">
        <v>45.82</v>
      </c>
      <c r="V68" s="23">
        <v>12.25</v>
      </c>
      <c r="W68" s="24">
        <v>80.47</v>
      </c>
      <c r="X68" s="196">
        <v>89.06</v>
      </c>
      <c r="Y68" s="196">
        <v>62.295859931279182</v>
      </c>
      <c r="AA68" s="154">
        <f t="shared" ref="AA68:AA131" si="25">B68/B$142</f>
        <v>5.1574408303185944E-3</v>
      </c>
      <c r="AB68" s="154">
        <f t="shared" ref="AB68:AB131" si="26">C68/C$142</f>
        <v>3.25516985146968E-3</v>
      </c>
      <c r="AC68" s="154">
        <f t="shared" ref="AC68:AC131" si="27">D68/D$142</f>
        <v>5.3603141829942661E-3</v>
      </c>
      <c r="AD68" s="154">
        <f t="shared" ref="AD68:AD131" si="28">E68/E$142</f>
        <v>4.9803032813610796E-3</v>
      </c>
      <c r="AE68" s="154">
        <f t="shared" ref="AE68:AE131" si="29">F68/F$142</f>
        <v>3.8739059802555755E-3</v>
      </c>
      <c r="AF68" s="202">
        <f t="shared" ref="AF68:AF131" si="30">G68/G$142</f>
        <v>6.5933376713993375E-3</v>
      </c>
      <c r="AG68" s="203">
        <f t="shared" ref="AG68:AG131" si="31">H68/H$142</f>
        <v>7.1215674977617265E-3</v>
      </c>
      <c r="AH68" s="204">
        <f t="shared" ref="AH68:AH131" si="32">I68/I$142</f>
        <v>6.9274885523076899E-3</v>
      </c>
      <c r="AI68" s="154">
        <f t="shared" ref="AI68:AI131" si="33">J68/J$142</f>
        <v>5.1910140274433374E-3</v>
      </c>
      <c r="AJ68" s="154">
        <f t="shared" ref="AJ68:AJ131" si="34">K68/K$142</f>
        <v>3.6744898866531042E-3</v>
      </c>
      <c r="AK68" s="154">
        <f t="shared" ref="AK68:AK131" si="35">L68/L$142</f>
        <v>5.6455571919489444E-3</v>
      </c>
      <c r="AL68" s="154">
        <f t="shared" ref="AL68:AL131" si="36">M68/M$142</f>
        <v>4.6865013663195945E-3</v>
      </c>
      <c r="AM68" s="154">
        <f t="shared" ref="AM68:AM131" si="37">N68/N$142</f>
        <v>4.807369903433477E-3</v>
      </c>
      <c r="AN68" s="202">
        <f t="shared" ref="AN68:AN131" si="38">O68/O$142</f>
        <v>6.4925195068538293E-3</v>
      </c>
      <c r="AO68" s="203">
        <f t="shared" ref="AO68:AO131" si="39">P68/P$142</f>
        <v>7.2611099628773351E-3</v>
      </c>
      <c r="AP68" s="204">
        <f t="shared" ref="AP68:AP131" si="40">Q68/Q$142</f>
        <v>6.9394499979927408E-3</v>
      </c>
      <c r="AQ68" s="154">
        <f t="shared" ref="AQ68:AQ131" si="41">R68/R$142</f>
        <v>6.0761836793862458E-3</v>
      </c>
      <c r="AR68" s="154">
        <f t="shared" ref="AR68:AR131" si="42">S68/S$142</f>
        <v>3.8486753952758322E-3</v>
      </c>
      <c r="AS68" s="154">
        <f t="shared" ref="AS68:AS131" si="43">T68/T$142</f>
        <v>5.7622165460163074E-3</v>
      </c>
      <c r="AT68" s="154">
        <f t="shared" ref="AT68:AT131" si="44">U68/U$142</f>
        <v>5.4255029424650422E-3</v>
      </c>
      <c r="AU68" s="154">
        <f t="shared" ref="AU68:AU131" si="45">V68/V$142</f>
        <v>4.348520615537527E-3</v>
      </c>
      <c r="AV68" s="202">
        <f t="shared" ref="AV68:AV131" si="46">W68/W$142</f>
        <v>6.6273980770909652E-3</v>
      </c>
      <c r="AW68" s="203">
        <f t="shared" ref="AW68:AW131" si="47">X68/X$142</f>
        <v>6.95787773010372E-3</v>
      </c>
      <c r="AX68" s="204">
        <f t="shared" ref="AX68:AX131" si="48">Y68/Y$142</f>
        <v>6.9479971831649919E-3</v>
      </c>
    </row>
    <row r="69" spans="1:50" x14ac:dyDescent="0.3">
      <c r="A69" s="21" t="s">
        <v>67</v>
      </c>
      <c r="B69" s="22">
        <v>39.9</v>
      </c>
      <c r="C69" s="23">
        <v>26.49</v>
      </c>
      <c r="D69" s="23">
        <v>45.14</v>
      </c>
      <c r="E69" s="23">
        <v>37.53</v>
      </c>
      <c r="F69" s="23">
        <v>7.58</v>
      </c>
      <c r="G69" s="24">
        <v>75.81</v>
      </c>
      <c r="H69" s="196">
        <v>88.01</v>
      </c>
      <c r="I69" s="196">
        <v>64.882863139165323</v>
      </c>
      <c r="J69" s="23">
        <v>48.13</v>
      </c>
      <c r="K69" s="23">
        <v>35.71</v>
      </c>
      <c r="L69" s="23">
        <v>50.12</v>
      </c>
      <c r="M69" s="23">
        <v>43.51</v>
      </c>
      <c r="N69" s="23">
        <v>10.24</v>
      </c>
      <c r="O69" s="24">
        <v>80.760000000000005</v>
      </c>
      <c r="P69" s="196">
        <v>92.09</v>
      </c>
      <c r="Q69" s="196">
        <v>64.714908699202539</v>
      </c>
      <c r="R69" s="23">
        <v>59.5</v>
      </c>
      <c r="S69" s="23">
        <v>39.24</v>
      </c>
      <c r="T69" s="23">
        <v>53.58</v>
      </c>
      <c r="U69" s="23">
        <v>49.9</v>
      </c>
      <c r="V69" s="23">
        <v>13.3</v>
      </c>
      <c r="W69" s="24">
        <v>83.79</v>
      </c>
      <c r="X69" s="196">
        <v>93.06</v>
      </c>
      <c r="Y69" s="196">
        <v>64.373039294471468</v>
      </c>
      <c r="AA69" s="154">
        <f t="shared" si="25"/>
        <v>5.3283762073980303E-3</v>
      </c>
      <c r="AB69" s="154">
        <f t="shared" si="26"/>
        <v>3.7280349920203988E-3</v>
      </c>
      <c r="AC69" s="154">
        <f t="shared" si="27"/>
        <v>5.4313037535434613E-3</v>
      </c>
      <c r="AD69" s="154">
        <f t="shared" si="28"/>
        <v>5.0150464757038188E-3</v>
      </c>
      <c r="AE69" s="154">
        <f t="shared" si="29"/>
        <v>3.5082684982481798E-3</v>
      </c>
      <c r="AF69" s="202">
        <f t="shared" si="30"/>
        <v>6.6037908424994556E-3</v>
      </c>
      <c r="AG69" s="203">
        <f t="shared" si="31"/>
        <v>7.2025873991956972E-3</v>
      </c>
      <c r="AH69" s="204">
        <f t="shared" si="32"/>
        <v>7.1887647579745072E-3</v>
      </c>
      <c r="AI69" s="154">
        <f t="shared" si="33"/>
        <v>5.7488151205901481E-3</v>
      </c>
      <c r="AJ69" s="154">
        <f t="shared" si="34"/>
        <v>4.6696097456363824E-3</v>
      </c>
      <c r="AK69" s="154">
        <f t="shared" si="35"/>
        <v>5.6433052744411863E-3</v>
      </c>
      <c r="AL69" s="154">
        <f t="shared" si="36"/>
        <v>5.4740852200957195E-3</v>
      </c>
      <c r="AM69" s="154">
        <f t="shared" si="37"/>
        <v>4.2918454935622326E-3</v>
      </c>
      <c r="AN69" s="202">
        <f t="shared" si="38"/>
        <v>6.8576494294208127E-3</v>
      </c>
      <c r="AO69" s="203">
        <f t="shared" si="39"/>
        <v>7.3772684960434001E-3</v>
      </c>
      <c r="AP69" s="204">
        <f t="shared" si="40"/>
        <v>7.1955574383090705E-3</v>
      </c>
      <c r="AQ69" s="154">
        <f t="shared" si="41"/>
        <v>6.6348491268761536E-3</v>
      </c>
      <c r="AR69" s="154">
        <f t="shared" si="42"/>
        <v>4.6944986792236141E-3</v>
      </c>
      <c r="AS69" s="154">
        <f t="shared" si="43"/>
        <v>5.976375581408319E-3</v>
      </c>
      <c r="AT69" s="154">
        <f t="shared" si="44"/>
        <v>5.9086118906373991E-3</v>
      </c>
      <c r="AU69" s="154">
        <f t="shared" si="45"/>
        <v>4.7212509540121728E-3</v>
      </c>
      <c r="AV69" s="202">
        <f t="shared" si="46"/>
        <v>6.9008286924251531E-3</v>
      </c>
      <c r="AW69" s="203">
        <f t="shared" si="47"/>
        <v>7.2703806598186866E-3</v>
      </c>
      <c r="AX69" s="204">
        <f t="shared" si="48"/>
        <v>7.1796696631710333E-3</v>
      </c>
    </row>
    <row r="70" spans="1:50" x14ac:dyDescent="0.3">
      <c r="A70" s="21" t="s">
        <v>68</v>
      </c>
      <c r="B70" s="22">
        <v>37.880000000000003</v>
      </c>
      <c r="C70" s="23">
        <v>22.96</v>
      </c>
      <c r="D70" s="23">
        <v>43.38</v>
      </c>
      <c r="E70" s="23">
        <v>31.87</v>
      </c>
      <c r="F70" s="23">
        <v>7.74</v>
      </c>
      <c r="G70" s="24">
        <v>70.680000000000007</v>
      </c>
      <c r="H70" s="196">
        <v>85.13</v>
      </c>
      <c r="I70" s="196">
        <v>63.746371992357645</v>
      </c>
      <c r="J70" s="23">
        <v>40.159999999999997</v>
      </c>
      <c r="K70" s="23">
        <v>26.21</v>
      </c>
      <c r="L70" s="23">
        <v>45.24</v>
      </c>
      <c r="M70" s="23">
        <v>31.36</v>
      </c>
      <c r="N70" s="23">
        <v>10.02</v>
      </c>
      <c r="O70" s="24">
        <v>72.900000000000006</v>
      </c>
      <c r="P70" s="196">
        <v>86.67</v>
      </c>
      <c r="Q70" s="196">
        <v>63.476619103962243</v>
      </c>
      <c r="R70" s="23">
        <v>50.21</v>
      </c>
      <c r="S70" s="23">
        <v>33.08</v>
      </c>
      <c r="T70" s="23">
        <v>49.92</v>
      </c>
      <c r="U70" s="23">
        <v>41.06</v>
      </c>
      <c r="V70" s="23">
        <v>14.78</v>
      </c>
      <c r="W70" s="24">
        <v>78.67</v>
      </c>
      <c r="X70" s="196">
        <v>89.41</v>
      </c>
      <c r="Y70" s="196">
        <v>63.069432604846796</v>
      </c>
      <c r="AA70" s="154">
        <f t="shared" si="25"/>
        <v>5.0586188154445461E-3</v>
      </c>
      <c r="AB70" s="154">
        <f t="shared" si="26"/>
        <v>3.2312451270965783E-3</v>
      </c>
      <c r="AC70" s="154">
        <f t="shared" si="27"/>
        <v>5.2195382549560338E-3</v>
      </c>
      <c r="AD70" s="154">
        <f t="shared" si="28"/>
        <v>4.2587138603965013E-3</v>
      </c>
      <c r="AE70" s="154">
        <f t="shared" si="29"/>
        <v>3.5823216591610702E-3</v>
      </c>
      <c r="AF70" s="202">
        <f t="shared" si="30"/>
        <v>6.1569177779694177E-3</v>
      </c>
      <c r="AG70" s="203">
        <f t="shared" si="31"/>
        <v>6.9668931404786912E-3</v>
      </c>
      <c r="AH70" s="204">
        <f t="shared" si="32"/>
        <v>7.0628460313856773E-3</v>
      </c>
      <c r="AI70" s="154">
        <f t="shared" si="33"/>
        <v>4.7968505140847766E-3</v>
      </c>
      <c r="AJ70" s="154">
        <f t="shared" si="34"/>
        <v>3.4273444814654041E-3</v>
      </c>
      <c r="AK70" s="154">
        <f t="shared" si="35"/>
        <v>5.0938374025482703E-3</v>
      </c>
      <c r="AL70" s="154">
        <f t="shared" si="36"/>
        <v>3.9454679959136235E-3</v>
      </c>
      <c r="AM70" s="154">
        <f t="shared" si="37"/>
        <v>4.199637875536481E-3</v>
      </c>
      <c r="AN70" s="202">
        <f t="shared" si="38"/>
        <v>6.1902258965425613E-3</v>
      </c>
      <c r="AO70" s="203">
        <f t="shared" si="39"/>
        <v>6.9430759100019704E-3</v>
      </c>
      <c r="AP70" s="204">
        <f t="shared" si="40"/>
        <v>7.0578738027000498E-3</v>
      </c>
      <c r="AQ70" s="154">
        <f t="shared" si="41"/>
        <v>5.5989205825285994E-3</v>
      </c>
      <c r="AR70" s="154">
        <f t="shared" si="42"/>
        <v>3.9575437387542592E-3</v>
      </c>
      <c r="AS70" s="154">
        <f t="shared" si="43"/>
        <v>5.568134920192298E-3</v>
      </c>
      <c r="AT70" s="154">
        <f t="shared" si="44"/>
        <v>4.8618758362639599E-3</v>
      </c>
      <c r="AU70" s="154">
        <f t="shared" si="45"/>
        <v>5.2466232406240534E-3</v>
      </c>
      <c r="AV70" s="202">
        <f t="shared" si="46"/>
        <v>6.4791525627531533E-3</v>
      </c>
      <c r="AW70" s="203">
        <f t="shared" si="47"/>
        <v>6.9852217364537797E-3</v>
      </c>
      <c r="AX70" s="204">
        <f t="shared" si="48"/>
        <v>7.0342754809981107E-3</v>
      </c>
    </row>
    <row r="71" spans="1:50" x14ac:dyDescent="0.3">
      <c r="A71" s="21" t="s">
        <v>69</v>
      </c>
      <c r="B71" s="22">
        <v>35.159999999999997</v>
      </c>
      <c r="C71" s="23">
        <v>18.53</v>
      </c>
      <c r="D71" s="23">
        <v>35.08</v>
      </c>
      <c r="E71" s="23">
        <v>27.82</v>
      </c>
      <c r="F71" s="23">
        <v>6.81</v>
      </c>
      <c r="G71" s="24">
        <v>65.13</v>
      </c>
      <c r="H71" s="196">
        <v>79.8</v>
      </c>
      <c r="I71" s="196">
        <v>64.052470456565388</v>
      </c>
      <c r="J71" s="23">
        <v>39.57</v>
      </c>
      <c r="K71" s="23">
        <v>23.89</v>
      </c>
      <c r="L71" s="23">
        <v>43.5</v>
      </c>
      <c r="M71" s="23">
        <v>29.35</v>
      </c>
      <c r="N71" s="23">
        <v>12.11</v>
      </c>
      <c r="O71" s="24">
        <v>69.989999999999995</v>
      </c>
      <c r="P71" s="196">
        <v>81.25</v>
      </c>
      <c r="Q71" s="196">
        <v>63.576648165155937</v>
      </c>
      <c r="R71" s="23">
        <v>43.55</v>
      </c>
      <c r="S71" s="23">
        <v>30.25</v>
      </c>
      <c r="T71" s="23">
        <v>46.7</v>
      </c>
      <c r="U71" s="23">
        <v>31.22</v>
      </c>
      <c r="V71" s="23">
        <v>11.44</v>
      </c>
      <c r="W71" s="24">
        <v>72.540000000000006</v>
      </c>
      <c r="X71" s="196">
        <v>86.45</v>
      </c>
      <c r="Y71" s="196">
        <v>63.03662324070487</v>
      </c>
      <c r="AA71" s="154">
        <f t="shared" si="25"/>
        <v>4.695381139150745E-3</v>
      </c>
      <c r="AB71" s="154">
        <f t="shared" si="26"/>
        <v>2.6077949566681012E-3</v>
      </c>
      <c r="AC71" s="154">
        <f t="shared" si="27"/>
        <v>4.2208714150266859E-3</v>
      </c>
      <c r="AD71" s="154">
        <f t="shared" si="28"/>
        <v>3.7175217946730679E-3</v>
      </c>
      <c r="AE71" s="154">
        <f t="shared" si="29"/>
        <v>3.1518876613548948E-3</v>
      </c>
      <c r="AF71" s="202">
        <f t="shared" si="30"/>
        <v>5.6734586145889658E-3</v>
      </c>
      <c r="AG71" s="203">
        <f t="shared" si="31"/>
        <v>6.530695085283679E-3</v>
      </c>
      <c r="AH71" s="204">
        <f t="shared" si="32"/>
        <v>7.0967605312320693E-3</v>
      </c>
      <c r="AI71" s="154">
        <f t="shared" si="33"/>
        <v>4.7263788556358224E-3</v>
      </c>
      <c r="AJ71" s="154">
        <f t="shared" si="34"/>
        <v>3.1239702274783862E-3</v>
      </c>
      <c r="AK71" s="154">
        <f t="shared" si="35"/>
        <v>4.8979205793733367E-3</v>
      </c>
      <c r="AL71" s="154">
        <f t="shared" si="36"/>
        <v>3.692585640308191E-3</v>
      </c>
      <c r="AM71" s="154">
        <f t="shared" si="37"/>
        <v>5.0756102467811167E-3</v>
      </c>
      <c r="AN71" s="202">
        <f t="shared" si="38"/>
        <v>5.9431263442937419E-3</v>
      </c>
      <c r="AO71" s="203">
        <f t="shared" si="39"/>
        <v>6.5088833239605407E-3</v>
      </c>
      <c r="AP71" s="204">
        <f t="shared" si="40"/>
        <v>7.0689958898633781E-3</v>
      </c>
      <c r="AQ71" s="154">
        <f t="shared" si="41"/>
        <v>4.8562635205959071E-3</v>
      </c>
      <c r="AR71" s="154">
        <f t="shared" si="42"/>
        <v>3.6189751540905788E-3</v>
      </c>
      <c r="AS71" s="154">
        <f t="shared" si="43"/>
        <v>5.2089723712536121E-3</v>
      </c>
      <c r="AT71" s="154">
        <f t="shared" si="44"/>
        <v>3.6967307259659237E-3</v>
      </c>
      <c r="AU71" s="154">
        <f t="shared" si="45"/>
        <v>4.060985782999944E-3</v>
      </c>
      <c r="AV71" s="202">
        <f t="shared" si="46"/>
        <v>5.9742942278138275E-3</v>
      </c>
      <c r="AW71" s="203">
        <f t="shared" si="47"/>
        <v>6.7539695684647053E-3</v>
      </c>
      <c r="AX71" s="204">
        <f t="shared" si="48"/>
        <v>7.0306161789210385E-3</v>
      </c>
    </row>
    <row r="72" spans="1:50" x14ac:dyDescent="0.3">
      <c r="A72" s="21" t="s">
        <v>70</v>
      </c>
      <c r="B72" s="22">
        <v>23.85</v>
      </c>
      <c r="C72" s="23">
        <v>17.3</v>
      </c>
      <c r="D72" s="23">
        <v>41.54</v>
      </c>
      <c r="E72" s="23">
        <v>21.82</v>
      </c>
      <c r="F72" s="23">
        <v>5.24</v>
      </c>
      <c r="G72" s="24">
        <v>65.56</v>
      </c>
      <c r="H72" s="196">
        <v>79.75</v>
      </c>
      <c r="I72" s="196">
        <v>66.714265879552102</v>
      </c>
      <c r="J72" s="23">
        <v>30.19</v>
      </c>
      <c r="K72" s="23">
        <v>21.96</v>
      </c>
      <c r="L72" s="23">
        <v>47.35</v>
      </c>
      <c r="M72" s="23">
        <v>25.94</v>
      </c>
      <c r="N72" s="23">
        <v>7.86</v>
      </c>
      <c r="O72" s="24">
        <v>69.430000000000007</v>
      </c>
      <c r="P72" s="196">
        <v>84.94</v>
      </c>
      <c r="Q72" s="196">
        <v>66.497547417843009</v>
      </c>
      <c r="R72" s="23">
        <v>37.96</v>
      </c>
      <c r="S72" s="23">
        <v>25</v>
      </c>
      <c r="T72" s="23">
        <v>48.94</v>
      </c>
      <c r="U72" s="23">
        <v>27.38</v>
      </c>
      <c r="V72" s="23">
        <v>9.33</v>
      </c>
      <c r="W72" s="24">
        <v>75.55</v>
      </c>
      <c r="X72" s="196">
        <v>88.91</v>
      </c>
      <c r="Y72" s="196">
        <v>65.76618079534019</v>
      </c>
      <c r="AA72" s="154">
        <f t="shared" si="25"/>
        <v>3.1850068307379205E-3</v>
      </c>
      <c r="AB72" s="154">
        <f t="shared" si="26"/>
        <v>2.4346925391450702E-3</v>
      </c>
      <c r="AC72" s="154">
        <f t="shared" si="27"/>
        <v>4.9981470518873587E-3</v>
      </c>
      <c r="AD72" s="154">
        <f t="shared" si="28"/>
        <v>2.915755771379092E-3</v>
      </c>
      <c r="AE72" s="154">
        <f t="shared" si="29"/>
        <v>2.4252410198971584E-3</v>
      </c>
      <c r="AF72" s="202">
        <f t="shared" si="30"/>
        <v>5.7109158110310553E-3</v>
      </c>
      <c r="AG72" s="203">
        <f t="shared" si="31"/>
        <v>6.5266031710698421E-3</v>
      </c>
      <c r="AH72" s="204">
        <f t="shared" si="32"/>
        <v>7.3916769421904236E-3</v>
      </c>
      <c r="AI72" s="154">
        <f t="shared" si="33"/>
        <v>3.6059989297863404E-3</v>
      </c>
      <c r="AJ72" s="154">
        <f t="shared" si="34"/>
        <v>2.8715942317047035E-3</v>
      </c>
      <c r="AK72" s="154">
        <f t="shared" si="35"/>
        <v>5.3314146996167244E-3</v>
      </c>
      <c r="AL72" s="154">
        <f t="shared" si="36"/>
        <v>3.2635663205994709E-3</v>
      </c>
      <c r="AM72" s="154">
        <f t="shared" si="37"/>
        <v>3.2943267167381981E-3</v>
      </c>
      <c r="AN72" s="202">
        <f t="shared" si="38"/>
        <v>5.8955745404245547E-3</v>
      </c>
      <c r="AO72" s="203">
        <f t="shared" si="39"/>
        <v>6.8044867635348718E-3</v>
      </c>
      <c r="AP72" s="204">
        <f t="shared" si="40"/>
        <v>7.3937664684933201E-3</v>
      </c>
      <c r="AQ72" s="154">
        <f t="shared" si="41"/>
        <v>4.232922232877627E-3</v>
      </c>
      <c r="AR72" s="154">
        <f t="shared" si="42"/>
        <v>2.9908885570996517E-3</v>
      </c>
      <c r="AS72" s="154">
        <f t="shared" si="43"/>
        <v>5.458824579210958E-3</v>
      </c>
      <c r="AT72" s="154">
        <f t="shared" si="44"/>
        <v>3.2420399512154705E-3</v>
      </c>
      <c r="AU72" s="154">
        <f t="shared" si="45"/>
        <v>3.3119752933032758E-3</v>
      </c>
      <c r="AV72" s="202">
        <f t="shared" si="46"/>
        <v>6.2221936712342791E-3</v>
      </c>
      <c r="AW72" s="203">
        <f t="shared" si="47"/>
        <v>6.9461588702394083E-3</v>
      </c>
      <c r="AX72" s="204">
        <f t="shared" si="48"/>
        <v>7.3350498639494473E-3</v>
      </c>
    </row>
    <row r="73" spans="1:50" x14ac:dyDescent="0.3">
      <c r="A73" s="21" t="s">
        <v>71</v>
      </c>
      <c r="B73" s="22">
        <v>28.88</v>
      </c>
      <c r="C73" s="23">
        <v>17.55</v>
      </c>
      <c r="D73" s="23">
        <v>37.89</v>
      </c>
      <c r="E73" s="23">
        <v>24.62</v>
      </c>
      <c r="F73" s="23">
        <v>7.33</v>
      </c>
      <c r="G73" s="24">
        <v>64.05</v>
      </c>
      <c r="H73" s="196">
        <v>78.510000000000005</v>
      </c>
      <c r="I73" s="196">
        <v>64.820421337744321</v>
      </c>
      <c r="J73" s="23">
        <v>36.03</v>
      </c>
      <c r="K73" s="23">
        <v>23.44</v>
      </c>
      <c r="L73" s="23">
        <v>46.66</v>
      </c>
      <c r="M73" s="23">
        <v>28.7</v>
      </c>
      <c r="N73" s="23">
        <v>9.2200000000000006</v>
      </c>
      <c r="O73" s="24">
        <v>67.349999999999994</v>
      </c>
      <c r="P73" s="196">
        <v>81.819999999999993</v>
      </c>
      <c r="Q73" s="196">
        <v>64.595066659415352</v>
      </c>
      <c r="R73" s="23">
        <v>40.869999999999997</v>
      </c>
      <c r="S73" s="23">
        <v>25.14</v>
      </c>
      <c r="T73" s="23">
        <v>47.86</v>
      </c>
      <c r="U73" s="23">
        <v>33.83</v>
      </c>
      <c r="V73" s="23">
        <v>13.15</v>
      </c>
      <c r="W73" s="24">
        <v>71.91</v>
      </c>
      <c r="X73" s="196">
        <v>84.39</v>
      </c>
      <c r="Y73" s="196">
        <v>64.117640628840931</v>
      </c>
      <c r="AA73" s="154">
        <f t="shared" si="25"/>
        <v>3.8567294453547645E-3</v>
      </c>
      <c r="AB73" s="154">
        <f t="shared" si="26"/>
        <v>2.469875957340808E-3</v>
      </c>
      <c r="AC73" s="154">
        <f t="shared" si="27"/>
        <v>4.5589742849304771E-3</v>
      </c>
      <c r="AD73" s="154">
        <f t="shared" si="28"/>
        <v>3.2899132489162806E-3</v>
      </c>
      <c r="AE73" s="154">
        <f t="shared" si="29"/>
        <v>3.3925604343217888E-3</v>
      </c>
      <c r="AF73" s="202">
        <f t="shared" si="30"/>
        <v>5.5793800746879053E-3</v>
      </c>
      <c r="AG73" s="203">
        <f t="shared" si="31"/>
        <v>6.4251236985666876E-3</v>
      </c>
      <c r="AH73" s="204">
        <f t="shared" si="32"/>
        <v>7.1818464532055429E-3</v>
      </c>
      <c r="AI73" s="154">
        <f t="shared" si="33"/>
        <v>4.3035489049420951E-3</v>
      </c>
      <c r="AJ73" s="154">
        <f t="shared" si="34"/>
        <v>3.0651260833860767E-3</v>
      </c>
      <c r="AK73" s="154">
        <f t="shared" si="35"/>
        <v>5.2537235455990773E-3</v>
      </c>
      <c r="AL73" s="154">
        <f t="shared" si="36"/>
        <v>3.6108077641173789E-3</v>
      </c>
      <c r="AM73" s="154">
        <f t="shared" si="37"/>
        <v>3.8643374463519322E-3</v>
      </c>
      <c r="AN73" s="202">
        <f t="shared" si="38"/>
        <v>5.7189535546247113E-3</v>
      </c>
      <c r="AO73" s="203">
        <f t="shared" si="39"/>
        <v>6.5545456438947866E-3</v>
      </c>
      <c r="AP73" s="204">
        <f t="shared" si="40"/>
        <v>7.1822323746082006E-3</v>
      </c>
      <c r="AQ73" s="154">
        <f t="shared" si="41"/>
        <v>4.5574165347130819E-3</v>
      </c>
      <c r="AR73" s="154">
        <f t="shared" si="42"/>
        <v>3.0076375330194099E-3</v>
      </c>
      <c r="AS73" s="154">
        <f t="shared" si="43"/>
        <v>5.3383601218029517E-3</v>
      </c>
      <c r="AT73" s="154">
        <f t="shared" si="44"/>
        <v>4.0057783619291219E-3</v>
      </c>
      <c r="AU73" s="154">
        <f t="shared" si="45"/>
        <v>4.668003762801509E-3</v>
      </c>
      <c r="AV73" s="202">
        <f t="shared" si="46"/>
        <v>5.9224082977955925E-3</v>
      </c>
      <c r="AW73" s="203">
        <f t="shared" si="47"/>
        <v>6.5930305596614974E-3</v>
      </c>
      <c r="AX73" s="204">
        <f t="shared" si="48"/>
        <v>7.1511844763328938E-3</v>
      </c>
    </row>
    <row r="74" spans="1:50" x14ac:dyDescent="0.3">
      <c r="A74" s="21" t="s">
        <v>72</v>
      </c>
      <c r="B74" s="22">
        <v>32.200000000000003</v>
      </c>
      <c r="C74" s="23">
        <v>17.3</v>
      </c>
      <c r="D74" s="23">
        <v>38.94</v>
      </c>
      <c r="E74" s="23">
        <v>20.34</v>
      </c>
      <c r="F74" s="23">
        <v>5.23</v>
      </c>
      <c r="G74" s="24">
        <v>65.92</v>
      </c>
      <c r="H74" s="196">
        <v>79.900000000000006</v>
      </c>
      <c r="I74" s="196">
        <v>65.107315422664698</v>
      </c>
      <c r="J74" s="23">
        <v>37.47</v>
      </c>
      <c r="K74" s="23">
        <v>21.77</v>
      </c>
      <c r="L74" s="23">
        <v>40.46</v>
      </c>
      <c r="M74" s="23">
        <v>27.79</v>
      </c>
      <c r="N74" s="23">
        <v>8.58</v>
      </c>
      <c r="O74" s="24">
        <v>66.87</v>
      </c>
      <c r="P74" s="196">
        <v>80.790000000000006</v>
      </c>
      <c r="Q74" s="196">
        <v>64.799350750288298</v>
      </c>
      <c r="R74" s="23">
        <v>44.32</v>
      </c>
      <c r="S74" s="23">
        <v>28.55</v>
      </c>
      <c r="T74" s="23">
        <v>45.75</v>
      </c>
      <c r="U74" s="23">
        <v>30.16</v>
      </c>
      <c r="V74" s="23">
        <v>10.94</v>
      </c>
      <c r="W74" s="24">
        <v>75.38</v>
      </c>
      <c r="X74" s="196">
        <v>86.85</v>
      </c>
      <c r="Y74" s="196">
        <v>64.265221139911574</v>
      </c>
      <c r="AA74" s="154">
        <f t="shared" si="25"/>
        <v>4.3000930796545508E-3</v>
      </c>
      <c r="AB74" s="154">
        <f t="shared" si="26"/>
        <v>2.4346925391450702E-3</v>
      </c>
      <c r="AC74" s="154">
        <f t="shared" si="27"/>
        <v>4.68531165624684E-3</v>
      </c>
      <c r="AD74" s="154">
        <f t="shared" si="28"/>
        <v>2.7179868189665776E-3</v>
      </c>
      <c r="AE74" s="154">
        <f t="shared" si="29"/>
        <v>2.4206126973401031E-3</v>
      </c>
      <c r="AF74" s="202">
        <f t="shared" si="30"/>
        <v>5.7422753243314088E-3</v>
      </c>
      <c r="AG74" s="203">
        <f t="shared" si="31"/>
        <v>6.5388789137113537E-3</v>
      </c>
      <c r="AH74" s="204">
        <f t="shared" si="32"/>
        <v>7.2136331837405893E-3</v>
      </c>
      <c r="AI74" s="154">
        <f t="shared" si="33"/>
        <v>4.4755475289531025E-3</v>
      </c>
      <c r="AJ74" s="154">
        <f t="shared" si="34"/>
        <v>2.8467489264212835E-3</v>
      </c>
      <c r="AK74" s="154">
        <f t="shared" si="35"/>
        <v>4.5556291181941422E-3</v>
      </c>
      <c r="AL74" s="154">
        <f t="shared" si="36"/>
        <v>3.4963187374502424E-3</v>
      </c>
      <c r="AM74" s="154">
        <f t="shared" si="37"/>
        <v>3.5960971030042925E-3</v>
      </c>
      <c r="AN74" s="202">
        <f t="shared" si="38"/>
        <v>5.6781948655939786E-3</v>
      </c>
      <c r="AO74" s="203">
        <f t="shared" si="39"/>
        <v>6.4720330306802729E-3</v>
      </c>
      <c r="AP74" s="204">
        <f t="shared" si="40"/>
        <v>7.2049464282807688E-3</v>
      </c>
      <c r="AQ74" s="154">
        <f t="shared" si="41"/>
        <v>4.9421262740025401E-3</v>
      </c>
      <c r="AR74" s="154">
        <f t="shared" si="42"/>
        <v>3.4155947322078023E-3</v>
      </c>
      <c r="AS74" s="154">
        <f t="shared" si="43"/>
        <v>5.1030082652002724E-3</v>
      </c>
      <c r="AT74" s="154">
        <f t="shared" si="44"/>
        <v>3.5712171266858508E-3</v>
      </c>
      <c r="AU74" s="154">
        <f t="shared" si="45"/>
        <v>3.8834951456310652E-3</v>
      </c>
      <c r="AV74" s="202">
        <f t="shared" si="46"/>
        <v>6.2081927059912632E-3</v>
      </c>
      <c r="AW74" s="203">
        <f t="shared" si="47"/>
        <v>6.7852198614362013E-3</v>
      </c>
      <c r="AX74" s="204">
        <f t="shared" si="48"/>
        <v>7.167644462218634E-3</v>
      </c>
    </row>
    <row r="75" spans="1:50" x14ac:dyDescent="0.3">
      <c r="A75" s="21" t="s">
        <v>73</v>
      </c>
      <c r="B75" s="22">
        <v>28.57</v>
      </c>
      <c r="C75" s="23">
        <v>16.55</v>
      </c>
      <c r="D75" s="23">
        <v>36.57</v>
      </c>
      <c r="E75" s="23">
        <v>21.49</v>
      </c>
      <c r="F75" s="23">
        <v>6.5</v>
      </c>
      <c r="G75" s="24">
        <v>63.75</v>
      </c>
      <c r="H75" s="196">
        <v>76.989999999999995</v>
      </c>
      <c r="I75" s="196">
        <v>65.159169276906482</v>
      </c>
      <c r="J75" s="23">
        <v>31.56</v>
      </c>
      <c r="K75" s="23">
        <v>17.489999999999998</v>
      </c>
      <c r="L75" s="23">
        <v>40.590000000000003</v>
      </c>
      <c r="M75" s="23">
        <v>21.77</v>
      </c>
      <c r="N75" s="23">
        <v>6</v>
      </c>
      <c r="O75" s="24">
        <v>66.540000000000006</v>
      </c>
      <c r="P75" s="196">
        <v>77.38</v>
      </c>
      <c r="Q75" s="196">
        <v>64.754053354873804</v>
      </c>
      <c r="R75" s="23">
        <v>39.1</v>
      </c>
      <c r="S75" s="23">
        <v>24.51</v>
      </c>
      <c r="T75" s="23">
        <v>44.76</v>
      </c>
      <c r="U75" s="23">
        <v>26.73</v>
      </c>
      <c r="V75" s="23">
        <v>8.49</v>
      </c>
      <c r="W75" s="24">
        <v>73.19</v>
      </c>
      <c r="X75" s="196">
        <v>84.86</v>
      </c>
      <c r="Y75" s="196">
        <v>63.924183637437579</v>
      </c>
      <c r="AA75" s="154">
        <f t="shared" si="25"/>
        <v>3.8153310337183392E-3</v>
      </c>
      <c r="AB75" s="154">
        <f t="shared" si="26"/>
        <v>2.3291422845578558E-3</v>
      </c>
      <c r="AC75" s="154">
        <f t="shared" si="27"/>
        <v>4.4001501609899065E-3</v>
      </c>
      <c r="AD75" s="154">
        <f t="shared" si="28"/>
        <v>2.871658640097923E-3</v>
      </c>
      <c r="AE75" s="154">
        <f t="shared" si="29"/>
        <v>3.0084096620861698E-3</v>
      </c>
      <c r="AF75" s="202">
        <f t="shared" si="30"/>
        <v>5.5532471469376113E-3</v>
      </c>
      <c r="AG75" s="203">
        <f t="shared" si="31"/>
        <v>6.3007295064660459E-3</v>
      </c>
      <c r="AH75" s="204">
        <f t="shared" si="32"/>
        <v>7.2193783858155803E-3</v>
      </c>
      <c r="AI75" s="154">
        <f t="shared" si="33"/>
        <v>3.7696365095745907E-3</v>
      </c>
      <c r="AJ75" s="154">
        <f t="shared" si="34"/>
        <v>2.2870757337210956E-3</v>
      </c>
      <c r="AK75" s="154">
        <f t="shared" si="35"/>
        <v>4.5702665819945688E-3</v>
      </c>
      <c r="AL75" s="154">
        <f t="shared" si="36"/>
        <v>2.7389297918061096E-3</v>
      </c>
      <c r="AM75" s="154">
        <f t="shared" si="37"/>
        <v>2.5147532188841207E-3</v>
      </c>
      <c r="AN75" s="202">
        <f t="shared" si="38"/>
        <v>5.6501732668853503E-3</v>
      </c>
      <c r="AO75" s="203">
        <f t="shared" si="39"/>
        <v>6.1988602044069736E-3</v>
      </c>
      <c r="AP75" s="204">
        <f t="shared" si="40"/>
        <v>7.1999098761622183E-3</v>
      </c>
      <c r="AQ75" s="154">
        <f t="shared" si="41"/>
        <v>4.360043711947187E-3</v>
      </c>
      <c r="AR75" s="154">
        <f t="shared" si="42"/>
        <v>2.932267141380499E-3</v>
      </c>
      <c r="AS75" s="154">
        <f t="shared" si="43"/>
        <v>4.9925825125762668E-3</v>
      </c>
      <c r="AT75" s="154">
        <f t="shared" si="44"/>
        <v>3.1650740648644826E-3</v>
      </c>
      <c r="AU75" s="154">
        <f t="shared" si="45"/>
        <v>3.0137910225235599E-3</v>
      </c>
      <c r="AV75" s="202">
        <f t="shared" si="46"/>
        <v>6.0278273302135921E-3</v>
      </c>
      <c r="AW75" s="203">
        <f t="shared" si="47"/>
        <v>6.6297496539030054E-3</v>
      </c>
      <c r="AX75" s="204">
        <f t="shared" si="48"/>
        <v>7.1296077835507916E-3</v>
      </c>
    </row>
    <row r="76" spans="1:50" x14ac:dyDescent="0.3">
      <c r="A76" s="21" t="s">
        <v>74</v>
      </c>
      <c r="B76" s="22">
        <v>25.7</v>
      </c>
      <c r="C76" s="23">
        <v>15.49</v>
      </c>
      <c r="D76" s="23">
        <v>40.57</v>
      </c>
      <c r="E76" s="23">
        <v>25.85</v>
      </c>
      <c r="F76" s="23">
        <v>4.9800000000000004</v>
      </c>
      <c r="G76" s="24">
        <v>69.489999999999995</v>
      </c>
      <c r="H76" s="196">
        <v>77.97</v>
      </c>
      <c r="I76" s="196">
        <v>65.022670655354702</v>
      </c>
      <c r="J76" s="23">
        <v>32.93</v>
      </c>
      <c r="K76" s="23">
        <v>20.41</v>
      </c>
      <c r="L76" s="23">
        <v>43.61</v>
      </c>
      <c r="M76" s="23">
        <v>25.99</v>
      </c>
      <c r="N76" s="23">
        <v>7.8</v>
      </c>
      <c r="O76" s="24">
        <v>68.52</v>
      </c>
      <c r="P76" s="196">
        <v>79.87</v>
      </c>
      <c r="Q76" s="196">
        <v>64.748763663289779</v>
      </c>
      <c r="R76" s="23">
        <v>38.4</v>
      </c>
      <c r="S76" s="23">
        <v>27.1</v>
      </c>
      <c r="T76" s="23">
        <v>45.33</v>
      </c>
      <c r="U76" s="23">
        <v>29.2</v>
      </c>
      <c r="V76" s="23">
        <v>9.9700000000000006</v>
      </c>
      <c r="W76" s="24">
        <v>71.59</v>
      </c>
      <c r="X76" s="196">
        <v>84.79</v>
      </c>
      <c r="Y76" s="196">
        <v>63.997451230474347</v>
      </c>
      <c r="AA76" s="154">
        <f t="shared" si="25"/>
        <v>3.4320618679230422E-3</v>
      </c>
      <c r="AB76" s="154">
        <f t="shared" si="26"/>
        <v>2.1799645914079269E-3</v>
      </c>
      <c r="AC76" s="154">
        <f t="shared" si="27"/>
        <v>4.8814353850522426E-3</v>
      </c>
      <c r="AD76" s="154">
        <f t="shared" si="28"/>
        <v>3.4542752836915457E-3</v>
      </c>
      <c r="AE76" s="154">
        <f t="shared" si="29"/>
        <v>2.3049046334137121E-3</v>
      </c>
      <c r="AF76" s="202">
        <f t="shared" si="30"/>
        <v>6.0532571645599146E-3</v>
      </c>
      <c r="AG76" s="203">
        <f t="shared" si="31"/>
        <v>6.3809310250572491E-3</v>
      </c>
      <c r="AH76" s="204">
        <f t="shared" si="32"/>
        <v>7.204254878118042E-3</v>
      </c>
      <c r="AI76" s="154">
        <f t="shared" si="33"/>
        <v>3.9332740893628414E-3</v>
      </c>
      <c r="AJ76" s="154">
        <f t="shared" si="34"/>
        <v>2.6689088464978594E-3</v>
      </c>
      <c r="AK76" s="154">
        <f t="shared" si="35"/>
        <v>4.9103061256660051E-3</v>
      </c>
      <c r="AL76" s="154">
        <f t="shared" si="36"/>
        <v>3.2698569264603024E-3</v>
      </c>
      <c r="AM76" s="154">
        <f t="shared" si="37"/>
        <v>3.2691791845493568E-3</v>
      </c>
      <c r="AN76" s="202">
        <f t="shared" si="38"/>
        <v>5.8183028591371226E-3</v>
      </c>
      <c r="AO76" s="203">
        <f t="shared" si="39"/>
        <v>6.3983324441197345E-3</v>
      </c>
      <c r="AP76" s="204">
        <f t="shared" si="40"/>
        <v>7.1993217229779083E-3</v>
      </c>
      <c r="AQ76" s="154">
        <f t="shared" si="41"/>
        <v>4.2819866633957019E-3</v>
      </c>
      <c r="AR76" s="154">
        <f t="shared" si="42"/>
        <v>3.2421231958960229E-3</v>
      </c>
      <c r="AS76" s="154">
        <f t="shared" si="43"/>
        <v>5.0561609762082701E-3</v>
      </c>
      <c r="AT76" s="154">
        <f t="shared" si="44"/>
        <v>3.4575444329982374E-3</v>
      </c>
      <c r="AU76" s="154">
        <f t="shared" si="45"/>
        <v>3.5391633091354409E-3</v>
      </c>
      <c r="AV76" s="202">
        <f t="shared" si="46"/>
        <v>5.8960535396910931E-3</v>
      </c>
      <c r="AW76" s="203">
        <f t="shared" si="47"/>
        <v>6.6242808526329943E-3</v>
      </c>
      <c r="AX76" s="204">
        <f t="shared" si="48"/>
        <v>7.1377794827712261E-3</v>
      </c>
    </row>
    <row r="77" spans="1:50" x14ac:dyDescent="0.3">
      <c r="A77" s="21" t="s">
        <v>75</v>
      </c>
      <c r="B77" s="22">
        <v>38.479999999999997</v>
      </c>
      <c r="C77" s="23">
        <v>24.72</v>
      </c>
      <c r="D77" s="23">
        <v>40.92</v>
      </c>
      <c r="E77" s="23">
        <v>36.49</v>
      </c>
      <c r="F77" s="23">
        <v>7.28</v>
      </c>
      <c r="G77" s="24">
        <v>70.27</v>
      </c>
      <c r="H77" s="196">
        <v>85.4</v>
      </c>
      <c r="I77" s="196">
        <v>65.024468995972896</v>
      </c>
      <c r="J77" s="23">
        <v>43.7</v>
      </c>
      <c r="K77" s="23">
        <v>29.44</v>
      </c>
      <c r="L77" s="23">
        <v>46.91</v>
      </c>
      <c r="M77" s="23">
        <v>36.24</v>
      </c>
      <c r="N77" s="23">
        <v>9.27</v>
      </c>
      <c r="O77" s="24">
        <v>73.23</v>
      </c>
      <c r="P77" s="196">
        <v>86.45</v>
      </c>
      <c r="Q77" s="196">
        <v>64.565676421441523</v>
      </c>
      <c r="R77" s="23">
        <v>51.51</v>
      </c>
      <c r="S77" s="23">
        <v>34.619999999999997</v>
      </c>
      <c r="T77" s="23">
        <v>49.14</v>
      </c>
      <c r="U77" s="23">
        <v>42.77</v>
      </c>
      <c r="V77" s="23">
        <v>12.67</v>
      </c>
      <c r="W77" s="24">
        <v>80.8</v>
      </c>
      <c r="X77" s="196">
        <v>91.56</v>
      </c>
      <c r="Y77" s="196">
        <v>63.823831290203294</v>
      </c>
      <c r="AA77" s="154">
        <f t="shared" si="25"/>
        <v>5.1387447734505308E-3</v>
      </c>
      <c r="AB77" s="154">
        <f t="shared" si="26"/>
        <v>3.4789363911945739E-3</v>
      </c>
      <c r="AC77" s="154">
        <f t="shared" si="27"/>
        <v>4.9235478421576972E-3</v>
      </c>
      <c r="AD77" s="154">
        <f t="shared" si="28"/>
        <v>4.8760736983328628E-3</v>
      </c>
      <c r="AE77" s="154">
        <f t="shared" si="29"/>
        <v>3.3694188215365106E-3</v>
      </c>
      <c r="AF77" s="202">
        <f t="shared" si="30"/>
        <v>6.1212027767106811E-3</v>
      </c>
      <c r="AG77" s="203">
        <f t="shared" si="31"/>
        <v>6.9889894772334118E-3</v>
      </c>
      <c r="AH77" s="204">
        <f t="shared" si="32"/>
        <v>7.2044541271498114E-3</v>
      </c>
      <c r="AI77" s="154">
        <f t="shared" si="33"/>
        <v>5.2196804647785056E-3</v>
      </c>
      <c r="AJ77" s="154">
        <f t="shared" si="34"/>
        <v>3.8497146712835367E-3</v>
      </c>
      <c r="AK77" s="154">
        <f t="shared" si="35"/>
        <v>5.2818725144460508E-3</v>
      </c>
      <c r="AL77" s="154">
        <f t="shared" si="36"/>
        <v>4.5594311279307954E-3</v>
      </c>
      <c r="AM77" s="154">
        <f t="shared" si="37"/>
        <v>3.8852937231759659E-3</v>
      </c>
      <c r="AN77" s="202">
        <f t="shared" si="38"/>
        <v>6.2182474952511895E-3</v>
      </c>
      <c r="AO77" s="203">
        <f t="shared" si="39"/>
        <v>6.9254518566940161E-3</v>
      </c>
      <c r="AP77" s="204">
        <f t="shared" si="40"/>
        <v>7.1789645164018452E-3</v>
      </c>
      <c r="AQ77" s="154">
        <f t="shared" si="41"/>
        <v>5.7438836726956414E-3</v>
      </c>
      <c r="AR77" s="154">
        <f t="shared" si="42"/>
        <v>4.1417824738715974E-3</v>
      </c>
      <c r="AS77" s="154">
        <f t="shared" si="43"/>
        <v>5.4811328120642931E-3</v>
      </c>
      <c r="AT77" s="154">
        <f t="shared" si="44"/>
        <v>5.0643553218950215E-3</v>
      </c>
      <c r="AU77" s="154">
        <f t="shared" si="45"/>
        <v>4.4976127509273852E-3</v>
      </c>
      <c r="AV77" s="202">
        <f t="shared" si="46"/>
        <v>6.6545764213862312E-3</v>
      </c>
      <c r="AW77" s="203">
        <f t="shared" si="47"/>
        <v>7.1531920611755742E-3</v>
      </c>
      <c r="AX77" s="204">
        <f t="shared" si="48"/>
        <v>7.1184152608586423E-3</v>
      </c>
    </row>
    <row r="78" spans="1:50" x14ac:dyDescent="0.3">
      <c r="A78" s="21" t="s">
        <v>76</v>
      </c>
      <c r="B78" s="22">
        <v>38.630000000000003</v>
      </c>
      <c r="C78" s="23">
        <v>50.26</v>
      </c>
      <c r="D78" s="23">
        <v>71.72</v>
      </c>
      <c r="E78" s="23">
        <v>40.54</v>
      </c>
      <c r="F78" s="23">
        <v>3.41</v>
      </c>
      <c r="G78" s="24">
        <v>85.5</v>
      </c>
      <c r="H78" s="196">
        <v>89.61</v>
      </c>
      <c r="I78" s="196">
        <v>67.768429921714727</v>
      </c>
      <c r="J78" s="23">
        <v>47.19</v>
      </c>
      <c r="K78" s="23">
        <v>53.34</v>
      </c>
      <c r="L78" s="23">
        <v>78.180000000000007</v>
      </c>
      <c r="M78" s="23">
        <v>52.12</v>
      </c>
      <c r="N78" s="23">
        <v>2.4300000000000002</v>
      </c>
      <c r="O78" s="24">
        <v>90.52</v>
      </c>
      <c r="P78" s="196">
        <v>92.78</v>
      </c>
      <c r="Q78" s="196">
        <v>67.64973170196113</v>
      </c>
      <c r="R78" s="23">
        <v>54.01</v>
      </c>
      <c r="S78" s="23">
        <v>57.25</v>
      </c>
      <c r="T78" s="23">
        <v>78.62</v>
      </c>
      <c r="U78" s="23">
        <v>64.709999999999994</v>
      </c>
      <c r="V78" s="23">
        <v>2.42</v>
      </c>
      <c r="W78" s="24">
        <v>90.64</v>
      </c>
      <c r="X78" s="196">
        <v>93.41</v>
      </c>
      <c r="Y78" s="196">
        <v>67.521793914556469</v>
      </c>
      <c r="AA78" s="154">
        <f t="shared" si="25"/>
        <v>5.1587762629520285E-3</v>
      </c>
      <c r="AB78" s="154">
        <f t="shared" si="26"/>
        <v>7.0732743940711681E-3</v>
      </c>
      <c r="AC78" s="154">
        <f t="shared" si="27"/>
        <v>8.6294440674376839E-3</v>
      </c>
      <c r="AD78" s="154">
        <f t="shared" si="28"/>
        <v>5.4172657640562958E-3</v>
      </c>
      <c r="AE78" s="154">
        <f t="shared" si="29"/>
        <v>1.5782579919559753E-3</v>
      </c>
      <c r="AF78" s="202">
        <f t="shared" si="30"/>
        <v>7.447884408833972E-3</v>
      </c>
      <c r="AG78" s="203">
        <f t="shared" si="31"/>
        <v>7.3335286540384776E-3</v>
      </c>
      <c r="AH78" s="204">
        <f t="shared" si="32"/>
        <v>7.5084741510184081E-3</v>
      </c>
      <c r="AI78" s="154">
        <f t="shared" si="33"/>
        <v>5.6365382410274063E-3</v>
      </c>
      <c r="AJ78" s="154">
        <f t="shared" si="34"/>
        <v>6.9749925464084187E-3</v>
      </c>
      <c r="AK78" s="154">
        <f t="shared" si="35"/>
        <v>8.8027455378254602E-3</v>
      </c>
      <c r="AL78" s="154">
        <f t="shared" si="36"/>
        <v>6.5573275493309331E-3</v>
      </c>
      <c r="AM78" s="154">
        <f t="shared" si="37"/>
        <v>1.0184750536480689E-3</v>
      </c>
      <c r="AN78" s="202">
        <f t="shared" si="38"/>
        <v>7.686409439712381E-3</v>
      </c>
      <c r="AO78" s="203">
        <f t="shared" si="39"/>
        <v>7.4325439359638028E-3</v>
      </c>
      <c r="AP78" s="204">
        <f t="shared" si="40"/>
        <v>7.5218761786440989E-3</v>
      </c>
      <c r="AQ78" s="154">
        <f t="shared" si="41"/>
        <v>6.0226588460937985E-3</v>
      </c>
      <c r="AR78" s="154">
        <f t="shared" si="42"/>
        <v>6.849134795758203E-3</v>
      </c>
      <c r="AS78" s="154">
        <f t="shared" si="43"/>
        <v>8.769366334645803E-3</v>
      </c>
      <c r="AT78" s="154">
        <f t="shared" si="44"/>
        <v>7.6622500088806824E-3</v>
      </c>
      <c r="AU78" s="154">
        <f t="shared" si="45"/>
        <v>8.5905468486537268E-4</v>
      </c>
      <c r="AV78" s="202">
        <f t="shared" si="46"/>
        <v>7.4649852330996042E-3</v>
      </c>
      <c r="AW78" s="203">
        <f t="shared" si="47"/>
        <v>7.2977246661687454E-3</v>
      </c>
      <c r="AX78" s="204">
        <f t="shared" si="48"/>
        <v>7.5308573384830404E-3</v>
      </c>
    </row>
    <row r="79" spans="1:50" x14ac:dyDescent="0.3">
      <c r="A79" s="21" t="s">
        <v>77</v>
      </c>
      <c r="B79" s="22">
        <v>46.6</v>
      </c>
      <c r="C79" s="23">
        <v>69.569999999999993</v>
      </c>
      <c r="D79" s="23">
        <v>64.66</v>
      </c>
      <c r="E79" s="23">
        <v>71.58</v>
      </c>
      <c r="F79" s="23">
        <v>8.85</v>
      </c>
      <c r="G79" s="24">
        <v>83.72</v>
      </c>
      <c r="H79" s="196">
        <v>85.45</v>
      </c>
      <c r="I79" s="196">
        <v>63.850491258187638</v>
      </c>
      <c r="J79" s="23">
        <v>56.22</v>
      </c>
      <c r="K79" s="23">
        <v>76.290000000000006</v>
      </c>
      <c r="L79" s="23">
        <v>67.09</v>
      </c>
      <c r="M79" s="23">
        <v>76.400000000000006</v>
      </c>
      <c r="N79" s="23">
        <v>12.21</v>
      </c>
      <c r="O79" s="24">
        <v>86.88</v>
      </c>
      <c r="P79" s="196">
        <v>89.73</v>
      </c>
      <c r="Q79" s="196">
        <v>63.484293708309856</v>
      </c>
      <c r="R79" s="23">
        <v>61.82</v>
      </c>
      <c r="S79" s="23">
        <v>77.430000000000007</v>
      </c>
      <c r="T79" s="23">
        <v>69.760000000000005</v>
      </c>
      <c r="U79" s="23">
        <v>80.23</v>
      </c>
      <c r="V79" s="23">
        <v>13.43</v>
      </c>
      <c r="W79" s="24">
        <v>89.79</v>
      </c>
      <c r="X79" s="196">
        <v>91.15</v>
      </c>
      <c r="Y79" s="196">
        <v>63.201587979862914</v>
      </c>
      <c r="AA79" s="154">
        <f t="shared" si="25"/>
        <v>6.223116071798201E-3</v>
      </c>
      <c r="AB79" s="154">
        <f t="shared" si="26"/>
        <v>9.7908416155099709E-3</v>
      </c>
      <c r="AC79" s="154">
        <f t="shared" si="27"/>
        <v>7.7799756469676606E-3</v>
      </c>
      <c r="AD79" s="154">
        <f t="shared" si="28"/>
        <v>9.5650686578971304E-3</v>
      </c>
      <c r="AE79" s="154">
        <f t="shared" si="29"/>
        <v>4.0960654629942465E-3</v>
      </c>
      <c r="AF79" s="202">
        <f t="shared" si="30"/>
        <v>7.2928290375155573E-3</v>
      </c>
      <c r="AG79" s="203">
        <f t="shared" si="31"/>
        <v>6.9930813914472487E-3</v>
      </c>
      <c r="AH79" s="204">
        <f t="shared" si="32"/>
        <v>7.0743820344627822E-3</v>
      </c>
      <c r="AI79" s="154">
        <f t="shared" si="33"/>
        <v>6.715112945763102E-3</v>
      </c>
      <c r="AJ79" s="154">
        <f t="shared" si="34"/>
        <v>9.9760438951162038E-3</v>
      </c>
      <c r="AK79" s="154">
        <f t="shared" si="35"/>
        <v>7.5540572797737279E-3</v>
      </c>
      <c r="AL79" s="154">
        <f t="shared" si="36"/>
        <v>9.6120457553507937E-3</v>
      </c>
      <c r="AM79" s="154">
        <f t="shared" si="37"/>
        <v>5.1175228004291858E-3</v>
      </c>
      <c r="AN79" s="202">
        <f t="shared" si="38"/>
        <v>7.377322714562656E-3</v>
      </c>
      <c r="AO79" s="203">
        <f t="shared" si="39"/>
        <v>7.1882104696489773E-3</v>
      </c>
      <c r="AP79" s="204">
        <f t="shared" si="40"/>
        <v>7.0587271308976719E-3</v>
      </c>
      <c r="AQ79" s="154">
        <f t="shared" si="41"/>
        <v>6.8935524877896436E-3</v>
      </c>
      <c r="AR79" s="154">
        <f t="shared" si="42"/>
        <v>9.2633800390490434E-3</v>
      </c>
      <c r="AS79" s="154">
        <f t="shared" si="43"/>
        <v>7.7811116192430824E-3</v>
      </c>
      <c r="AT79" s="154">
        <f t="shared" si="44"/>
        <v>9.4999585568304318E-3</v>
      </c>
      <c r="AU79" s="154">
        <f t="shared" si="45"/>
        <v>4.7673985197280808E-3</v>
      </c>
      <c r="AV79" s="202">
        <f t="shared" si="46"/>
        <v>7.3949804068845267E-3</v>
      </c>
      <c r="AW79" s="203">
        <f t="shared" si="47"/>
        <v>7.1211605108797904E-3</v>
      </c>
      <c r="AX79" s="204">
        <f t="shared" si="48"/>
        <v>7.0490150668127225E-3</v>
      </c>
    </row>
    <row r="80" spans="1:50" x14ac:dyDescent="0.3">
      <c r="A80" s="21" t="s">
        <v>78</v>
      </c>
      <c r="B80" s="22">
        <v>53.85</v>
      </c>
      <c r="C80" s="23">
        <v>62.25</v>
      </c>
      <c r="D80" s="23">
        <v>65.150000000000006</v>
      </c>
      <c r="E80" s="23">
        <v>69.900000000000006</v>
      </c>
      <c r="F80" s="23">
        <v>11.07</v>
      </c>
      <c r="G80" s="24">
        <v>81.55</v>
      </c>
      <c r="H80" s="196">
        <v>83.39</v>
      </c>
      <c r="I80" s="196">
        <v>66.634877081642074</v>
      </c>
      <c r="J80" s="23">
        <v>62.12</v>
      </c>
      <c r="K80" s="23">
        <v>65.64</v>
      </c>
      <c r="L80" s="23">
        <v>64.959999999999994</v>
      </c>
      <c r="M80" s="23">
        <v>77.3</v>
      </c>
      <c r="N80" s="23">
        <v>16.18</v>
      </c>
      <c r="O80" s="24">
        <v>86.12</v>
      </c>
      <c r="P80" s="196">
        <v>86.59</v>
      </c>
      <c r="Q80" s="196">
        <v>66.574488337145993</v>
      </c>
      <c r="R80" s="23">
        <v>67.87</v>
      </c>
      <c r="S80" s="23">
        <v>66.38</v>
      </c>
      <c r="T80" s="23">
        <v>67.64</v>
      </c>
      <c r="U80" s="23">
        <v>78.87</v>
      </c>
      <c r="V80" s="23">
        <v>19.489999999999998</v>
      </c>
      <c r="W80" s="24">
        <v>86.65</v>
      </c>
      <c r="X80" s="196">
        <v>88.03</v>
      </c>
      <c r="Y80" s="196">
        <v>66.69473953080967</v>
      </c>
      <c r="AA80" s="154">
        <f t="shared" si="25"/>
        <v>7.1913047310371916E-3</v>
      </c>
      <c r="AB80" s="154">
        <f t="shared" si="26"/>
        <v>8.760671130738763E-3</v>
      </c>
      <c r="AC80" s="154">
        <f t="shared" si="27"/>
        <v>7.8389330869152972E-3</v>
      </c>
      <c r="AD80" s="154">
        <f t="shared" si="28"/>
        <v>9.3405741713748179E-3</v>
      </c>
      <c r="AE80" s="154">
        <f t="shared" si="29"/>
        <v>5.1235530706606001E-3</v>
      </c>
      <c r="AF80" s="202">
        <f t="shared" si="30"/>
        <v>7.1038008601217589E-3</v>
      </c>
      <c r="AG80" s="203">
        <f t="shared" si="31"/>
        <v>6.8244945258371685E-3</v>
      </c>
      <c r="AH80" s="204">
        <f t="shared" si="32"/>
        <v>7.382880977200878E-3</v>
      </c>
      <c r="AI80" s="154">
        <f t="shared" si="33"/>
        <v>7.4198295302526484E-3</v>
      </c>
      <c r="AJ80" s="154">
        <f t="shared" si="34"/>
        <v>8.5833991515982117E-3</v>
      </c>
      <c r="AK80" s="154">
        <f t="shared" si="35"/>
        <v>7.3142280651975148E-3</v>
      </c>
      <c r="AL80" s="154">
        <f t="shared" si="36"/>
        <v>9.7252766608457632E-3</v>
      </c>
      <c r="AM80" s="154">
        <f t="shared" si="37"/>
        <v>6.781451180257512E-3</v>
      </c>
      <c r="AN80" s="202">
        <f t="shared" si="38"/>
        <v>7.31278812359733E-3</v>
      </c>
      <c r="AO80" s="203">
        <f t="shared" si="39"/>
        <v>6.9366671633445329E-3</v>
      </c>
      <c r="AP80" s="204">
        <f t="shared" si="40"/>
        <v>7.4023214184318915E-3</v>
      </c>
      <c r="AQ80" s="154">
        <f t="shared" si="41"/>
        <v>7.5681884074131857E-3</v>
      </c>
      <c r="AR80" s="154">
        <f t="shared" si="42"/>
        <v>7.9414072968109952E-3</v>
      </c>
      <c r="AS80" s="154">
        <f t="shared" si="43"/>
        <v>7.5446443509977366E-3</v>
      </c>
      <c r="AT80" s="154">
        <f t="shared" si="44"/>
        <v>9.3389222407729792E-3</v>
      </c>
      <c r="AU80" s="154">
        <f t="shared" si="45"/>
        <v>6.9185850446388895E-3</v>
      </c>
      <c r="AV80" s="202">
        <f t="shared" si="46"/>
        <v>7.1363743429841212E-3</v>
      </c>
      <c r="AW80" s="203">
        <f t="shared" si="47"/>
        <v>6.8774082257021165E-3</v>
      </c>
      <c r="AX80" s="204">
        <f t="shared" si="48"/>
        <v>7.4386141053863937E-3</v>
      </c>
    </row>
    <row r="81" spans="1:50" x14ac:dyDescent="0.3">
      <c r="A81" s="21" t="s">
        <v>79</v>
      </c>
      <c r="B81" s="22">
        <v>46.16</v>
      </c>
      <c r="C81" s="23">
        <v>51.63</v>
      </c>
      <c r="D81" s="23">
        <v>58.68</v>
      </c>
      <c r="E81" s="23">
        <v>62.59</v>
      </c>
      <c r="F81" s="23">
        <v>8</v>
      </c>
      <c r="G81" s="24">
        <v>80.34</v>
      </c>
      <c r="H81" s="196">
        <v>80.77</v>
      </c>
      <c r="I81" s="196">
        <v>64.52023193654513</v>
      </c>
      <c r="J81" s="23">
        <v>50.32</v>
      </c>
      <c r="K81" s="23">
        <v>54.39</v>
      </c>
      <c r="L81" s="23">
        <v>59.99</v>
      </c>
      <c r="M81" s="23">
        <v>63.53</v>
      </c>
      <c r="N81" s="23">
        <v>12.43</v>
      </c>
      <c r="O81" s="24">
        <v>80.34</v>
      </c>
      <c r="P81" s="196">
        <v>80.34</v>
      </c>
      <c r="Q81" s="196">
        <v>64.305457242907423</v>
      </c>
      <c r="R81" s="23">
        <v>56.65</v>
      </c>
      <c r="S81" s="23">
        <v>59.6</v>
      </c>
      <c r="T81" s="23">
        <v>64.14</v>
      </c>
      <c r="U81" s="23">
        <v>69.62</v>
      </c>
      <c r="V81" s="23">
        <v>13.49</v>
      </c>
      <c r="W81" s="24">
        <v>85.12</v>
      </c>
      <c r="X81" s="196">
        <v>85.94</v>
      </c>
      <c r="Y81" s="196">
        <v>64.237214585971287</v>
      </c>
      <c r="AA81" s="154">
        <f t="shared" si="25"/>
        <v>6.1643570359271446E-3</v>
      </c>
      <c r="AB81" s="154">
        <f t="shared" si="26"/>
        <v>7.2660795257838131E-3</v>
      </c>
      <c r="AC81" s="154">
        <f t="shared" si="27"/>
        <v>7.0604542369944682E-3</v>
      </c>
      <c r="AD81" s="154">
        <f t="shared" si="28"/>
        <v>8.3637558996616582E-3</v>
      </c>
      <c r="AE81" s="154">
        <f t="shared" si="29"/>
        <v>3.702658045644517E-3</v>
      </c>
      <c r="AF81" s="202">
        <f t="shared" si="30"/>
        <v>6.9983980515289047E-3</v>
      </c>
      <c r="AG81" s="203">
        <f t="shared" si="31"/>
        <v>6.6100782210321146E-3</v>
      </c>
      <c r="AH81" s="204">
        <f t="shared" si="32"/>
        <v>7.1485866541823465E-3</v>
      </c>
      <c r="AI81" s="154">
        <f t="shared" si="33"/>
        <v>6.0103963612735557E-3</v>
      </c>
      <c r="AJ81" s="154">
        <f t="shared" si="34"/>
        <v>7.1122955492904745E-3</v>
      </c>
      <c r="AK81" s="154">
        <f t="shared" si="35"/>
        <v>6.7546265645196894E-3</v>
      </c>
      <c r="AL81" s="154">
        <f t="shared" si="36"/>
        <v>7.992843806772721E-3</v>
      </c>
      <c r="AM81" s="154">
        <f t="shared" si="37"/>
        <v>5.2097304184549366E-3</v>
      </c>
      <c r="AN81" s="202">
        <f t="shared" si="38"/>
        <v>6.8219855765189212E-3</v>
      </c>
      <c r="AO81" s="203">
        <f t="shared" si="39"/>
        <v>6.4359838307321837E-3</v>
      </c>
      <c r="AP81" s="204">
        <f t="shared" si="40"/>
        <v>7.150031120939683E-3</v>
      </c>
      <c r="AQ81" s="154">
        <f t="shared" si="41"/>
        <v>6.3170454292022539E-3</v>
      </c>
      <c r="AR81" s="154">
        <f t="shared" si="42"/>
        <v>7.1302783201255705E-3</v>
      </c>
      <c r="AS81" s="154">
        <f t="shared" si="43"/>
        <v>7.1542502760643823E-3</v>
      </c>
      <c r="AT81" s="154">
        <f t="shared" si="44"/>
        <v>8.2436384734704566E-3</v>
      </c>
      <c r="AU81" s="154">
        <f t="shared" si="45"/>
        <v>4.7886973962123465E-3</v>
      </c>
      <c r="AV81" s="202">
        <f t="shared" si="46"/>
        <v>7.0103656557969803E-3</v>
      </c>
      <c r="AW81" s="203">
        <f t="shared" si="47"/>
        <v>6.7141254449260461E-3</v>
      </c>
      <c r="AX81" s="204">
        <f t="shared" si="48"/>
        <v>7.1645208283511192E-3</v>
      </c>
    </row>
    <row r="82" spans="1:50" x14ac:dyDescent="0.3">
      <c r="A82" s="21" t="s">
        <v>80</v>
      </c>
      <c r="B82" s="22">
        <v>72.13</v>
      </c>
      <c r="C82" s="23">
        <v>60.14</v>
      </c>
      <c r="D82" s="23">
        <v>62.51</v>
      </c>
      <c r="E82" s="23">
        <v>70.599999999999994</v>
      </c>
      <c r="F82" s="23">
        <v>15.74</v>
      </c>
      <c r="G82" s="24">
        <v>92.59</v>
      </c>
      <c r="H82" s="196">
        <v>95.2</v>
      </c>
      <c r="I82" s="196">
        <v>69.549303299918236</v>
      </c>
      <c r="J82" s="23">
        <v>78.569999999999993</v>
      </c>
      <c r="K82" s="23">
        <v>62.9</v>
      </c>
      <c r="L82" s="23">
        <v>59.53</v>
      </c>
      <c r="M82" s="23">
        <v>70.63</v>
      </c>
      <c r="N82" s="23">
        <v>18.149999999999999</v>
      </c>
      <c r="O82" s="24">
        <v>96.37</v>
      </c>
      <c r="P82" s="196">
        <v>93.57</v>
      </c>
      <c r="Q82" s="196">
        <v>69.515802385530932</v>
      </c>
      <c r="R82" s="23">
        <v>80.97</v>
      </c>
      <c r="S82" s="23">
        <v>78.2</v>
      </c>
      <c r="T82" s="23">
        <v>61.95</v>
      </c>
      <c r="U82" s="23">
        <v>71.760000000000005</v>
      </c>
      <c r="V82" s="23">
        <v>23.42</v>
      </c>
      <c r="W82" s="24">
        <v>97.31</v>
      </c>
      <c r="X82" s="196">
        <v>99.18</v>
      </c>
      <c r="Y82" s="196">
        <v>69.415026861815264</v>
      </c>
      <c r="AA82" s="154">
        <f t="shared" si="25"/>
        <v>9.6324755849528793E-3</v>
      </c>
      <c r="AB82" s="154">
        <f t="shared" si="26"/>
        <v>8.4637230811667342E-3</v>
      </c>
      <c r="AC82" s="154">
        <f t="shared" si="27"/>
        <v>7.5212848390341551E-3</v>
      </c>
      <c r="AD82" s="154">
        <f t="shared" si="28"/>
        <v>9.4341135407591138E-3</v>
      </c>
      <c r="AE82" s="154">
        <f t="shared" si="29"/>
        <v>7.2849797048055867E-3</v>
      </c>
      <c r="AF82" s="202">
        <f t="shared" si="30"/>
        <v>8.0654926013326023E-3</v>
      </c>
      <c r="AG82" s="203">
        <f t="shared" si="31"/>
        <v>7.791004663145442E-3</v>
      </c>
      <c r="AH82" s="204">
        <f t="shared" si="32"/>
        <v>7.7057878816437844E-3</v>
      </c>
      <c r="AI82" s="154">
        <f t="shared" si="33"/>
        <v>9.38467492260062E-3</v>
      </c>
      <c r="AJ82" s="154">
        <f t="shared" si="34"/>
        <v>8.2251036964583711E-3</v>
      </c>
      <c r="AK82" s="154">
        <f t="shared" si="35"/>
        <v>6.7028324618412585E-3</v>
      </c>
      <c r="AL82" s="154">
        <f t="shared" si="36"/>
        <v>8.8861098390108171E-3</v>
      </c>
      <c r="AM82" s="154">
        <f t="shared" si="37"/>
        <v>7.6071284871244644E-3</v>
      </c>
      <c r="AN82" s="202">
        <f t="shared" si="38"/>
        <v>8.1831559622744382E-3</v>
      </c>
      <c r="AO82" s="203">
        <f t="shared" si="39"/>
        <v>7.4958303092060039E-3</v>
      </c>
      <c r="AP82" s="204">
        <f t="shared" si="40"/>
        <v>7.729361888775938E-3</v>
      </c>
      <c r="AQ82" s="154">
        <f t="shared" si="41"/>
        <v>9.0289703160195325E-3</v>
      </c>
      <c r="AR82" s="154">
        <f t="shared" si="42"/>
        <v>9.3554994066077108E-3</v>
      </c>
      <c r="AS82" s="154">
        <f t="shared" si="43"/>
        <v>6.9099751263203696E-3</v>
      </c>
      <c r="AT82" s="154">
        <f t="shared" si="44"/>
        <v>8.4970338531490941E-3</v>
      </c>
      <c r="AU82" s="154">
        <f t="shared" si="45"/>
        <v>8.3136614543582767E-3</v>
      </c>
      <c r="AV82" s="202">
        <f t="shared" si="46"/>
        <v>8.0143172223402746E-3</v>
      </c>
      <c r="AW82" s="203">
        <f t="shared" si="47"/>
        <v>7.7485101422825851E-3</v>
      </c>
      <c r="AX82" s="204">
        <f t="shared" si="48"/>
        <v>7.7420138615511887E-3</v>
      </c>
    </row>
    <row r="83" spans="1:50" x14ac:dyDescent="0.3">
      <c r="A83" s="21" t="s">
        <v>81</v>
      </c>
      <c r="B83" s="22">
        <v>56.29</v>
      </c>
      <c r="C83" s="23">
        <v>68.010000000000005</v>
      </c>
      <c r="D83" s="23">
        <v>73.08</v>
      </c>
      <c r="E83" s="23">
        <v>61.25</v>
      </c>
      <c r="F83" s="23">
        <v>17.41</v>
      </c>
      <c r="G83" s="24">
        <v>86.17</v>
      </c>
      <c r="H83" s="196">
        <v>92.11</v>
      </c>
      <c r="I83" s="196">
        <v>66.073061132714642</v>
      </c>
      <c r="J83" s="23">
        <v>73.3</v>
      </c>
      <c r="K83" s="23">
        <v>79.23</v>
      </c>
      <c r="L83" s="23">
        <v>81.87</v>
      </c>
      <c r="M83" s="23">
        <v>68.12</v>
      </c>
      <c r="N83" s="23">
        <v>31.91</v>
      </c>
      <c r="O83" s="24">
        <v>93.15</v>
      </c>
      <c r="P83" s="196">
        <v>94.21</v>
      </c>
      <c r="Q83" s="196">
        <v>65.653153667890123</v>
      </c>
      <c r="R83" s="23">
        <v>78.44</v>
      </c>
      <c r="S83" s="23">
        <v>88.8</v>
      </c>
      <c r="T83" s="23">
        <v>83.91</v>
      </c>
      <c r="U83" s="23">
        <v>75.64</v>
      </c>
      <c r="V83" s="23">
        <v>26.79</v>
      </c>
      <c r="W83" s="24">
        <v>94.93</v>
      </c>
      <c r="X83" s="196">
        <v>95.62</v>
      </c>
      <c r="Y83" s="196">
        <v>65.443812520448589</v>
      </c>
      <c r="AA83" s="154">
        <f t="shared" si="25"/>
        <v>7.5171502935948657E-3</v>
      </c>
      <c r="AB83" s="154">
        <f t="shared" si="26"/>
        <v>9.5712970859685668E-3</v>
      </c>
      <c r="AC83" s="154">
        <f t="shared" si="27"/>
        <v>8.7930810436188771E-3</v>
      </c>
      <c r="AD83" s="154">
        <f t="shared" si="28"/>
        <v>8.1846948211260033E-3</v>
      </c>
      <c r="AE83" s="154">
        <f t="shared" si="29"/>
        <v>8.0579095718338791E-3</v>
      </c>
      <c r="AF83" s="202">
        <f t="shared" si="30"/>
        <v>7.5062479474762968E-3</v>
      </c>
      <c r="AG83" s="203">
        <f t="shared" si="31"/>
        <v>7.5381243647303217E-3</v>
      </c>
      <c r="AH83" s="204">
        <f t="shared" si="32"/>
        <v>7.3206339908825514E-3</v>
      </c>
      <c r="AI83" s="154">
        <f t="shared" si="33"/>
        <v>8.7552077361158914E-3</v>
      </c>
      <c r="AJ83" s="154">
        <f t="shared" si="34"/>
        <v>1.0360492303185958E-2</v>
      </c>
      <c r="AK83" s="154">
        <f t="shared" si="35"/>
        <v>9.2182243180067829E-3</v>
      </c>
      <c r="AL83" s="154">
        <f t="shared" si="36"/>
        <v>8.5703214247970696E-3</v>
      </c>
      <c r="AM83" s="154">
        <f t="shared" si="37"/>
        <v>1.3374295869098714E-2</v>
      </c>
      <c r="AN83" s="202">
        <f t="shared" si="38"/>
        <v>7.9097330900266064E-3</v>
      </c>
      <c r="AO83" s="203">
        <f t="shared" si="39"/>
        <v>7.5471002824655077E-3</v>
      </c>
      <c r="AP83" s="204">
        <f t="shared" si="40"/>
        <v>7.2998795442827625E-3</v>
      </c>
      <c r="AQ83" s="154">
        <f t="shared" si="41"/>
        <v>8.7468498405405964E-3</v>
      </c>
      <c r="AR83" s="154">
        <f t="shared" si="42"/>
        <v>1.0623636154817963E-2</v>
      </c>
      <c r="AS83" s="154">
        <f t="shared" si="43"/>
        <v>9.359419093616499E-3</v>
      </c>
      <c r="AT83" s="154">
        <f t="shared" si="44"/>
        <v>8.9564609901365295E-3</v>
      </c>
      <c r="AU83" s="154">
        <f t="shared" si="45"/>
        <v>9.5099483502245185E-3</v>
      </c>
      <c r="AV83" s="202">
        <f t="shared" si="46"/>
        <v>7.8183037089380562E-3</v>
      </c>
      <c r="AW83" s="203">
        <f t="shared" si="47"/>
        <v>7.4703825348362649E-3</v>
      </c>
      <c r="AX83" s="204">
        <f t="shared" si="48"/>
        <v>7.2990954061675113E-3</v>
      </c>
    </row>
    <row r="84" spans="1:50" x14ac:dyDescent="0.3">
      <c r="A84" s="21" t="s">
        <v>82</v>
      </c>
      <c r="B84" s="22">
        <v>51.83</v>
      </c>
      <c r="C84" s="23">
        <v>54.78</v>
      </c>
      <c r="D84" s="23">
        <v>70.5</v>
      </c>
      <c r="E84" s="23">
        <v>49.25</v>
      </c>
      <c r="F84" s="23">
        <v>9.11</v>
      </c>
      <c r="G84" s="24">
        <v>83.21</v>
      </c>
      <c r="H84" s="196">
        <v>88.8</v>
      </c>
      <c r="I84" s="196">
        <v>66.024565359839983</v>
      </c>
      <c r="J84" s="23">
        <v>57.13</v>
      </c>
      <c r="K84" s="23">
        <v>63.14</v>
      </c>
      <c r="L84" s="23">
        <v>73.73</v>
      </c>
      <c r="M84" s="23">
        <v>51.28</v>
      </c>
      <c r="N84" s="23">
        <v>28.63</v>
      </c>
      <c r="O84" s="24">
        <v>85.91</v>
      </c>
      <c r="P84" s="196">
        <v>87.21</v>
      </c>
      <c r="Q84" s="196">
        <v>65.591063771391916</v>
      </c>
      <c r="R84" s="23">
        <v>62.82</v>
      </c>
      <c r="S84" s="23">
        <v>74.930000000000007</v>
      </c>
      <c r="T84" s="23">
        <v>78.45</v>
      </c>
      <c r="U84" s="23">
        <v>53.58</v>
      </c>
      <c r="V84" s="23">
        <v>29.39</v>
      </c>
      <c r="W84" s="24">
        <v>90.63</v>
      </c>
      <c r="X84" s="196">
        <v>93.62</v>
      </c>
      <c r="Y84" s="196">
        <v>65.337661722916891</v>
      </c>
      <c r="AA84" s="154">
        <f t="shared" si="25"/>
        <v>6.9215473390837065E-3</v>
      </c>
      <c r="AB84" s="154">
        <f t="shared" si="26"/>
        <v>7.7093905950501116E-3</v>
      </c>
      <c r="AC84" s="154">
        <f t="shared" si="27"/>
        <v>8.4826520740986719E-3</v>
      </c>
      <c r="AD84" s="154">
        <f t="shared" si="28"/>
        <v>6.5811627745380515E-3</v>
      </c>
      <c r="AE84" s="154">
        <f t="shared" si="29"/>
        <v>4.2164018494776929E-3</v>
      </c>
      <c r="AF84" s="202">
        <f t="shared" si="30"/>
        <v>7.2484030603400564E-3</v>
      </c>
      <c r="AG84" s="203">
        <f t="shared" si="31"/>
        <v>7.2672396437743194E-3</v>
      </c>
      <c r="AH84" s="204">
        <f t="shared" si="32"/>
        <v>7.3152608509487547E-3</v>
      </c>
      <c r="AI84" s="154">
        <f t="shared" si="33"/>
        <v>6.8238065206589473E-3</v>
      </c>
      <c r="AJ84" s="154">
        <f t="shared" si="34"/>
        <v>8.2564872399742695E-3</v>
      </c>
      <c r="AK84" s="154">
        <f t="shared" si="35"/>
        <v>8.3016938923493357E-3</v>
      </c>
      <c r="AL84" s="154">
        <f t="shared" si="36"/>
        <v>6.4516453708689621E-3</v>
      </c>
      <c r="AM84" s="154">
        <f t="shared" si="37"/>
        <v>1.1999564109442062E-2</v>
      </c>
      <c r="AN84" s="202">
        <f t="shared" si="38"/>
        <v>7.2949561971463834E-3</v>
      </c>
      <c r="AO84" s="203">
        <f t="shared" si="39"/>
        <v>6.9863349499396767E-3</v>
      </c>
      <c r="AP84" s="204">
        <f t="shared" si="40"/>
        <v>7.2929758581682051E-3</v>
      </c>
      <c r="AQ84" s="154">
        <f t="shared" si="41"/>
        <v>7.0050625571489071E-3</v>
      </c>
      <c r="AR84" s="154">
        <f t="shared" si="42"/>
        <v>8.9642911833390775E-3</v>
      </c>
      <c r="AS84" s="154">
        <f t="shared" si="43"/>
        <v>8.7504043367204673E-3</v>
      </c>
      <c r="AT84" s="154">
        <f t="shared" si="44"/>
        <v>6.3443572164399165E-3</v>
      </c>
      <c r="AU84" s="154">
        <f t="shared" si="45"/>
        <v>1.0432899664542689E-2</v>
      </c>
      <c r="AV84" s="202">
        <f t="shared" si="46"/>
        <v>7.4641616469088377E-3</v>
      </c>
      <c r="AW84" s="203">
        <f t="shared" si="47"/>
        <v>7.3141310699787821E-3</v>
      </c>
      <c r="AX84" s="204">
        <f t="shared" si="48"/>
        <v>7.2872561692895787E-3</v>
      </c>
    </row>
    <row r="85" spans="1:50" x14ac:dyDescent="0.3">
      <c r="A85" s="21" t="s">
        <v>83</v>
      </c>
      <c r="B85" s="22">
        <v>59.3</v>
      </c>
      <c r="C85" s="23">
        <v>58.58</v>
      </c>
      <c r="D85" s="23">
        <v>73.77</v>
      </c>
      <c r="E85" s="23">
        <v>55.76</v>
      </c>
      <c r="F85" s="23">
        <v>17.93</v>
      </c>
      <c r="G85" s="24">
        <v>85.05</v>
      </c>
      <c r="H85" s="196">
        <v>87.95</v>
      </c>
      <c r="I85" s="196">
        <v>66.479972331313618</v>
      </c>
      <c r="J85" s="23">
        <v>62.47</v>
      </c>
      <c r="K85" s="23">
        <v>62.56</v>
      </c>
      <c r="L85" s="23">
        <v>73.56</v>
      </c>
      <c r="M85" s="23">
        <v>51.56</v>
      </c>
      <c r="N85" s="23">
        <v>28.78</v>
      </c>
      <c r="O85" s="24">
        <v>84.26</v>
      </c>
      <c r="P85" s="196">
        <v>91.27</v>
      </c>
      <c r="Q85" s="196">
        <v>65.965279447186191</v>
      </c>
      <c r="R85" s="23">
        <v>67.930000000000007</v>
      </c>
      <c r="S85" s="23">
        <v>73.02</v>
      </c>
      <c r="T85" s="23">
        <v>77.930000000000007</v>
      </c>
      <c r="U85" s="23">
        <v>57.71</v>
      </c>
      <c r="V85" s="23">
        <v>27.58</v>
      </c>
      <c r="W85" s="24">
        <v>86.22</v>
      </c>
      <c r="X85" s="196">
        <v>92.1</v>
      </c>
      <c r="Y85" s="196">
        <v>65.364963296985806</v>
      </c>
      <c r="AA85" s="154">
        <f t="shared" si="25"/>
        <v>7.9191155162582245E-3</v>
      </c>
      <c r="AB85" s="154">
        <f t="shared" si="26"/>
        <v>8.2441785516253283E-3</v>
      </c>
      <c r="AC85" s="154">
        <f t="shared" si="27"/>
        <v>8.8761027447696299E-3</v>
      </c>
      <c r="AD85" s="154">
        <f t="shared" si="28"/>
        <v>7.4510789098120147E-3</v>
      </c>
      <c r="AE85" s="154">
        <f t="shared" si="29"/>
        <v>8.2985823448007735E-3</v>
      </c>
      <c r="AF85" s="202">
        <f t="shared" si="30"/>
        <v>7.4086850172085297E-3</v>
      </c>
      <c r="AG85" s="203">
        <f t="shared" si="31"/>
        <v>7.1976771021390927E-3</v>
      </c>
      <c r="AH85" s="204">
        <f t="shared" si="32"/>
        <v>7.3657181431931442E-3</v>
      </c>
      <c r="AI85" s="154">
        <f t="shared" si="33"/>
        <v>7.4616347513664352E-3</v>
      </c>
      <c r="AJ85" s="154">
        <f t="shared" si="34"/>
        <v>8.180643676477516E-3</v>
      </c>
      <c r="AK85" s="154">
        <f t="shared" si="35"/>
        <v>8.2825525935333946E-3</v>
      </c>
      <c r="AL85" s="154">
        <f t="shared" si="36"/>
        <v>6.4868727636896197E-3</v>
      </c>
      <c r="AM85" s="154">
        <f t="shared" si="37"/>
        <v>1.2062432939914165E-2</v>
      </c>
      <c r="AN85" s="202">
        <f t="shared" si="38"/>
        <v>7.1548482036032403E-3</v>
      </c>
      <c r="AO85" s="203">
        <f t="shared" si="39"/>
        <v>7.3115788428046594E-3</v>
      </c>
      <c r="AP85" s="204">
        <f t="shared" si="40"/>
        <v>7.3345843598816062E-3</v>
      </c>
      <c r="AQ85" s="154">
        <f t="shared" si="41"/>
        <v>7.5748790115747417E-3</v>
      </c>
      <c r="AR85" s="154">
        <f t="shared" si="42"/>
        <v>8.735787297576663E-3</v>
      </c>
      <c r="AS85" s="154">
        <f t="shared" si="43"/>
        <v>8.6924029313017979E-3</v>
      </c>
      <c r="AT85" s="154">
        <f t="shared" si="44"/>
        <v>6.8333866174085031E-3</v>
      </c>
      <c r="AU85" s="154">
        <f t="shared" si="45"/>
        <v>9.7903835572673466E-3</v>
      </c>
      <c r="AV85" s="202">
        <f t="shared" si="46"/>
        <v>7.1009601367811983E-3</v>
      </c>
      <c r="AW85" s="203">
        <f t="shared" si="47"/>
        <v>7.1953799566870941E-3</v>
      </c>
      <c r="AX85" s="204">
        <f t="shared" si="48"/>
        <v>7.2903011751685575E-3</v>
      </c>
    </row>
    <row r="86" spans="1:50" x14ac:dyDescent="0.3">
      <c r="A86" s="21" t="s">
        <v>84</v>
      </c>
      <c r="B86" s="22">
        <v>48.78</v>
      </c>
      <c r="C86" s="23">
        <v>53.8</v>
      </c>
      <c r="D86" s="23">
        <v>62.14</v>
      </c>
      <c r="E86" s="23">
        <v>47.53</v>
      </c>
      <c r="F86" s="23">
        <v>11.56</v>
      </c>
      <c r="G86" s="24">
        <v>76.62</v>
      </c>
      <c r="H86" s="196">
        <v>85.46</v>
      </c>
      <c r="I86" s="196">
        <v>66.676572230257861</v>
      </c>
      <c r="J86" s="23">
        <v>59.61</v>
      </c>
      <c r="K86" s="23">
        <v>59.16</v>
      </c>
      <c r="L86" s="23">
        <v>71.14</v>
      </c>
      <c r="M86" s="23">
        <v>50.9</v>
      </c>
      <c r="N86" s="23">
        <v>25.74</v>
      </c>
      <c r="O86" s="24">
        <v>82.16</v>
      </c>
      <c r="P86" s="196">
        <v>85.84</v>
      </c>
      <c r="Q86" s="196">
        <v>66.129773394774915</v>
      </c>
      <c r="R86" s="23">
        <v>69.31</v>
      </c>
      <c r="S86" s="23">
        <v>71.92</v>
      </c>
      <c r="T86" s="23">
        <v>74.98</v>
      </c>
      <c r="U86" s="23">
        <v>56.61</v>
      </c>
      <c r="V86" s="23">
        <v>25.77</v>
      </c>
      <c r="W86" s="24">
        <v>86.33</v>
      </c>
      <c r="X86" s="196">
        <v>91.89</v>
      </c>
      <c r="Y86" s="196">
        <v>65.616887155473705</v>
      </c>
      <c r="AA86" s="154">
        <f t="shared" si="25"/>
        <v>6.5142403858866145E-3</v>
      </c>
      <c r="AB86" s="154">
        <f t="shared" si="26"/>
        <v>7.5714715957228181E-3</v>
      </c>
      <c r="AC86" s="154">
        <f t="shared" si="27"/>
        <v>7.4767659558083888E-3</v>
      </c>
      <c r="AD86" s="154">
        <f t="shared" si="28"/>
        <v>6.3513231811937786E-3</v>
      </c>
      <c r="AE86" s="154">
        <f t="shared" si="29"/>
        <v>5.3503408759563269E-3</v>
      </c>
      <c r="AF86" s="202">
        <f t="shared" si="30"/>
        <v>6.6743497474252515E-3</v>
      </c>
      <c r="AG86" s="203">
        <f t="shared" si="31"/>
        <v>6.9938997742900145E-3</v>
      </c>
      <c r="AH86" s="204">
        <f t="shared" si="32"/>
        <v>7.3875006348492278E-3</v>
      </c>
      <c r="AI86" s="154">
        <f t="shared" si="33"/>
        <v>7.1200263731223496E-3</v>
      </c>
      <c r="AJ86" s="154">
        <f t="shared" si="34"/>
        <v>7.736043476668954E-3</v>
      </c>
      <c r="AK86" s="154">
        <f t="shared" si="35"/>
        <v>8.0100705750946934E-3</v>
      </c>
      <c r="AL86" s="154">
        <f t="shared" si="36"/>
        <v>6.4038367663266406E-3</v>
      </c>
      <c r="AM86" s="154">
        <f t="shared" si="37"/>
        <v>1.0788291309012876E-2</v>
      </c>
      <c r="AN86" s="202">
        <f t="shared" si="38"/>
        <v>6.9765289390937828E-3</v>
      </c>
      <c r="AO86" s="203">
        <f t="shared" si="39"/>
        <v>6.876585163431051E-3</v>
      </c>
      <c r="AP86" s="204">
        <f t="shared" si="40"/>
        <v>7.3528742048635468E-3</v>
      </c>
      <c r="AQ86" s="154">
        <f t="shared" si="41"/>
        <v>7.7287629072905241E-3</v>
      </c>
      <c r="AR86" s="154">
        <f t="shared" si="42"/>
        <v>8.6041882010642785E-3</v>
      </c>
      <c r="AS86" s="154">
        <f t="shared" si="43"/>
        <v>8.3633564967151141E-3</v>
      </c>
      <c r="AT86" s="154">
        <f t="shared" si="44"/>
        <v>6.7031366558914464E-3</v>
      </c>
      <c r="AU86" s="154">
        <f t="shared" si="45"/>
        <v>9.147867449992006E-3</v>
      </c>
      <c r="AV86" s="202">
        <f t="shared" si="46"/>
        <v>7.11001958487962E-3</v>
      </c>
      <c r="AW86" s="203">
        <f t="shared" si="47"/>
        <v>7.1789735528770583E-3</v>
      </c>
      <c r="AX86" s="204">
        <f t="shared" si="48"/>
        <v>7.3183988089611856E-3</v>
      </c>
    </row>
    <row r="87" spans="1:50" x14ac:dyDescent="0.3">
      <c r="A87" s="21" t="s">
        <v>85</v>
      </c>
      <c r="B87" s="22">
        <v>45.79</v>
      </c>
      <c r="C87" s="23">
        <v>41.36</v>
      </c>
      <c r="D87" s="23">
        <v>65.510000000000005</v>
      </c>
      <c r="E87" s="23">
        <v>37.520000000000003</v>
      </c>
      <c r="F87" s="23">
        <v>12.77</v>
      </c>
      <c r="G87" s="24">
        <v>77.33</v>
      </c>
      <c r="H87" s="196">
        <v>85.21</v>
      </c>
      <c r="I87" s="196">
        <v>65.546000663941172</v>
      </c>
      <c r="J87" s="23">
        <v>59.11</v>
      </c>
      <c r="K87" s="23">
        <v>51.49</v>
      </c>
      <c r="L87" s="23">
        <v>73.650000000000006</v>
      </c>
      <c r="M87" s="23">
        <v>45.03</v>
      </c>
      <c r="N87" s="23">
        <v>25.01</v>
      </c>
      <c r="O87" s="24">
        <v>81.41</v>
      </c>
      <c r="P87" s="196">
        <v>86.68</v>
      </c>
      <c r="Q87" s="196">
        <v>64.823405250333593</v>
      </c>
      <c r="R87" s="23">
        <v>63.27</v>
      </c>
      <c r="S87" s="23">
        <v>66.930000000000007</v>
      </c>
      <c r="T87" s="23">
        <v>75.03</v>
      </c>
      <c r="U87" s="23">
        <v>51.04</v>
      </c>
      <c r="V87" s="23">
        <v>27.51</v>
      </c>
      <c r="W87" s="24">
        <v>86.03</v>
      </c>
      <c r="X87" s="196">
        <v>89.03</v>
      </c>
      <c r="Y87" s="196">
        <v>64.135781564794144</v>
      </c>
      <c r="AA87" s="154">
        <f t="shared" si="25"/>
        <v>6.1149460284901204E-3</v>
      </c>
      <c r="AB87" s="154">
        <f t="shared" si="26"/>
        <v>5.8207447063028956E-3</v>
      </c>
      <c r="AC87" s="154">
        <f t="shared" si="27"/>
        <v>7.8822487570809081E-3</v>
      </c>
      <c r="AD87" s="154">
        <f t="shared" si="28"/>
        <v>5.0137101989983293E-3</v>
      </c>
      <c r="AE87" s="154">
        <f t="shared" si="29"/>
        <v>5.9103679053600601E-3</v>
      </c>
      <c r="AF87" s="202">
        <f t="shared" si="30"/>
        <v>6.7361976764342812E-3</v>
      </c>
      <c r="AG87" s="203">
        <f t="shared" si="31"/>
        <v>6.9734402032208308E-3</v>
      </c>
      <c r="AH87" s="204">
        <f t="shared" si="32"/>
        <v>7.2622377743790725E-3</v>
      </c>
      <c r="AI87" s="154">
        <f t="shared" si="33"/>
        <v>7.0603046286740832E-3</v>
      </c>
      <c r="AJ87" s="154">
        <f t="shared" si="34"/>
        <v>6.7330777318067017E-3</v>
      </c>
      <c r="AK87" s="154">
        <f t="shared" si="35"/>
        <v>8.2926862223183049E-3</v>
      </c>
      <c r="AL87" s="154">
        <f t="shared" si="36"/>
        <v>5.6653196382650027E-3</v>
      </c>
      <c r="AM87" s="154">
        <f t="shared" si="37"/>
        <v>1.0482329667381976E-2</v>
      </c>
      <c r="AN87" s="202">
        <f t="shared" si="38"/>
        <v>6.9128434874832622E-3</v>
      </c>
      <c r="AO87" s="203">
        <f t="shared" si="39"/>
        <v>6.9438770033341509E-3</v>
      </c>
      <c r="AP87" s="204">
        <f t="shared" si="40"/>
        <v>7.2076210134761256E-3</v>
      </c>
      <c r="AQ87" s="154">
        <f t="shared" si="41"/>
        <v>7.0552420883605756E-3</v>
      </c>
      <c r="AR87" s="154">
        <f t="shared" si="42"/>
        <v>8.0072068450671892E-3</v>
      </c>
      <c r="AS87" s="154">
        <f t="shared" si="43"/>
        <v>8.3689335549284472E-3</v>
      </c>
      <c r="AT87" s="154">
        <f t="shared" si="44"/>
        <v>6.0435982143914393E-3</v>
      </c>
      <c r="AU87" s="154">
        <f t="shared" si="45"/>
        <v>9.7655348680357051E-3</v>
      </c>
      <c r="AV87" s="202">
        <f t="shared" si="46"/>
        <v>7.0853119991566519E-3</v>
      </c>
      <c r="AW87" s="203">
        <f t="shared" si="47"/>
        <v>6.9555339581308584E-3</v>
      </c>
      <c r="AX87" s="204">
        <f t="shared" si="48"/>
        <v>7.1532077756667808E-3</v>
      </c>
    </row>
    <row r="88" spans="1:50" x14ac:dyDescent="0.3">
      <c r="A88" s="21" t="s">
        <v>86</v>
      </c>
      <c r="B88" s="22">
        <v>44.86</v>
      </c>
      <c r="C88" s="23">
        <v>45.63</v>
      </c>
      <c r="D88" s="23">
        <v>67.040000000000006</v>
      </c>
      <c r="E88" s="23">
        <v>34.340000000000003</v>
      </c>
      <c r="F88" s="23">
        <v>11.88</v>
      </c>
      <c r="G88" s="24">
        <v>75.180000000000007</v>
      </c>
      <c r="H88" s="196">
        <v>81.61</v>
      </c>
      <c r="I88" s="196">
        <v>65.43494087147981</v>
      </c>
      <c r="J88" s="23">
        <v>54.86</v>
      </c>
      <c r="K88" s="23">
        <v>55.86</v>
      </c>
      <c r="L88" s="23">
        <v>72.06</v>
      </c>
      <c r="M88" s="23">
        <v>42.21</v>
      </c>
      <c r="N88" s="23">
        <v>27.74</v>
      </c>
      <c r="O88" s="24">
        <v>77.84</v>
      </c>
      <c r="P88" s="196">
        <v>83.76</v>
      </c>
      <c r="Q88" s="196">
        <v>64.84175877029476</v>
      </c>
      <c r="R88" s="23">
        <v>63.59</v>
      </c>
      <c r="S88" s="23">
        <v>64.66</v>
      </c>
      <c r="T88" s="23">
        <v>73.680000000000007</v>
      </c>
      <c r="U88" s="23">
        <v>47.56</v>
      </c>
      <c r="V88" s="23">
        <v>28.65</v>
      </c>
      <c r="W88" s="24">
        <v>84.04</v>
      </c>
      <c r="X88" s="196">
        <v>86.26</v>
      </c>
      <c r="Y88" s="196">
        <v>64.375601813599843</v>
      </c>
      <c r="AA88" s="154">
        <f t="shared" si="25"/>
        <v>5.9907507935808429E-3</v>
      </c>
      <c r="AB88" s="154">
        <f t="shared" si="26"/>
        <v>6.4216774890861012E-3</v>
      </c>
      <c r="AC88" s="154">
        <f t="shared" si="27"/>
        <v>8.0663403552847512E-3</v>
      </c>
      <c r="AD88" s="154">
        <f t="shared" si="28"/>
        <v>4.5887742066525218E-3</v>
      </c>
      <c r="AE88" s="154">
        <f t="shared" si="29"/>
        <v>5.4984471977821076E-3</v>
      </c>
      <c r="AF88" s="202">
        <f t="shared" si="30"/>
        <v>6.5489116942238374E-3</v>
      </c>
      <c r="AG88" s="203">
        <f t="shared" si="31"/>
        <v>6.6788223798245746E-3</v>
      </c>
      <c r="AH88" s="204">
        <f t="shared" si="32"/>
        <v>7.2499327883866734E-3</v>
      </c>
      <c r="AI88" s="154">
        <f t="shared" si="33"/>
        <v>6.5526698008638168E-3</v>
      </c>
      <c r="AJ88" s="154">
        <f t="shared" si="34"/>
        <v>7.3045197533253515E-3</v>
      </c>
      <c r="AK88" s="154">
        <f t="shared" si="35"/>
        <v>8.1136587804515551E-3</v>
      </c>
      <c r="AL88" s="154">
        <f t="shared" si="36"/>
        <v>5.3105294677140962E-3</v>
      </c>
      <c r="AM88" s="154">
        <f t="shared" si="37"/>
        <v>1.1626542381974251E-2</v>
      </c>
      <c r="AN88" s="202">
        <f t="shared" si="38"/>
        <v>6.6097007378171872E-3</v>
      </c>
      <c r="AO88" s="203">
        <f t="shared" si="39"/>
        <v>6.7099577503376608E-3</v>
      </c>
      <c r="AP88" s="204">
        <f t="shared" si="40"/>
        <v>7.2096617149115484E-3</v>
      </c>
      <c r="AQ88" s="154">
        <f t="shared" si="41"/>
        <v>7.0909253105555401E-3</v>
      </c>
      <c r="AR88" s="154">
        <f t="shared" si="42"/>
        <v>7.7356341640825391E-3</v>
      </c>
      <c r="AS88" s="154">
        <f t="shared" si="43"/>
        <v>8.218352983168439E-3</v>
      </c>
      <c r="AT88" s="154">
        <f t="shared" si="44"/>
        <v>5.6315346997738418E-3</v>
      </c>
      <c r="AU88" s="154">
        <f t="shared" si="45"/>
        <v>1.0170213521236747E-2</v>
      </c>
      <c r="AV88" s="202">
        <f t="shared" si="46"/>
        <v>6.9214183471942936E-3</v>
      </c>
      <c r="AW88" s="203">
        <f t="shared" si="47"/>
        <v>6.7391256793032442E-3</v>
      </c>
      <c r="AX88" s="204">
        <f t="shared" si="48"/>
        <v>7.1799554666851896E-3</v>
      </c>
    </row>
    <row r="89" spans="1:50" x14ac:dyDescent="0.3">
      <c r="A89" s="21" t="s">
        <v>87</v>
      </c>
      <c r="B89" s="22">
        <v>39.85</v>
      </c>
      <c r="C89" s="23">
        <v>45.31</v>
      </c>
      <c r="D89" s="23">
        <v>68.2</v>
      </c>
      <c r="E89" s="23">
        <v>40.33</v>
      </c>
      <c r="F89" s="23">
        <v>13.92</v>
      </c>
      <c r="G89" s="24">
        <v>76.14</v>
      </c>
      <c r="H89" s="196">
        <v>82.88</v>
      </c>
      <c r="I89" s="196">
        <v>66.864903236477915</v>
      </c>
      <c r="J89" s="23">
        <v>53.5</v>
      </c>
      <c r="K89" s="23">
        <v>50.62</v>
      </c>
      <c r="L89" s="23">
        <v>72.739999999999995</v>
      </c>
      <c r="M89" s="23">
        <v>44.18</v>
      </c>
      <c r="N89" s="23">
        <v>25.16</v>
      </c>
      <c r="O89" s="24">
        <v>81.36</v>
      </c>
      <c r="P89" s="196">
        <v>85.49</v>
      </c>
      <c r="Q89" s="196">
        <v>66.268906048549198</v>
      </c>
      <c r="R89" s="23">
        <v>58.32</v>
      </c>
      <c r="S89" s="23">
        <v>63.69</v>
      </c>
      <c r="T89" s="23">
        <v>74.290000000000006</v>
      </c>
      <c r="U89" s="23">
        <v>45.69</v>
      </c>
      <c r="V89" s="23">
        <v>21.6</v>
      </c>
      <c r="W89" s="24">
        <v>83.21</v>
      </c>
      <c r="X89" s="196">
        <v>88.04</v>
      </c>
      <c r="Y89" s="196">
        <v>65.757899453081293</v>
      </c>
      <c r="AA89" s="154">
        <f t="shared" si="25"/>
        <v>5.3216990442308647E-3</v>
      </c>
      <c r="AB89" s="154">
        <f t="shared" si="26"/>
        <v>6.3766427137955566E-3</v>
      </c>
      <c r="AC89" s="154">
        <f t="shared" si="27"/>
        <v>8.205913070262829E-3</v>
      </c>
      <c r="AD89" s="154">
        <f t="shared" si="28"/>
        <v>5.3892039532410065E-3</v>
      </c>
      <c r="AE89" s="154">
        <f t="shared" si="29"/>
        <v>6.4426249994214589E-3</v>
      </c>
      <c r="AF89" s="202">
        <f t="shared" si="30"/>
        <v>6.6325370630247798E-3</v>
      </c>
      <c r="AG89" s="203">
        <f t="shared" si="31"/>
        <v>6.7827570008560318E-3</v>
      </c>
      <c r="AH89" s="204">
        <f t="shared" si="32"/>
        <v>7.4083669658778807E-3</v>
      </c>
      <c r="AI89" s="154">
        <f t="shared" si="33"/>
        <v>6.3902266559645315E-3</v>
      </c>
      <c r="AJ89" s="154">
        <f t="shared" si="34"/>
        <v>6.6193123865615697E-3</v>
      </c>
      <c r="AK89" s="154">
        <f t="shared" si="35"/>
        <v>8.190223975715321E-3</v>
      </c>
      <c r="AL89" s="154">
        <f t="shared" si="36"/>
        <v>5.5583793386308642E-3</v>
      </c>
      <c r="AM89" s="154">
        <f t="shared" si="37"/>
        <v>1.054519849785408E-2</v>
      </c>
      <c r="AN89" s="202">
        <f t="shared" si="38"/>
        <v>6.908597790709228E-3</v>
      </c>
      <c r="AO89" s="203">
        <f t="shared" si="39"/>
        <v>6.8485468968047586E-3</v>
      </c>
      <c r="AP89" s="204">
        <f t="shared" si="40"/>
        <v>7.3683441641341461E-3</v>
      </c>
      <c r="AQ89" s="154">
        <f t="shared" si="41"/>
        <v>6.5032672450322229E-3</v>
      </c>
      <c r="AR89" s="154">
        <f t="shared" si="42"/>
        <v>7.6195876880670727E-3</v>
      </c>
      <c r="AS89" s="154">
        <f t="shared" si="43"/>
        <v>8.2863930933711107E-3</v>
      </c>
      <c r="AT89" s="154">
        <f t="shared" si="44"/>
        <v>5.4101097651948447E-3</v>
      </c>
      <c r="AU89" s="154">
        <f t="shared" si="45"/>
        <v>7.6675955343355586E-3</v>
      </c>
      <c r="AV89" s="202">
        <f t="shared" si="46"/>
        <v>6.8530606933607458E-3</v>
      </c>
      <c r="AW89" s="203">
        <f t="shared" si="47"/>
        <v>6.8781894830264043E-3</v>
      </c>
      <c r="AX89" s="204">
        <f t="shared" si="48"/>
        <v>7.3341262272462841E-3</v>
      </c>
    </row>
    <row r="90" spans="1:50" x14ac:dyDescent="0.3">
      <c r="A90" s="21" t="s">
        <v>88</v>
      </c>
      <c r="B90" s="22">
        <v>45.25</v>
      </c>
      <c r="C90" s="23">
        <v>46.87</v>
      </c>
      <c r="D90" s="23">
        <v>67.209999999999994</v>
      </c>
      <c r="E90" s="23">
        <v>40.200000000000003</v>
      </c>
      <c r="F90" s="23">
        <v>9.6199999999999992</v>
      </c>
      <c r="G90" s="24">
        <v>76.459999999999994</v>
      </c>
      <c r="H90" s="196">
        <v>82.13</v>
      </c>
      <c r="I90" s="196">
        <v>65.63465715410463</v>
      </c>
      <c r="J90" s="23">
        <v>55.44</v>
      </c>
      <c r="K90" s="23">
        <v>51.44</v>
      </c>
      <c r="L90" s="23">
        <v>69.3</v>
      </c>
      <c r="M90" s="23">
        <v>48.75</v>
      </c>
      <c r="N90" s="23">
        <v>29.36</v>
      </c>
      <c r="O90" s="24">
        <v>80</v>
      </c>
      <c r="P90" s="196">
        <v>82.92</v>
      </c>
      <c r="Q90" s="196">
        <v>65.016156361740045</v>
      </c>
      <c r="R90" s="23">
        <v>60.93</v>
      </c>
      <c r="S90" s="23">
        <v>69.45</v>
      </c>
      <c r="T90" s="23">
        <v>76.13</v>
      </c>
      <c r="U90" s="23">
        <v>52.48</v>
      </c>
      <c r="V90" s="23">
        <v>26.9</v>
      </c>
      <c r="W90" s="24">
        <v>84.51</v>
      </c>
      <c r="X90" s="196">
        <v>86.72</v>
      </c>
      <c r="Y90" s="196">
        <v>64.458141359692945</v>
      </c>
      <c r="AA90" s="154">
        <f t="shared" si="25"/>
        <v>6.0428326662847337E-3</v>
      </c>
      <c r="AB90" s="154">
        <f t="shared" si="26"/>
        <v>6.5961872433369607E-3</v>
      </c>
      <c r="AC90" s="154">
        <f t="shared" si="27"/>
        <v>8.0867949773073995E-3</v>
      </c>
      <c r="AD90" s="154">
        <f t="shared" si="28"/>
        <v>5.3718323560696382E-3</v>
      </c>
      <c r="AE90" s="154">
        <f t="shared" si="29"/>
        <v>4.4524462998875311E-3</v>
      </c>
      <c r="AF90" s="202">
        <f t="shared" si="30"/>
        <v>6.6604121859584267E-3</v>
      </c>
      <c r="AG90" s="203">
        <f t="shared" si="31"/>
        <v>6.721378287648478E-3</v>
      </c>
      <c r="AH90" s="204">
        <f t="shared" si="32"/>
        <v>7.2720605630356983E-3</v>
      </c>
      <c r="AI90" s="154">
        <f t="shared" si="33"/>
        <v>6.6219470244238063E-3</v>
      </c>
      <c r="AJ90" s="154">
        <f t="shared" si="34"/>
        <v>6.7265394935742224E-3</v>
      </c>
      <c r="AK90" s="154">
        <f t="shared" si="35"/>
        <v>7.8028941643809701E-3</v>
      </c>
      <c r="AL90" s="154">
        <f t="shared" si="36"/>
        <v>6.1333407143108788E-3</v>
      </c>
      <c r="AM90" s="154">
        <f t="shared" si="37"/>
        <v>1.2305525751072964E-2</v>
      </c>
      <c r="AN90" s="202">
        <f t="shared" si="38"/>
        <v>6.793114838455485E-3</v>
      </c>
      <c r="AO90" s="203">
        <f t="shared" si="39"/>
        <v>6.6426659104345609E-3</v>
      </c>
      <c r="AP90" s="204">
        <f t="shared" si="40"/>
        <v>7.2290527317818657E-3</v>
      </c>
      <c r="AQ90" s="154">
        <f t="shared" si="41"/>
        <v>6.7943085260598994E-3</v>
      </c>
      <c r="AR90" s="154">
        <f t="shared" si="42"/>
        <v>8.3086884116228329E-3</v>
      </c>
      <c r="AS90" s="154">
        <f t="shared" si="43"/>
        <v>8.4916288356217864E-3</v>
      </c>
      <c r="AT90" s="154">
        <f t="shared" si="44"/>
        <v>6.2141072549228597E-3</v>
      </c>
      <c r="AU90" s="154">
        <f t="shared" si="45"/>
        <v>9.5489962904456716E-3</v>
      </c>
      <c r="AV90" s="202">
        <f t="shared" si="46"/>
        <v>6.9601268981602776E-3</v>
      </c>
      <c r="AW90" s="203">
        <f t="shared" si="47"/>
        <v>6.7750635162204653E-3</v>
      </c>
      <c r="AX90" s="204">
        <f t="shared" si="48"/>
        <v>7.1891612876560738E-3</v>
      </c>
    </row>
    <row r="91" spans="1:50" x14ac:dyDescent="0.3">
      <c r="A91" s="21" t="s">
        <v>89</v>
      </c>
      <c r="B91" s="22">
        <v>57.8</v>
      </c>
      <c r="C91" s="23">
        <v>50.04</v>
      </c>
      <c r="D91" s="23">
        <v>70.66</v>
      </c>
      <c r="E91" s="23">
        <v>53.88</v>
      </c>
      <c r="F91" s="23">
        <v>30.24</v>
      </c>
      <c r="G91" s="24">
        <v>85.1</v>
      </c>
      <c r="H91" s="196">
        <v>86.08</v>
      </c>
      <c r="I91" s="196">
        <v>67.646421197870978</v>
      </c>
      <c r="J91" s="23">
        <v>62.81</v>
      </c>
      <c r="K91" s="23">
        <v>55.26</v>
      </c>
      <c r="L91" s="23">
        <v>72.489999999999995</v>
      </c>
      <c r="M91" s="23">
        <v>60.32</v>
      </c>
      <c r="N91" s="23">
        <v>32.97</v>
      </c>
      <c r="O91" s="24">
        <v>86.43</v>
      </c>
      <c r="P91" s="196">
        <v>90.36</v>
      </c>
      <c r="Q91" s="196">
        <v>68.087934639811564</v>
      </c>
      <c r="R91" s="23">
        <v>64.62</v>
      </c>
      <c r="S91" s="23">
        <v>63.38</v>
      </c>
      <c r="T91" s="23">
        <v>75.569999999999993</v>
      </c>
      <c r="U91" s="23">
        <v>62.82</v>
      </c>
      <c r="V91" s="23">
        <v>35.44</v>
      </c>
      <c r="W91" s="24">
        <v>86.81</v>
      </c>
      <c r="X91" s="196">
        <v>90.54</v>
      </c>
      <c r="Y91" s="196">
        <v>67.694245301298196</v>
      </c>
      <c r="AA91" s="154">
        <f t="shared" si="25"/>
        <v>7.7188006212432613E-3</v>
      </c>
      <c r="AB91" s="154">
        <f t="shared" si="26"/>
        <v>7.0423129860589188E-3</v>
      </c>
      <c r="AC91" s="154">
        <f t="shared" si="27"/>
        <v>8.5019034830611639E-3</v>
      </c>
      <c r="AD91" s="154">
        <f t="shared" si="28"/>
        <v>7.1998588891799024E-3</v>
      </c>
      <c r="AE91" s="154">
        <f t="shared" si="29"/>
        <v>1.3996047412536274E-2</v>
      </c>
      <c r="AF91" s="202">
        <f t="shared" si="30"/>
        <v>7.4130405051669119E-3</v>
      </c>
      <c r="AG91" s="203">
        <f t="shared" si="31"/>
        <v>7.0446395105415926E-3</v>
      </c>
      <c r="AH91" s="204">
        <f t="shared" si="32"/>
        <v>7.4949560667092723E-3</v>
      </c>
      <c r="AI91" s="154">
        <f t="shared" si="33"/>
        <v>7.5022455375912565E-3</v>
      </c>
      <c r="AJ91" s="154">
        <f t="shared" si="34"/>
        <v>7.2260608945356056E-3</v>
      </c>
      <c r="AK91" s="154">
        <f t="shared" si="35"/>
        <v>8.1620750068683474E-3</v>
      </c>
      <c r="AL91" s="154">
        <f t="shared" si="36"/>
        <v>7.5889869105073273E-3</v>
      </c>
      <c r="AM91" s="154">
        <f t="shared" si="37"/>
        <v>1.3818568937768241E-2</v>
      </c>
      <c r="AN91" s="202">
        <f t="shared" si="38"/>
        <v>7.3391114435963451E-3</v>
      </c>
      <c r="AO91" s="203">
        <f t="shared" si="39"/>
        <v>7.2386793495763015E-3</v>
      </c>
      <c r="AP91" s="204">
        <f t="shared" si="40"/>
        <v>7.5705993318141724E-3</v>
      </c>
      <c r="AQ91" s="154">
        <f t="shared" si="41"/>
        <v>7.2057806819955808E-3</v>
      </c>
      <c r="AR91" s="154">
        <f t="shared" si="42"/>
        <v>7.5825006699590377E-3</v>
      </c>
      <c r="AS91" s="154">
        <f t="shared" si="43"/>
        <v>8.4291657836324495E-3</v>
      </c>
      <c r="AT91" s="154">
        <f t="shared" si="44"/>
        <v>7.4384568931831945E-3</v>
      </c>
      <c r="AU91" s="154">
        <f t="shared" si="45"/>
        <v>1.2580536376706119E-2</v>
      </c>
      <c r="AV91" s="202">
        <f t="shared" si="46"/>
        <v>7.1495517220363704E-3</v>
      </c>
      <c r="AW91" s="203">
        <f t="shared" si="47"/>
        <v>7.0735038140982585E-3</v>
      </c>
      <c r="AX91" s="204">
        <f t="shared" si="48"/>
        <v>7.5500912289957678E-3</v>
      </c>
    </row>
    <row r="92" spans="1:50" x14ac:dyDescent="0.3">
      <c r="A92" s="21" t="s">
        <v>90</v>
      </c>
      <c r="B92" s="22">
        <v>76.08</v>
      </c>
      <c r="C92" s="23">
        <v>80.98</v>
      </c>
      <c r="D92" s="23">
        <v>65.52</v>
      </c>
      <c r="E92" s="23">
        <v>84.82</v>
      </c>
      <c r="F92" s="23">
        <v>34.69</v>
      </c>
      <c r="G92" s="24">
        <v>89.52</v>
      </c>
      <c r="H92" s="196">
        <v>95.56</v>
      </c>
      <c r="I92" s="196">
        <v>66.380246237093104</v>
      </c>
      <c r="J92" s="23">
        <v>83.7</v>
      </c>
      <c r="K92" s="23">
        <v>85.23</v>
      </c>
      <c r="L92" s="23">
        <v>69.680000000000007</v>
      </c>
      <c r="M92" s="23">
        <v>86.84</v>
      </c>
      <c r="N92" s="23">
        <v>35.159999999999997</v>
      </c>
      <c r="O92" s="24">
        <v>94.22</v>
      </c>
      <c r="P92" s="196">
        <v>96.04</v>
      </c>
      <c r="Q92" s="196">
        <v>66.182540034751966</v>
      </c>
      <c r="R92" s="23">
        <v>88.89</v>
      </c>
      <c r="S92" s="23">
        <v>88.53</v>
      </c>
      <c r="T92" s="23">
        <v>72.209999999999994</v>
      </c>
      <c r="U92" s="23">
        <v>89.14</v>
      </c>
      <c r="V92" s="23">
        <v>43.46</v>
      </c>
      <c r="W92" s="24">
        <v>92.45</v>
      </c>
      <c r="X92" s="196">
        <v>98.58</v>
      </c>
      <c r="Y92" s="196">
        <v>65.915081175662806</v>
      </c>
      <c r="AA92" s="154">
        <f t="shared" si="25"/>
        <v>1.0159971475158951E-2</v>
      </c>
      <c r="AB92" s="154">
        <f t="shared" si="26"/>
        <v>1.1396612821963454E-2</v>
      </c>
      <c r="AC92" s="154">
        <f t="shared" si="27"/>
        <v>7.8834519701410626E-3</v>
      </c>
      <c r="AD92" s="154">
        <f t="shared" si="28"/>
        <v>1.1334299015965837E-2</v>
      </c>
      <c r="AE92" s="154">
        <f t="shared" si="29"/>
        <v>1.6055650950426034E-2</v>
      </c>
      <c r="AF92" s="202">
        <f t="shared" si="30"/>
        <v>7.7980656406879201E-3</v>
      </c>
      <c r="AG92" s="203">
        <f t="shared" si="31"/>
        <v>7.8204664454850671E-3</v>
      </c>
      <c r="AH92" s="204">
        <f t="shared" si="32"/>
        <v>7.3546688861644395E-3</v>
      </c>
      <c r="AI92" s="154">
        <f t="shared" si="33"/>
        <v>9.997420020639837E-3</v>
      </c>
      <c r="AJ92" s="154">
        <f t="shared" si="34"/>
        <v>1.1145080891083419E-2</v>
      </c>
      <c r="AK92" s="154">
        <f t="shared" si="35"/>
        <v>7.8456805970283702E-3</v>
      </c>
      <c r="AL92" s="154">
        <f t="shared" si="36"/>
        <v>1.0925524259092446E-2</v>
      </c>
      <c r="AM92" s="154">
        <f t="shared" si="37"/>
        <v>1.4736453862660944E-2</v>
      </c>
      <c r="AN92" s="202">
        <f t="shared" si="38"/>
        <v>8.0005910009909465E-3</v>
      </c>
      <c r="AO92" s="203">
        <f t="shared" si="39"/>
        <v>7.6937003622544048E-3</v>
      </c>
      <c r="AP92" s="204">
        <f t="shared" si="40"/>
        <v>7.3587412515211609E-3</v>
      </c>
      <c r="AQ92" s="154">
        <f t="shared" si="41"/>
        <v>9.9121300653448961E-3</v>
      </c>
      <c r="AR92" s="154">
        <f t="shared" si="42"/>
        <v>1.0591334558401288E-2</v>
      </c>
      <c r="AS92" s="154">
        <f t="shared" si="43"/>
        <v>8.0543874716964298E-3</v>
      </c>
      <c r="AT92" s="154">
        <f t="shared" si="44"/>
        <v>1.0554983245118593E-2</v>
      </c>
      <c r="AU92" s="154">
        <f t="shared" si="45"/>
        <v>1.5427486200102933E-2</v>
      </c>
      <c r="AV92" s="202">
        <f t="shared" si="46"/>
        <v>7.6140543336281818E-3</v>
      </c>
      <c r="AW92" s="203">
        <f t="shared" si="47"/>
        <v>7.7016347028253393E-3</v>
      </c>
      <c r="AX92" s="204">
        <f t="shared" si="48"/>
        <v>7.3516570578174671E-3</v>
      </c>
    </row>
    <row r="93" spans="1:50" x14ac:dyDescent="0.3">
      <c r="A93" s="21" t="s">
        <v>91</v>
      </c>
      <c r="B93" s="22">
        <v>76.48</v>
      </c>
      <c r="C93" s="23">
        <v>75.7</v>
      </c>
      <c r="D93" s="23">
        <v>65.540000000000006</v>
      </c>
      <c r="E93" s="23">
        <v>86.32</v>
      </c>
      <c r="F93" s="23">
        <v>39.090000000000003</v>
      </c>
      <c r="G93" s="24">
        <v>94.3</v>
      </c>
      <c r="H93" s="196">
        <v>97.17</v>
      </c>
      <c r="I93" s="196">
        <v>62.778690448251581</v>
      </c>
      <c r="J93" s="23">
        <v>87.1</v>
      </c>
      <c r="K93" s="23">
        <v>83.46</v>
      </c>
      <c r="L93" s="23">
        <v>73.45</v>
      </c>
      <c r="M93" s="23">
        <v>89.03</v>
      </c>
      <c r="N93" s="23">
        <v>45.74</v>
      </c>
      <c r="O93" s="24">
        <v>93.97</v>
      </c>
      <c r="P93" s="196">
        <v>96.4</v>
      </c>
      <c r="Q93" s="196">
        <v>62.605526211734009</v>
      </c>
      <c r="R93" s="23">
        <v>90.17</v>
      </c>
      <c r="S93" s="23">
        <v>84.02</v>
      </c>
      <c r="T93" s="23">
        <v>74.459999999999994</v>
      </c>
      <c r="U93" s="23">
        <v>88.5</v>
      </c>
      <c r="V93" s="23">
        <v>44.45</v>
      </c>
      <c r="W93" s="24">
        <v>95.6</v>
      </c>
      <c r="X93" s="196">
        <v>96.91</v>
      </c>
      <c r="Y93" s="196">
        <v>62.3902614996124</v>
      </c>
      <c r="AA93" s="154">
        <f t="shared" si="25"/>
        <v>1.0213388780496276E-2</v>
      </c>
      <c r="AB93" s="154">
        <f t="shared" si="26"/>
        <v>1.0653539029669468E-2</v>
      </c>
      <c r="AC93" s="154">
        <f t="shared" si="27"/>
        <v>7.8858583962613752E-3</v>
      </c>
      <c r="AD93" s="154">
        <f t="shared" si="28"/>
        <v>1.153474052178933E-2</v>
      </c>
      <c r="AE93" s="154">
        <f t="shared" si="29"/>
        <v>1.8092112875530524E-2</v>
      </c>
      <c r="AF93" s="202">
        <f t="shared" si="30"/>
        <v>8.214450289509281E-3</v>
      </c>
      <c r="AG93" s="203">
        <f t="shared" si="31"/>
        <v>7.952226083170616E-3</v>
      </c>
      <c r="AH93" s="204">
        <f t="shared" si="32"/>
        <v>6.9556307414825264E-3</v>
      </c>
      <c r="AI93" s="154">
        <f t="shared" si="33"/>
        <v>1.040352788288805E-2</v>
      </c>
      <c r="AJ93" s="154">
        <f t="shared" si="34"/>
        <v>1.0913627257653666E-2</v>
      </c>
      <c r="AK93" s="154">
        <f t="shared" si="35"/>
        <v>8.2701670472407254E-3</v>
      </c>
      <c r="AL93" s="154">
        <f t="shared" si="36"/>
        <v>1.1201052795796872E-2</v>
      </c>
      <c r="AM93" s="154">
        <f t="shared" si="37"/>
        <v>1.9170802038626613E-2</v>
      </c>
      <c r="AN93" s="202">
        <f t="shared" si="38"/>
        <v>7.9793625171207735E-3</v>
      </c>
      <c r="AO93" s="203">
        <f t="shared" si="39"/>
        <v>7.7225397222128759E-3</v>
      </c>
      <c r="AP93" s="204">
        <f t="shared" si="40"/>
        <v>6.9610182393357416E-3</v>
      </c>
      <c r="AQ93" s="154">
        <f t="shared" si="41"/>
        <v>1.0054862954124753E-2</v>
      </c>
      <c r="AR93" s="154">
        <f t="shared" si="42"/>
        <v>1.005177826270051E-2</v>
      </c>
      <c r="AS93" s="154">
        <f t="shared" si="43"/>
        <v>8.305355091296443E-3</v>
      </c>
      <c r="AT93" s="154">
        <f t="shared" si="44"/>
        <v>1.0479201449326851E-2</v>
      </c>
      <c r="AU93" s="154">
        <f t="shared" si="45"/>
        <v>1.5778917662093314E-2</v>
      </c>
      <c r="AV93" s="202">
        <f t="shared" si="46"/>
        <v>7.8734839837193513E-3</v>
      </c>
      <c r="AW93" s="203">
        <f t="shared" si="47"/>
        <v>7.5711647296693406E-3</v>
      </c>
      <c r="AX93" s="204">
        <f t="shared" si="48"/>
        <v>6.9585260021200407E-3</v>
      </c>
    </row>
    <row r="94" spans="1:50" x14ac:dyDescent="0.3">
      <c r="A94" s="21" t="s">
        <v>92</v>
      </c>
      <c r="B94" s="22">
        <v>83.82</v>
      </c>
      <c r="C94" s="23">
        <v>81.209999999999994</v>
      </c>
      <c r="D94" s="23">
        <v>69.87</v>
      </c>
      <c r="E94" s="23">
        <v>91.09</v>
      </c>
      <c r="F94" s="23">
        <v>34.619999999999997</v>
      </c>
      <c r="G94" s="24">
        <v>96.13</v>
      </c>
      <c r="H94" s="196">
        <v>96.16</v>
      </c>
      <c r="I94" s="196">
        <v>61.805240904002105</v>
      </c>
      <c r="J94" s="23">
        <v>84.95</v>
      </c>
      <c r="K94" s="23">
        <v>84.45</v>
      </c>
      <c r="L94" s="23">
        <v>66.17</v>
      </c>
      <c r="M94" s="23">
        <v>87.73</v>
      </c>
      <c r="N94" s="23">
        <v>42.58</v>
      </c>
      <c r="O94" s="24">
        <v>93.53</v>
      </c>
      <c r="P94" s="196">
        <v>97.85</v>
      </c>
      <c r="Q94" s="196">
        <v>61.605041301890694</v>
      </c>
      <c r="R94" s="23">
        <v>92.6</v>
      </c>
      <c r="S94" s="23">
        <v>87.96</v>
      </c>
      <c r="T94" s="23">
        <v>77.48</v>
      </c>
      <c r="U94" s="23">
        <v>95.04</v>
      </c>
      <c r="V94" s="23">
        <v>49.32</v>
      </c>
      <c r="W94" s="24">
        <v>94.57</v>
      </c>
      <c r="X94" s="196">
        <v>97.51</v>
      </c>
      <c r="Y94" s="196">
        <v>61.378496314456591</v>
      </c>
      <c r="AA94" s="154">
        <f t="shared" si="25"/>
        <v>1.1193596333436162E-2</v>
      </c>
      <c r="AB94" s="154">
        <f t="shared" si="26"/>
        <v>1.1428981566703533E-2</v>
      </c>
      <c r="AC94" s="154">
        <f t="shared" si="27"/>
        <v>8.4068496513088533E-3</v>
      </c>
      <c r="AD94" s="154">
        <f t="shared" si="28"/>
        <v>1.2172144510308043E-2</v>
      </c>
      <c r="AE94" s="154">
        <f t="shared" si="29"/>
        <v>1.6023252692526645E-2</v>
      </c>
      <c r="AF94" s="202">
        <f t="shared" si="30"/>
        <v>8.3738611487860787E-3</v>
      </c>
      <c r="AG94" s="203">
        <f t="shared" si="31"/>
        <v>7.8695694160511101E-3</v>
      </c>
      <c r="AH94" s="204">
        <f t="shared" si="32"/>
        <v>6.8477763799640254E-3</v>
      </c>
      <c r="AI94" s="154">
        <f t="shared" si="33"/>
        <v>1.0146724381760504E-2</v>
      </c>
      <c r="AJ94" s="154">
        <f t="shared" si="34"/>
        <v>1.1043084374656748E-2</v>
      </c>
      <c r="AK94" s="154">
        <f t="shared" si="35"/>
        <v>7.4504690744168663E-3</v>
      </c>
      <c r="AL94" s="154">
        <f t="shared" si="36"/>
        <v>1.1037497043415251E-2</v>
      </c>
      <c r="AM94" s="154">
        <f t="shared" si="37"/>
        <v>1.7846365343347641E-2</v>
      </c>
      <c r="AN94" s="202">
        <f t="shared" si="38"/>
        <v>7.9420003855092697E-3</v>
      </c>
      <c r="AO94" s="203">
        <f t="shared" si="39"/>
        <v>7.8386982553789401E-3</v>
      </c>
      <c r="AP94" s="204">
        <f t="shared" si="40"/>
        <v>6.8497757639982499E-3</v>
      </c>
      <c r="AQ94" s="154">
        <f t="shared" si="41"/>
        <v>1.032583242266776E-2</v>
      </c>
      <c r="AR94" s="154">
        <f t="shared" si="42"/>
        <v>1.0523142299299414E-2</v>
      </c>
      <c r="AS94" s="154">
        <f t="shared" si="43"/>
        <v>8.6422094073817946E-3</v>
      </c>
      <c r="AT94" s="154">
        <f t="shared" si="44"/>
        <v>1.1253596675073717E-2</v>
      </c>
      <c r="AU94" s="154">
        <f t="shared" si="45"/>
        <v>1.7507676470066191E-2</v>
      </c>
      <c r="AV94" s="202">
        <f t="shared" si="46"/>
        <v>7.7886546060704932E-3</v>
      </c>
      <c r="AW94" s="203">
        <f t="shared" si="47"/>
        <v>7.6180401691265864E-3</v>
      </c>
      <c r="AX94" s="204">
        <f t="shared" si="48"/>
        <v>6.8456815584565017E-3</v>
      </c>
    </row>
    <row r="95" spans="1:50" x14ac:dyDescent="0.3">
      <c r="A95" s="21" t="s">
        <v>93</v>
      </c>
      <c r="B95" s="22">
        <v>79.150000000000006</v>
      </c>
      <c r="C95" s="23">
        <v>81.93</v>
      </c>
      <c r="D95" s="23">
        <v>71.33</v>
      </c>
      <c r="E95" s="23">
        <v>90.49</v>
      </c>
      <c r="F95" s="23">
        <v>38.409999999999997</v>
      </c>
      <c r="G95" s="24">
        <v>94.71</v>
      </c>
      <c r="H95" s="196">
        <v>96.68</v>
      </c>
      <c r="I95" s="196">
        <v>64.101446605979945</v>
      </c>
      <c r="J95" s="23">
        <v>85.68</v>
      </c>
      <c r="K95" s="23">
        <v>88.69</v>
      </c>
      <c r="L95" s="23">
        <v>75.52</v>
      </c>
      <c r="M95" s="23">
        <v>91.68</v>
      </c>
      <c r="N95" s="23">
        <v>39.880000000000003</v>
      </c>
      <c r="O95" s="24">
        <v>95.47</v>
      </c>
      <c r="P95" s="196">
        <v>97.48</v>
      </c>
      <c r="Q95" s="196">
        <v>64.044404450768482</v>
      </c>
      <c r="R95" s="23">
        <v>89.98</v>
      </c>
      <c r="S95" s="23">
        <v>86.48</v>
      </c>
      <c r="T95" s="23">
        <v>72.02</v>
      </c>
      <c r="U95" s="23">
        <v>90.31</v>
      </c>
      <c r="V95" s="23">
        <v>45.49</v>
      </c>
      <c r="W95" s="24">
        <v>94.54</v>
      </c>
      <c r="X95" s="196">
        <v>99.39</v>
      </c>
      <c r="Y95" s="196">
        <v>64.014819983660985</v>
      </c>
      <c r="AA95" s="154">
        <f t="shared" si="25"/>
        <v>1.0569949293622911E-2</v>
      </c>
      <c r="AB95" s="154">
        <f t="shared" si="26"/>
        <v>1.153030981110726E-2</v>
      </c>
      <c r="AC95" s="154">
        <f t="shared" si="27"/>
        <v>8.5825187580916059E-3</v>
      </c>
      <c r="AD95" s="154">
        <f t="shared" si="28"/>
        <v>1.2091967907978644E-2</v>
      </c>
      <c r="AE95" s="154">
        <f t="shared" si="29"/>
        <v>1.7777386941650736E-2</v>
      </c>
      <c r="AF95" s="202">
        <f t="shared" si="30"/>
        <v>8.2501652907680176E-3</v>
      </c>
      <c r="AG95" s="203">
        <f t="shared" si="31"/>
        <v>7.9121253238750144E-3</v>
      </c>
      <c r="AH95" s="204">
        <f t="shared" si="32"/>
        <v>7.1021868949875883E-3</v>
      </c>
      <c r="AI95" s="154">
        <f t="shared" si="33"/>
        <v>1.0233918128654974E-2</v>
      </c>
      <c r="AJ95" s="154">
        <f t="shared" si="34"/>
        <v>1.1597526976770953E-2</v>
      </c>
      <c r="AK95" s="154">
        <f t="shared" si="35"/>
        <v>8.5032405092936632E-3</v>
      </c>
      <c r="AL95" s="154">
        <f t="shared" si="36"/>
        <v>1.1534454906420952E-2</v>
      </c>
      <c r="AM95" s="154">
        <f t="shared" si="37"/>
        <v>1.6714726394849787E-2</v>
      </c>
      <c r="AN95" s="202">
        <f t="shared" si="38"/>
        <v>8.1067334203418148E-3</v>
      </c>
      <c r="AO95" s="203">
        <f t="shared" si="39"/>
        <v>7.8090578020882902E-3</v>
      </c>
      <c r="AP95" s="204">
        <f t="shared" si="40"/>
        <v>7.1210050371821113E-3</v>
      </c>
      <c r="AQ95" s="154">
        <f t="shared" si="41"/>
        <v>1.0033676040946493E-2</v>
      </c>
      <c r="AR95" s="154">
        <f t="shared" si="42"/>
        <v>1.0346081696719116E-2</v>
      </c>
      <c r="AS95" s="154">
        <f t="shared" si="43"/>
        <v>8.0331946504857612E-3</v>
      </c>
      <c r="AT95" s="154">
        <f t="shared" si="44"/>
        <v>1.0693521840550372E-2</v>
      </c>
      <c r="AU95" s="154">
        <f t="shared" si="45"/>
        <v>1.6148098187820582E-2</v>
      </c>
      <c r="AV95" s="202">
        <f t="shared" si="46"/>
        <v>7.786183847498197E-3</v>
      </c>
      <c r="AW95" s="203">
        <f t="shared" si="47"/>
        <v>7.7649165460926201E-3</v>
      </c>
      <c r="AX95" s="204">
        <f t="shared" si="48"/>
        <v>7.1397166588267292E-3</v>
      </c>
    </row>
    <row r="96" spans="1:50" x14ac:dyDescent="0.3">
      <c r="A96" s="21" t="s">
        <v>94</v>
      </c>
      <c r="B96" s="22">
        <v>82</v>
      </c>
      <c r="C96" s="23">
        <v>80.930000000000007</v>
      </c>
      <c r="D96" s="23">
        <v>63.64</v>
      </c>
      <c r="E96" s="23">
        <v>90.26</v>
      </c>
      <c r="F96" s="23">
        <v>37.799999999999997</v>
      </c>
      <c r="G96" s="24">
        <v>94.21</v>
      </c>
      <c r="H96" s="196">
        <v>99.18</v>
      </c>
      <c r="I96" s="196">
        <v>64.109505340805768</v>
      </c>
      <c r="J96" s="23">
        <v>88.17</v>
      </c>
      <c r="K96" s="23">
        <v>87.1</v>
      </c>
      <c r="L96" s="23">
        <v>72.459999999999994</v>
      </c>
      <c r="M96" s="23">
        <v>91.15</v>
      </c>
      <c r="N96" s="23">
        <v>39.49</v>
      </c>
      <c r="O96" s="24">
        <v>94.55</v>
      </c>
      <c r="P96" s="196">
        <v>97.22</v>
      </c>
      <c r="Q96" s="196">
        <v>63.946054367502228</v>
      </c>
      <c r="R96" s="23">
        <v>89.81</v>
      </c>
      <c r="S96" s="23">
        <v>85.92</v>
      </c>
      <c r="T96" s="23">
        <v>71.12</v>
      </c>
      <c r="U96" s="23">
        <v>90.28</v>
      </c>
      <c r="V96" s="23">
        <v>42.02</v>
      </c>
      <c r="W96" s="24">
        <v>93.63</v>
      </c>
      <c r="X96" s="196">
        <v>98.73</v>
      </c>
      <c r="Y96" s="196">
        <v>63.742968983636864</v>
      </c>
      <c r="AA96" s="154">
        <f t="shared" si="25"/>
        <v>1.0950547594151341E-2</v>
      </c>
      <c r="AB96" s="154">
        <f t="shared" si="26"/>
        <v>1.1389576138324307E-2</v>
      </c>
      <c r="AC96" s="154">
        <f t="shared" si="27"/>
        <v>7.6572479148317649E-3</v>
      </c>
      <c r="AD96" s="154">
        <f t="shared" si="28"/>
        <v>1.2061233543752376E-2</v>
      </c>
      <c r="AE96" s="154">
        <f t="shared" si="29"/>
        <v>1.749505926567034E-2</v>
      </c>
      <c r="AF96" s="202">
        <f t="shared" si="30"/>
        <v>8.2066104111841922E-3</v>
      </c>
      <c r="AG96" s="203">
        <f t="shared" si="31"/>
        <v>8.1167210345668584E-3</v>
      </c>
      <c r="AH96" s="204">
        <f t="shared" si="32"/>
        <v>7.1030797709506219E-3</v>
      </c>
      <c r="AI96" s="154">
        <f t="shared" si="33"/>
        <v>1.0531332416007341E-2</v>
      </c>
      <c r="AJ96" s="154">
        <f t="shared" si="34"/>
        <v>1.1389611000978125E-2</v>
      </c>
      <c r="AK96" s="154">
        <f t="shared" si="35"/>
        <v>8.1586971306067107E-3</v>
      </c>
      <c r="AL96" s="154">
        <f t="shared" si="36"/>
        <v>1.1467774484296136E-2</v>
      </c>
      <c r="AM96" s="154">
        <f t="shared" si="37"/>
        <v>1.6551267435622321E-2</v>
      </c>
      <c r="AN96" s="202">
        <f t="shared" si="38"/>
        <v>8.0286125996995757E-3</v>
      </c>
      <c r="AO96" s="203">
        <f t="shared" si="39"/>
        <v>7.7882293754516158E-3</v>
      </c>
      <c r="AP96" s="204">
        <f t="shared" si="40"/>
        <v>7.1100696331549773E-3</v>
      </c>
      <c r="AQ96" s="154">
        <f t="shared" si="41"/>
        <v>1.0014719329155418E-2</v>
      </c>
      <c r="AR96" s="154">
        <f t="shared" si="42"/>
        <v>1.0279085793040084E-2</v>
      </c>
      <c r="AS96" s="154">
        <f t="shared" si="43"/>
        <v>7.932807602645758E-3</v>
      </c>
      <c r="AT96" s="154">
        <f t="shared" si="44"/>
        <v>1.0689969568872634E-2</v>
      </c>
      <c r="AU96" s="154">
        <f t="shared" si="45"/>
        <v>1.4916313164480563E-2</v>
      </c>
      <c r="AV96" s="202">
        <f t="shared" si="46"/>
        <v>7.7112375041385245E-3</v>
      </c>
      <c r="AW96" s="203">
        <f t="shared" si="47"/>
        <v>7.713353562689651E-3</v>
      </c>
      <c r="AX96" s="204">
        <f t="shared" si="48"/>
        <v>7.1093965061794781E-3</v>
      </c>
    </row>
    <row r="97" spans="1:50" x14ac:dyDescent="0.3">
      <c r="A97" s="21" t="s">
        <v>95</v>
      </c>
      <c r="B97" s="22">
        <v>77.22</v>
      </c>
      <c r="C97" s="23">
        <v>71.87</v>
      </c>
      <c r="D97" s="23">
        <v>69.05</v>
      </c>
      <c r="E97" s="23">
        <v>89.85</v>
      </c>
      <c r="F97" s="23">
        <v>32.119999999999997</v>
      </c>
      <c r="G97" s="24">
        <v>94.46</v>
      </c>
      <c r="H97" s="196">
        <v>99.22</v>
      </c>
      <c r="I97" s="196">
        <v>67.386555146370384</v>
      </c>
      <c r="J97" s="23">
        <v>86.93</v>
      </c>
      <c r="K97" s="23">
        <v>87.44</v>
      </c>
      <c r="L97" s="23">
        <v>75.150000000000006</v>
      </c>
      <c r="M97" s="23">
        <v>89.77</v>
      </c>
      <c r="N97" s="23">
        <v>27.45</v>
      </c>
      <c r="O97" s="24">
        <v>94.65</v>
      </c>
      <c r="P97" s="196">
        <v>98.74</v>
      </c>
      <c r="Q97" s="196">
        <v>67.203283052141614</v>
      </c>
      <c r="R97" s="23">
        <v>89.14</v>
      </c>
      <c r="S97" s="23">
        <v>84.61</v>
      </c>
      <c r="T97" s="23">
        <v>68.099999999999994</v>
      </c>
      <c r="U97" s="23">
        <v>91.84</v>
      </c>
      <c r="V97" s="23">
        <v>46.94</v>
      </c>
      <c r="W97" s="24">
        <v>94.93</v>
      </c>
      <c r="X97" s="196">
        <v>98.23</v>
      </c>
      <c r="Y97" s="196">
        <v>66.980986675260255</v>
      </c>
      <c r="AA97" s="154">
        <f t="shared" si="25"/>
        <v>1.0312210795370324E-2</v>
      </c>
      <c r="AB97" s="154">
        <f t="shared" si="26"/>
        <v>1.0114529062910762E-2</v>
      </c>
      <c r="AC97" s="154">
        <f t="shared" si="27"/>
        <v>8.3081861803760738E-3</v>
      </c>
      <c r="AD97" s="154">
        <f t="shared" si="28"/>
        <v>1.2006446198827287E-2</v>
      </c>
      <c r="AE97" s="154">
        <f t="shared" si="29"/>
        <v>1.4866172053262733E-2</v>
      </c>
      <c r="AF97" s="202">
        <f t="shared" si="30"/>
        <v>8.2283878509761058E-3</v>
      </c>
      <c r="AG97" s="203">
        <f t="shared" si="31"/>
        <v>8.1199945659379286E-3</v>
      </c>
      <c r="AH97" s="204">
        <f t="shared" si="32"/>
        <v>7.4661639354370347E-3</v>
      </c>
      <c r="AI97" s="154">
        <f t="shared" si="33"/>
        <v>1.0383222489775641E-2</v>
      </c>
      <c r="AJ97" s="154">
        <f t="shared" si="34"/>
        <v>1.1434071020958982E-2</v>
      </c>
      <c r="AK97" s="154">
        <f t="shared" si="35"/>
        <v>8.4615800354001444E-3</v>
      </c>
      <c r="AL97" s="154">
        <f t="shared" si="36"/>
        <v>1.1294153762537182E-2</v>
      </c>
      <c r="AM97" s="154">
        <f t="shared" si="37"/>
        <v>1.1504995976394851E-2</v>
      </c>
      <c r="AN97" s="202">
        <f t="shared" si="38"/>
        <v>8.0371039932476459E-3</v>
      </c>
      <c r="AO97" s="203">
        <f t="shared" si="39"/>
        <v>7.9099955619429396E-3</v>
      </c>
      <c r="AP97" s="204">
        <f t="shared" si="40"/>
        <v>7.4722361966429894E-3</v>
      </c>
      <c r="AQ97" s="154">
        <f t="shared" si="41"/>
        <v>9.9400075826847119E-3</v>
      </c>
      <c r="AR97" s="154">
        <f t="shared" si="42"/>
        <v>1.0122363232648061E-2</v>
      </c>
      <c r="AS97" s="154">
        <f t="shared" si="43"/>
        <v>7.5959532865604055E-3</v>
      </c>
      <c r="AT97" s="154">
        <f t="shared" si="44"/>
        <v>1.0874687696115005E-2</v>
      </c>
      <c r="AU97" s="154">
        <f t="shared" si="45"/>
        <v>1.666282103619033E-2</v>
      </c>
      <c r="AV97" s="202">
        <f t="shared" si="46"/>
        <v>7.8183037089380562E-3</v>
      </c>
      <c r="AW97" s="203">
        <f t="shared" si="47"/>
        <v>7.6742906964752805E-3</v>
      </c>
      <c r="AX97" s="204">
        <f t="shared" si="48"/>
        <v>7.4705398923572402E-3</v>
      </c>
    </row>
    <row r="98" spans="1:50" x14ac:dyDescent="0.3">
      <c r="A98" s="21" t="s">
        <v>96</v>
      </c>
      <c r="B98" s="22">
        <v>89.35</v>
      </c>
      <c r="C98" s="23">
        <v>90.11</v>
      </c>
      <c r="D98" s="23">
        <v>69.72</v>
      </c>
      <c r="E98" s="23">
        <v>94.63</v>
      </c>
      <c r="F98" s="23">
        <v>41.8</v>
      </c>
      <c r="G98" s="24">
        <v>97.76</v>
      </c>
      <c r="H98" s="196">
        <v>98.29</v>
      </c>
      <c r="I98" s="196">
        <v>65.943231066820104</v>
      </c>
      <c r="J98" s="23">
        <v>90.33</v>
      </c>
      <c r="K98" s="23">
        <v>88.82</v>
      </c>
      <c r="L98" s="23">
        <v>69.64</v>
      </c>
      <c r="M98" s="23">
        <v>91.99</v>
      </c>
      <c r="N98" s="23">
        <v>36.06</v>
      </c>
      <c r="O98" s="24">
        <v>94.27</v>
      </c>
      <c r="P98" s="196">
        <v>96.93</v>
      </c>
      <c r="Q98" s="196">
        <v>65.874134249422582</v>
      </c>
      <c r="R98" s="23">
        <v>93.24</v>
      </c>
      <c r="S98" s="23">
        <v>90.99</v>
      </c>
      <c r="T98" s="23">
        <v>73.69</v>
      </c>
      <c r="U98" s="23">
        <v>93.19</v>
      </c>
      <c r="V98" s="23">
        <v>47.84</v>
      </c>
      <c r="W98" s="24">
        <v>94.32</v>
      </c>
      <c r="X98" s="196">
        <v>99.48</v>
      </c>
      <c r="Y98" s="196">
        <v>65.674101295005045</v>
      </c>
      <c r="AA98" s="154">
        <f t="shared" si="25"/>
        <v>1.1932090579724662E-2</v>
      </c>
      <c r="AB98" s="154">
        <f t="shared" si="26"/>
        <v>1.2681511254471806E-2</v>
      </c>
      <c r="AC98" s="154">
        <f t="shared" si="27"/>
        <v>8.3888014554065159E-3</v>
      </c>
      <c r="AD98" s="154">
        <f t="shared" si="28"/>
        <v>1.2645186464051487E-2</v>
      </c>
      <c r="AE98" s="154">
        <f t="shared" si="29"/>
        <v>1.93463882884926E-2</v>
      </c>
      <c r="AF98" s="202">
        <f t="shared" si="30"/>
        <v>8.5158500562293477E-3</v>
      </c>
      <c r="AG98" s="203">
        <f t="shared" si="31"/>
        <v>8.0438849615605632E-3</v>
      </c>
      <c r="AH98" s="204">
        <f t="shared" si="32"/>
        <v>7.3062493327914566E-3</v>
      </c>
      <c r="AI98" s="154">
        <f t="shared" si="33"/>
        <v>1.0789330352023853E-2</v>
      </c>
      <c r="AJ98" s="154">
        <f t="shared" si="34"/>
        <v>1.1614526396175398E-2</v>
      </c>
      <c r="AK98" s="154">
        <f t="shared" si="35"/>
        <v>7.8411767620128539E-3</v>
      </c>
      <c r="AL98" s="154">
        <f t="shared" si="36"/>
        <v>1.1573456662758108E-2</v>
      </c>
      <c r="AM98" s="154">
        <f t="shared" si="37"/>
        <v>1.5113666845493565E-2</v>
      </c>
      <c r="AN98" s="202">
        <f t="shared" si="38"/>
        <v>8.0048366977649825E-3</v>
      </c>
      <c r="AO98" s="203">
        <f t="shared" si="39"/>
        <v>7.7649976688184035E-3</v>
      </c>
      <c r="AP98" s="204">
        <f t="shared" si="40"/>
        <v>7.3244500566906293E-3</v>
      </c>
      <c r="AQ98" s="154">
        <f t="shared" si="41"/>
        <v>1.0397198867057689E-2</v>
      </c>
      <c r="AR98" s="154">
        <f t="shared" si="42"/>
        <v>1.0885637992419893E-2</v>
      </c>
      <c r="AS98" s="154">
        <f t="shared" si="43"/>
        <v>8.2194683948111063E-3</v>
      </c>
      <c r="AT98" s="154">
        <f t="shared" si="44"/>
        <v>1.1034539921613211E-2</v>
      </c>
      <c r="AU98" s="154">
        <f t="shared" si="45"/>
        <v>1.6982304183454311E-2</v>
      </c>
      <c r="AV98" s="202">
        <f t="shared" si="46"/>
        <v>7.7680649513013527E-3</v>
      </c>
      <c r="AW98" s="203">
        <f t="shared" si="47"/>
        <v>7.7719478620112067E-3</v>
      </c>
      <c r="AX98" s="204">
        <f t="shared" si="48"/>
        <v>7.3247800304539062E-3</v>
      </c>
    </row>
    <row r="99" spans="1:50" x14ac:dyDescent="0.3">
      <c r="A99" s="21" t="s">
        <v>97</v>
      </c>
      <c r="B99" s="22">
        <v>83.68</v>
      </c>
      <c r="C99" s="23">
        <v>83.51</v>
      </c>
      <c r="D99" s="23">
        <v>68.73</v>
      </c>
      <c r="E99" s="23">
        <v>92.52</v>
      </c>
      <c r="F99" s="23">
        <v>33.71</v>
      </c>
      <c r="G99" s="24">
        <v>97.42</v>
      </c>
      <c r="H99" s="196">
        <v>99.05</v>
      </c>
      <c r="I99" s="196">
        <v>66.412253067349752</v>
      </c>
      <c r="J99" s="23">
        <v>87.7</v>
      </c>
      <c r="K99" s="23">
        <v>86.95</v>
      </c>
      <c r="L99" s="23">
        <v>72.89</v>
      </c>
      <c r="M99" s="23">
        <v>89.96</v>
      </c>
      <c r="N99" s="23">
        <v>34.799999999999997</v>
      </c>
      <c r="O99" s="24">
        <v>93.39</v>
      </c>
      <c r="P99" s="196">
        <v>97.88</v>
      </c>
      <c r="Q99" s="196">
        <v>66.368365360005313</v>
      </c>
      <c r="R99" s="23">
        <v>89.47</v>
      </c>
      <c r="S99" s="23">
        <v>89.19</v>
      </c>
      <c r="T99" s="23">
        <v>74.89</v>
      </c>
      <c r="U99" s="23">
        <v>92.14</v>
      </c>
      <c r="V99" s="23">
        <v>39.729999999999997</v>
      </c>
      <c r="W99" s="24">
        <v>94.5</v>
      </c>
      <c r="X99" s="196">
        <v>98.5</v>
      </c>
      <c r="Y99" s="196">
        <v>66.24871991763159</v>
      </c>
      <c r="AA99" s="154">
        <f t="shared" si="25"/>
        <v>1.11749002765681E-2</v>
      </c>
      <c r="AB99" s="154">
        <f t="shared" si="26"/>
        <v>1.1752669014104324E-2</v>
      </c>
      <c r="AC99" s="154">
        <f t="shared" si="27"/>
        <v>8.2696833624510881E-3</v>
      </c>
      <c r="AD99" s="154">
        <f t="shared" si="28"/>
        <v>1.2363232079193105E-2</v>
      </c>
      <c r="AE99" s="154">
        <f t="shared" si="29"/>
        <v>1.5602075339834584E-2</v>
      </c>
      <c r="AF99" s="202">
        <f t="shared" si="30"/>
        <v>8.4862327381123454E-3</v>
      </c>
      <c r="AG99" s="203">
        <f t="shared" si="31"/>
        <v>8.1060820576108819E-3</v>
      </c>
      <c r="AH99" s="204">
        <f t="shared" si="32"/>
        <v>7.3582151164359056E-3</v>
      </c>
      <c r="AI99" s="154">
        <f t="shared" si="33"/>
        <v>1.0475193976225971E-2</v>
      </c>
      <c r="AJ99" s="154">
        <f t="shared" si="34"/>
        <v>1.136999628628069E-2</v>
      </c>
      <c r="AK99" s="154">
        <f t="shared" si="35"/>
        <v>8.2071133570235065E-3</v>
      </c>
      <c r="AL99" s="154">
        <f t="shared" si="36"/>
        <v>1.1318058064808342E-2</v>
      </c>
      <c r="AM99" s="154">
        <f t="shared" si="37"/>
        <v>1.4585568669527899E-2</v>
      </c>
      <c r="AN99" s="202">
        <f t="shared" si="38"/>
        <v>7.9301124345419714E-3</v>
      </c>
      <c r="AO99" s="203">
        <f t="shared" si="39"/>
        <v>7.8411015353754797E-3</v>
      </c>
      <c r="AP99" s="204">
        <f t="shared" si="40"/>
        <v>7.3794029016452135E-3</v>
      </c>
      <c r="AQ99" s="154">
        <f t="shared" si="41"/>
        <v>9.9768059055732675E-3</v>
      </c>
      <c r="AR99" s="154">
        <f t="shared" si="42"/>
        <v>1.0670294016308717E-2</v>
      </c>
      <c r="AS99" s="154">
        <f t="shared" si="43"/>
        <v>8.3533177919311134E-3</v>
      </c>
      <c r="AT99" s="154">
        <f t="shared" si="44"/>
        <v>1.0910210412892384E-2</v>
      </c>
      <c r="AU99" s="154">
        <f t="shared" si="45"/>
        <v>1.4103406045331097E-2</v>
      </c>
      <c r="AV99" s="202">
        <f t="shared" si="46"/>
        <v>7.7828895027351342E-3</v>
      </c>
      <c r="AW99" s="203">
        <f t="shared" si="47"/>
        <v>7.6953846442310405E-3</v>
      </c>
      <c r="AX99" s="204">
        <f t="shared" si="48"/>
        <v>7.3888685361075332E-3</v>
      </c>
    </row>
    <row r="100" spans="1:50" x14ac:dyDescent="0.3">
      <c r="A100" s="21" t="s">
        <v>98</v>
      </c>
      <c r="B100" s="22">
        <v>81.75</v>
      </c>
      <c r="C100" s="23">
        <v>81.599999999999994</v>
      </c>
      <c r="D100" s="23">
        <v>65.010000000000005</v>
      </c>
      <c r="E100" s="23">
        <v>90.98</v>
      </c>
      <c r="F100" s="23">
        <v>36.369999999999997</v>
      </c>
      <c r="G100" s="24">
        <v>94.42</v>
      </c>
      <c r="H100" s="196">
        <v>98.46</v>
      </c>
      <c r="I100" s="196">
        <v>65.500969362431547</v>
      </c>
      <c r="J100" s="23">
        <v>85.29</v>
      </c>
      <c r="K100" s="23">
        <v>85.89</v>
      </c>
      <c r="L100" s="23">
        <v>70.209999999999994</v>
      </c>
      <c r="M100" s="23">
        <v>88.15</v>
      </c>
      <c r="N100" s="23">
        <v>36.83</v>
      </c>
      <c r="O100" s="24">
        <v>91.06</v>
      </c>
      <c r="P100" s="196">
        <v>96.36</v>
      </c>
      <c r="Q100" s="196">
        <v>65.421618305589377</v>
      </c>
      <c r="R100" s="23">
        <v>88.66</v>
      </c>
      <c r="S100" s="23">
        <v>87.76</v>
      </c>
      <c r="T100" s="23">
        <v>73.88</v>
      </c>
      <c r="U100" s="23">
        <v>90.82</v>
      </c>
      <c r="V100" s="23">
        <v>40.92</v>
      </c>
      <c r="W100" s="24">
        <v>93.6</v>
      </c>
      <c r="X100" s="196">
        <v>98.39</v>
      </c>
      <c r="Y100" s="196">
        <v>65.342252519424065</v>
      </c>
      <c r="AA100" s="154">
        <f t="shared" si="25"/>
        <v>1.0917161778315513E-2</v>
      </c>
      <c r="AB100" s="154">
        <f t="shared" si="26"/>
        <v>1.1483867699088884E-2</v>
      </c>
      <c r="AC100" s="154">
        <f t="shared" si="27"/>
        <v>7.8220881040731161E-3</v>
      </c>
      <c r="AD100" s="154">
        <f t="shared" si="28"/>
        <v>1.2157445466547652E-2</v>
      </c>
      <c r="AE100" s="154">
        <f t="shared" si="29"/>
        <v>1.6833209140011383E-2</v>
      </c>
      <c r="AF100" s="202">
        <f t="shared" si="30"/>
        <v>8.2249034606094E-3</v>
      </c>
      <c r="AG100" s="203">
        <f t="shared" si="31"/>
        <v>8.0577974698876065E-3</v>
      </c>
      <c r="AH100" s="204">
        <f t="shared" si="32"/>
        <v>7.2572484841776867E-3</v>
      </c>
      <c r="AI100" s="154">
        <f t="shared" si="33"/>
        <v>1.0187335167985326E-2</v>
      </c>
      <c r="AJ100" s="154">
        <f t="shared" si="34"/>
        <v>1.1231385635752138E-2</v>
      </c>
      <c r="AK100" s="154">
        <f t="shared" si="35"/>
        <v>7.9053564109839523E-3</v>
      </c>
      <c r="AL100" s="154">
        <f t="shared" si="36"/>
        <v>1.1090338132646236E-2</v>
      </c>
      <c r="AM100" s="154">
        <f t="shared" si="37"/>
        <v>1.5436393508583692E-2</v>
      </c>
      <c r="AN100" s="202">
        <f t="shared" si="38"/>
        <v>7.7322629648719559E-3</v>
      </c>
      <c r="AO100" s="203">
        <f t="shared" si="39"/>
        <v>7.7193353488841567E-3</v>
      </c>
      <c r="AP100" s="204">
        <f t="shared" si="40"/>
        <v>7.27413546101165E-3</v>
      </c>
      <c r="AQ100" s="154">
        <f t="shared" si="41"/>
        <v>9.8864827493922638E-3</v>
      </c>
      <c r="AR100" s="154">
        <f t="shared" si="42"/>
        <v>1.0499215190842619E-2</v>
      </c>
      <c r="AS100" s="154">
        <f t="shared" si="43"/>
        <v>8.2406612160217732E-3</v>
      </c>
      <c r="AT100" s="154">
        <f t="shared" si="44"/>
        <v>1.0753910459071914E-2</v>
      </c>
      <c r="AU100" s="154">
        <f t="shared" si="45"/>
        <v>1.4525833762269031E-2</v>
      </c>
      <c r="AV100" s="202">
        <f t="shared" si="46"/>
        <v>7.7087667455662274E-3</v>
      </c>
      <c r="AW100" s="203">
        <f t="shared" si="47"/>
        <v>7.6867908136638782E-3</v>
      </c>
      <c r="AX100" s="204">
        <f t="shared" si="48"/>
        <v>7.2877681911355805E-3</v>
      </c>
    </row>
    <row r="101" spans="1:50" x14ac:dyDescent="0.3">
      <c r="A101" s="21" t="s">
        <v>99</v>
      </c>
      <c r="B101" s="22">
        <v>75.28</v>
      </c>
      <c r="C101" s="23">
        <v>75.77</v>
      </c>
      <c r="D101" s="23">
        <v>60.87</v>
      </c>
      <c r="E101" s="23">
        <v>87.59</v>
      </c>
      <c r="F101" s="23">
        <v>29.51</v>
      </c>
      <c r="G101" s="24">
        <v>93.21</v>
      </c>
      <c r="H101" s="196">
        <v>98.74</v>
      </c>
      <c r="I101" s="196">
        <v>61.367718624031411</v>
      </c>
      <c r="J101" s="23">
        <v>86.73</v>
      </c>
      <c r="K101" s="23">
        <v>83.46</v>
      </c>
      <c r="L101" s="23">
        <v>69.900000000000006</v>
      </c>
      <c r="M101" s="23">
        <v>88.48</v>
      </c>
      <c r="N101" s="23">
        <v>37.6</v>
      </c>
      <c r="O101" s="24">
        <v>92.38</v>
      </c>
      <c r="P101" s="196">
        <v>94.62</v>
      </c>
      <c r="Q101" s="196">
        <v>61.078834279038716</v>
      </c>
      <c r="R101" s="23">
        <v>93.32</v>
      </c>
      <c r="S101" s="23">
        <v>90.94</v>
      </c>
      <c r="T101" s="23">
        <v>72.05</v>
      </c>
      <c r="U101" s="23">
        <v>95.23</v>
      </c>
      <c r="V101" s="23">
        <v>51.65</v>
      </c>
      <c r="W101" s="24">
        <v>99.23</v>
      </c>
      <c r="X101" s="196">
        <v>100</v>
      </c>
      <c r="Y101" s="196">
        <v>60.875194603009867</v>
      </c>
      <c r="AA101" s="154">
        <f t="shared" si="25"/>
        <v>1.0053136864484304E-2</v>
      </c>
      <c r="AB101" s="154">
        <f t="shared" si="26"/>
        <v>1.0663390386764273E-2</v>
      </c>
      <c r="AC101" s="154">
        <f t="shared" si="27"/>
        <v>7.3239578971685971E-3</v>
      </c>
      <c r="AD101" s="154">
        <f t="shared" si="28"/>
        <v>1.1704447663386557E-2</v>
      </c>
      <c r="AE101" s="154">
        <f t="shared" si="29"/>
        <v>1.3658179865871213E-2</v>
      </c>
      <c r="AF101" s="202">
        <f t="shared" si="30"/>
        <v>8.1195006520165432E-3</v>
      </c>
      <c r="AG101" s="203">
        <f t="shared" si="31"/>
        <v>8.0807121894850929E-3</v>
      </c>
      <c r="AH101" s="204">
        <f t="shared" si="32"/>
        <v>6.7993006408411105E-3</v>
      </c>
      <c r="AI101" s="154">
        <f t="shared" si="33"/>
        <v>1.0359333791996333E-2</v>
      </c>
      <c r="AJ101" s="154">
        <f t="shared" si="34"/>
        <v>1.0913627257653666E-2</v>
      </c>
      <c r="AK101" s="154">
        <f t="shared" si="35"/>
        <v>7.8704516896137069E-3</v>
      </c>
      <c r="AL101" s="154">
        <f t="shared" si="36"/>
        <v>1.1131856131327725E-2</v>
      </c>
      <c r="AM101" s="154">
        <f t="shared" si="37"/>
        <v>1.5759120171673822E-2</v>
      </c>
      <c r="AN101" s="202">
        <f t="shared" si="38"/>
        <v>7.8443493597064717E-3</v>
      </c>
      <c r="AO101" s="203">
        <f t="shared" si="39"/>
        <v>7.5799451090848794E-3</v>
      </c>
      <c r="AP101" s="204">
        <f t="shared" si="40"/>
        <v>6.7912675634385902E-3</v>
      </c>
      <c r="AQ101" s="154">
        <f t="shared" si="41"/>
        <v>1.0406119672606431E-2</v>
      </c>
      <c r="AR101" s="154">
        <f t="shared" si="42"/>
        <v>1.0879656215305693E-2</v>
      </c>
      <c r="AS101" s="154">
        <f t="shared" si="43"/>
        <v>8.0365408854137631E-3</v>
      </c>
      <c r="AT101" s="154">
        <f t="shared" si="44"/>
        <v>1.1276094395699389E-2</v>
      </c>
      <c r="AU101" s="154">
        <f t="shared" si="45"/>
        <v>1.8334782840205167E-2</v>
      </c>
      <c r="AV101" s="202">
        <f t="shared" si="46"/>
        <v>8.1724457709672748E-3</v>
      </c>
      <c r="AW101" s="203">
        <f t="shared" si="47"/>
        <v>7.8125732428741528E-3</v>
      </c>
      <c r="AX101" s="204">
        <f t="shared" si="48"/>
        <v>6.7895471880943048E-3</v>
      </c>
    </row>
    <row r="102" spans="1:50" x14ac:dyDescent="0.3">
      <c r="A102" s="21" t="s">
        <v>100</v>
      </c>
      <c r="B102" s="22">
        <v>80.099999999999994</v>
      </c>
      <c r="C102" s="23">
        <v>79.599999999999994</v>
      </c>
      <c r="D102" s="23">
        <v>67.040000000000006</v>
      </c>
      <c r="E102" s="23">
        <v>89.31</v>
      </c>
      <c r="F102" s="23">
        <v>37.21</v>
      </c>
      <c r="G102" s="24">
        <v>95.96</v>
      </c>
      <c r="H102" s="196">
        <v>98.66</v>
      </c>
      <c r="I102" s="196">
        <v>64.768001961642653</v>
      </c>
      <c r="J102" s="23">
        <v>85.35</v>
      </c>
      <c r="K102" s="23">
        <v>85.38</v>
      </c>
      <c r="L102" s="23">
        <v>69.77</v>
      </c>
      <c r="M102" s="23">
        <v>87.78</v>
      </c>
      <c r="N102" s="23">
        <v>36.869999999999997</v>
      </c>
      <c r="O102" s="24">
        <v>92.76</v>
      </c>
      <c r="P102" s="196">
        <v>96.93</v>
      </c>
      <c r="Q102" s="196">
        <v>64.632816416987424</v>
      </c>
      <c r="R102" s="23">
        <v>89.57</v>
      </c>
      <c r="S102" s="23">
        <v>85.47</v>
      </c>
      <c r="T102" s="23">
        <v>73.97</v>
      </c>
      <c r="U102" s="23">
        <v>88.73</v>
      </c>
      <c r="V102" s="23">
        <v>45.12</v>
      </c>
      <c r="W102" s="24">
        <v>93.24</v>
      </c>
      <c r="X102" s="196">
        <v>98.5</v>
      </c>
      <c r="Y102" s="196">
        <v>64.499257755301286</v>
      </c>
      <c r="AA102" s="154">
        <f t="shared" si="25"/>
        <v>1.0696815393799053E-2</v>
      </c>
      <c r="AB102" s="154">
        <f t="shared" si="26"/>
        <v>1.1202400353522979E-2</v>
      </c>
      <c r="AC102" s="154">
        <f t="shared" si="27"/>
        <v>8.0663403552847512E-3</v>
      </c>
      <c r="AD102" s="154">
        <f t="shared" si="28"/>
        <v>1.1934287256730829E-2</v>
      </c>
      <c r="AE102" s="154">
        <f t="shared" si="29"/>
        <v>1.7221988234804059E-2</v>
      </c>
      <c r="AF102" s="202">
        <f t="shared" si="30"/>
        <v>8.3590524897275784E-3</v>
      </c>
      <c r="AG102" s="203">
        <f t="shared" si="31"/>
        <v>8.0741651267429541E-3</v>
      </c>
      <c r="AH102" s="204">
        <f t="shared" si="32"/>
        <v>7.1760385935439493E-3</v>
      </c>
      <c r="AI102" s="154">
        <f t="shared" si="33"/>
        <v>1.0194501777319117E-2</v>
      </c>
      <c r="AJ102" s="154">
        <f t="shared" si="34"/>
        <v>1.1164695605780853E-2</v>
      </c>
      <c r="AK102" s="154">
        <f t="shared" si="35"/>
        <v>7.8558142258132804E-3</v>
      </c>
      <c r="AL102" s="154">
        <f t="shared" si="36"/>
        <v>1.1043787649276082E-2</v>
      </c>
      <c r="AM102" s="154">
        <f t="shared" si="37"/>
        <v>1.5453158530042919E-2</v>
      </c>
      <c r="AN102" s="202">
        <f t="shared" si="38"/>
        <v>7.8766166551891351E-3</v>
      </c>
      <c r="AO102" s="203">
        <f t="shared" si="39"/>
        <v>7.7649976688184035E-3</v>
      </c>
      <c r="AP102" s="204">
        <f t="shared" si="40"/>
        <v>7.1864297157518721E-3</v>
      </c>
      <c r="AQ102" s="154">
        <f t="shared" si="41"/>
        <v>9.9879569125091942E-3</v>
      </c>
      <c r="AR102" s="154">
        <f t="shared" si="42"/>
        <v>1.0225249799012289E-2</v>
      </c>
      <c r="AS102" s="154">
        <f t="shared" si="43"/>
        <v>8.2506999208057739E-3</v>
      </c>
      <c r="AT102" s="154">
        <f t="shared" si="44"/>
        <v>1.0506435532189507E-2</v>
      </c>
      <c r="AU102" s="154">
        <f t="shared" si="45"/>
        <v>1.6016755116167611E-2</v>
      </c>
      <c r="AV102" s="202">
        <f t="shared" si="46"/>
        <v>7.6791176426986652E-3</v>
      </c>
      <c r="AW102" s="203">
        <f t="shared" si="47"/>
        <v>7.6953846442310405E-3</v>
      </c>
      <c r="AX102" s="204">
        <f t="shared" si="48"/>
        <v>7.1937470916113248E-3</v>
      </c>
    </row>
    <row r="103" spans="1:50" x14ac:dyDescent="0.3">
      <c r="A103" s="21" t="s">
        <v>101</v>
      </c>
      <c r="B103" s="22">
        <v>76.73</v>
      </c>
      <c r="C103" s="23">
        <v>75.64</v>
      </c>
      <c r="D103" s="23">
        <v>67.84</v>
      </c>
      <c r="E103" s="23">
        <v>90.4</v>
      </c>
      <c r="F103" s="23">
        <v>36.130000000000003</v>
      </c>
      <c r="G103" s="24">
        <v>96.18</v>
      </c>
      <c r="H103" s="196">
        <v>99.19</v>
      </c>
      <c r="I103" s="196">
        <v>63.610918731302704</v>
      </c>
      <c r="J103" s="23">
        <v>86.38</v>
      </c>
      <c r="K103" s="23">
        <v>82.17</v>
      </c>
      <c r="L103" s="23">
        <v>69.59</v>
      </c>
      <c r="M103" s="23">
        <v>89.83</v>
      </c>
      <c r="N103" s="23">
        <v>33.799999999999997</v>
      </c>
      <c r="O103" s="24">
        <v>93.4</v>
      </c>
      <c r="P103" s="196">
        <v>96.07</v>
      </c>
      <c r="Q103" s="196">
        <v>63.289954090624704</v>
      </c>
      <c r="R103" s="23">
        <v>83.6</v>
      </c>
      <c r="S103" s="23">
        <v>84.3</v>
      </c>
      <c r="T103" s="23">
        <v>71.09</v>
      </c>
      <c r="U103" s="23">
        <v>88.4</v>
      </c>
      <c r="V103" s="23">
        <v>38.25</v>
      </c>
      <c r="W103" s="24">
        <v>91.41</v>
      </c>
      <c r="X103" s="196">
        <v>98.12</v>
      </c>
      <c r="Y103" s="196">
        <v>62.923614894898336</v>
      </c>
      <c r="AA103" s="154">
        <f t="shared" si="25"/>
        <v>1.0246774596332102E-2</v>
      </c>
      <c r="AB103" s="154">
        <f t="shared" si="26"/>
        <v>1.0645095009302491E-2</v>
      </c>
      <c r="AC103" s="154">
        <f t="shared" si="27"/>
        <v>8.1625974000972181E-3</v>
      </c>
      <c r="AD103" s="154">
        <f t="shared" si="28"/>
        <v>1.2079941417629235E-2</v>
      </c>
      <c r="AE103" s="154">
        <f t="shared" si="29"/>
        <v>1.6722129398642049E-2</v>
      </c>
      <c r="AF103" s="202">
        <f t="shared" si="30"/>
        <v>8.3782166367444618E-3</v>
      </c>
      <c r="AG103" s="203">
        <f t="shared" si="31"/>
        <v>8.117539417409626E-3</v>
      </c>
      <c r="AH103" s="204">
        <f t="shared" si="32"/>
        <v>7.0478383454989435E-3</v>
      </c>
      <c r="AI103" s="154">
        <f t="shared" si="33"/>
        <v>1.0317528570882546E-2</v>
      </c>
      <c r="AJ103" s="154">
        <f t="shared" si="34"/>
        <v>1.0744940711255714E-2</v>
      </c>
      <c r="AK103" s="154">
        <f t="shared" si="35"/>
        <v>7.8355469682434599E-3</v>
      </c>
      <c r="AL103" s="154">
        <f t="shared" si="36"/>
        <v>1.130170248957018E-2</v>
      </c>
      <c r="AM103" s="154">
        <f t="shared" si="37"/>
        <v>1.4166443133047211E-2</v>
      </c>
      <c r="AN103" s="202">
        <f t="shared" si="38"/>
        <v>7.9309615738967793E-3</v>
      </c>
      <c r="AO103" s="203">
        <f t="shared" si="39"/>
        <v>7.6961036422509435E-3</v>
      </c>
      <c r="AP103" s="204">
        <f t="shared" si="40"/>
        <v>7.0371187888679815E-3</v>
      </c>
      <c r="AQ103" s="154">
        <f t="shared" si="41"/>
        <v>9.3222417984343935E-3</v>
      </c>
      <c r="AR103" s="154">
        <f t="shared" si="42"/>
        <v>1.0085276214540025E-2</v>
      </c>
      <c r="AS103" s="154">
        <f t="shared" si="43"/>
        <v>7.9294613677177578E-3</v>
      </c>
      <c r="AT103" s="154">
        <f t="shared" si="44"/>
        <v>1.0467360543734391E-2</v>
      </c>
      <c r="AU103" s="154">
        <f t="shared" si="45"/>
        <v>1.3578033758719217E-2</v>
      </c>
      <c r="AV103" s="202">
        <f t="shared" si="46"/>
        <v>7.5284013697885562E-3</v>
      </c>
      <c r="AW103" s="203">
        <f t="shared" si="47"/>
        <v>7.6656968659081191E-3</v>
      </c>
      <c r="AX103" s="204">
        <f t="shared" si="48"/>
        <v>7.018012104281021E-3</v>
      </c>
    </row>
    <row r="104" spans="1:50" x14ac:dyDescent="0.3">
      <c r="A104" s="21" t="s">
        <v>102</v>
      </c>
      <c r="B104" s="22">
        <v>54.44</v>
      </c>
      <c r="C104" s="23">
        <v>59.44</v>
      </c>
      <c r="D104" s="23">
        <v>47.67</v>
      </c>
      <c r="E104" s="23">
        <v>52.12</v>
      </c>
      <c r="F104" s="23">
        <v>10.42</v>
      </c>
      <c r="G104" s="24">
        <v>78.39</v>
      </c>
      <c r="H104" s="196">
        <v>87.71</v>
      </c>
      <c r="I104" s="196">
        <v>64.94634209512904</v>
      </c>
      <c r="J104" s="23">
        <v>63.99</v>
      </c>
      <c r="K104" s="23">
        <v>69.88</v>
      </c>
      <c r="L104" s="23">
        <v>54.93</v>
      </c>
      <c r="M104" s="23">
        <v>61.12</v>
      </c>
      <c r="N104" s="23">
        <v>8.85</v>
      </c>
      <c r="O104" s="24">
        <v>83.06</v>
      </c>
      <c r="P104" s="196">
        <v>87.19</v>
      </c>
      <c r="Q104" s="196">
        <v>64.625928894564524</v>
      </c>
      <c r="R104" s="23">
        <v>58.46</v>
      </c>
      <c r="S104" s="23">
        <v>69.19</v>
      </c>
      <c r="T104" s="23">
        <v>50.73</v>
      </c>
      <c r="U104" s="23">
        <v>60.17</v>
      </c>
      <c r="V104" s="23">
        <v>24.88</v>
      </c>
      <c r="W104" s="24">
        <v>85.96</v>
      </c>
      <c r="X104" s="196">
        <v>92.86</v>
      </c>
      <c r="Y104" s="196">
        <v>64.275869058477753</v>
      </c>
      <c r="AA104" s="154">
        <f t="shared" si="25"/>
        <v>7.2700952564097431E-3</v>
      </c>
      <c r="AB104" s="154">
        <f t="shared" si="26"/>
        <v>8.3652095102186678E-3</v>
      </c>
      <c r="AC104" s="154">
        <f t="shared" si="27"/>
        <v>5.7357166577628894E-3</v>
      </c>
      <c r="AD104" s="154">
        <f t="shared" si="28"/>
        <v>6.964674189013669E-3</v>
      </c>
      <c r="AE104" s="154">
        <f t="shared" si="29"/>
        <v>4.8227121044519834E-3</v>
      </c>
      <c r="AF104" s="202">
        <f t="shared" si="30"/>
        <v>6.8285340211519897E-3</v>
      </c>
      <c r="AG104" s="203">
        <f t="shared" si="31"/>
        <v>7.1780359139126748E-3</v>
      </c>
      <c r="AH104" s="204">
        <f t="shared" si="32"/>
        <v>7.1957979753669984E-3</v>
      </c>
      <c r="AI104" s="154">
        <f t="shared" si="33"/>
        <v>7.6431888544891665E-3</v>
      </c>
      <c r="AJ104" s="154">
        <f t="shared" si="34"/>
        <v>9.1378417537124161E-3</v>
      </c>
      <c r="AK104" s="154">
        <f t="shared" si="35"/>
        <v>6.1848914350569511E-3</v>
      </c>
      <c r="AL104" s="154">
        <f t="shared" si="36"/>
        <v>7.6896366042806339E-3</v>
      </c>
      <c r="AM104" s="154">
        <f t="shared" si="37"/>
        <v>3.7092609978540778E-3</v>
      </c>
      <c r="AN104" s="202">
        <f t="shared" si="38"/>
        <v>7.0529514810264071E-3</v>
      </c>
      <c r="AO104" s="203">
        <f t="shared" si="39"/>
        <v>6.9847327632753175E-3</v>
      </c>
      <c r="AP104" s="204">
        <f t="shared" si="40"/>
        <v>7.1856639020592035E-3</v>
      </c>
      <c r="AQ104" s="154">
        <f t="shared" si="41"/>
        <v>6.5188786547425203E-3</v>
      </c>
      <c r="AR104" s="154">
        <f t="shared" si="42"/>
        <v>8.2775831706289969E-3</v>
      </c>
      <c r="AS104" s="154">
        <f t="shared" si="43"/>
        <v>5.6584832632483022E-3</v>
      </c>
      <c r="AT104" s="154">
        <f t="shared" si="44"/>
        <v>7.1246728949830125E-3</v>
      </c>
      <c r="AU104" s="154">
        <f t="shared" si="45"/>
        <v>8.8319341154754014E-3</v>
      </c>
      <c r="AV104" s="202">
        <f t="shared" si="46"/>
        <v>7.0795468958212921E-3</v>
      </c>
      <c r="AW104" s="203">
        <f t="shared" si="47"/>
        <v>7.2547555133329377E-3</v>
      </c>
      <c r="AX104" s="204">
        <f t="shared" si="48"/>
        <v>7.1688320484930021E-3</v>
      </c>
    </row>
    <row r="105" spans="1:50" x14ac:dyDescent="0.3">
      <c r="A105" s="21" t="s">
        <v>103</v>
      </c>
      <c r="B105" s="22">
        <v>63.59</v>
      </c>
      <c r="C105" s="23">
        <v>71.63</v>
      </c>
      <c r="D105" s="23">
        <v>56.31</v>
      </c>
      <c r="E105" s="23">
        <v>62.6</v>
      </c>
      <c r="F105" s="23">
        <v>12.78</v>
      </c>
      <c r="G105" s="24">
        <v>87.77</v>
      </c>
      <c r="H105" s="196">
        <v>91.69</v>
      </c>
      <c r="I105" s="196">
        <v>65.434248442065837</v>
      </c>
      <c r="J105" s="23">
        <v>66.47</v>
      </c>
      <c r="K105" s="23">
        <v>68.38</v>
      </c>
      <c r="L105" s="23">
        <v>59.51</v>
      </c>
      <c r="M105" s="23">
        <v>65.39</v>
      </c>
      <c r="N105" s="23">
        <v>16.84</v>
      </c>
      <c r="O105" s="24">
        <v>85.72</v>
      </c>
      <c r="P105" s="196">
        <v>91.65</v>
      </c>
      <c r="Q105" s="196">
        <v>65.260196154218377</v>
      </c>
      <c r="R105" s="23">
        <v>66.849999999999994</v>
      </c>
      <c r="S105" s="23">
        <v>74.22</v>
      </c>
      <c r="T105" s="23">
        <v>56.45</v>
      </c>
      <c r="U105" s="23">
        <v>71</v>
      </c>
      <c r="V105" s="23">
        <v>29.01</v>
      </c>
      <c r="W105" s="24">
        <v>92</v>
      </c>
      <c r="X105" s="196">
        <v>94.74</v>
      </c>
      <c r="Y105" s="196">
        <v>65.066512742780532</v>
      </c>
      <c r="AA105" s="154">
        <f t="shared" si="25"/>
        <v>8.4920161160010211E-3</v>
      </c>
      <c r="AB105" s="154">
        <f t="shared" si="26"/>
        <v>1.0080752981442852E-2</v>
      </c>
      <c r="AC105" s="154">
        <f t="shared" si="27"/>
        <v>6.7752927417375347E-3</v>
      </c>
      <c r="AD105" s="154">
        <f t="shared" si="28"/>
        <v>8.3650921763671476E-3</v>
      </c>
      <c r="AE105" s="154">
        <f t="shared" si="29"/>
        <v>5.9149962279171154E-3</v>
      </c>
      <c r="AF105" s="202">
        <f t="shared" si="30"/>
        <v>7.6456235621445347E-3</v>
      </c>
      <c r="AG105" s="203">
        <f t="shared" si="31"/>
        <v>7.5037522853340921E-3</v>
      </c>
      <c r="AH105" s="204">
        <f t="shared" si="32"/>
        <v>7.2498560699447347E-3</v>
      </c>
      <c r="AI105" s="154">
        <f t="shared" si="33"/>
        <v>7.9394087069525679E-3</v>
      </c>
      <c r="AJ105" s="154">
        <f t="shared" si="34"/>
        <v>8.9416946067380505E-3</v>
      </c>
      <c r="AK105" s="154">
        <f t="shared" si="35"/>
        <v>6.7005805443335004E-3</v>
      </c>
      <c r="AL105" s="154">
        <f t="shared" si="36"/>
        <v>8.2268543447956595E-3</v>
      </c>
      <c r="AM105" s="154">
        <f t="shared" si="37"/>
        <v>7.0580740343347652E-3</v>
      </c>
      <c r="AN105" s="202">
        <f t="shared" si="38"/>
        <v>7.2788225494050517E-3</v>
      </c>
      <c r="AO105" s="203">
        <f t="shared" si="39"/>
        <v>7.3420203894274906E-3</v>
      </c>
      <c r="AP105" s="204">
        <f t="shared" si="40"/>
        <v>7.2561871646244251E-3</v>
      </c>
      <c r="AQ105" s="154">
        <f t="shared" si="41"/>
        <v>7.4544481366667368E-3</v>
      </c>
      <c r="AR105" s="154">
        <f t="shared" si="42"/>
        <v>8.8793499483174471E-3</v>
      </c>
      <c r="AS105" s="154">
        <f t="shared" si="43"/>
        <v>6.2964987228536703E-3</v>
      </c>
      <c r="AT105" s="154">
        <f t="shared" si="44"/>
        <v>8.4070429706464E-3</v>
      </c>
      <c r="AU105" s="154">
        <f t="shared" si="45"/>
        <v>1.0298006780142342E-2</v>
      </c>
      <c r="AV105" s="202">
        <f t="shared" si="46"/>
        <v>7.5769929550437284E-3</v>
      </c>
      <c r="AW105" s="203">
        <f t="shared" si="47"/>
        <v>7.4016318902989714E-3</v>
      </c>
      <c r="AX105" s="204">
        <f t="shared" si="48"/>
        <v>7.2570143144972416E-3</v>
      </c>
    </row>
    <row r="106" spans="1:50" x14ac:dyDescent="0.3">
      <c r="A106" s="21" t="s">
        <v>104</v>
      </c>
      <c r="B106" s="22">
        <v>62.54</v>
      </c>
      <c r="C106" s="23">
        <v>70.569999999999993</v>
      </c>
      <c r="D106" s="23">
        <v>58.25</v>
      </c>
      <c r="E106" s="23">
        <v>63.08</v>
      </c>
      <c r="F106" s="23">
        <v>8.2100000000000009</v>
      </c>
      <c r="G106" s="24">
        <v>88.27</v>
      </c>
      <c r="H106" s="196">
        <v>91.83</v>
      </c>
      <c r="I106" s="196">
        <v>68.950998977070242</v>
      </c>
      <c r="J106" s="23">
        <v>67.83</v>
      </c>
      <c r="K106" s="23">
        <v>80.010000000000005</v>
      </c>
      <c r="L106" s="23">
        <v>66.33</v>
      </c>
      <c r="M106" s="23">
        <v>69.94</v>
      </c>
      <c r="N106" s="23">
        <v>16.18</v>
      </c>
      <c r="O106" s="24">
        <v>89.97</v>
      </c>
      <c r="P106" s="196">
        <v>92.95</v>
      </c>
      <c r="Q106" s="196">
        <v>68.925816414999858</v>
      </c>
      <c r="R106" s="23">
        <v>68.290000000000006</v>
      </c>
      <c r="S106" s="23">
        <v>79.89</v>
      </c>
      <c r="T106" s="23">
        <v>62.67</v>
      </c>
      <c r="U106" s="23">
        <v>78.430000000000007</v>
      </c>
      <c r="V106" s="23">
        <v>31.59</v>
      </c>
      <c r="W106" s="24">
        <v>91.82</v>
      </c>
      <c r="X106" s="196">
        <v>96.15</v>
      </c>
      <c r="Y106" s="196">
        <v>68.969243847702359</v>
      </c>
      <c r="AA106" s="154">
        <f t="shared" si="25"/>
        <v>8.3517956894905467E-3</v>
      </c>
      <c r="AB106" s="154">
        <f t="shared" si="26"/>
        <v>9.9315752882929223E-3</v>
      </c>
      <c r="AC106" s="154">
        <f t="shared" si="27"/>
        <v>7.0087160754077676E-3</v>
      </c>
      <c r="AD106" s="154">
        <f t="shared" si="28"/>
        <v>8.4292334582306647E-3</v>
      </c>
      <c r="AE106" s="154">
        <f t="shared" si="29"/>
        <v>3.799852819342686E-3</v>
      </c>
      <c r="AF106" s="202">
        <f t="shared" si="30"/>
        <v>7.6891784417283593E-3</v>
      </c>
      <c r="AG106" s="203">
        <f t="shared" si="31"/>
        <v>7.5152096451328353E-3</v>
      </c>
      <c r="AH106" s="204">
        <f t="shared" si="32"/>
        <v>7.639498127731288E-3</v>
      </c>
      <c r="AI106" s="154">
        <f t="shared" si="33"/>
        <v>8.1018518518518531E-3</v>
      </c>
      <c r="AJ106" s="154">
        <f t="shared" si="34"/>
        <v>1.0462488819612628E-2</v>
      </c>
      <c r="AK106" s="154">
        <f t="shared" si="35"/>
        <v>7.4684844144789287E-3</v>
      </c>
      <c r="AL106" s="154">
        <f t="shared" si="36"/>
        <v>8.7992994781313401E-3</v>
      </c>
      <c r="AM106" s="154">
        <f t="shared" si="37"/>
        <v>6.781451180257512E-3</v>
      </c>
      <c r="AN106" s="202">
        <f t="shared" si="38"/>
        <v>7.639706775198E-3</v>
      </c>
      <c r="AO106" s="203">
        <f t="shared" si="39"/>
        <v>7.4461625226108592E-3</v>
      </c>
      <c r="AP106" s="204">
        <f t="shared" si="40"/>
        <v>7.6637621989349911E-3</v>
      </c>
      <c r="AQ106" s="154">
        <f t="shared" si="41"/>
        <v>7.6150226365440769E-3</v>
      </c>
      <c r="AR106" s="154">
        <f t="shared" si="42"/>
        <v>9.5576834730676484E-3</v>
      </c>
      <c r="AS106" s="154">
        <f t="shared" si="43"/>
        <v>6.9902847645923732E-3</v>
      </c>
      <c r="AT106" s="154">
        <f t="shared" si="44"/>
        <v>9.2868222561661579E-3</v>
      </c>
      <c r="AU106" s="154">
        <f t="shared" si="45"/>
        <v>1.1213858468965754E-2</v>
      </c>
      <c r="AV106" s="202">
        <f t="shared" si="46"/>
        <v>7.5621684036099469E-3</v>
      </c>
      <c r="AW106" s="203">
        <f t="shared" si="47"/>
        <v>7.5117891730234979E-3</v>
      </c>
      <c r="AX106" s="204">
        <f t="shared" si="48"/>
        <v>7.6922946806975007E-3</v>
      </c>
    </row>
    <row r="107" spans="1:50" x14ac:dyDescent="0.3">
      <c r="A107" s="21" t="s">
        <v>105</v>
      </c>
      <c r="B107" s="22">
        <v>58.01</v>
      </c>
      <c r="C107" s="23">
        <v>64.97</v>
      </c>
      <c r="D107" s="23">
        <v>52.15</v>
      </c>
      <c r="E107" s="23">
        <v>60.12</v>
      </c>
      <c r="F107" s="23">
        <v>11.53</v>
      </c>
      <c r="G107" s="24">
        <v>83.75</v>
      </c>
      <c r="H107" s="196">
        <v>87.3</v>
      </c>
      <c r="I107" s="196">
        <v>64.893687192368503</v>
      </c>
      <c r="J107" s="23">
        <v>61.13</v>
      </c>
      <c r="K107" s="23">
        <v>66.489999999999995</v>
      </c>
      <c r="L107" s="23">
        <v>58.08</v>
      </c>
      <c r="M107" s="23">
        <v>57.98</v>
      </c>
      <c r="N107" s="23">
        <v>13.07</v>
      </c>
      <c r="O107" s="24">
        <v>81.5</v>
      </c>
      <c r="P107" s="196">
        <v>87.37</v>
      </c>
      <c r="Q107" s="196">
        <v>64.621507839933869</v>
      </c>
      <c r="R107" s="23">
        <v>59.65</v>
      </c>
      <c r="S107" s="23">
        <v>67.73</v>
      </c>
      <c r="T107" s="23">
        <v>56.05</v>
      </c>
      <c r="U107" s="23">
        <v>65.72</v>
      </c>
      <c r="V107" s="23">
        <v>17.579999999999998</v>
      </c>
      <c r="W107" s="24">
        <v>84.7</v>
      </c>
      <c r="X107" s="196">
        <v>92.24</v>
      </c>
      <c r="Y107" s="196">
        <v>64.384643713006312</v>
      </c>
      <c r="AA107" s="154">
        <f t="shared" si="25"/>
        <v>7.7468447065453562E-3</v>
      </c>
      <c r="AB107" s="154">
        <f t="shared" si="26"/>
        <v>9.1434667207083917E-3</v>
      </c>
      <c r="AC107" s="154">
        <f t="shared" si="27"/>
        <v>6.2747561087127049E-3</v>
      </c>
      <c r="AD107" s="154">
        <f t="shared" si="28"/>
        <v>8.0336955534056377E-3</v>
      </c>
      <c r="AE107" s="154">
        <f t="shared" si="29"/>
        <v>5.3364559082851593E-3</v>
      </c>
      <c r="AF107" s="202">
        <f t="shared" si="30"/>
        <v>7.2954423302905866E-3</v>
      </c>
      <c r="AG107" s="203">
        <f t="shared" si="31"/>
        <v>7.1444822173592128E-3</v>
      </c>
      <c r="AH107" s="204">
        <f t="shared" si="32"/>
        <v>7.1899640202826237E-3</v>
      </c>
      <c r="AI107" s="154">
        <f t="shared" si="33"/>
        <v>7.3015804762450809E-3</v>
      </c>
      <c r="AJ107" s="154">
        <f t="shared" si="34"/>
        <v>8.6945492015503504E-3</v>
      </c>
      <c r="AK107" s="154">
        <f t="shared" si="35"/>
        <v>6.539568442528813E-3</v>
      </c>
      <c r="AL107" s="154">
        <f t="shared" si="36"/>
        <v>7.2945865562204053E-3</v>
      </c>
      <c r="AM107" s="154">
        <f t="shared" si="37"/>
        <v>5.4779707618025763E-3</v>
      </c>
      <c r="AN107" s="202">
        <f t="shared" si="38"/>
        <v>6.9204857416765254E-3</v>
      </c>
      <c r="AO107" s="203">
        <f t="shared" si="39"/>
        <v>6.9991524432545535E-3</v>
      </c>
      <c r="AP107" s="204">
        <f t="shared" si="40"/>
        <v>7.1851723313659556E-3</v>
      </c>
      <c r="AQ107" s="154">
        <f t="shared" si="41"/>
        <v>6.6515756372800428E-3</v>
      </c>
      <c r="AR107" s="154">
        <f t="shared" si="42"/>
        <v>8.1029152788943768E-3</v>
      </c>
      <c r="AS107" s="154">
        <f t="shared" si="43"/>
        <v>6.2518822571470001E-3</v>
      </c>
      <c r="AT107" s="154">
        <f t="shared" si="44"/>
        <v>7.781843155364526E-3</v>
      </c>
      <c r="AU107" s="154">
        <f t="shared" si="45"/>
        <v>6.2405708098897733E-3</v>
      </c>
      <c r="AV107" s="202">
        <f t="shared" si="46"/>
        <v>6.9757750357848239E-3</v>
      </c>
      <c r="AW107" s="203">
        <f t="shared" si="47"/>
        <v>7.206317559227118E-3</v>
      </c>
      <c r="AX107" s="204">
        <f t="shared" si="48"/>
        <v>7.1809639300353372E-3</v>
      </c>
    </row>
    <row r="108" spans="1:50" x14ac:dyDescent="0.3">
      <c r="A108" s="21" t="s">
        <v>106</v>
      </c>
      <c r="B108" s="22">
        <v>60.79</v>
      </c>
      <c r="C108" s="23">
        <v>67.400000000000006</v>
      </c>
      <c r="D108" s="23">
        <v>51.67</v>
      </c>
      <c r="E108" s="23">
        <v>60</v>
      </c>
      <c r="F108" s="23">
        <v>11.57</v>
      </c>
      <c r="G108" s="24">
        <v>83.64</v>
      </c>
      <c r="H108" s="196">
        <v>85.55</v>
      </c>
      <c r="I108" s="196">
        <v>66.335680245074229</v>
      </c>
      <c r="J108" s="23">
        <v>63.49</v>
      </c>
      <c r="K108" s="23">
        <v>65.87</v>
      </c>
      <c r="L108" s="23">
        <v>55.07</v>
      </c>
      <c r="M108" s="23">
        <v>62.6</v>
      </c>
      <c r="N108" s="23">
        <v>9.85</v>
      </c>
      <c r="O108" s="24">
        <v>81.88</v>
      </c>
      <c r="P108" s="196">
        <v>85.97</v>
      </c>
      <c r="Q108" s="196">
        <v>66.092049470673416</v>
      </c>
      <c r="R108" s="23">
        <v>59.79</v>
      </c>
      <c r="S108" s="23">
        <v>69.819999999999993</v>
      </c>
      <c r="T108" s="23">
        <v>55.85</v>
      </c>
      <c r="U108" s="23">
        <v>66.58</v>
      </c>
      <c r="V108" s="23">
        <v>27.04</v>
      </c>
      <c r="W108" s="24">
        <v>84.76</v>
      </c>
      <c r="X108" s="196">
        <v>94.12</v>
      </c>
      <c r="Y108" s="196">
        <v>65.868506916573722</v>
      </c>
      <c r="AA108" s="154">
        <f t="shared" si="25"/>
        <v>8.1180949786397553E-3</v>
      </c>
      <c r="AB108" s="154">
        <f t="shared" si="26"/>
        <v>9.4854495455709668E-3</v>
      </c>
      <c r="AC108" s="154">
        <f t="shared" si="27"/>
        <v>6.2170018818252246E-3</v>
      </c>
      <c r="AD108" s="154">
        <f t="shared" si="28"/>
        <v>8.0176602329397571E-3</v>
      </c>
      <c r="AE108" s="154">
        <f t="shared" si="29"/>
        <v>5.354969198513383E-3</v>
      </c>
      <c r="AF108" s="202">
        <f t="shared" si="30"/>
        <v>7.2858602567821458E-3</v>
      </c>
      <c r="AG108" s="203">
        <f t="shared" si="31"/>
        <v>7.0012652198749217E-3</v>
      </c>
      <c r="AH108" s="204">
        <f t="shared" si="32"/>
        <v>7.3497311504152896E-3</v>
      </c>
      <c r="AI108" s="154">
        <f t="shared" si="33"/>
        <v>7.5834671100408991E-3</v>
      </c>
      <c r="AJ108" s="154">
        <f t="shared" si="34"/>
        <v>8.6134750474676138E-3</v>
      </c>
      <c r="AK108" s="154">
        <f t="shared" si="35"/>
        <v>6.2006548576112562E-3</v>
      </c>
      <c r="AL108" s="154">
        <f t="shared" si="36"/>
        <v>7.8758385377612518E-3</v>
      </c>
      <c r="AM108" s="154">
        <f t="shared" si="37"/>
        <v>4.1283865343347643E-3</v>
      </c>
      <c r="AN108" s="202">
        <f t="shared" si="38"/>
        <v>6.9527530371591888E-3</v>
      </c>
      <c r="AO108" s="203">
        <f t="shared" si="39"/>
        <v>6.8869993767493873E-3</v>
      </c>
      <c r="AP108" s="204">
        <f t="shared" si="40"/>
        <v>7.3486797361062405E-3</v>
      </c>
      <c r="AQ108" s="154">
        <f t="shared" si="41"/>
        <v>6.6671870469903393E-3</v>
      </c>
      <c r="AR108" s="154">
        <f t="shared" si="42"/>
        <v>8.3529535622679073E-3</v>
      </c>
      <c r="AS108" s="154">
        <f t="shared" si="43"/>
        <v>6.2295740242936659E-3</v>
      </c>
      <c r="AT108" s="154">
        <f t="shared" si="44"/>
        <v>7.8836749434596804E-3</v>
      </c>
      <c r="AU108" s="154">
        <f t="shared" si="45"/>
        <v>9.5986936689089579E-3</v>
      </c>
      <c r="AV108" s="202">
        <f t="shared" si="46"/>
        <v>6.9807165529294181E-3</v>
      </c>
      <c r="AW108" s="203">
        <f t="shared" si="47"/>
        <v>7.3531939361931526E-3</v>
      </c>
      <c r="AX108" s="204">
        <f t="shared" si="48"/>
        <v>7.3464625260891E-3</v>
      </c>
    </row>
    <row r="109" spans="1:50" x14ac:dyDescent="0.3">
      <c r="A109" s="21" t="s">
        <v>107</v>
      </c>
      <c r="B109" s="22">
        <v>66.209999999999994</v>
      </c>
      <c r="C109" s="23">
        <v>72.08</v>
      </c>
      <c r="D109" s="23">
        <v>56.53</v>
      </c>
      <c r="E109" s="23">
        <v>66.989999999999995</v>
      </c>
      <c r="F109" s="23">
        <v>16.399999999999999</v>
      </c>
      <c r="G109" s="24">
        <v>84.76</v>
      </c>
      <c r="H109" s="196">
        <v>88.68</v>
      </c>
      <c r="I109" s="196">
        <v>66.436564457743941</v>
      </c>
      <c r="J109" s="23">
        <v>65.099999999999994</v>
      </c>
      <c r="K109" s="23">
        <v>70.319999999999993</v>
      </c>
      <c r="L109" s="23">
        <v>56.22</v>
      </c>
      <c r="M109" s="23">
        <v>66.64</v>
      </c>
      <c r="N109" s="23">
        <v>17.93</v>
      </c>
      <c r="O109" s="24">
        <v>83.93</v>
      </c>
      <c r="P109" s="196">
        <v>90.44</v>
      </c>
      <c r="Q109" s="196">
        <v>66.222767683098255</v>
      </c>
      <c r="R109" s="23">
        <v>60.53</v>
      </c>
      <c r="S109" s="23">
        <v>70.92</v>
      </c>
      <c r="T109" s="23">
        <v>53.95</v>
      </c>
      <c r="U109" s="23">
        <v>71.56</v>
      </c>
      <c r="V109" s="23">
        <v>30.71</v>
      </c>
      <c r="W109" s="24">
        <v>88.51</v>
      </c>
      <c r="X109" s="196">
        <v>95.98</v>
      </c>
      <c r="Y109" s="196">
        <v>65.988480938855631</v>
      </c>
      <c r="AA109" s="154">
        <f t="shared" si="25"/>
        <v>8.8418994659604892E-3</v>
      </c>
      <c r="AB109" s="154">
        <f t="shared" si="26"/>
        <v>1.0144083134195181E-2</v>
      </c>
      <c r="AC109" s="154">
        <f t="shared" si="27"/>
        <v>6.8017634290609627E-3</v>
      </c>
      <c r="AD109" s="154">
        <f t="shared" si="28"/>
        <v>8.9517176500772382E-3</v>
      </c>
      <c r="AE109" s="154">
        <f t="shared" si="29"/>
        <v>7.5904489935712588E-3</v>
      </c>
      <c r="AF109" s="202">
        <f t="shared" si="30"/>
        <v>7.383423187049913E-3</v>
      </c>
      <c r="AG109" s="203">
        <f t="shared" si="31"/>
        <v>7.2574190496611122E-3</v>
      </c>
      <c r="AH109" s="204">
        <f t="shared" si="32"/>
        <v>7.3609087223901965E-3</v>
      </c>
      <c r="AI109" s="154">
        <f t="shared" si="33"/>
        <v>7.7757711271643172E-3</v>
      </c>
      <c r="AJ109" s="154">
        <f t="shared" si="34"/>
        <v>9.1953782501582298E-3</v>
      </c>
      <c r="AK109" s="154">
        <f t="shared" si="35"/>
        <v>6.3301401143073324E-3</v>
      </c>
      <c r="AL109" s="154">
        <f t="shared" si="36"/>
        <v>8.3841194913164517E-3</v>
      </c>
      <c r="AM109" s="154">
        <f t="shared" si="37"/>
        <v>7.5149208690987136E-3</v>
      </c>
      <c r="AN109" s="202">
        <f t="shared" si="38"/>
        <v>7.1268266048946111E-3</v>
      </c>
      <c r="AO109" s="203">
        <f t="shared" si="39"/>
        <v>7.2450880962337391E-3</v>
      </c>
      <c r="AP109" s="204">
        <f t="shared" si="40"/>
        <v>7.3632141057691555E-3</v>
      </c>
      <c r="AQ109" s="154">
        <f t="shared" si="41"/>
        <v>6.7497044983161943E-3</v>
      </c>
      <c r="AR109" s="154">
        <f t="shared" si="42"/>
        <v>8.4845526587802918E-3</v>
      </c>
      <c r="AS109" s="154">
        <f t="shared" si="43"/>
        <v>6.0176458121869881E-3</v>
      </c>
      <c r="AT109" s="154">
        <f t="shared" si="44"/>
        <v>8.4733520419641734E-3</v>
      </c>
      <c r="AU109" s="154">
        <f t="shared" si="45"/>
        <v>1.0901474947196527E-2</v>
      </c>
      <c r="AV109" s="202">
        <f t="shared" si="46"/>
        <v>7.2895613744665263E-3</v>
      </c>
      <c r="AW109" s="203">
        <f t="shared" si="47"/>
        <v>7.4985077985106115E-3</v>
      </c>
      <c r="AX109" s="204">
        <f t="shared" si="48"/>
        <v>7.3598434982722789E-3</v>
      </c>
    </row>
    <row r="110" spans="1:50" x14ac:dyDescent="0.3">
      <c r="A110" s="21" t="s">
        <v>108</v>
      </c>
      <c r="B110" s="22">
        <v>57.02</v>
      </c>
      <c r="C110" s="23">
        <v>64.540000000000006</v>
      </c>
      <c r="D110" s="23">
        <v>53.13</v>
      </c>
      <c r="E110" s="23">
        <v>59.06</v>
      </c>
      <c r="F110" s="23">
        <v>15</v>
      </c>
      <c r="G110" s="24">
        <v>86.48</v>
      </c>
      <c r="H110" s="196">
        <v>89.76</v>
      </c>
      <c r="I110" s="196">
        <v>66.653458712836866</v>
      </c>
      <c r="J110" s="23">
        <v>71.209999999999994</v>
      </c>
      <c r="K110" s="23">
        <v>73.16</v>
      </c>
      <c r="L110" s="23">
        <v>60.06</v>
      </c>
      <c r="M110" s="23">
        <v>63.37</v>
      </c>
      <c r="N110" s="23">
        <v>14.61</v>
      </c>
      <c r="O110" s="24">
        <v>86.45</v>
      </c>
      <c r="P110" s="196">
        <v>88.08</v>
      </c>
      <c r="Q110" s="196">
        <v>66.410343654304185</v>
      </c>
      <c r="R110" s="23">
        <v>64.11</v>
      </c>
      <c r="S110" s="23">
        <v>71.59</v>
      </c>
      <c r="T110" s="23">
        <v>55.74</v>
      </c>
      <c r="U110" s="23">
        <v>72.12</v>
      </c>
      <c r="V110" s="23">
        <v>26.13</v>
      </c>
      <c r="W110" s="24">
        <v>90.22</v>
      </c>
      <c r="X110" s="196">
        <v>96</v>
      </c>
      <c r="Y110" s="196">
        <v>66.180556794064671</v>
      </c>
      <c r="AA110" s="154">
        <f t="shared" si="25"/>
        <v>7.6146368758354815E-3</v>
      </c>
      <c r="AB110" s="154">
        <f t="shared" si="26"/>
        <v>9.0829512414117245E-3</v>
      </c>
      <c r="AC110" s="154">
        <f t="shared" si="27"/>
        <v>6.3926709886079781E-3</v>
      </c>
      <c r="AD110" s="154">
        <f t="shared" si="28"/>
        <v>7.8920502226237019E-3</v>
      </c>
      <c r="AE110" s="154">
        <f t="shared" si="29"/>
        <v>6.9424838355834689E-3</v>
      </c>
      <c r="AF110" s="202">
        <f t="shared" si="30"/>
        <v>7.5332519728182681E-3</v>
      </c>
      <c r="AG110" s="203">
        <f t="shared" si="31"/>
        <v>7.3458043966799884E-3</v>
      </c>
      <c r="AH110" s="204">
        <f t="shared" si="32"/>
        <v>7.3849397484852513E-3</v>
      </c>
      <c r="AI110" s="154">
        <f t="shared" si="33"/>
        <v>8.5055708443221353E-3</v>
      </c>
      <c r="AJ110" s="154">
        <f t="shared" si="34"/>
        <v>9.5667501817630271E-3</v>
      </c>
      <c r="AK110" s="154">
        <f t="shared" si="35"/>
        <v>6.7625082757968415E-3</v>
      </c>
      <c r="AL110" s="154">
        <f t="shared" si="36"/>
        <v>7.9727138680180595E-3</v>
      </c>
      <c r="AM110" s="154">
        <f t="shared" si="37"/>
        <v>6.1234240879828334E-3</v>
      </c>
      <c r="AN110" s="202">
        <f t="shared" si="38"/>
        <v>7.3408097223059583E-3</v>
      </c>
      <c r="AO110" s="203">
        <f t="shared" si="39"/>
        <v>7.0560300698393162E-3</v>
      </c>
      <c r="AP110" s="204">
        <f t="shared" si="40"/>
        <v>7.3840704076938391E-3</v>
      </c>
      <c r="AQ110" s="154">
        <f t="shared" si="41"/>
        <v>7.1489105466223564E-3</v>
      </c>
      <c r="AR110" s="154">
        <f t="shared" si="42"/>
        <v>8.5647084721105632E-3</v>
      </c>
      <c r="AS110" s="154">
        <f t="shared" si="43"/>
        <v>6.2173044962243323E-3</v>
      </c>
      <c r="AT110" s="154">
        <f t="shared" si="44"/>
        <v>8.5396611132819485E-3</v>
      </c>
      <c r="AU110" s="154">
        <f t="shared" si="45"/>
        <v>9.2756607088975984E-3</v>
      </c>
      <c r="AV110" s="202">
        <f t="shared" si="46"/>
        <v>7.4303946130874479E-3</v>
      </c>
      <c r="AW110" s="203">
        <f t="shared" si="47"/>
        <v>7.5000703131591863E-3</v>
      </c>
      <c r="AX110" s="204">
        <f t="shared" si="48"/>
        <v>7.3812661498324087E-3</v>
      </c>
    </row>
    <row r="111" spans="1:50" x14ac:dyDescent="0.3">
      <c r="A111" s="21" t="s">
        <v>109</v>
      </c>
      <c r="B111" s="22">
        <v>65</v>
      </c>
      <c r="C111" s="23">
        <v>75.84</v>
      </c>
      <c r="D111" s="23">
        <v>59.2</v>
      </c>
      <c r="E111" s="23">
        <v>67.33</v>
      </c>
      <c r="F111" s="23">
        <v>11.46</v>
      </c>
      <c r="G111" s="24">
        <v>88.24</v>
      </c>
      <c r="H111" s="196">
        <v>92.95</v>
      </c>
      <c r="I111" s="196">
        <v>67.41919027964569</v>
      </c>
      <c r="J111" s="23">
        <v>69.599999999999994</v>
      </c>
      <c r="K111" s="23">
        <v>76.73</v>
      </c>
      <c r="L111" s="23">
        <v>58.93</v>
      </c>
      <c r="M111" s="23">
        <v>68.34</v>
      </c>
      <c r="N111" s="23">
        <v>15.69</v>
      </c>
      <c r="O111" s="24">
        <v>88.75</v>
      </c>
      <c r="P111" s="196">
        <v>91.54</v>
      </c>
      <c r="Q111" s="196">
        <v>67.241438478209787</v>
      </c>
      <c r="R111" s="23">
        <v>58.59</v>
      </c>
      <c r="S111" s="23">
        <v>68.87</v>
      </c>
      <c r="T111" s="23">
        <v>57.13</v>
      </c>
      <c r="U111" s="23">
        <v>68.48</v>
      </c>
      <c r="V111" s="23">
        <v>24.34</v>
      </c>
      <c r="W111" s="24">
        <v>89.48</v>
      </c>
      <c r="X111" s="196">
        <v>93.11</v>
      </c>
      <c r="Y111" s="196">
        <v>67.038764381236803</v>
      </c>
      <c r="AA111" s="154">
        <f t="shared" si="25"/>
        <v>8.6803121173150873E-3</v>
      </c>
      <c r="AB111" s="154">
        <f t="shared" si="26"/>
        <v>1.0673241743859082E-2</v>
      </c>
      <c r="AC111" s="154">
        <f t="shared" si="27"/>
        <v>7.1230213161225728E-3</v>
      </c>
      <c r="AD111" s="154">
        <f t="shared" si="28"/>
        <v>8.9971510580638975E-3</v>
      </c>
      <c r="AE111" s="154">
        <f t="shared" si="29"/>
        <v>5.3040576503857705E-3</v>
      </c>
      <c r="AF111" s="202">
        <f t="shared" si="30"/>
        <v>7.6865651489533299E-3</v>
      </c>
      <c r="AG111" s="203">
        <f t="shared" si="31"/>
        <v>7.6068685235227817E-3</v>
      </c>
      <c r="AH111" s="204">
        <f t="shared" si="32"/>
        <v>7.4697797791993259E-3</v>
      </c>
      <c r="AI111" s="154">
        <f t="shared" si="33"/>
        <v>8.3132668271987172E-3</v>
      </c>
      <c r="AJ111" s="154">
        <f t="shared" si="34"/>
        <v>1.0033580391562017E-2</v>
      </c>
      <c r="AK111" s="154">
        <f t="shared" si="35"/>
        <v>6.6352749366085225E-3</v>
      </c>
      <c r="AL111" s="154">
        <f t="shared" si="36"/>
        <v>8.5980000905847287E-3</v>
      </c>
      <c r="AM111" s="154">
        <f t="shared" si="37"/>
        <v>6.5760796673819755E-3</v>
      </c>
      <c r="AN111" s="202">
        <f t="shared" si="38"/>
        <v>7.5361117739115536E-3</v>
      </c>
      <c r="AO111" s="203">
        <f t="shared" si="39"/>
        <v>7.3332083627735134E-3</v>
      </c>
      <c r="AP111" s="204">
        <f t="shared" si="40"/>
        <v>7.4764786434821373E-3</v>
      </c>
      <c r="AQ111" s="154">
        <f t="shared" si="41"/>
        <v>6.5333749637592241E-3</v>
      </c>
      <c r="AR111" s="154">
        <f t="shared" si="42"/>
        <v>8.2392997970981222E-3</v>
      </c>
      <c r="AS111" s="154">
        <f t="shared" si="43"/>
        <v>6.3723467145550073E-3</v>
      </c>
      <c r="AT111" s="154">
        <f t="shared" si="44"/>
        <v>8.1086521497164155E-3</v>
      </c>
      <c r="AU111" s="154">
        <f t="shared" si="45"/>
        <v>8.6402442271170127E-3</v>
      </c>
      <c r="AV111" s="202">
        <f t="shared" si="46"/>
        <v>7.3694492349707921E-3</v>
      </c>
      <c r="AW111" s="203">
        <f t="shared" si="47"/>
        <v>7.2742869464401229E-3</v>
      </c>
      <c r="AX111" s="204">
        <f t="shared" si="48"/>
        <v>7.4769839696814415E-3</v>
      </c>
    </row>
    <row r="112" spans="1:50" x14ac:dyDescent="0.3">
      <c r="A112" s="21" t="s">
        <v>110</v>
      </c>
      <c r="B112" s="22">
        <v>62.39</v>
      </c>
      <c r="C112" s="23">
        <v>66.239999999999995</v>
      </c>
      <c r="D112" s="23">
        <v>54.94</v>
      </c>
      <c r="E112" s="23">
        <v>63.26</v>
      </c>
      <c r="F112" s="23">
        <v>12.22</v>
      </c>
      <c r="G112" s="24">
        <v>87.52</v>
      </c>
      <c r="H112" s="196">
        <v>90.42</v>
      </c>
      <c r="I112" s="196">
        <v>66.645193851335421</v>
      </c>
      <c r="J112" s="23">
        <v>67.150000000000006</v>
      </c>
      <c r="K112" s="23">
        <v>73.290000000000006</v>
      </c>
      <c r="L112" s="23">
        <v>59</v>
      </c>
      <c r="M112" s="23">
        <v>67.12</v>
      </c>
      <c r="N112" s="23">
        <v>12.89</v>
      </c>
      <c r="O112" s="24">
        <v>89.43</v>
      </c>
      <c r="P112" s="196">
        <v>93.4</v>
      </c>
      <c r="Q112" s="196">
        <v>66.462372116563714</v>
      </c>
      <c r="R112" s="23">
        <v>59.14</v>
      </c>
      <c r="S112" s="23">
        <v>71.61</v>
      </c>
      <c r="T112" s="23">
        <v>56.72</v>
      </c>
      <c r="U112" s="23">
        <v>72.37</v>
      </c>
      <c r="V112" s="23">
        <v>19.84</v>
      </c>
      <c r="W112" s="24">
        <v>90.56</v>
      </c>
      <c r="X112" s="196">
        <v>96.89</v>
      </c>
      <c r="Y112" s="196">
        <v>66.291701420459532</v>
      </c>
      <c r="AA112" s="154">
        <f t="shared" si="25"/>
        <v>8.3317641999890498E-3</v>
      </c>
      <c r="AB112" s="154">
        <f t="shared" si="26"/>
        <v>9.3221984851427405E-3</v>
      </c>
      <c r="AC112" s="154">
        <f t="shared" si="27"/>
        <v>6.6104525524961844E-3</v>
      </c>
      <c r="AD112" s="154">
        <f t="shared" si="28"/>
        <v>8.4532864389294839E-3</v>
      </c>
      <c r="AE112" s="154">
        <f t="shared" si="29"/>
        <v>5.6558101647219998E-3</v>
      </c>
      <c r="AF112" s="202">
        <f t="shared" si="30"/>
        <v>7.6238461223526221E-3</v>
      </c>
      <c r="AG112" s="203">
        <f t="shared" si="31"/>
        <v>7.399817664302635E-3</v>
      </c>
      <c r="AH112" s="204">
        <f t="shared" si="32"/>
        <v>7.3840240345013648E-3</v>
      </c>
      <c r="AI112" s="154">
        <f t="shared" si="33"/>
        <v>8.0206302794022123E-3</v>
      </c>
      <c r="AJ112" s="154">
        <f t="shared" si="34"/>
        <v>9.5837496011674742E-3</v>
      </c>
      <c r="AK112" s="154">
        <f t="shared" si="35"/>
        <v>6.6431566478856747E-3</v>
      </c>
      <c r="AL112" s="154">
        <f t="shared" si="36"/>
        <v>8.4445093075804362E-3</v>
      </c>
      <c r="AM112" s="154">
        <f t="shared" si="37"/>
        <v>5.4025281652360525E-3</v>
      </c>
      <c r="AN112" s="202">
        <f t="shared" si="38"/>
        <v>7.593853250038426E-3</v>
      </c>
      <c r="AO112" s="203">
        <f t="shared" si="39"/>
        <v>7.4822117225589483E-3</v>
      </c>
      <c r="AP112" s="204">
        <f t="shared" si="40"/>
        <v>7.3898553774348211E-3</v>
      </c>
      <c r="AQ112" s="154">
        <f t="shared" si="41"/>
        <v>6.5947055019068184E-3</v>
      </c>
      <c r="AR112" s="154">
        <f t="shared" si="42"/>
        <v>8.5671011829562427E-3</v>
      </c>
      <c r="AS112" s="154">
        <f t="shared" si="43"/>
        <v>6.3266148372056715E-3</v>
      </c>
      <c r="AT112" s="154">
        <f t="shared" si="44"/>
        <v>8.5692633772630981E-3</v>
      </c>
      <c r="AU112" s="154">
        <f t="shared" si="45"/>
        <v>7.0428284907971053E-3</v>
      </c>
      <c r="AV112" s="202">
        <f t="shared" si="46"/>
        <v>7.4583965435734787E-3</v>
      </c>
      <c r="AW112" s="203">
        <f t="shared" si="47"/>
        <v>7.5696022150207667E-3</v>
      </c>
      <c r="AX112" s="204">
        <f t="shared" si="48"/>
        <v>7.3936623596602734E-3</v>
      </c>
    </row>
    <row r="113" spans="1:50" x14ac:dyDescent="0.3">
      <c r="A113" s="21" t="s">
        <v>111</v>
      </c>
      <c r="B113" s="22">
        <v>33.86</v>
      </c>
      <c r="C113" s="23">
        <v>35.51</v>
      </c>
      <c r="D113" s="23">
        <v>56.59</v>
      </c>
      <c r="E113" s="23">
        <v>36.74</v>
      </c>
      <c r="F113" s="23">
        <v>8.14</v>
      </c>
      <c r="G113" s="24">
        <v>67.010000000000005</v>
      </c>
      <c r="H113" s="196">
        <v>77.92</v>
      </c>
      <c r="I113" s="196">
        <v>66.707785375455245</v>
      </c>
      <c r="J113" s="23">
        <v>39.46</v>
      </c>
      <c r="K113" s="23">
        <v>41.07</v>
      </c>
      <c r="L113" s="23">
        <v>60.09</v>
      </c>
      <c r="M113" s="23">
        <v>42.45</v>
      </c>
      <c r="N113" s="23">
        <v>8.56</v>
      </c>
      <c r="O113" s="24">
        <v>72.75</v>
      </c>
      <c r="P113" s="196">
        <v>81.790000000000006</v>
      </c>
      <c r="Q113" s="196">
        <v>66.425300209378804</v>
      </c>
      <c r="R113" s="23">
        <v>45.96</v>
      </c>
      <c r="S113" s="23">
        <v>43.04</v>
      </c>
      <c r="T113" s="23">
        <v>62.31</v>
      </c>
      <c r="U113" s="23">
        <v>49.91</v>
      </c>
      <c r="V113" s="23">
        <v>8.39</v>
      </c>
      <c r="W113" s="24">
        <v>76.099999999999994</v>
      </c>
      <c r="X113" s="196">
        <v>85.02</v>
      </c>
      <c r="Y113" s="196">
        <v>66.161428947160346</v>
      </c>
      <c r="AA113" s="154">
        <f t="shared" si="25"/>
        <v>4.5217748968044433E-3</v>
      </c>
      <c r="AB113" s="154">
        <f t="shared" si="26"/>
        <v>4.9974527205226254E-3</v>
      </c>
      <c r="AC113" s="154">
        <f t="shared" si="27"/>
        <v>6.8089827074218987E-3</v>
      </c>
      <c r="AD113" s="154">
        <f t="shared" si="28"/>
        <v>4.9094806159701116E-3</v>
      </c>
      <c r="AE113" s="154">
        <f t="shared" si="29"/>
        <v>3.7674545614432963E-3</v>
      </c>
      <c r="AF113" s="202">
        <f t="shared" si="30"/>
        <v>5.8372249618241466E-3</v>
      </c>
      <c r="AG113" s="203">
        <f t="shared" si="31"/>
        <v>6.3768391108434122E-3</v>
      </c>
      <c r="AH113" s="204">
        <f t="shared" si="32"/>
        <v>7.3909589279535139E-3</v>
      </c>
      <c r="AI113" s="154">
        <f t="shared" si="33"/>
        <v>4.7132400718572038E-3</v>
      </c>
      <c r="AJ113" s="154">
        <f t="shared" si="34"/>
        <v>5.3705088841581134E-3</v>
      </c>
      <c r="AK113" s="154">
        <f t="shared" si="35"/>
        <v>6.7658861520584783E-3</v>
      </c>
      <c r="AL113" s="154">
        <f t="shared" si="36"/>
        <v>5.3407243758460893E-3</v>
      </c>
      <c r="AM113" s="154">
        <f t="shared" si="37"/>
        <v>3.587714592274679E-3</v>
      </c>
      <c r="AN113" s="202">
        <f t="shared" si="38"/>
        <v>6.1774888062204568E-3</v>
      </c>
      <c r="AO113" s="203">
        <f t="shared" si="39"/>
        <v>6.5521423638982487E-3</v>
      </c>
      <c r="AP113" s="204">
        <f t="shared" si="40"/>
        <v>7.3857334054988561E-3</v>
      </c>
      <c r="AQ113" s="154">
        <f t="shared" si="41"/>
        <v>5.1250027877517311E-3</v>
      </c>
      <c r="AR113" s="154">
        <f t="shared" si="42"/>
        <v>5.1491137399027609E-3</v>
      </c>
      <c r="AS113" s="154">
        <f t="shared" si="43"/>
        <v>6.9501299454563714E-3</v>
      </c>
      <c r="AT113" s="154">
        <f t="shared" si="44"/>
        <v>5.9097959811966446E-3</v>
      </c>
      <c r="AU113" s="154">
        <f t="shared" si="45"/>
        <v>2.9782928950497843E-3</v>
      </c>
      <c r="AV113" s="202">
        <f t="shared" si="46"/>
        <v>6.2674909117263877E-3</v>
      </c>
      <c r="AW113" s="203">
        <f t="shared" si="47"/>
        <v>6.642249771091604E-3</v>
      </c>
      <c r="AX113" s="204">
        <f t="shared" si="48"/>
        <v>7.3791327781034064E-3</v>
      </c>
    </row>
    <row r="114" spans="1:50" x14ac:dyDescent="0.3">
      <c r="A114" s="21" t="s">
        <v>112</v>
      </c>
      <c r="B114" s="22">
        <v>39.31</v>
      </c>
      <c r="C114" s="23">
        <v>42.06</v>
      </c>
      <c r="D114" s="23">
        <v>61.07</v>
      </c>
      <c r="E114" s="23">
        <v>39.229999999999997</v>
      </c>
      <c r="F114" s="23">
        <v>8.5399999999999991</v>
      </c>
      <c r="G114" s="24">
        <v>74.28</v>
      </c>
      <c r="H114" s="196">
        <v>80.290000000000006</v>
      </c>
      <c r="I114" s="196">
        <v>63.368378358671485</v>
      </c>
      <c r="J114" s="23">
        <v>44.86</v>
      </c>
      <c r="K114" s="23">
        <v>45.99</v>
      </c>
      <c r="L114" s="23">
        <v>60.23</v>
      </c>
      <c r="M114" s="23">
        <v>47.66</v>
      </c>
      <c r="N114" s="23">
        <v>13.39</v>
      </c>
      <c r="O114" s="24">
        <v>78.67</v>
      </c>
      <c r="P114" s="196">
        <v>85.75</v>
      </c>
      <c r="Q114" s="196">
        <v>63.138278216995204</v>
      </c>
      <c r="R114" s="23">
        <v>53.68</v>
      </c>
      <c r="S114" s="23">
        <v>46.48</v>
      </c>
      <c r="T114" s="23">
        <v>67.38</v>
      </c>
      <c r="U114" s="23">
        <v>53.09</v>
      </c>
      <c r="V114" s="23">
        <v>8.15</v>
      </c>
      <c r="W114" s="24">
        <v>81.7</v>
      </c>
      <c r="X114" s="196">
        <v>89.18</v>
      </c>
      <c r="Y114" s="196">
        <v>63.005456994771336</v>
      </c>
      <c r="AA114" s="154">
        <f t="shared" si="25"/>
        <v>5.2495856820254779E-3</v>
      </c>
      <c r="AB114" s="154">
        <f t="shared" si="26"/>
        <v>5.9192582772509619E-3</v>
      </c>
      <c r="AC114" s="154">
        <f t="shared" si="27"/>
        <v>7.3480221583717142E-3</v>
      </c>
      <c r="AD114" s="154">
        <f t="shared" si="28"/>
        <v>5.242213515637111E-3</v>
      </c>
      <c r="AE114" s="154">
        <f t="shared" si="29"/>
        <v>3.9525874637255211E-3</v>
      </c>
      <c r="AF114" s="202">
        <f t="shared" si="30"/>
        <v>6.4705129109729528E-3</v>
      </c>
      <c r="AG114" s="203">
        <f t="shared" si="31"/>
        <v>6.5707958445792814E-3</v>
      </c>
      <c r="AH114" s="204">
        <f t="shared" si="32"/>
        <v>7.0209658309581232E-3</v>
      </c>
      <c r="AI114" s="154">
        <f t="shared" si="33"/>
        <v>5.3582349118984837E-3</v>
      </c>
      <c r="AJ114" s="154">
        <f t="shared" si="34"/>
        <v>6.0138715262340308E-3</v>
      </c>
      <c r="AK114" s="154">
        <f t="shared" si="35"/>
        <v>6.7816495746127825E-3</v>
      </c>
      <c r="AL114" s="154">
        <f t="shared" si="36"/>
        <v>5.9962055065447481E-3</v>
      </c>
      <c r="AM114" s="154">
        <f t="shared" si="37"/>
        <v>5.6120909334763961E-3</v>
      </c>
      <c r="AN114" s="202">
        <f t="shared" si="38"/>
        <v>6.6801793042661622E-3</v>
      </c>
      <c r="AO114" s="203">
        <f t="shared" si="39"/>
        <v>6.869375323441433E-3</v>
      </c>
      <c r="AP114" s="204">
        <f t="shared" si="40"/>
        <v>7.0202541670575788E-3</v>
      </c>
      <c r="AQ114" s="154">
        <f t="shared" si="41"/>
        <v>5.9858605232052421E-3</v>
      </c>
      <c r="AR114" s="154">
        <f t="shared" si="42"/>
        <v>5.5606600053596722E-3</v>
      </c>
      <c r="AS114" s="154">
        <f t="shared" si="43"/>
        <v>7.5156436482884011E-3</v>
      </c>
      <c r="AT114" s="154">
        <f t="shared" si="44"/>
        <v>6.2863367790368645E-3</v>
      </c>
      <c r="AU114" s="154">
        <f t="shared" si="45"/>
        <v>2.8930973891127224E-3</v>
      </c>
      <c r="AV114" s="202">
        <f t="shared" si="46"/>
        <v>6.7286991785551371E-3</v>
      </c>
      <c r="AW114" s="203">
        <f t="shared" si="47"/>
        <v>6.96725281799517E-3</v>
      </c>
      <c r="AX114" s="204">
        <f t="shared" si="48"/>
        <v>7.0271401375084164E-3</v>
      </c>
    </row>
    <row r="115" spans="1:50" x14ac:dyDescent="0.3">
      <c r="A115" s="21" t="s">
        <v>113</v>
      </c>
      <c r="B115" s="22">
        <v>36.770000000000003</v>
      </c>
      <c r="C115" s="23">
        <v>38.72</v>
      </c>
      <c r="D115" s="23">
        <v>58.77</v>
      </c>
      <c r="E115" s="23">
        <v>41.16</v>
      </c>
      <c r="F115" s="23">
        <v>8.66</v>
      </c>
      <c r="G115" s="24">
        <v>71.44</v>
      </c>
      <c r="H115" s="196">
        <v>76.739999999999995</v>
      </c>
      <c r="I115" s="196">
        <v>63.479684142474248</v>
      </c>
      <c r="J115" s="23">
        <v>44.76</v>
      </c>
      <c r="K115" s="23">
        <v>42.13</v>
      </c>
      <c r="L115" s="23">
        <v>61.81</v>
      </c>
      <c r="M115" s="23">
        <v>46.21</v>
      </c>
      <c r="N115" s="23">
        <v>7.72</v>
      </c>
      <c r="O115" s="24">
        <v>72.62</v>
      </c>
      <c r="P115" s="196">
        <v>80.349999999999994</v>
      </c>
      <c r="Q115" s="196">
        <v>63.420850274096473</v>
      </c>
      <c r="R115" s="23">
        <v>52.78</v>
      </c>
      <c r="S115" s="23">
        <v>48.62</v>
      </c>
      <c r="T115" s="23">
        <v>66.12</v>
      </c>
      <c r="U115" s="23">
        <v>50.21</v>
      </c>
      <c r="V115" s="23">
        <v>9.68</v>
      </c>
      <c r="W115" s="24">
        <v>77.959999999999994</v>
      </c>
      <c r="X115" s="196">
        <v>83.64</v>
      </c>
      <c r="Y115" s="196">
        <v>63.471328394033911</v>
      </c>
      <c r="AA115" s="154">
        <f t="shared" si="25"/>
        <v>4.9103857931334736E-3</v>
      </c>
      <c r="AB115" s="154">
        <f t="shared" si="26"/>
        <v>5.4492078101559017E-3</v>
      </c>
      <c r="AC115" s="154">
        <f t="shared" si="27"/>
        <v>7.0712831545358713E-3</v>
      </c>
      <c r="AD115" s="154">
        <f t="shared" si="28"/>
        <v>5.5001149197966732E-3</v>
      </c>
      <c r="AE115" s="154">
        <f t="shared" si="29"/>
        <v>4.0081273344101899E-3</v>
      </c>
      <c r="AF115" s="202">
        <f t="shared" si="30"/>
        <v>6.2231211949368296E-3</v>
      </c>
      <c r="AG115" s="203">
        <f t="shared" si="31"/>
        <v>6.2802699353968613E-3</v>
      </c>
      <c r="AH115" s="204">
        <f t="shared" si="32"/>
        <v>7.0332980718187613E-3</v>
      </c>
      <c r="AI115" s="154">
        <f t="shared" si="33"/>
        <v>5.3462905630088306E-3</v>
      </c>
      <c r="AJ115" s="154">
        <f t="shared" si="34"/>
        <v>5.5091195346866646E-3</v>
      </c>
      <c r="AK115" s="154">
        <f t="shared" si="35"/>
        <v>6.9595510577256537E-3</v>
      </c>
      <c r="AL115" s="154">
        <f t="shared" si="36"/>
        <v>5.8137779365806299E-3</v>
      </c>
      <c r="AM115" s="154">
        <f t="shared" si="37"/>
        <v>3.2356491416309016E-3</v>
      </c>
      <c r="AN115" s="202">
        <f t="shared" si="38"/>
        <v>6.1664499946079672E-3</v>
      </c>
      <c r="AO115" s="203">
        <f t="shared" si="39"/>
        <v>6.4367849240643624E-3</v>
      </c>
      <c r="AP115" s="204">
        <f t="shared" si="40"/>
        <v>7.0516729468751323E-3</v>
      </c>
      <c r="AQ115" s="154">
        <f t="shared" si="41"/>
        <v>5.8855014607819053E-3</v>
      </c>
      <c r="AR115" s="154">
        <f t="shared" si="42"/>
        <v>5.8166800658474025E-3</v>
      </c>
      <c r="AS115" s="154">
        <f t="shared" si="43"/>
        <v>7.3751017813123943E-3</v>
      </c>
      <c r="AT115" s="154">
        <f t="shared" si="44"/>
        <v>5.9453186979740238E-3</v>
      </c>
      <c r="AU115" s="154">
        <f t="shared" si="45"/>
        <v>3.4362187394614907E-3</v>
      </c>
      <c r="AV115" s="202">
        <f t="shared" si="46"/>
        <v>6.4206779432087937E-3</v>
      </c>
      <c r="AW115" s="203">
        <f t="shared" si="47"/>
        <v>6.5344362603399408E-3</v>
      </c>
      <c r="AX115" s="204">
        <f t="shared" si="48"/>
        <v>7.0790998210791102E-3</v>
      </c>
    </row>
    <row r="116" spans="1:50" x14ac:dyDescent="0.3">
      <c r="A116" s="21" t="s">
        <v>114</v>
      </c>
      <c r="B116" s="22">
        <v>46.57</v>
      </c>
      <c r="C116" s="23">
        <v>53.22</v>
      </c>
      <c r="D116" s="23">
        <v>67.099999999999994</v>
      </c>
      <c r="E116" s="23">
        <v>52.79</v>
      </c>
      <c r="F116" s="23">
        <v>12.27</v>
      </c>
      <c r="G116" s="24">
        <v>82.5</v>
      </c>
      <c r="H116" s="196">
        <v>88.73</v>
      </c>
      <c r="I116" s="196">
        <v>62.26332697661411</v>
      </c>
      <c r="J116" s="23">
        <v>51.99</v>
      </c>
      <c r="K116" s="23">
        <v>55.06</v>
      </c>
      <c r="L116" s="23">
        <v>66.959999999999994</v>
      </c>
      <c r="M116" s="23">
        <v>55.57</v>
      </c>
      <c r="N116" s="23">
        <v>11.26</v>
      </c>
      <c r="O116" s="24">
        <v>83.84</v>
      </c>
      <c r="P116" s="196">
        <v>90.93</v>
      </c>
      <c r="Q116" s="196">
        <v>62.042062367808583</v>
      </c>
      <c r="R116" s="23">
        <v>59.39</v>
      </c>
      <c r="S116" s="23">
        <v>60.08</v>
      </c>
      <c r="T116" s="23">
        <v>69.58</v>
      </c>
      <c r="U116" s="23">
        <v>61.43</v>
      </c>
      <c r="V116" s="23">
        <v>13.11</v>
      </c>
      <c r="W116" s="24">
        <v>87.47</v>
      </c>
      <c r="X116" s="196">
        <v>93.22</v>
      </c>
      <c r="Y116" s="196">
        <v>61.890051456361782</v>
      </c>
      <c r="AA116" s="154">
        <f t="shared" si="25"/>
        <v>6.2191097738979019E-3</v>
      </c>
      <c r="AB116" s="154">
        <f t="shared" si="26"/>
        <v>7.4898460655087058E-3</v>
      </c>
      <c r="AC116" s="154">
        <f t="shared" si="27"/>
        <v>8.0735596336456855E-3</v>
      </c>
      <c r="AD116" s="154">
        <f t="shared" si="28"/>
        <v>7.0542047282814964E-3</v>
      </c>
      <c r="AE116" s="154">
        <f t="shared" si="29"/>
        <v>5.6789517775072771E-3</v>
      </c>
      <c r="AF116" s="202">
        <f t="shared" si="30"/>
        <v>7.1865551313310258E-3</v>
      </c>
      <c r="AG116" s="203">
        <f t="shared" si="31"/>
        <v>7.2615109638749483E-3</v>
      </c>
      <c r="AH116" s="204">
        <f t="shared" si="32"/>
        <v>6.8985305060242294E-3</v>
      </c>
      <c r="AI116" s="154">
        <f t="shared" si="33"/>
        <v>6.2098669877307666E-3</v>
      </c>
      <c r="AJ116" s="154">
        <f t="shared" si="34"/>
        <v>7.1999079416056903E-3</v>
      </c>
      <c r="AK116" s="154">
        <f t="shared" si="35"/>
        <v>7.5394198159733005E-3</v>
      </c>
      <c r="AL116" s="154">
        <f t="shared" si="36"/>
        <v>6.991379353728319E-3</v>
      </c>
      <c r="AM116" s="154">
        <f t="shared" si="37"/>
        <v>4.7193535407725326E-3</v>
      </c>
      <c r="AN116" s="202">
        <f t="shared" si="38"/>
        <v>7.1191843507013488E-3</v>
      </c>
      <c r="AO116" s="203">
        <f t="shared" si="39"/>
        <v>7.2843416695105483E-3</v>
      </c>
      <c r="AP116" s="204">
        <f t="shared" si="40"/>
        <v>6.8983675065313272E-3</v>
      </c>
      <c r="AQ116" s="154">
        <f t="shared" si="41"/>
        <v>6.6225830192466343E-3</v>
      </c>
      <c r="AR116" s="154">
        <f t="shared" si="42"/>
        <v>7.1877033804218834E-3</v>
      </c>
      <c r="AS116" s="154">
        <f t="shared" si="43"/>
        <v>7.7610342096750811E-3</v>
      </c>
      <c r="AT116" s="154">
        <f t="shared" si="44"/>
        <v>7.2738683054480047E-3</v>
      </c>
      <c r="AU116" s="154">
        <f t="shared" si="45"/>
        <v>4.6538045118119983E-3</v>
      </c>
      <c r="AV116" s="202">
        <f t="shared" si="46"/>
        <v>7.2039084106269016E-3</v>
      </c>
      <c r="AW116" s="203">
        <f t="shared" si="47"/>
        <v>7.2828807770072852E-3</v>
      </c>
      <c r="AX116" s="204">
        <f t="shared" si="48"/>
        <v>6.9027364524560661E-3</v>
      </c>
    </row>
    <row r="117" spans="1:50" x14ac:dyDescent="0.3">
      <c r="A117" s="21" t="s">
        <v>115</v>
      </c>
      <c r="B117" s="22">
        <v>38.94</v>
      </c>
      <c r="C117" s="23">
        <v>33.549999999999997</v>
      </c>
      <c r="D117" s="23">
        <v>56.55</v>
      </c>
      <c r="E117" s="23">
        <v>31.93</v>
      </c>
      <c r="F117" s="23">
        <v>6.84</v>
      </c>
      <c r="G117" s="24">
        <v>67.3</v>
      </c>
      <c r="H117" s="196">
        <v>73.87</v>
      </c>
      <c r="I117" s="196">
        <v>61.995554786967134</v>
      </c>
      <c r="J117" s="23">
        <v>43.85</v>
      </c>
      <c r="K117" s="23">
        <v>41.64</v>
      </c>
      <c r="L117" s="23">
        <v>62.07</v>
      </c>
      <c r="M117" s="23">
        <v>41.18</v>
      </c>
      <c r="N117" s="23">
        <v>7.29</v>
      </c>
      <c r="O117" s="24">
        <v>74.13</v>
      </c>
      <c r="P117" s="196">
        <v>80.55</v>
      </c>
      <c r="Q117" s="196">
        <v>62.04698548593587</v>
      </c>
      <c r="R117" s="23">
        <v>51.26</v>
      </c>
      <c r="S117" s="23">
        <v>42.04</v>
      </c>
      <c r="T117" s="23">
        <v>60.03</v>
      </c>
      <c r="U117" s="23">
        <v>44.69</v>
      </c>
      <c r="V117" s="23">
        <v>7.46</v>
      </c>
      <c r="W117" s="24">
        <v>78.8</v>
      </c>
      <c r="X117" s="196">
        <v>82.07</v>
      </c>
      <c r="Y117" s="196">
        <v>62.001801492665351</v>
      </c>
      <c r="AA117" s="154">
        <f t="shared" si="25"/>
        <v>5.2001746745884529E-3</v>
      </c>
      <c r="AB117" s="154">
        <f t="shared" si="26"/>
        <v>4.72161472186804E-3</v>
      </c>
      <c r="AC117" s="154">
        <f t="shared" si="27"/>
        <v>6.8041698551812744E-3</v>
      </c>
      <c r="AD117" s="154">
        <f t="shared" si="28"/>
        <v>4.2667315206294408E-3</v>
      </c>
      <c r="AE117" s="154">
        <f t="shared" si="29"/>
        <v>3.165772629026062E-3</v>
      </c>
      <c r="AF117" s="202">
        <f t="shared" si="30"/>
        <v>5.8624867919827642E-3</v>
      </c>
      <c r="AG117" s="203">
        <f t="shared" si="31"/>
        <v>6.0453940595226246E-3</v>
      </c>
      <c r="AH117" s="204">
        <f t="shared" si="32"/>
        <v>6.8688624058978352E-3</v>
      </c>
      <c r="AI117" s="154">
        <f t="shared" si="33"/>
        <v>5.2375969881129853E-3</v>
      </c>
      <c r="AJ117" s="154">
        <f t="shared" si="34"/>
        <v>5.4450448000083716E-3</v>
      </c>
      <c r="AK117" s="154">
        <f t="shared" si="35"/>
        <v>6.9888259853265059E-3</v>
      </c>
      <c r="AL117" s="154">
        <f t="shared" si="36"/>
        <v>5.180942986980964E-3</v>
      </c>
      <c r="AM117" s="154">
        <f t="shared" si="37"/>
        <v>3.0554251609442064E-3</v>
      </c>
      <c r="AN117" s="202">
        <f t="shared" si="38"/>
        <v>6.2946700371838138E-3</v>
      </c>
      <c r="AO117" s="203">
        <f t="shared" si="39"/>
        <v>6.4528067907079576E-3</v>
      </c>
      <c r="AP117" s="204">
        <f t="shared" si="40"/>
        <v>6.8989149009412477E-3</v>
      </c>
      <c r="AQ117" s="154">
        <f t="shared" si="41"/>
        <v>5.7160061553558255E-3</v>
      </c>
      <c r="AR117" s="154">
        <f t="shared" si="42"/>
        <v>5.0294781976187742E-3</v>
      </c>
      <c r="AS117" s="154">
        <f t="shared" si="43"/>
        <v>6.695816090928358E-3</v>
      </c>
      <c r="AT117" s="154">
        <f t="shared" si="44"/>
        <v>5.2917007092702474E-3</v>
      </c>
      <c r="AU117" s="154">
        <f t="shared" si="45"/>
        <v>2.6481603095436699E-3</v>
      </c>
      <c r="AV117" s="202">
        <f t="shared" si="46"/>
        <v>6.4898591832331064E-3</v>
      </c>
      <c r="AW117" s="203">
        <f t="shared" si="47"/>
        <v>6.4117788604268165E-3</v>
      </c>
      <c r="AX117" s="204">
        <f t="shared" si="48"/>
        <v>6.9152001850108823E-3</v>
      </c>
    </row>
    <row r="118" spans="1:50" x14ac:dyDescent="0.3">
      <c r="A118" s="21" t="s">
        <v>116</v>
      </c>
      <c r="B118" s="22">
        <v>40.22</v>
      </c>
      <c r="C118" s="23">
        <v>32.880000000000003</v>
      </c>
      <c r="D118" s="23">
        <v>63.04</v>
      </c>
      <c r="E118" s="23">
        <v>36.479999999999997</v>
      </c>
      <c r="F118" s="23">
        <v>8.11</v>
      </c>
      <c r="G118" s="24">
        <v>75.31</v>
      </c>
      <c r="H118" s="196">
        <v>85.77</v>
      </c>
      <c r="I118" s="196">
        <v>69.779201633957328</v>
      </c>
      <c r="J118" s="23">
        <v>41.49</v>
      </c>
      <c r="K118" s="23">
        <v>39.39</v>
      </c>
      <c r="L118" s="23">
        <v>64.28</v>
      </c>
      <c r="M118" s="23">
        <v>43.37</v>
      </c>
      <c r="N118" s="23">
        <v>11.18</v>
      </c>
      <c r="O118" s="24">
        <v>74.790000000000006</v>
      </c>
      <c r="P118" s="196">
        <v>87.81</v>
      </c>
      <c r="Q118" s="196">
        <v>69.693075668462413</v>
      </c>
      <c r="R118" s="23">
        <v>45.46</v>
      </c>
      <c r="S118" s="23">
        <v>39.4</v>
      </c>
      <c r="T118" s="23">
        <v>63.53</v>
      </c>
      <c r="U118" s="23">
        <v>45.64</v>
      </c>
      <c r="V118" s="23">
        <v>9.6999999999999993</v>
      </c>
      <c r="W118" s="24">
        <v>77.83</v>
      </c>
      <c r="X118" s="196">
        <v>90.85</v>
      </c>
      <c r="Y118" s="196">
        <v>69.693353867242507</v>
      </c>
      <c r="AA118" s="154">
        <f t="shared" si="25"/>
        <v>5.3711100516678888E-3</v>
      </c>
      <c r="AB118" s="154">
        <f t="shared" si="26"/>
        <v>4.6273231611034631E-3</v>
      </c>
      <c r="AC118" s="154">
        <f t="shared" si="27"/>
        <v>7.5850551312224143E-3</v>
      </c>
      <c r="AD118" s="154">
        <f t="shared" si="28"/>
        <v>4.8747374216273724E-3</v>
      </c>
      <c r="AE118" s="154">
        <f t="shared" si="29"/>
        <v>3.7535695937721287E-3</v>
      </c>
      <c r="AF118" s="202">
        <f t="shared" si="30"/>
        <v>6.5602359629156311E-3</v>
      </c>
      <c r="AG118" s="203">
        <f t="shared" si="31"/>
        <v>7.0192696424158036E-3</v>
      </c>
      <c r="AH118" s="204">
        <f t="shared" si="32"/>
        <v>7.7312597082817743E-3</v>
      </c>
      <c r="AI118" s="154">
        <f t="shared" si="33"/>
        <v>4.9557103543171671E-3</v>
      </c>
      <c r="AJ118" s="154">
        <f t="shared" si="34"/>
        <v>5.150824079546824E-3</v>
      </c>
      <c r="AK118" s="154">
        <f t="shared" si="35"/>
        <v>7.2376628699337489E-3</v>
      </c>
      <c r="AL118" s="154">
        <f t="shared" si="36"/>
        <v>5.4564715236853911E-3</v>
      </c>
      <c r="AM118" s="154">
        <f t="shared" si="37"/>
        <v>4.6858234978540778E-3</v>
      </c>
      <c r="AN118" s="202">
        <f t="shared" si="38"/>
        <v>6.3507132346010721E-3</v>
      </c>
      <c r="AO118" s="203">
        <f t="shared" si="39"/>
        <v>7.0344005498704631E-3</v>
      </c>
      <c r="AP118" s="204">
        <f t="shared" si="40"/>
        <v>7.7490726496384776E-3</v>
      </c>
      <c r="AQ118" s="154">
        <f t="shared" si="41"/>
        <v>5.0692477530721002E-3</v>
      </c>
      <c r="AR118" s="154">
        <f t="shared" si="42"/>
        <v>4.7136403659890514E-3</v>
      </c>
      <c r="AS118" s="154">
        <f t="shared" si="43"/>
        <v>7.0862101658617123E-3</v>
      </c>
      <c r="AT118" s="154">
        <f t="shared" si="44"/>
        <v>5.404189312398615E-3</v>
      </c>
      <c r="AU118" s="154">
        <f t="shared" si="45"/>
        <v>3.4433183649562457E-3</v>
      </c>
      <c r="AV118" s="202">
        <f t="shared" si="46"/>
        <v>6.4099713227288406E-3</v>
      </c>
      <c r="AW118" s="203">
        <f t="shared" si="47"/>
        <v>7.097722791151167E-3</v>
      </c>
      <c r="AX118" s="204">
        <f t="shared" si="48"/>
        <v>7.7730562976270449E-3</v>
      </c>
    </row>
    <row r="119" spans="1:50" x14ac:dyDescent="0.3">
      <c r="A119" s="21" t="s">
        <v>117</v>
      </c>
      <c r="B119" s="22">
        <v>36.79</v>
      </c>
      <c r="C119" s="23">
        <v>32.020000000000003</v>
      </c>
      <c r="D119" s="23">
        <v>62.81</v>
      </c>
      <c r="E119" s="23">
        <v>42.25</v>
      </c>
      <c r="F119" s="23">
        <v>6.05</v>
      </c>
      <c r="G119" s="24">
        <v>74.489999999999995</v>
      </c>
      <c r="H119" s="196">
        <v>86.05</v>
      </c>
      <c r="I119" s="196">
        <v>69.865915847919823</v>
      </c>
      <c r="J119" s="23">
        <v>37.67</v>
      </c>
      <c r="K119" s="23">
        <v>38.03</v>
      </c>
      <c r="L119" s="23">
        <v>67.42</v>
      </c>
      <c r="M119" s="23">
        <v>46.66</v>
      </c>
      <c r="N119" s="23">
        <v>6.42</v>
      </c>
      <c r="O119" s="24">
        <v>77.64</v>
      </c>
      <c r="P119" s="196">
        <v>87.97</v>
      </c>
      <c r="Q119" s="196">
        <v>69.908831326154157</v>
      </c>
      <c r="R119" s="23">
        <v>40.700000000000003</v>
      </c>
      <c r="S119" s="23">
        <v>43.79</v>
      </c>
      <c r="T119" s="23">
        <v>72.92</v>
      </c>
      <c r="U119" s="23">
        <v>52.69</v>
      </c>
      <c r="V119" s="23">
        <v>6.54</v>
      </c>
      <c r="W119" s="24">
        <v>82.02</v>
      </c>
      <c r="X119" s="196">
        <v>90.52</v>
      </c>
      <c r="Y119" s="196">
        <v>69.857397715055342</v>
      </c>
      <c r="AA119" s="154">
        <f t="shared" si="25"/>
        <v>4.9130566584003393E-3</v>
      </c>
      <c r="AB119" s="154">
        <f t="shared" si="26"/>
        <v>4.5062922025101244E-3</v>
      </c>
      <c r="AC119" s="154">
        <f t="shared" si="27"/>
        <v>7.5573812308388309E-3</v>
      </c>
      <c r="AD119" s="154">
        <f t="shared" si="28"/>
        <v>5.6457690806950792E-3</v>
      </c>
      <c r="AE119" s="154">
        <f t="shared" si="29"/>
        <v>2.8001351470186659E-3</v>
      </c>
      <c r="AF119" s="202">
        <f t="shared" si="30"/>
        <v>6.4888059603981588E-3</v>
      </c>
      <c r="AG119" s="203">
        <f t="shared" si="31"/>
        <v>7.0421843620132908E-3</v>
      </c>
      <c r="AH119" s="204">
        <f t="shared" si="32"/>
        <v>7.740867300413028E-3</v>
      </c>
      <c r="AI119" s="154">
        <f t="shared" si="33"/>
        <v>4.4994362267324096E-3</v>
      </c>
      <c r="AJ119" s="154">
        <f t="shared" si="34"/>
        <v>4.9729839996233999E-3</v>
      </c>
      <c r="AK119" s="154">
        <f t="shared" si="35"/>
        <v>7.5912139186517322E-3</v>
      </c>
      <c r="AL119" s="154">
        <f t="shared" si="36"/>
        <v>5.8703933893281147E-3</v>
      </c>
      <c r="AM119" s="154">
        <f t="shared" si="37"/>
        <v>2.6907859442060092E-3</v>
      </c>
      <c r="AN119" s="202">
        <f t="shared" si="38"/>
        <v>6.5927179507210484E-3</v>
      </c>
      <c r="AO119" s="203">
        <f t="shared" si="39"/>
        <v>7.047218043185339E-3</v>
      </c>
      <c r="AP119" s="204">
        <f t="shared" si="40"/>
        <v>7.7730622102940771E-3</v>
      </c>
      <c r="AQ119" s="154">
        <f t="shared" si="41"/>
        <v>4.5384598229220082E-3</v>
      </c>
      <c r="AR119" s="154">
        <f t="shared" si="42"/>
        <v>5.2388403966157505E-3</v>
      </c>
      <c r="AS119" s="154">
        <f t="shared" si="43"/>
        <v>8.1335816983257678E-3</v>
      </c>
      <c r="AT119" s="154">
        <f t="shared" si="44"/>
        <v>6.2389731566670249E-3</v>
      </c>
      <c r="AU119" s="154">
        <f t="shared" si="45"/>
        <v>2.3215775367849329E-3</v>
      </c>
      <c r="AV119" s="202">
        <f t="shared" si="46"/>
        <v>6.7550539366596366E-3</v>
      </c>
      <c r="AW119" s="203">
        <f t="shared" si="47"/>
        <v>7.0719412994496821E-3</v>
      </c>
      <c r="AX119" s="204">
        <f t="shared" si="48"/>
        <v>7.7913524764385489E-3</v>
      </c>
    </row>
    <row r="120" spans="1:50" x14ac:dyDescent="0.3">
      <c r="A120" s="21" t="s">
        <v>118</v>
      </c>
      <c r="B120" s="22">
        <v>28.66</v>
      </c>
      <c r="C120" s="23">
        <v>10.96</v>
      </c>
      <c r="D120" s="23">
        <v>67.95</v>
      </c>
      <c r="E120" s="23">
        <v>13.23</v>
      </c>
      <c r="F120" s="23">
        <v>4.49</v>
      </c>
      <c r="G120" s="24">
        <v>80.33</v>
      </c>
      <c r="H120" s="196">
        <v>86.58</v>
      </c>
      <c r="I120" s="196">
        <v>66.744484568075379</v>
      </c>
      <c r="J120" s="23">
        <v>40.19</v>
      </c>
      <c r="K120" s="23">
        <v>11</v>
      </c>
      <c r="L120" s="23">
        <v>67.05</v>
      </c>
      <c r="M120" s="23">
        <v>13.79</v>
      </c>
      <c r="N120" s="23">
        <v>4.5599999999999996</v>
      </c>
      <c r="O120" s="24">
        <v>80.98</v>
      </c>
      <c r="P120" s="196">
        <v>89.78</v>
      </c>
      <c r="Q120" s="196">
        <v>66.325695436457693</v>
      </c>
      <c r="R120" s="23">
        <v>37.200000000000003</v>
      </c>
      <c r="S120" s="23">
        <v>12.8</v>
      </c>
      <c r="T120" s="23">
        <v>73.44</v>
      </c>
      <c r="U120" s="23">
        <v>17.05</v>
      </c>
      <c r="V120" s="23">
        <v>4.38</v>
      </c>
      <c r="W120" s="24">
        <v>86.33</v>
      </c>
      <c r="X120" s="196">
        <v>90.1</v>
      </c>
      <c r="Y120" s="196">
        <v>65.976735670277336</v>
      </c>
      <c r="AA120" s="154">
        <f t="shared" si="25"/>
        <v>3.8273499274192367E-3</v>
      </c>
      <c r="AB120" s="154">
        <f t="shared" si="26"/>
        <v>1.5424410537011543E-3</v>
      </c>
      <c r="AC120" s="154">
        <f t="shared" si="27"/>
        <v>8.1758327437589321E-3</v>
      </c>
      <c r="AD120" s="154">
        <f t="shared" si="28"/>
        <v>1.7678940813632166E-3</v>
      </c>
      <c r="AE120" s="154">
        <f t="shared" si="29"/>
        <v>2.0781168281179853E-3</v>
      </c>
      <c r="AF120" s="202">
        <f t="shared" si="30"/>
        <v>6.9975269539372274E-3</v>
      </c>
      <c r="AG120" s="203">
        <f t="shared" si="31"/>
        <v>7.0855586526799618E-3</v>
      </c>
      <c r="AH120" s="204">
        <f t="shared" si="32"/>
        <v>7.395025053426243E-3</v>
      </c>
      <c r="AI120" s="154">
        <f t="shared" si="33"/>
        <v>4.800433818751673E-3</v>
      </c>
      <c r="AJ120" s="154">
        <f t="shared" si="34"/>
        <v>1.4384124111453431E-3</v>
      </c>
      <c r="AK120" s="154">
        <f t="shared" si="35"/>
        <v>7.5495534447582117E-3</v>
      </c>
      <c r="AL120" s="154">
        <f t="shared" si="36"/>
        <v>1.7349490964173747E-3</v>
      </c>
      <c r="AM120" s="154">
        <f t="shared" si="37"/>
        <v>1.9112124463519316E-3</v>
      </c>
      <c r="AN120" s="202">
        <f t="shared" si="38"/>
        <v>6.8763304952265646E-3</v>
      </c>
      <c r="AO120" s="203">
        <f t="shared" si="39"/>
        <v>7.1922159363098752E-3</v>
      </c>
      <c r="AP120" s="204">
        <f t="shared" si="40"/>
        <v>7.3746584943371191E-3</v>
      </c>
      <c r="AQ120" s="154">
        <f t="shared" si="41"/>
        <v>4.1481745801645866E-3</v>
      </c>
      <c r="AR120" s="154">
        <f t="shared" si="42"/>
        <v>1.5313349412350219E-3</v>
      </c>
      <c r="AS120" s="154">
        <f t="shared" si="43"/>
        <v>8.1915831037444372E-3</v>
      </c>
      <c r="AT120" s="154">
        <f t="shared" si="44"/>
        <v>2.018874403514382E-3</v>
      </c>
      <c r="AU120" s="154">
        <f t="shared" si="45"/>
        <v>1.5548179833513771E-3</v>
      </c>
      <c r="AV120" s="202">
        <f t="shared" si="46"/>
        <v>7.11001958487962E-3</v>
      </c>
      <c r="AW120" s="203">
        <f t="shared" si="47"/>
        <v>7.0391284918296113E-3</v>
      </c>
      <c r="AX120" s="204">
        <f t="shared" si="48"/>
        <v>7.3585335220862609E-3</v>
      </c>
    </row>
    <row r="121" spans="1:50" x14ac:dyDescent="0.3">
      <c r="A121" s="21" t="s">
        <v>119</v>
      </c>
      <c r="B121" s="22">
        <v>27.11</v>
      </c>
      <c r="C121" s="23">
        <v>13.26</v>
      </c>
      <c r="D121" s="23">
        <v>57.15</v>
      </c>
      <c r="E121" s="23">
        <v>12.26</v>
      </c>
      <c r="F121" s="23">
        <v>4.0599999999999996</v>
      </c>
      <c r="G121" s="24">
        <v>69.91</v>
      </c>
      <c r="H121" s="196">
        <v>83.63</v>
      </c>
      <c r="I121" s="196">
        <v>65.383009413908283</v>
      </c>
      <c r="J121" s="23">
        <v>39.46</v>
      </c>
      <c r="K121" s="23">
        <v>12.15</v>
      </c>
      <c r="L121" s="23">
        <v>63.73</v>
      </c>
      <c r="M121" s="23">
        <v>14.34</v>
      </c>
      <c r="N121" s="23">
        <v>2.97</v>
      </c>
      <c r="O121" s="24">
        <v>74.650000000000006</v>
      </c>
      <c r="P121" s="196">
        <v>85.33</v>
      </c>
      <c r="Q121" s="196">
        <v>64.915548728068558</v>
      </c>
      <c r="R121" s="23">
        <v>43.29</v>
      </c>
      <c r="S121" s="23">
        <v>16.88</v>
      </c>
      <c r="T121" s="23">
        <v>67.08</v>
      </c>
      <c r="U121" s="23">
        <v>21.43</v>
      </c>
      <c r="V121" s="23">
        <v>7.69</v>
      </c>
      <c r="W121" s="24">
        <v>82.91</v>
      </c>
      <c r="X121" s="196">
        <v>89.91</v>
      </c>
      <c r="Y121" s="196">
        <v>64.464379310180107</v>
      </c>
      <c r="AA121" s="154">
        <f t="shared" si="25"/>
        <v>3.6203578692371079E-3</v>
      </c>
      <c r="AB121" s="154">
        <f t="shared" si="26"/>
        <v>1.8661285011019437E-3</v>
      </c>
      <c r="AC121" s="154">
        <f t="shared" si="27"/>
        <v>6.876362638790625E-3</v>
      </c>
      <c r="AD121" s="154">
        <f t="shared" si="28"/>
        <v>1.6382752409306906E-3</v>
      </c>
      <c r="AE121" s="154">
        <f t="shared" si="29"/>
        <v>1.8790989581645922E-3</v>
      </c>
      <c r="AF121" s="202">
        <f t="shared" si="30"/>
        <v>6.0898432634103276E-3</v>
      </c>
      <c r="AG121" s="203">
        <f t="shared" si="31"/>
        <v>6.8441357140635846E-3</v>
      </c>
      <c r="AH121" s="204">
        <f t="shared" si="32"/>
        <v>7.2441789881695084E-3</v>
      </c>
      <c r="AI121" s="154">
        <f t="shared" si="33"/>
        <v>4.7132400718572038E-3</v>
      </c>
      <c r="AJ121" s="154">
        <f t="shared" si="34"/>
        <v>1.5887918904923563E-3</v>
      </c>
      <c r="AK121" s="154">
        <f t="shared" si="35"/>
        <v>7.1757351384704078E-3</v>
      </c>
      <c r="AL121" s="154">
        <f t="shared" si="36"/>
        <v>1.8041457608865231E-3</v>
      </c>
      <c r="AM121" s="154">
        <f t="shared" si="37"/>
        <v>1.2448028433476397E-3</v>
      </c>
      <c r="AN121" s="202">
        <f t="shared" si="38"/>
        <v>6.3388252836337746E-3</v>
      </c>
      <c r="AO121" s="203">
        <f t="shared" si="39"/>
        <v>6.8357294034898826E-3</v>
      </c>
      <c r="AP121" s="204">
        <f t="shared" si="40"/>
        <v>7.2178663139785063E-3</v>
      </c>
      <c r="AQ121" s="154">
        <f t="shared" si="41"/>
        <v>4.8272709025624985E-3</v>
      </c>
      <c r="AR121" s="154">
        <f t="shared" si="42"/>
        <v>2.0194479537536847E-3</v>
      </c>
      <c r="AS121" s="154">
        <f t="shared" si="43"/>
        <v>7.4821812990083997E-3</v>
      </c>
      <c r="AT121" s="154">
        <f t="shared" si="44"/>
        <v>2.5375060684641173E-3</v>
      </c>
      <c r="AU121" s="154">
        <f t="shared" si="45"/>
        <v>2.7298060027333539E-3</v>
      </c>
      <c r="AV121" s="202">
        <f t="shared" si="46"/>
        <v>6.8283531076377768E-3</v>
      </c>
      <c r="AW121" s="203">
        <f t="shared" si="47"/>
        <v>7.0242846026681502E-3</v>
      </c>
      <c r="AX121" s="204">
        <f t="shared" si="48"/>
        <v>7.1898570202851972E-3</v>
      </c>
    </row>
    <row r="122" spans="1:50" x14ac:dyDescent="0.3">
      <c r="A122" s="21" t="s">
        <v>120</v>
      </c>
      <c r="B122" s="22">
        <v>17.88</v>
      </c>
      <c r="C122" s="23">
        <v>8.7899999999999991</v>
      </c>
      <c r="D122" s="23">
        <v>59.67</v>
      </c>
      <c r="E122" s="23">
        <v>6.42</v>
      </c>
      <c r="F122" s="23">
        <v>1.68</v>
      </c>
      <c r="G122" s="24">
        <v>68.959999999999994</v>
      </c>
      <c r="H122" s="196">
        <v>79.97</v>
      </c>
      <c r="I122" s="196">
        <v>64.103516453008297</v>
      </c>
      <c r="J122" s="23">
        <v>32.049999999999997</v>
      </c>
      <c r="K122" s="23">
        <v>9.99</v>
      </c>
      <c r="L122" s="23">
        <v>62.46</v>
      </c>
      <c r="M122" s="23">
        <v>8.3800000000000008</v>
      </c>
      <c r="N122" s="23">
        <v>4.05</v>
      </c>
      <c r="O122" s="24">
        <v>73.28</v>
      </c>
      <c r="P122" s="196">
        <v>81.819999999999993</v>
      </c>
      <c r="Q122" s="196">
        <v>63.816482241305941</v>
      </c>
      <c r="R122" s="23">
        <v>32.76</v>
      </c>
      <c r="S122" s="23">
        <v>12.05</v>
      </c>
      <c r="T122" s="23">
        <v>71.510000000000005</v>
      </c>
      <c r="U122" s="23">
        <v>14.63</v>
      </c>
      <c r="V122" s="23">
        <v>3.92</v>
      </c>
      <c r="W122" s="24">
        <v>81.63</v>
      </c>
      <c r="X122" s="196">
        <v>87.42</v>
      </c>
      <c r="Y122" s="196">
        <v>63.440562800599977</v>
      </c>
      <c r="AA122" s="154">
        <f t="shared" si="25"/>
        <v>2.3877535485783653E-3</v>
      </c>
      <c r="AB122" s="154">
        <f t="shared" si="26"/>
        <v>1.2370489837621481E-3</v>
      </c>
      <c r="AC122" s="154">
        <f t="shared" si="27"/>
        <v>7.1795723299498968E-3</v>
      </c>
      <c r="AD122" s="154">
        <f t="shared" si="28"/>
        <v>8.5788964492455411E-4</v>
      </c>
      <c r="AE122" s="154">
        <f t="shared" si="29"/>
        <v>7.7755818958534853E-4</v>
      </c>
      <c r="AF122" s="202">
        <f t="shared" si="30"/>
        <v>6.0070889922010607E-3</v>
      </c>
      <c r="AG122" s="203">
        <f t="shared" si="31"/>
        <v>6.5446075936107248E-3</v>
      </c>
      <c r="AH122" s="204">
        <f t="shared" si="32"/>
        <v>7.1024162258563556E-3</v>
      </c>
      <c r="AI122" s="154">
        <f t="shared" si="33"/>
        <v>3.8281638191338921E-3</v>
      </c>
      <c r="AJ122" s="154">
        <f t="shared" si="34"/>
        <v>1.3063399988492708E-3</v>
      </c>
      <c r="AK122" s="154">
        <f t="shared" si="35"/>
        <v>7.0327383767277837E-3</v>
      </c>
      <c r="AL122" s="154">
        <f t="shared" si="36"/>
        <v>1.0543055422753882E-3</v>
      </c>
      <c r="AM122" s="154">
        <f t="shared" si="37"/>
        <v>1.6974584227467814E-3</v>
      </c>
      <c r="AN122" s="202">
        <f t="shared" si="38"/>
        <v>6.2224931920252247E-3</v>
      </c>
      <c r="AO122" s="203">
        <f t="shared" si="39"/>
        <v>6.5545456438947866E-3</v>
      </c>
      <c r="AP122" s="204">
        <f t="shared" si="40"/>
        <v>7.0956626951682025E-3</v>
      </c>
      <c r="AQ122" s="154">
        <f t="shared" si="41"/>
        <v>3.6530698722094584E-3</v>
      </c>
      <c r="AR122" s="154">
        <f t="shared" si="42"/>
        <v>1.4416082845220323E-3</v>
      </c>
      <c r="AS122" s="154">
        <f t="shared" si="43"/>
        <v>7.9763086567097592E-3</v>
      </c>
      <c r="AT122" s="154">
        <f t="shared" si="44"/>
        <v>1.7323244881768567E-3</v>
      </c>
      <c r="AU122" s="154">
        <f t="shared" si="45"/>
        <v>1.3915265969720086E-3</v>
      </c>
      <c r="AV122" s="202">
        <f t="shared" si="46"/>
        <v>6.7229340752197773E-3</v>
      </c>
      <c r="AW122" s="203">
        <f t="shared" si="47"/>
        <v>6.8297515289205838E-3</v>
      </c>
      <c r="AX122" s="204">
        <f t="shared" si="48"/>
        <v>7.0756684653396889E-3</v>
      </c>
    </row>
    <row r="123" spans="1:50" x14ac:dyDescent="0.3">
      <c r="A123" s="21" t="s">
        <v>121</v>
      </c>
      <c r="B123" s="22">
        <v>19.11</v>
      </c>
      <c r="C123" s="23">
        <v>9.49</v>
      </c>
      <c r="D123" s="23">
        <v>53.52</v>
      </c>
      <c r="E123" s="23">
        <v>4.28</v>
      </c>
      <c r="F123" s="23">
        <v>2.14</v>
      </c>
      <c r="G123" s="24">
        <v>65.790000000000006</v>
      </c>
      <c r="H123" s="196">
        <v>78.8</v>
      </c>
      <c r="I123" s="196">
        <v>64.921034433686074</v>
      </c>
      <c r="J123" s="23">
        <v>30.21</v>
      </c>
      <c r="K123" s="23">
        <v>12.47</v>
      </c>
      <c r="L123" s="23">
        <v>60.2</v>
      </c>
      <c r="M123" s="23">
        <v>6.74</v>
      </c>
      <c r="N123" s="23">
        <v>3.7</v>
      </c>
      <c r="O123" s="24">
        <v>72.73</v>
      </c>
      <c r="P123" s="196">
        <v>80.53</v>
      </c>
      <c r="Q123" s="196">
        <v>64.470209721841854</v>
      </c>
      <c r="R123" s="23">
        <v>30.91</v>
      </c>
      <c r="S123" s="23">
        <v>12.94</v>
      </c>
      <c r="T123" s="23">
        <v>63.02</v>
      </c>
      <c r="U123" s="23">
        <v>7.12</v>
      </c>
      <c r="V123" s="23">
        <v>3.15</v>
      </c>
      <c r="W123" s="24">
        <v>78.39</v>
      </c>
      <c r="X123" s="196">
        <v>85.09</v>
      </c>
      <c r="Y123" s="196">
        <v>63.942548931892517</v>
      </c>
      <c r="AA123" s="154">
        <f t="shared" si="25"/>
        <v>2.5520117624906356E-3</v>
      </c>
      <c r="AB123" s="154">
        <f t="shared" si="26"/>
        <v>1.3355625547102146E-3</v>
      </c>
      <c r="AC123" s="154">
        <f t="shared" si="27"/>
        <v>6.4395962979540552E-3</v>
      </c>
      <c r="AD123" s="154">
        <f t="shared" si="28"/>
        <v>5.7192642994970274E-4</v>
      </c>
      <c r="AE123" s="154">
        <f t="shared" si="29"/>
        <v>9.9046102720990836E-4</v>
      </c>
      <c r="AF123" s="202">
        <f t="shared" si="30"/>
        <v>5.7309510556396151E-3</v>
      </c>
      <c r="AG123" s="203">
        <f t="shared" si="31"/>
        <v>6.4488568010069415E-3</v>
      </c>
      <c r="AH123" s="204">
        <f t="shared" si="32"/>
        <v>7.1929939865186992E-3</v>
      </c>
      <c r="AI123" s="154">
        <f t="shared" si="33"/>
        <v>3.6083877995642709E-3</v>
      </c>
      <c r="AJ123" s="154">
        <f t="shared" si="34"/>
        <v>1.630636615180221E-3</v>
      </c>
      <c r="AK123" s="154">
        <f t="shared" si="35"/>
        <v>6.7782716983511467E-3</v>
      </c>
      <c r="AL123" s="154">
        <f t="shared" si="36"/>
        <v>8.4797367004010925E-4</v>
      </c>
      <c r="AM123" s="154">
        <f t="shared" si="37"/>
        <v>1.5507644849785411E-3</v>
      </c>
      <c r="AN123" s="202">
        <f t="shared" si="38"/>
        <v>6.1757905275108427E-3</v>
      </c>
      <c r="AO123" s="203">
        <f t="shared" si="39"/>
        <v>6.4512046040435984E-3</v>
      </c>
      <c r="AP123" s="204">
        <f t="shared" si="40"/>
        <v>7.1683497116493862E-3</v>
      </c>
      <c r="AQ123" s="154">
        <f t="shared" si="41"/>
        <v>3.4467762438948218E-3</v>
      </c>
      <c r="AR123" s="154">
        <f t="shared" si="42"/>
        <v>1.5480839171547797E-3</v>
      </c>
      <c r="AS123" s="154">
        <f t="shared" si="43"/>
        <v>7.0293241720857094E-3</v>
      </c>
      <c r="AT123" s="154">
        <f t="shared" si="44"/>
        <v>8.4307247818313192E-4</v>
      </c>
      <c r="AU123" s="154">
        <f t="shared" si="45"/>
        <v>1.1181910154239355E-3</v>
      </c>
      <c r="AV123" s="202">
        <f t="shared" si="46"/>
        <v>6.4560921494117157E-3</v>
      </c>
      <c r="AW123" s="203">
        <f t="shared" si="47"/>
        <v>6.6477185723616168E-3</v>
      </c>
      <c r="AX123" s="204">
        <f t="shared" si="48"/>
        <v>7.1316561060923165E-3</v>
      </c>
    </row>
    <row r="124" spans="1:50" x14ac:dyDescent="0.3">
      <c r="A124" s="21" t="s">
        <v>122</v>
      </c>
      <c r="B124" s="22">
        <v>20.34</v>
      </c>
      <c r="C124" s="23">
        <v>7.93</v>
      </c>
      <c r="D124" s="23">
        <v>59.51</v>
      </c>
      <c r="E124" s="23">
        <v>4.8099999999999996</v>
      </c>
      <c r="F124" s="23">
        <v>1.25</v>
      </c>
      <c r="G124" s="24">
        <v>68.540000000000006</v>
      </c>
      <c r="H124" s="196">
        <v>79.63</v>
      </c>
      <c r="I124" s="196">
        <v>64.706372242504003</v>
      </c>
      <c r="J124" s="23">
        <v>31.65</v>
      </c>
      <c r="K124" s="23">
        <v>9.75</v>
      </c>
      <c r="L124" s="23">
        <v>61.69</v>
      </c>
      <c r="M124" s="23">
        <v>9.49</v>
      </c>
      <c r="N124" s="23">
        <v>2.4</v>
      </c>
      <c r="O124" s="24">
        <v>73.349999999999994</v>
      </c>
      <c r="P124" s="196">
        <v>82.91</v>
      </c>
      <c r="Q124" s="196">
        <v>64.370801991882473</v>
      </c>
      <c r="R124" s="23">
        <v>32.659999999999997</v>
      </c>
      <c r="S124" s="23">
        <v>10.46</v>
      </c>
      <c r="T124" s="23">
        <v>68.38</v>
      </c>
      <c r="U124" s="23">
        <v>12.2</v>
      </c>
      <c r="V124" s="23">
        <v>2.12</v>
      </c>
      <c r="W124" s="24">
        <v>79.3</v>
      </c>
      <c r="X124" s="196">
        <v>86.26</v>
      </c>
      <c r="Y124" s="196">
        <v>64.066289438039959</v>
      </c>
      <c r="AA124" s="154">
        <f t="shared" si="25"/>
        <v>2.7162699764029055E-3</v>
      </c>
      <c r="AB124" s="154">
        <f t="shared" si="26"/>
        <v>1.1160180251688094E-3</v>
      </c>
      <c r="AC124" s="154">
        <f t="shared" si="27"/>
        <v>7.1603209209874031E-3</v>
      </c>
      <c r="AD124" s="154">
        <f t="shared" si="28"/>
        <v>6.4274909534067055E-4</v>
      </c>
      <c r="AE124" s="154">
        <f t="shared" si="29"/>
        <v>5.7854031963195578E-4</v>
      </c>
      <c r="AF124" s="202">
        <f t="shared" si="30"/>
        <v>5.9705028933506495E-3</v>
      </c>
      <c r="AG124" s="203">
        <f t="shared" si="31"/>
        <v>6.5167825769566331E-3</v>
      </c>
      <c r="AH124" s="204">
        <f t="shared" si="32"/>
        <v>7.1692102642817593E-3</v>
      </c>
      <c r="AI124" s="154">
        <f t="shared" si="33"/>
        <v>3.7803864235752787E-3</v>
      </c>
      <c r="AJ124" s="154">
        <f t="shared" si="34"/>
        <v>1.2749564553333724E-3</v>
      </c>
      <c r="AK124" s="154">
        <f t="shared" si="35"/>
        <v>6.9460395526791058E-3</v>
      </c>
      <c r="AL124" s="154">
        <f t="shared" si="36"/>
        <v>1.1939569923858512E-3</v>
      </c>
      <c r="AM124" s="154">
        <f t="shared" si="37"/>
        <v>1.0059012875536482E-3</v>
      </c>
      <c r="AN124" s="202">
        <f t="shared" si="38"/>
        <v>6.2284371675088721E-3</v>
      </c>
      <c r="AO124" s="203">
        <f t="shared" si="39"/>
        <v>6.6418648171023805E-3</v>
      </c>
      <c r="AP124" s="204">
        <f t="shared" si="40"/>
        <v>7.157296709410608E-3</v>
      </c>
      <c r="AQ124" s="154">
        <f t="shared" si="41"/>
        <v>3.6419188652735317E-3</v>
      </c>
      <c r="AR124" s="154">
        <f t="shared" si="42"/>
        <v>1.2513877722904944E-3</v>
      </c>
      <c r="AS124" s="154">
        <f t="shared" si="43"/>
        <v>7.627184812555074E-3</v>
      </c>
      <c r="AT124" s="154">
        <f t="shared" si="44"/>
        <v>1.4445904822800854E-3</v>
      </c>
      <c r="AU124" s="154">
        <f t="shared" si="45"/>
        <v>7.525603024440456E-4</v>
      </c>
      <c r="AV124" s="202">
        <f t="shared" si="46"/>
        <v>6.5310384927713874E-3</v>
      </c>
      <c r="AW124" s="203">
        <f t="shared" si="47"/>
        <v>6.7391256793032442E-3</v>
      </c>
      <c r="AX124" s="204">
        <f t="shared" si="48"/>
        <v>7.145457162681057E-3</v>
      </c>
    </row>
    <row r="125" spans="1:50" x14ac:dyDescent="0.3">
      <c r="A125" s="21" t="s">
        <v>123</v>
      </c>
      <c r="B125" s="22">
        <v>31.39</v>
      </c>
      <c r="C125" s="23">
        <v>20.68</v>
      </c>
      <c r="D125" s="23">
        <v>61.94</v>
      </c>
      <c r="E125" s="23">
        <v>14.25</v>
      </c>
      <c r="F125" s="23">
        <v>3.74</v>
      </c>
      <c r="G125" s="24">
        <v>74.92</v>
      </c>
      <c r="H125" s="196">
        <v>90.93</v>
      </c>
      <c r="I125" s="196">
        <v>68.693484245021864</v>
      </c>
      <c r="J125" s="23">
        <v>56.41</v>
      </c>
      <c r="K125" s="23">
        <v>28.56</v>
      </c>
      <c r="L125" s="23">
        <v>67.12</v>
      </c>
      <c r="M125" s="23">
        <v>23.39</v>
      </c>
      <c r="N125" s="23">
        <v>5.65</v>
      </c>
      <c r="O125" s="24">
        <v>80.05</v>
      </c>
      <c r="P125" s="196">
        <v>95.89</v>
      </c>
      <c r="Q125" s="196">
        <v>67.967770914925993</v>
      </c>
      <c r="R125" s="23">
        <v>58.2</v>
      </c>
      <c r="S125" s="23">
        <v>27.73</v>
      </c>
      <c r="T125" s="23">
        <v>67.31</v>
      </c>
      <c r="U125" s="23">
        <v>27.53</v>
      </c>
      <c r="V125" s="23">
        <v>7.56</v>
      </c>
      <c r="W125" s="24">
        <v>84.07</v>
      </c>
      <c r="X125" s="196">
        <v>93.78</v>
      </c>
      <c r="Y125" s="196">
        <v>67.351422848688287</v>
      </c>
      <c r="AA125" s="154">
        <f t="shared" si="25"/>
        <v>4.1919230363464703E-3</v>
      </c>
      <c r="AB125" s="154">
        <f t="shared" si="26"/>
        <v>2.9103723531514478E-3</v>
      </c>
      <c r="AC125" s="154">
        <f t="shared" si="27"/>
        <v>7.4527016946052717E-3</v>
      </c>
      <c r="AD125" s="154">
        <f t="shared" si="28"/>
        <v>1.9041943053231924E-3</v>
      </c>
      <c r="AE125" s="154">
        <f t="shared" si="29"/>
        <v>1.7309926363388117E-3</v>
      </c>
      <c r="AF125" s="202">
        <f t="shared" si="30"/>
        <v>6.5262631568402483E-3</v>
      </c>
      <c r="AG125" s="203">
        <f t="shared" si="31"/>
        <v>7.4415551892837717E-3</v>
      </c>
      <c r="AH125" s="204">
        <f t="shared" si="32"/>
        <v>7.6109665133597395E-3</v>
      </c>
      <c r="AI125" s="154">
        <f t="shared" si="33"/>
        <v>6.7378072086534428E-3</v>
      </c>
      <c r="AJ125" s="154">
        <f t="shared" si="34"/>
        <v>3.734641678391909E-3</v>
      </c>
      <c r="AK125" s="154">
        <f t="shared" si="35"/>
        <v>7.5574351560353647E-3</v>
      </c>
      <c r="AL125" s="154">
        <f t="shared" si="36"/>
        <v>2.9427454216970558E-3</v>
      </c>
      <c r="AM125" s="154">
        <f t="shared" si="37"/>
        <v>2.3680592811158802E-3</v>
      </c>
      <c r="AN125" s="202">
        <f t="shared" si="38"/>
        <v>6.7973605352295192E-3</v>
      </c>
      <c r="AO125" s="203">
        <f t="shared" si="39"/>
        <v>7.6816839622717084E-3</v>
      </c>
      <c r="AP125" s="204">
        <f t="shared" si="40"/>
        <v>7.55723850041079E-3</v>
      </c>
      <c r="AQ125" s="154">
        <f t="shared" si="41"/>
        <v>6.4898860367091117E-3</v>
      </c>
      <c r="AR125" s="154">
        <f t="shared" si="42"/>
        <v>3.3174935875349338E-3</v>
      </c>
      <c r="AS125" s="154">
        <f t="shared" si="43"/>
        <v>7.507835766789735E-3</v>
      </c>
      <c r="AT125" s="154">
        <f t="shared" si="44"/>
        <v>3.2598013096041606E-3</v>
      </c>
      <c r="AU125" s="154">
        <f t="shared" si="45"/>
        <v>2.6836584370174455E-3</v>
      </c>
      <c r="AV125" s="202">
        <f t="shared" si="46"/>
        <v>6.923889105766589E-3</v>
      </c>
      <c r="AW125" s="203">
        <f t="shared" si="47"/>
        <v>7.3266311871673807E-3</v>
      </c>
      <c r="AX125" s="204">
        <f t="shared" si="48"/>
        <v>7.5118554708300256E-3</v>
      </c>
    </row>
    <row r="126" spans="1:50" x14ac:dyDescent="0.3">
      <c r="A126" s="21" t="s">
        <v>124</v>
      </c>
      <c r="B126" s="22">
        <v>22.1</v>
      </c>
      <c r="C126" s="23">
        <v>12.59</v>
      </c>
      <c r="D126" s="23">
        <v>55.94</v>
      </c>
      <c r="E126" s="23">
        <v>5.7</v>
      </c>
      <c r="F126" s="23">
        <v>1.81</v>
      </c>
      <c r="G126" s="24">
        <v>69.400000000000006</v>
      </c>
      <c r="H126" s="196">
        <v>83.96</v>
      </c>
      <c r="I126" s="196">
        <v>65.716398700476418</v>
      </c>
      <c r="J126" s="23">
        <v>35.700000000000003</v>
      </c>
      <c r="K126" s="23">
        <v>12.67</v>
      </c>
      <c r="L126" s="23">
        <v>61.9</v>
      </c>
      <c r="M126" s="23">
        <v>10.51</v>
      </c>
      <c r="N126" s="23">
        <v>2.39</v>
      </c>
      <c r="O126" s="24">
        <v>73.52</v>
      </c>
      <c r="P126" s="196">
        <v>84.89</v>
      </c>
      <c r="Q126" s="196">
        <v>65.351032161175965</v>
      </c>
      <c r="R126" s="23">
        <v>34.520000000000003</v>
      </c>
      <c r="S126" s="23">
        <v>13.64</v>
      </c>
      <c r="T126" s="23">
        <v>60.91</v>
      </c>
      <c r="U126" s="23">
        <v>11.42</v>
      </c>
      <c r="V126" s="23">
        <v>6.78</v>
      </c>
      <c r="W126" s="24">
        <v>77.31</v>
      </c>
      <c r="X126" s="196">
        <v>86.56</v>
      </c>
      <c r="Y126" s="196">
        <v>64.936012151718899</v>
      </c>
      <c r="AA126" s="154">
        <f t="shared" si="25"/>
        <v>2.9513061198871296E-3</v>
      </c>
      <c r="AB126" s="154">
        <f t="shared" si="26"/>
        <v>1.7718369403373659E-3</v>
      </c>
      <c r="AC126" s="154">
        <f t="shared" si="27"/>
        <v>6.7307738585117684E-3</v>
      </c>
      <c r="AD126" s="154">
        <f t="shared" si="28"/>
        <v>7.6167772212927705E-4</v>
      </c>
      <c r="AE126" s="154">
        <f t="shared" si="29"/>
        <v>8.3772638282707192E-4</v>
      </c>
      <c r="AF126" s="202">
        <f t="shared" si="30"/>
        <v>6.0454172862348275E-3</v>
      </c>
      <c r="AG126" s="203">
        <f t="shared" si="31"/>
        <v>6.8711423478749079E-3</v>
      </c>
      <c r="AH126" s="204">
        <f t="shared" si="32"/>
        <v>7.2811172032545418E-3</v>
      </c>
      <c r="AI126" s="154">
        <f t="shared" si="33"/>
        <v>4.2641325536062393E-3</v>
      </c>
      <c r="AJ126" s="154">
        <f t="shared" si="34"/>
        <v>1.6567895681101361E-3</v>
      </c>
      <c r="AK126" s="154">
        <f t="shared" si="35"/>
        <v>6.969684686510564E-3</v>
      </c>
      <c r="AL126" s="154">
        <f t="shared" si="36"/>
        <v>1.3222853519468173E-3</v>
      </c>
      <c r="AM126" s="154">
        <f t="shared" si="37"/>
        <v>1.0017100321888415E-3</v>
      </c>
      <c r="AN126" s="202">
        <f t="shared" si="38"/>
        <v>6.2428725365405906E-3</v>
      </c>
      <c r="AO126" s="203">
        <f t="shared" si="39"/>
        <v>6.800481296873973E-3</v>
      </c>
      <c r="AP126" s="204">
        <f t="shared" si="40"/>
        <v>7.2662870893352516E-3</v>
      </c>
      <c r="AQ126" s="154">
        <f t="shared" si="41"/>
        <v>3.8493275942817619E-3</v>
      </c>
      <c r="AR126" s="154">
        <f t="shared" si="42"/>
        <v>1.6318287967535701E-3</v>
      </c>
      <c r="AS126" s="154">
        <f t="shared" si="43"/>
        <v>6.7939723154830291E-3</v>
      </c>
      <c r="AT126" s="154">
        <f t="shared" si="44"/>
        <v>1.3522314186588998E-3</v>
      </c>
      <c r="AU126" s="154">
        <f t="shared" si="45"/>
        <v>2.4067730427219949E-3</v>
      </c>
      <c r="AV126" s="202">
        <f t="shared" si="46"/>
        <v>6.3671448408090291E-3</v>
      </c>
      <c r="AW126" s="203">
        <f t="shared" si="47"/>
        <v>6.7625633990318667E-3</v>
      </c>
      <c r="AX126" s="204">
        <f t="shared" si="48"/>
        <v>7.2424592904539453E-3</v>
      </c>
    </row>
    <row r="127" spans="1:50" x14ac:dyDescent="0.3">
      <c r="A127" s="21" t="s">
        <v>125</v>
      </c>
      <c r="B127" s="22">
        <v>22.73</v>
      </c>
      <c r="C127" s="23">
        <v>11.47</v>
      </c>
      <c r="D127" s="23">
        <v>65.88</v>
      </c>
      <c r="E127" s="23">
        <v>6.03</v>
      </c>
      <c r="F127" s="23">
        <v>0.93</v>
      </c>
      <c r="G127" s="24">
        <v>76.03</v>
      </c>
      <c r="H127" s="196">
        <v>88.17</v>
      </c>
      <c r="I127" s="196">
        <v>67.414431941057927</v>
      </c>
      <c r="J127" s="23">
        <v>38.58</v>
      </c>
      <c r="K127" s="23">
        <v>11.41</v>
      </c>
      <c r="L127" s="23">
        <v>76.7</v>
      </c>
      <c r="M127" s="23">
        <v>6.16</v>
      </c>
      <c r="N127" s="23">
        <v>3.19</v>
      </c>
      <c r="O127" s="24">
        <v>82.05</v>
      </c>
      <c r="P127" s="196">
        <v>91.22</v>
      </c>
      <c r="Q127" s="196">
        <v>66.865840991713142</v>
      </c>
      <c r="R127" s="23">
        <v>41.28</v>
      </c>
      <c r="S127" s="23">
        <v>11.57</v>
      </c>
      <c r="T127" s="23">
        <v>75.69</v>
      </c>
      <c r="U127" s="23">
        <v>11.77</v>
      </c>
      <c r="V127" s="23">
        <v>5.21</v>
      </c>
      <c r="W127" s="24">
        <v>84.64</v>
      </c>
      <c r="X127" s="196">
        <v>91.68</v>
      </c>
      <c r="Y127" s="196">
        <v>66.346351776601836</v>
      </c>
      <c r="AA127" s="154">
        <f t="shared" si="25"/>
        <v>3.0354383757934143E-3</v>
      </c>
      <c r="AB127" s="154">
        <f t="shared" si="26"/>
        <v>1.6142152268204598E-3</v>
      </c>
      <c r="AC127" s="154">
        <f t="shared" si="27"/>
        <v>7.9267676403066735E-3</v>
      </c>
      <c r="AD127" s="154">
        <f t="shared" si="28"/>
        <v>8.0577485341044571E-4</v>
      </c>
      <c r="AE127" s="154">
        <f t="shared" si="29"/>
        <v>4.3043399780617512E-4</v>
      </c>
      <c r="AF127" s="202">
        <f t="shared" si="30"/>
        <v>6.6229549895163381E-3</v>
      </c>
      <c r="AG127" s="203">
        <f t="shared" si="31"/>
        <v>7.2156815246799755E-3</v>
      </c>
      <c r="AH127" s="204">
        <f t="shared" si="32"/>
        <v>7.4692525740932122E-3</v>
      </c>
      <c r="AI127" s="154">
        <f t="shared" si="33"/>
        <v>4.6081298016282541E-3</v>
      </c>
      <c r="AJ127" s="154">
        <f t="shared" si="34"/>
        <v>1.4920259646516696E-3</v>
      </c>
      <c r="AK127" s="154">
        <f t="shared" si="35"/>
        <v>8.636103642251378E-3</v>
      </c>
      <c r="AL127" s="154">
        <f t="shared" si="36"/>
        <v>7.750026420544619E-4</v>
      </c>
      <c r="AM127" s="154">
        <f t="shared" si="37"/>
        <v>1.3370104613733907E-3</v>
      </c>
      <c r="AN127" s="202">
        <f t="shared" si="38"/>
        <v>6.9671884061909065E-3</v>
      </c>
      <c r="AO127" s="203">
        <f t="shared" si="39"/>
        <v>7.3075733761437606E-3</v>
      </c>
      <c r="AP127" s="204">
        <f t="shared" si="40"/>
        <v>7.4347165002280526E-3</v>
      </c>
      <c r="AQ127" s="154">
        <f t="shared" si="41"/>
        <v>4.6031356631503805E-3</v>
      </c>
      <c r="AR127" s="154">
        <f t="shared" si="42"/>
        <v>1.3841832242257189E-3</v>
      </c>
      <c r="AS127" s="154">
        <f t="shared" si="43"/>
        <v>8.4425507233444504E-3</v>
      </c>
      <c r="AT127" s="154">
        <f t="shared" si="44"/>
        <v>1.3936745882325086E-3</v>
      </c>
      <c r="AU127" s="154">
        <f t="shared" si="45"/>
        <v>1.8494524413837157E-3</v>
      </c>
      <c r="AV127" s="202">
        <f t="shared" si="46"/>
        <v>6.9708335186402307E-3</v>
      </c>
      <c r="AW127" s="203">
        <f t="shared" si="47"/>
        <v>7.1625671490670234E-3</v>
      </c>
      <c r="AX127" s="204">
        <f t="shared" si="48"/>
        <v>7.3997576366330057E-3</v>
      </c>
    </row>
    <row r="128" spans="1:50" x14ac:dyDescent="0.3">
      <c r="A128" s="21" t="s">
        <v>126</v>
      </c>
      <c r="B128" s="22">
        <v>49.37</v>
      </c>
      <c r="C128" s="23">
        <v>47.2</v>
      </c>
      <c r="D128" s="23">
        <v>50.96</v>
      </c>
      <c r="E128" s="23">
        <v>43.21</v>
      </c>
      <c r="F128" s="23">
        <v>14.9</v>
      </c>
      <c r="G128" s="24">
        <v>77.45</v>
      </c>
      <c r="H128" s="196">
        <v>86.65</v>
      </c>
      <c r="I128" s="196">
        <v>65.265456605463086</v>
      </c>
      <c r="J128" s="23">
        <v>60.6</v>
      </c>
      <c r="K128" s="23">
        <v>63.37</v>
      </c>
      <c r="L128" s="23">
        <v>65.349999999999994</v>
      </c>
      <c r="M128" s="23">
        <v>50.94</v>
      </c>
      <c r="N128" s="23">
        <v>19.73</v>
      </c>
      <c r="O128" s="24">
        <v>83.08</v>
      </c>
      <c r="P128" s="196">
        <v>89.44</v>
      </c>
      <c r="Q128" s="196">
        <v>64.810656611018786</v>
      </c>
      <c r="R128" s="23">
        <v>68.72</v>
      </c>
      <c r="S128" s="23">
        <v>65.47</v>
      </c>
      <c r="T128" s="23">
        <v>61.76</v>
      </c>
      <c r="U128" s="23">
        <v>52.11</v>
      </c>
      <c r="V128" s="23">
        <v>16.82</v>
      </c>
      <c r="W128" s="24">
        <v>83.83</v>
      </c>
      <c r="X128" s="196">
        <v>91.08</v>
      </c>
      <c r="Y128" s="196">
        <v>64.211354097476487</v>
      </c>
      <c r="AA128" s="154">
        <f t="shared" si="25"/>
        <v>6.5930309112591668E-3</v>
      </c>
      <c r="AB128" s="154">
        <f t="shared" si="26"/>
        <v>6.6426293553553352E-3</v>
      </c>
      <c r="AC128" s="154">
        <f t="shared" si="27"/>
        <v>6.13157375455416E-3</v>
      </c>
      <c r="AD128" s="154">
        <f t="shared" si="28"/>
        <v>5.774051644422116E-3</v>
      </c>
      <c r="AE128" s="154">
        <f t="shared" si="29"/>
        <v>6.8962006100129125E-3</v>
      </c>
      <c r="AF128" s="202">
        <f t="shared" si="30"/>
        <v>6.7466508475343993E-3</v>
      </c>
      <c r="AG128" s="203">
        <f t="shared" si="31"/>
        <v>7.0912873325793338E-3</v>
      </c>
      <c r="AH128" s="204">
        <f t="shared" si="32"/>
        <v>7.2311546016725799E-3</v>
      </c>
      <c r="AI128" s="154">
        <f t="shared" si="33"/>
        <v>7.238275427129918E-3</v>
      </c>
      <c r="AJ128" s="154">
        <f t="shared" si="34"/>
        <v>8.2865631358436716E-3</v>
      </c>
      <c r="AK128" s="154">
        <f t="shared" si="35"/>
        <v>7.3581404565987935E-3</v>
      </c>
      <c r="AL128" s="154">
        <f t="shared" si="36"/>
        <v>6.408869251015306E-3</v>
      </c>
      <c r="AM128" s="154">
        <f t="shared" si="37"/>
        <v>8.2693468347639493E-3</v>
      </c>
      <c r="AN128" s="202">
        <f t="shared" si="38"/>
        <v>7.0546497597360211E-3</v>
      </c>
      <c r="AO128" s="203">
        <f t="shared" si="39"/>
        <v>7.1649787630157632E-3</v>
      </c>
      <c r="AP128" s="204">
        <f t="shared" si="40"/>
        <v>7.206203510642638E-3</v>
      </c>
      <c r="AQ128" s="154">
        <f t="shared" si="41"/>
        <v>7.6629719663685592E-3</v>
      </c>
      <c r="AR128" s="154">
        <f t="shared" si="42"/>
        <v>7.8325389533325674E-3</v>
      </c>
      <c r="AS128" s="154">
        <f t="shared" si="43"/>
        <v>6.8887823051097009E-3</v>
      </c>
      <c r="AT128" s="154">
        <f t="shared" si="44"/>
        <v>6.170295904230759E-3</v>
      </c>
      <c r="AU128" s="154">
        <f t="shared" si="45"/>
        <v>5.9707850410890785E-3</v>
      </c>
      <c r="AV128" s="202">
        <f t="shared" si="46"/>
        <v>6.904123037188215E-3</v>
      </c>
      <c r="AW128" s="203">
        <f t="shared" si="47"/>
        <v>7.1156917096097776E-3</v>
      </c>
      <c r="AX128" s="204">
        <f t="shared" si="48"/>
        <v>7.1616365499830971E-3</v>
      </c>
    </row>
    <row r="129" spans="1:50" x14ac:dyDescent="0.3">
      <c r="A129" s="21" t="s">
        <v>127</v>
      </c>
      <c r="B129" s="22">
        <v>62.64</v>
      </c>
      <c r="C129" s="23">
        <v>59.61</v>
      </c>
      <c r="D129" s="23">
        <v>53.35</v>
      </c>
      <c r="E129" s="23">
        <v>51.54</v>
      </c>
      <c r="F129" s="23">
        <v>21.83</v>
      </c>
      <c r="G129" s="24">
        <v>84.91</v>
      </c>
      <c r="H129" s="196">
        <v>91.71</v>
      </c>
      <c r="I129" s="196">
        <v>64.863407310691727</v>
      </c>
      <c r="J129" s="23">
        <v>65.489999999999995</v>
      </c>
      <c r="K129" s="23">
        <v>71.400000000000006</v>
      </c>
      <c r="L129" s="23">
        <v>69</v>
      </c>
      <c r="M129" s="23">
        <v>52.76</v>
      </c>
      <c r="N129" s="23">
        <v>16.079999999999998</v>
      </c>
      <c r="O129" s="24">
        <v>87.94</v>
      </c>
      <c r="P129" s="196">
        <v>90.61</v>
      </c>
      <c r="Q129" s="196">
        <v>64.581076046669722</v>
      </c>
      <c r="R129" s="23">
        <v>73.97</v>
      </c>
      <c r="S129" s="23">
        <v>73.13</v>
      </c>
      <c r="T129" s="23">
        <v>65.67</v>
      </c>
      <c r="U129" s="23">
        <v>62.71</v>
      </c>
      <c r="V129" s="23">
        <v>18.68</v>
      </c>
      <c r="W129" s="24">
        <v>91.72</v>
      </c>
      <c r="X129" s="196">
        <v>95.28</v>
      </c>
      <c r="Y129" s="196">
        <v>64.34366505267792</v>
      </c>
      <c r="AA129" s="154">
        <f t="shared" si="25"/>
        <v>8.3651500158248779E-3</v>
      </c>
      <c r="AB129" s="154">
        <f t="shared" si="26"/>
        <v>8.3891342345917691E-3</v>
      </c>
      <c r="AC129" s="154">
        <f t="shared" si="27"/>
        <v>6.4191416759314061E-3</v>
      </c>
      <c r="AD129" s="154">
        <f t="shared" si="28"/>
        <v>6.887170140095252E-3</v>
      </c>
      <c r="AE129" s="154">
        <f t="shared" si="29"/>
        <v>1.0103628142052474E-2</v>
      </c>
      <c r="AF129" s="202">
        <f t="shared" si="30"/>
        <v>7.3964896509250595E-3</v>
      </c>
      <c r="AG129" s="203">
        <f t="shared" si="31"/>
        <v>7.5053890510196264E-3</v>
      </c>
      <c r="AH129" s="204">
        <f t="shared" si="32"/>
        <v>7.1866091290872895E-3</v>
      </c>
      <c r="AI129" s="154">
        <f t="shared" si="33"/>
        <v>7.8223540878339659E-3</v>
      </c>
      <c r="AJ129" s="154">
        <f t="shared" si="34"/>
        <v>9.3366041959797742E-3</v>
      </c>
      <c r="AK129" s="154">
        <f t="shared" si="35"/>
        <v>7.7691154017646025E-3</v>
      </c>
      <c r="AL129" s="154">
        <f t="shared" si="36"/>
        <v>6.6378473043495791E-3</v>
      </c>
      <c r="AM129" s="154">
        <f t="shared" si="37"/>
        <v>6.7395386266094421E-3</v>
      </c>
      <c r="AN129" s="202">
        <f t="shared" si="38"/>
        <v>7.4673314861721917E-3</v>
      </c>
      <c r="AO129" s="203">
        <f t="shared" si="39"/>
        <v>7.2587066828807955E-3</v>
      </c>
      <c r="AP129" s="204">
        <f t="shared" si="40"/>
        <v>7.1806767785387348E-3</v>
      </c>
      <c r="AQ129" s="154">
        <f t="shared" si="41"/>
        <v>8.2483998305046893E-3</v>
      </c>
      <c r="AR129" s="154">
        <f t="shared" si="42"/>
        <v>8.7489472072279015E-3</v>
      </c>
      <c r="AS129" s="154">
        <f t="shared" si="43"/>
        <v>7.324908257392391E-3</v>
      </c>
      <c r="AT129" s="154">
        <f t="shared" si="44"/>
        <v>7.4254318970314887E-3</v>
      </c>
      <c r="AU129" s="154">
        <f t="shared" si="45"/>
        <v>6.6310502121013064E-3</v>
      </c>
      <c r="AV129" s="202">
        <f t="shared" si="46"/>
        <v>7.5539325417022908E-3</v>
      </c>
      <c r="AW129" s="203">
        <f t="shared" si="47"/>
        <v>7.4438197858104922E-3</v>
      </c>
      <c r="AX129" s="204">
        <f t="shared" si="48"/>
        <v>7.1763934880052305E-3</v>
      </c>
    </row>
    <row r="130" spans="1:50" x14ac:dyDescent="0.3">
      <c r="A130" s="21" t="s">
        <v>128</v>
      </c>
      <c r="B130" s="22">
        <v>56.13</v>
      </c>
      <c r="C130" s="23">
        <v>66.95</v>
      </c>
      <c r="D130" s="23">
        <v>52.99</v>
      </c>
      <c r="E130" s="23">
        <v>55.87</v>
      </c>
      <c r="F130" s="23">
        <v>22.05</v>
      </c>
      <c r="G130" s="24">
        <v>80.459999999999994</v>
      </c>
      <c r="H130" s="196">
        <v>83.72</v>
      </c>
      <c r="I130" s="196">
        <v>66.077671551460128</v>
      </c>
      <c r="J130" s="23">
        <v>72.459999999999994</v>
      </c>
      <c r="K130" s="23">
        <v>73.7</v>
      </c>
      <c r="L130" s="23">
        <v>64.209999999999994</v>
      </c>
      <c r="M130" s="23">
        <v>67.61</v>
      </c>
      <c r="N130" s="23">
        <v>29.24</v>
      </c>
      <c r="O130" s="24">
        <v>91.24</v>
      </c>
      <c r="P130" s="196">
        <v>90.13</v>
      </c>
      <c r="Q130" s="196">
        <v>65.404007216334719</v>
      </c>
      <c r="R130" s="23">
        <v>81.99</v>
      </c>
      <c r="S130" s="23">
        <v>76.81</v>
      </c>
      <c r="T130" s="23">
        <v>71.36</v>
      </c>
      <c r="U130" s="23">
        <v>71.38</v>
      </c>
      <c r="V130" s="23">
        <v>32.25</v>
      </c>
      <c r="W130" s="24">
        <v>94</v>
      </c>
      <c r="X130" s="196">
        <v>96.14</v>
      </c>
      <c r="Y130" s="196">
        <v>64.772149879472522</v>
      </c>
      <c r="AA130" s="154">
        <f t="shared" si="25"/>
        <v>7.4957833714599364E-3</v>
      </c>
      <c r="AB130" s="154">
        <f t="shared" si="26"/>
        <v>9.4221193928186384E-3</v>
      </c>
      <c r="AC130" s="154">
        <f t="shared" si="27"/>
        <v>6.3758260057657961E-3</v>
      </c>
      <c r="AD130" s="154">
        <f t="shared" si="28"/>
        <v>7.465777953572404E-3</v>
      </c>
      <c r="AE130" s="154">
        <f t="shared" si="29"/>
        <v>1.0205451238307699E-2</v>
      </c>
      <c r="AF130" s="202">
        <f t="shared" si="30"/>
        <v>7.008851222629022E-3</v>
      </c>
      <c r="AG130" s="203">
        <f t="shared" si="31"/>
        <v>6.8515011596484918E-3</v>
      </c>
      <c r="AH130" s="204">
        <f t="shared" si="32"/>
        <v>7.3211448070548578E-3</v>
      </c>
      <c r="AI130" s="154">
        <f t="shared" si="33"/>
        <v>8.6548752054428028E-3</v>
      </c>
      <c r="AJ130" s="154">
        <f t="shared" si="34"/>
        <v>9.6373631546737993E-3</v>
      </c>
      <c r="AK130" s="154">
        <f t="shared" si="35"/>
        <v>7.2297811586565959E-3</v>
      </c>
      <c r="AL130" s="154">
        <f t="shared" si="36"/>
        <v>8.5061572450165854E-3</v>
      </c>
      <c r="AM130" s="154">
        <f t="shared" si="37"/>
        <v>1.2255230686695281E-2</v>
      </c>
      <c r="AN130" s="202">
        <f t="shared" si="38"/>
        <v>7.7475474732584797E-3</v>
      </c>
      <c r="AO130" s="203">
        <f t="shared" si="39"/>
        <v>7.2202542029361667E-3</v>
      </c>
      <c r="AP130" s="204">
        <f t="shared" si="40"/>
        <v>7.272177309376575E-3</v>
      </c>
      <c r="AQ130" s="154">
        <f t="shared" si="41"/>
        <v>9.1427105867659796E-3</v>
      </c>
      <c r="AR130" s="154">
        <f t="shared" si="42"/>
        <v>9.1892060028329701E-3</v>
      </c>
      <c r="AS130" s="154">
        <f t="shared" si="43"/>
        <v>7.959577482069758E-3</v>
      </c>
      <c r="AT130" s="154">
        <f t="shared" si="44"/>
        <v>8.4520384118977453E-3</v>
      </c>
      <c r="AU130" s="154">
        <f t="shared" si="45"/>
        <v>1.1448146110292674E-2</v>
      </c>
      <c r="AV130" s="202">
        <f t="shared" si="46"/>
        <v>7.7417101931968532E-3</v>
      </c>
      <c r="AW130" s="203">
        <f t="shared" si="47"/>
        <v>7.5110079156992101E-3</v>
      </c>
      <c r="AX130" s="204">
        <f t="shared" si="48"/>
        <v>7.2241833631732115E-3</v>
      </c>
    </row>
    <row r="131" spans="1:50" x14ac:dyDescent="0.3">
      <c r="A131" s="21" t="s">
        <v>129</v>
      </c>
      <c r="B131" s="22">
        <v>66.44</v>
      </c>
      <c r="C131" s="23">
        <v>56.57</v>
      </c>
      <c r="D131" s="23">
        <v>62.17</v>
      </c>
      <c r="E131" s="23">
        <v>55.25</v>
      </c>
      <c r="F131" s="23">
        <v>26.26</v>
      </c>
      <c r="G131" s="24">
        <v>84.03</v>
      </c>
      <c r="H131" s="196">
        <v>82.49</v>
      </c>
      <c r="I131" s="196">
        <v>68.743172092029937</v>
      </c>
      <c r="J131" s="23">
        <v>61.09</v>
      </c>
      <c r="K131" s="23">
        <v>53.77</v>
      </c>
      <c r="L131" s="23">
        <v>65.930000000000007</v>
      </c>
      <c r="M131" s="23">
        <v>53.93</v>
      </c>
      <c r="N131" s="23">
        <v>25.16</v>
      </c>
      <c r="O131" s="24">
        <v>88.21</v>
      </c>
      <c r="P131" s="196">
        <v>85.03</v>
      </c>
      <c r="Q131" s="196">
        <v>68.014334968022666</v>
      </c>
      <c r="R131" s="23">
        <v>74.72</v>
      </c>
      <c r="S131" s="23">
        <v>52.63</v>
      </c>
      <c r="T131" s="23">
        <v>64.25</v>
      </c>
      <c r="U131" s="23">
        <v>54.85</v>
      </c>
      <c r="V131" s="23">
        <v>23.6</v>
      </c>
      <c r="W131" s="24">
        <v>86.88</v>
      </c>
      <c r="X131" s="196">
        <v>89.46</v>
      </c>
      <c r="Y131" s="196">
        <v>67.368455187674613</v>
      </c>
      <c r="AA131" s="154">
        <f t="shared" si="25"/>
        <v>8.8726144165294524E-3</v>
      </c>
      <c r="AB131" s="154">
        <f t="shared" si="26"/>
        <v>7.9613038693315957E-3</v>
      </c>
      <c r="AC131" s="154">
        <f t="shared" si="27"/>
        <v>7.4803755949888568E-3</v>
      </c>
      <c r="AD131" s="154">
        <f t="shared" si="28"/>
        <v>7.3829287978320265E-3</v>
      </c>
      <c r="AE131" s="154">
        <f t="shared" si="29"/>
        <v>1.2153975034828127E-2</v>
      </c>
      <c r="AF131" s="202">
        <f t="shared" si="30"/>
        <v>7.3198330628575286E-3</v>
      </c>
      <c r="AG131" s="203">
        <f t="shared" si="31"/>
        <v>6.750840069988104E-3</v>
      </c>
      <c r="AH131" s="204">
        <f t="shared" si="32"/>
        <v>7.6164717303953237E-3</v>
      </c>
      <c r="AI131" s="154">
        <f t="shared" si="33"/>
        <v>7.2968027366892198E-3</v>
      </c>
      <c r="AJ131" s="154">
        <f t="shared" si="34"/>
        <v>7.031221395207737E-3</v>
      </c>
      <c r="AK131" s="154">
        <f t="shared" si="35"/>
        <v>7.4234460643237731E-3</v>
      </c>
      <c r="AL131" s="154">
        <f t="shared" si="36"/>
        <v>6.7850474814930405E-3</v>
      </c>
      <c r="AM131" s="154">
        <f t="shared" si="37"/>
        <v>1.054519849785408E-2</v>
      </c>
      <c r="AN131" s="202">
        <f t="shared" si="38"/>
        <v>7.4902582487519787E-3</v>
      </c>
      <c r="AO131" s="203">
        <f t="shared" si="39"/>
        <v>6.8116966035244898E-3</v>
      </c>
      <c r="AP131" s="204">
        <f t="shared" si="40"/>
        <v>7.562415890371656E-3</v>
      </c>
      <c r="AQ131" s="154">
        <f t="shared" si="41"/>
        <v>8.332032382524137E-3</v>
      </c>
      <c r="AR131" s="154">
        <f t="shared" si="42"/>
        <v>6.2964185904061873E-3</v>
      </c>
      <c r="AS131" s="154">
        <f t="shared" si="43"/>
        <v>7.1665198041337159E-3</v>
      </c>
      <c r="AT131" s="154">
        <f t="shared" si="44"/>
        <v>6.494736717464155E-3</v>
      </c>
      <c r="AU131" s="154">
        <f t="shared" si="45"/>
        <v>8.3775580838110729E-3</v>
      </c>
      <c r="AV131" s="202">
        <f t="shared" si="46"/>
        <v>7.1553168253717294E-3</v>
      </c>
      <c r="AW131" s="203">
        <f t="shared" si="47"/>
        <v>6.9891280230752161E-3</v>
      </c>
      <c r="AX131" s="204">
        <f t="shared" si="48"/>
        <v>7.5137551258541348E-3</v>
      </c>
    </row>
    <row r="132" spans="1:50" x14ac:dyDescent="0.3">
      <c r="A132" s="21" t="s">
        <v>130</v>
      </c>
      <c r="B132" s="22">
        <v>57.2</v>
      </c>
      <c r="C132" s="23">
        <v>57.15</v>
      </c>
      <c r="D132" s="23">
        <v>53.49</v>
      </c>
      <c r="E132" s="23">
        <v>55.3</v>
      </c>
      <c r="F132" s="23">
        <v>21.83</v>
      </c>
      <c r="G132" s="24">
        <v>79.91</v>
      </c>
      <c r="H132" s="196">
        <v>80.56</v>
      </c>
      <c r="I132" s="196">
        <v>68.738286284330982</v>
      </c>
      <c r="J132" s="23">
        <v>63.35</v>
      </c>
      <c r="K132" s="23">
        <v>65.28</v>
      </c>
      <c r="L132" s="23">
        <v>65.11</v>
      </c>
      <c r="M132" s="23">
        <v>61.07</v>
      </c>
      <c r="N132" s="23">
        <v>24.91</v>
      </c>
      <c r="O132" s="24">
        <v>88.86</v>
      </c>
      <c r="P132" s="196">
        <v>85.94</v>
      </c>
      <c r="Q132" s="196">
        <v>68.141997404219822</v>
      </c>
      <c r="R132" s="23">
        <v>75.08</v>
      </c>
      <c r="S132" s="23">
        <v>52.42</v>
      </c>
      <c r="T132" s="23">
        <v>65.7</v>
      </c>
      <c r="U132" s="23">
        <v>57.01</v>
      </c>
      <c r="V132" s="23">
        <v>26.82</v>
      </c>
      <c r="W132" s="24">
        <v>87.23</v>
      </c>
      <c r="X132" s="196">
        <v>90.51</v>
      </c>
      <c r="Y132" s="196">
        <v>67.59093954751701</v>
      </c>
      <c r="AA132" s="154">
        <f t="shared" ref="AA132:AA141" si="49">B132/B$142</f>
        <v>7.6386746632372765E-3</v>
      </c>
      <c r="AB132" s="154">
        <f t="shared" ref="AB132:AB141" si="50">C132/C$142</f>
        <v>8.042929399545708E-3</v>
      </c>
      <c r="AC132" s="154">
        <f t="shared" ref="AC132:AC141" si="51">D132/D$142</f>
        <v>6.4359866587735881E-3</v>
      </c>
      <c r="AD132" s="154">
        <f t="shared" ref="AD132:AD141" si="52">E132/E$142</f>
        <v>7.3896101813594765E-3</v>
      </c>
      <c r="AE132" s="154">
        <f t="shared" ref="AE132:AE141" si="53">F132/F$142</f>
        <v>1.0103628142052474E-2</v>
      </c>
      <c r="AF132" s="202">
        <f t="shared" ref="AF132:AF141" si="54">G132/G$142</f>
        <v>6.9609408550868153E-3</v>
      </c>
      <c r="AG132" s="203">
        <f t="shared" ref="AG132:AG141" si="55">H132/H$142</f>
        <v>6.5928921813340003E-3</v>
      </c>
      <c r="AH132" s="204">
        <f t="shared" ref="AH132:AH141" si="56">I132/I$142</f>
        <v>7.6159304022155681E-3</v>
      </c>
      <c r="AI132" s="154">
        <f t="shared" ref="AI132:AI141" si="57">J132/J$142</f>
        <v>7.5667450215953849E-3</v>
      </c>
      <c r="AJ132" s="154">
        <f t="shared" ref="AJ132:AJ141" si="58">K132/K$142</f>
        <v>8.5363238363243641E-3</v>
      </c>
      <c r="AK132" s="154">
        <f t="shared" ref="AK132:AK141" si="59">L132/L$142</f>
        <v>7.3311174465056994E-3</v>
      </c>
      <c r="AL132" s="154">
        <f t="shared" ref="AL132:AL141" si="60">M132/M$142</f>
        <v>7.6833459984198028E-3</v>
      </c>
      <c r="AM132" s="154">
        <f t="shared" ref="AM132:AM141" si="61">N132/N$142</f>
        <v>1.0440417113733908E-2</v>
      </c>
      <c r="AN132" s="202">
        <f t="shared" ref="AN132:AN141" si="62">O132/O$142</f>
        <v>7.54545230681443E-3</v>
      </c>
      <c r="AO132" s="203">
        <f t="shared" ref="AO132:AO141" si="63">P132/P$142</f>
        <v>6.8845960967528477E-3</v>
      </c>
      <c r="AP132" s="204">
        <f t="shared" ref="AP132:AP141" si="64">Q132/Q$142</f>
        <v>7.5766104926794616E-3</v>
      </c>
      <c r="AQ132" s="154">
        <f t="shared" ref="AQ132:AQ141" si="65">R132/R$142</f>
        <v>8.3721760074934714E-3</v>
      </c>
      <c r="AR132" s="154">
        <f t="shared" ref="AR132:AR141" si="66">S132/S$142</f>
        <v>6.2712951265265502E-3</v>
      </c>
      <c r="AS132" s="154">
        <f t="shared" ref="AS132:AS141" si="67">T132/T$142</f>
        <v>7.3282544923203921E-3</v>
      </c>
      <c r="AT132" s="154">
        <f t="shared" ref="AT132:AT141" si="68">U132/U$142</f>
        <v>6.7505002782612851E-3</v>
      </c>
      <c r="AU132" s="154">
        <f t="shared" ref="AU132:AU141" si="69">V132/V$142</f>
        <v>9.5205977884666518E-3</v>
      </c>
      <c r="AV132" s="202">
        <f t="shared" ref="AV132:AV141" si="70">W132/W$142</f>
        <v>7.1841423420485268E-3</v>
      </c>
      <c r="AW132" s="203">
        <f t="shared" ref="AW132:AW141" si="71">X132/X$142</f>
        <v>7.071160042125396E-3</v>
      </c>
      <c r="AX132" s="204">
        <f t="shared" ref="AX132:AX141" si="72">Y132/Y$142</f>
        <v>7.5385693062376873E-3</v>
      </c>
    </row>
    <row r="133" spans="1:50" x14ac:dyDescent="0.3">
      <c r="A133" s="21" t="s">
        <v>131</v>
      </c>
      <c r="B133" s="22">
        <v>57.05</v>
      </c>
      <c r="C133" s="23">
        <v>60.01</v>
      </c>
      <c r="D133" s="23">
        <v>63.23</v>
      </c>
      <c r="E133" s="23">
        <v>53.32</v>
      </c>
      <c r="F133" s="23">
        <v>17.07</v>
      </c>
      <c r="G133" s="24">
        <v>81.92</v>
      </c>
      <c r="H133" s="196">
        <v>82.56</v>
      </c>
      <c r="I133" s="196">
        <v>68.061184814412869</v>
      </c>
      <c r="J133" s="23">
        <v>59.17</v>
      </c>
      <c r="K133" s="23">
        <v>63.44</v>
      </c>
      <c r="L133" s="23">
        <v>62.42</v>
      </c>
      <c r="M133" s="23">
        <v>56.89</v>
      </c>
      <c r="N133" s="23">
        <v>24.5</v>
      </c>
      <c r="O133" s="24">
        <v>86.29</v>
      </c>
      <c r="P133" s="196">
        <v>84.46</v>
      </c>
      <c r="Q133" s="196">
        <v>67.560563837159577</v>
      </c>
      <c r="R133" s="23">
        <v>73.45</v>
      </c>
      <c r="S133" s="23">
        <v>54.14</v>
      </c>
      <c r="T133" s="23">
        <v>61.22</v>
      </c>
      <c r="U133" s="23">
        <v>56.59</v>
      </c>
      <c r="V133" s="23">
        <v>28.09</v>
      </c>
      <c r="W133" s="24">
        <v>84.56</v>
      </c>
      <c r="X133" s="196">
        <v>87.04</v>
      </c>
      <c r="Y133" s="196">
        <v>67.116909742683163</v>
      </c>
      <c r="AA133" s="154">
        <f t="shared" si="49"/>
        <v>7.6186431737357797E-3</v>
      </c>
      <c r="AB133" s="154">
        <f t="shared" si="50"/>
        <v>8.4454277037049504E-3</v>
      </c>
      <c r="AC133" s="154">
        <f t="shared" si="51"/>
        <v>7.6079161793653751E-3</v>
      </c>
      <c r="AD133" s="154">
        <f t="shared" si="52"/>
        <v>7.1250273936724643E-3</v>
      </c>
      <c r="AE133" s="154">
        <f t="shared" si="53"/>
        <v>7.9005466048939887E-3</v>
      </c>
      <c r="AF133" s="202">
        <f t="shared" si="54"/>
        <v>7.1360314710137897E-3</v>
      </c>
      <c r="AG133" s="203">
        <f t="shared" si="55"/>
        <v>6.756568749887476E-3</v>
      </c>
      <c r="AH133" s="204">
        <f t="shared" si="56"/>
        <v>7.5409102358878297E-3</v>
      </c>
      <c r="AI133" s="154">
        <f t="shared" si="57"/>
        <v>7.0674712380078752E-3</v>
      </c>
      <c r="AJ133" s="154">
        <f t="shared" si="58"/>
        <v>8.2957166693691433E-3</v>
      </c>
      <c r="AK133" s="154">
        <f t="shared" si="59"/>
        <v>7.0282345417122683E-3</v>
      </c>
      <c r="AL133" s="154">
        <f t="shared" si="60"/>
        <v>7.1574513484542754E-3</v>
      </c>
      <c r="AM133" s="154">
        <f t="shared" si="61"/>
        <v>1.0268575643776826E-2</v>
      </c>
      <c r="AN133" s="202">
        <f t="shared" si="62"/>
        <v>7.3272234926290477E-3</v>
      </c>
      <c r="AO133" s="203">
        <f t="shared" si="63"/>
        <v>6.7660342835902431E-3</v>
      </c>
      <c r="AP133" s="204">
        <f t="shared" si="64"/>
        <v>7.5119617322556599E-3</v>
      </c>
      <c r="AQ133" s="154">
        <f t="shared" si="65"/>
        <v>8.190414594437874E-3</v>
      </c>
      <c r="AR133" s="154">
        <f t="shared" si="66"/>
        <v>6.4770682592550062E-3</v>
      </c>
      <c r="AS133" s="154">
        <f t="shared" si="67"/>
        <v>6.8285500764056978E-3</v>
      </c>
      <c r="AT133" s="154">
        <f t="shared" si="68"/>
        <v>6.7007684747729546E-3</v>
      </c>
      <c r="AU133" s="154">
        <f t="shared" si="69"/>
        <v>9.9714240073836037E-3</v>
      </c>
      <c r="AV133" s="202">
        <f t="shared" si="70"/>
        <v>6.9642448291141051E-3</v>
      </c>
      <c r="AW133" s="203">
        <f t="shared" si="71"/>
        <v>6.8000637505976624E-3</v>
      </c>
      <c r="AX133" s="204">
        <f t="shared" si="72"/>
        <v>7.4856996973687341E-3</v>
      </c>
    </row>
    <row r="134" spans="1:50" x14ac:dyDescent="0.3">
      <c r="A134" s="21" t="s">
        <v>132</v>
      </c>
      <c r="B134" s="22">
        <v>72.72</v>
      </c>
      <c r="C134" s="23">
        <v>83.69</v>
      </c>
      <c r="D134" s="23">
        <v>64.459999999999994</v>
      </c>
      <c r="E134" s="23">
        <v>89.44</v>
      </c>
      <c r="F134" s="23">
        <v>32.119999999999997</v>
      </c>
      <c r="G134" s="24">
        <v>91.73</v>
      </c>
      <c r="H134" s="196">
        <v>93.36</v>
      </c>
      <c r="I134" s="196">
        <v>60.826353199023885</v>
      </c>
      <c r="J134" s="23">
        <v>75.78</v>
      </c>
      <c r="K134" s="23">
        <v>87.21</v>
      </c>
      <c r="L134" s="23">
        <v>75.62</v>
      </c>
      <c r="M134" s="23">
        <v>91.57</v>
      </c>
      <c r="N134" s="23">
        <v>29.76</v>
      </c>
      <c r="O134" s="24">
        <v>95.24</v>
      </c>
      <c r="P134" s="196">
        <v>97.12</v>
      </c>
      <c r="Q134" s="196">
        <v>60.59331869101122</v>
      </c>
      <c r="R134" s="23">
        <v>76.5</v>
      </c>
      <c r="S134" s="23">
        <v>89.93</v>
      </c>
      <c r="T134" s="23">
        <v>75.31</v>
      </c>
      <c r="U134" s="23">
        <v>93.32</v>
      </c>
      <c r="V134" s="23">
        <v>31.25</v>
      </c>
      <c r="W134" s="24">
        <v>95.4</v>
      </c>
      <c r="X134" s="196">
        <v>96.55</v>
      </c>
      <c r="Y134" s="196">
        <v>60.416680264945235</v>
      </c>
      <c r="AA134" s="154">
        <f t="shared" si="49"/>
        <v>9.7112661103254325E-3</v>
      </c>
      <c r="AB134" s="154">
        <f t="shared" si="50"/>
        <v>1.1778001075205253E-2</v>
      </c>
      <c r="AC134" s="154">
        <f t="shared" si="51"/>
        <v>7.7559113857645435E-3</v>
      </c>
      <c r="AD134" s="154">
        <f t="shared" si="52"/>
        <v>1.1951658853902199E-2</v>
      </c>
      <c r="AE134" s="154">
        <f t="shared" si="53"/>
        <v>1.4866172053262733E-2</v>
      </c>
      <c r="AF134" s="202">
        <f t="shared" si="54"/>
        <v>7.9905782084484251E-3</v>
      </c>
      <c r="AG134" s="203">
        <f t="shared" si="55"/>
        <v>7.6404222200762446E-3</v>
      </c>
      <c r="AH134" s="204">
        <f t="shared" si="56"/>
        <v>6.7393194917334835E-3</v>
      </c>
      <c r="AI134" s="154">
        <f t="shared" si="57"/>
        <v>9.0514275885792937E-3</v>
      </c>
      <c r="AJ134" s="154">
        <f t="shared" si="58"/>
        <v>1.1403995125089579E-2</v>
      </c>
      <c r="AK134" s="154">
        <f t="shared" si="59"/>
        <v>8.514500096832453E-3</v>
      </c>
      <c r="AL134" s="154">
        <f t="shared" si="60"/>
        <v>1.1520615573527121E-2</v>
      </c>
      <c r="AM134" s="154">
        <f t="shared" si="61"/>
        <v>1.2473175965665238E-2</v>
      </c>
      <c r="AN134" s="202">
        <f t="shared" si="62"/>
        <v>8.0872032151812542E-3</v>
      </c>
      <c r="AO134" s="203">
        <f t="shared" si="63"/>
        <v>7.7802184421298191E-3</v>
      </c>
      <c r="AP134" s="204">
        <f t="shared" si="64"/>
        <v>6.7372837848770776E-3</v>
      </c>
      <c r="AQ134" s="154">
        <f t="shared" si="65"/>
        <v>8.5305203059836254E-3</v>
      </c>
      <c r="AR134" s="154">
        <f t="shared" si="66"/>
        <v>1.0758824317598869E-2</v>
      </c>
      <c r="AS134" s="154">
        <f t="shared" si="67"/>
        <v>8.4001650809231148E-3</v>
      </c>
      <c r="AT134" s="154">
        <f t="shared" si="68"/>
        <v>1.1049933098883408E-2</v>
      </c>
      <c r="AU134" s="154">
        <f t="shared" si="69"/>
        <v>1.1093164835554916E-2</v>
      </c>
      <c r="AV134" s="202">
        <f t="shared" si="70"/>
        <v>7.857012259904041E-3</v>
      </c>
      <c r="AW134" s="203">
        <f t="shared" si="71"/>
        <v>7.543039465994994E-3</v>
      </c>
      <c r="AX134" s="204">
        <f t="shared" si="72"/>
        <v>6.7384080540839851E-3</v>
      </c>
    </row>
    <row r="135" spans="1:50" x14ac:dyDescent="0.3">
      <c r="A135" s="21" t="s">
        <v>133</v>
      </c>
      <c r="B135" s="22">
        <v>77.260000000000005</v>
      </c>
      <c r="C135" s="23">
        <v>92.52</v>
      </c>
      <c r="D135" s="23">
        <v>74.52</v>
      </c>
      <c r="E135" s="23">
        <v>93.97</v>
      </c>
      <c r="F135" s="23">
        <v>34.82</v>
      </c>
      <c r="G135" s="24">
        <v>96.16</v>
      </c>
      <c r="H135" s="196">
        <v>96.6</v>
      </c>
      <c r="I135" s="196">
        <v>66.013474372600285</v>
      </c>
      <c r="J135" s="23">
        <v>80.209999999999994</v>
      </c>
      <c r="K135" s="23">
        <v>92.64</v>
      </c>
      <c r="L135" s="23">
        <v>81.53</v>
      </c>
      <c r="M135" s="23">
        <v>94.91</v>
      </c>
      <c r="N135" s="23">
        <v>30</v>
      </c>
      <c r="O135" s="24">
        <v>97.61</v>
      </c>
      <c r="P135" s="196">
        <v>97.86</v>
      </c>
      <c r="Q135" s="196">
        <v>65.944221692879026</v>
      </c>
      <c r="R135" s="23">
        <v>82.95</v>
      </c>
      <c r="S135" s="23">
        <v>93.24</v>
      </c>
      <c r="T135" s="23">
        <v>79.62</v>
      </c>
      <c r="U135" s="23">
        <v>96.49</v>
      </c>
      <c r="V135" s="23">
        <v>34.53</v>
      </c>
      <c r="W135" s="24">
        <v>97.21</v>
      </c>
      <c r="X135" s="196">
        <v>99.07</v>
      </c>
      <c r="Y135" s="196">
        <v>65.838285336393611</v>
      </c>
      <c r="AA135" s="154">
        <f t="shared" si="49"/>
        <v>1.0317552525904057E-2</v>
      </c>
      <c r="AB135" s="154">
        <f t="shared" si="50"/>
        <v>1.302067940587872E-2</v>
      </c>
      <c r="AC135" s="154">
        <f t="shared" si="51"/>
        <v>8.9663437242813188E-3</v>
      </c>
      <c r="AD135" s="154">
        <f t="shared" si="52"/>
        <v>1.2556992201489151E-2</v>
      </c>
      <c r="AE135" s="154">
        <f t="shared" si="53"/>
        <v>1.6115819143667758E-2</v>
      </c>
      <c r="AF135" s="202">
        <f t="shared" si="54"/>
        <v>8.3764744415611089E-3</v>
      </c>
      <c r="AG135" s="203">
        <f t="shared" si="55"/>
        <v>7.9055782611328739E-3</v>
      </c>
      <c r="AH135" s="204">
        <f t="shared" si="56"/>
        <v>7.3140320134045655E-3</v>
      </c>
      <c r="AI135" s="154">
        <f t="shared" si="57"/>
        <v>9.5805622443909354E-3</v>
      </c>
      <c r="AJ135" s="154">
        <f t="shared" si="58"/>
        <v>1.2114047797136781E-2</v>
      </c>
      <c r="AK135" s="154">
        <f t="shared" si="59"/>
        <v>9.1799417203748991E-3</v>
      </c>
      <c r="AL135" s="154">
        <f t="shared" si="60"/>
        <v>1.1940828045030678E-2</v>
      </c>
      <c r="AM135" s="154">
        <f t="shared" si="61"/>
        <v>1.2573766094420603E-2</v>
      </c>
      <c r="AN135" s="202">
        <f t="shared" si="62"/>
        <v>8.2884492422704986E-3</v>
      </c>
      <c r="AO135" s="203">
        <f t="shared" si="63"/>
        <v>7.8394993487111205E-3</v>
      </c>
      <c r="AP135" s="204">
        <f t="shared" si="64"/>
        <v>7.3322429785262948E-3</v>
      </c>
      <c r="AQ135" s="154">
        <f t="shared" si="65"/>
        <v>9.2497602533508725E-3</v>
      </c>
      <c r="AR135" s="154">
        <f t="shared" si="66"/>
        <v>1.1154817962558862E-2</v>
      </c>
      <c r="AS135" s="154">
        <f t="shared" si="67"/>
        <v>8.8809074989124742E-3</v>
      </c>
      <c r="AT135" s="154">
        <f t="shared" si="68"/>
        <v>1.142528980616438E-2</v>
      </c>
      <c r="AU135" s="154">
        <f t="shared" si="69"/>
        <v>1.2257503416694761E-2</v>
      </c>
      <c r="AV135" s="202">
        <f t="shared" si="70"/>
        <v>8.0060813604326177E-3</v>
      </c>
      <c r="AW135" s="203">
        <f t="shared" si="71"/>
        <v>7.739916311715422E-3</v>
      </c>
      <c r="AX135" s="204">
        <f t="shared" si="72"/>
        <v>7.3430918453698058E-3</v>
      </c>
    </row>
    <row r="136" spans="1:50" x14ac:dyDescent="0.3">
      <c r="A136" s="21" t="s">
        <v>134</v>
      </c>
      <c r="B136" s="22">
        <v>70.97</v>
      </c>
      <c r="C136" s="23">
        <v>86.36</v>
      </c>
      <c r="D136" s="23">
        <v>63.32</v>
      </c>
      <c r="E136" s="23">
        <v>90.44</v>
      </c>
      <c r="F136" s="23">
        <v>27.94</v>
      </c>
      <c r="G136" s="24">
        <v>93.38</v>
      </c>
      <c r="H136" s="196">
        <v>95.04</v>
      </c>
      <c r="I136" s="196">
        <v>60.548320969811378</v>
      </c>
      <c r="J136" s="23">
        <v>73.56</v>
      </c>
      <c r="K136" s="23">
        <v>86.21</v>
      </c>
      <c r="L136" s="23">
        <v>73.84</v>
      </c>
      <c r="M136" s="23">
        <v>91.13</v>
      </c>
      <c r="N136" s="23">
        <v>25.21</v>
      </c>
      <c r="O136" s="24">
        <v>95.46</v>
      </c>
      <c r="P136" s="196">
        <v>95.99</v>
      </c>
      <c r="Q136" s="196">
        <v>60.249357151934987</v>
      </c>
      <c r="R136" s="23">
        <v>77.040000000000006</v>
      </c>
      <c r="S136" s="23">
        <v>86.68</v>
      </c>
      <c r="T136" s="23">
        <v>72.430000000000007</v>
      </c>
      <c r="U136" s="23">
        <v>90.71</v>
      </c>
      <c r="V136" s="23">
        <v>26.31</v>
      </c>
      <c r="W136" s="24">
        <v>94.11</v>
      </c>
      <c r="X136" s="196">
        <v>95.8</v>
      </c>
      <c r="Y136" s="196">
        <v>59.994300574125646</v>
      </c>
      <c r="AA136" s="154">
        <f t="shared" si="49"/>
        <v>9.4775653994746412E-3</v>
      </c>
      <c r="AB136" s="154">
        <f t="shared" si="50"/>
        <v>1.2153759981535736E-2</v>
      </c>
      <c r="AC136" s="154">
        <f t="shared" si="51"/>
        <v>7.6187450969067783E-3</v>
      </c>
      <c r="AD136" s="154">
        <f t="shared" si="52"/>
        <v>1.2085286524451195E-2</v>
      </c>
      <c r="AE136" s="154">
        <f t="shared" si="53"/>
        <v>1.2931533224413476E-2</v>
      </c>
      <c r="AF136" s="202">
        <f t="shared" si="54"/>
        <v>8.1343093110750452E-3</v>
      </c>
      <c r="AG136" s="203">
        <f t="shared" si="55"/>
        <v>7.7779105376611646E-3</v>
      </c>
      <c r="AH136" s="204">
        <f t="shared" si="56"/>
        <v>6.7085146197805156E-3</v>
      </c>
      <c r="AI136" s="154">
        <f t="shared" si="57"/>
        <v>8.7862630432289906E-3</v>
      </c>
      <c r="AJ136" s="154">
        <f t="shared" si="58"/>
        <v>1.1273230360440003E-2</v>
      </c>
      <c r="AK136" s="154">
        <f t="shared" si="59"/>
        <v>8.3140794386420049E-3</v>
      </c>
      <c r="AL136" s="154">
        <f t="shared" si="60"/>
        <v>1.1465258241951803E-2</v>
      </c>
      <c r="AM136" s="154">
        <f t="shared" si="61"/>
        <v>1.0566154774678113E-2</v>
      </c>
      <c r="AN136" s="202">
        <f t="shared" si="62"/>
        <v>8.1058842809870069E-3</v>
      </c>
      <c r="AO136" s="203">
        <f t="shared" si="63"/>
        <v>7.6896948955935051E-3</v>
      </c>
      <c r="AP136" s="204">
        <f t="shared" si="64"/>
        <v>6.6990391970264468E-3</v>
      </c>
      <c r="AQ136" s="154">
        <f t="shared" si="65"/>
        <v>8.5907357434376278E-3</v>
      </c>
      <c r="AR136" s="154">
        <f t="shared" si="66"/>
        <v>1.0370008805175914E-2</v>
      </c>
      <c r="AS136" s="154">
        <f t="shared" si="67"/>
        <v>8.0789265278350987E-3</v>
      </c>
      <c r="AT136" s="154">
        <f t="shared" si="68"/>
        <v>1.0740885462920209E-2</v>
      </c>
      <c r="AU136" s="154">
        <f t="shared" si="69"/>
        <v>9.3395573383503946E-3</v>
      </c>
      <c r="AV136" s="202">
        <f t="shared" si="70"/>
        <v>7.7507696412952749E-3</v>
      </c>
      <c r="AW136" s="203">
        <f t="shared" si="71"/>
        <v>7.4844451666734382E-3</v>
      </c>
      <c r="AX136" s="204">
        <f t="shared" si="72"/>
        <v>6.6912990984442687E-3</v>
      </c>
    </row>
    <row r="137" spans="1:50" x14ac:dyDescent="0.3">
      <c r="A137" s="21" t="s">
        <v>135</v>
      </c>
      <c r="B137" s="22">
        <v>69.95</v>
      </c>
      <c r="C137" s="23">
        <v>84.91</v>
      </c>
      <c r="D137" s="23">
        <v>61.45</v>
      </c>
      <c r="E137" s="23">
        <v>87.9</v>
      </c>
      <c r="F137" s="23">
        <v>30.46</v>
      </c>
      <c r="G137" s="24">
        <v>91.53</v>
      </c>
      <c r="H137" s="196">
        <v>91.97</v>
      </c>
      <c r="I137" s="196">
        <v>60.12028291238466</v>
      </c>
      <c r="J137" s="23">
        <v>72</v>
      </c>
      <c r="K137" s="23">
        <v>85.17</v>
      </c>
      <c r="L137" s="23">
        <v>66.739999999999995</v>
      </c>
      <c r="M137" s="23">
        <v>90.07</v>
      </c>
      <c r="N137" s="23">
        <v>29.59</v>
      </c>
      <c r="O137" s="24">
        <v>91.75</v>
      </c>
      <c r="P137" s="196">
        <v>92.45</v>
      </c>
      <c r="Q137" s="196">
        <v>59.694563684199409</v>
      </c>
      <c r="R137" s="23">
        <v>76.55</v>
      </c>
      <c r="S137" s="23">
        <v>86.12</v>
      </c>
      <c r="T137" s="23">
        <v>71.239999999999995</v>
      </c>
      <c r="U137" s="23">
        <v>91.18</v>
      </c>
      <c r="V137" s="23">
        <v>28.96</v>
      </c>
      <c r="W137" s="24">
        <v>93.95</v>
      </c>
      <c r="X137" s="196">
        <v>94.11</v>
      </c>
      <c r="Y137" s="196">
        <v>59.33192693529444</v>
      </c>
      <c r="AA137" s="154">
        <f t="shared" si="49"/>
        <v>9.3413512708644675E-3</v>
      </c>
      <c r="AB137" s="154">
        <f t="shared" si="50"/>
        <v>1.1949696156000455E-2</v>
      </c>
      <c r="AC137" s="154">
        <f t="shared" si="51"/>
        <v>7.3937442546576368E-3</v>
      </c>
      <c r="AD137" s="154">
        <f t="shared" si="52"/>
        <v>1.1745872241256746E-2</v>
      </c>
      <c r="AE137" s="154">
        <f t="shared" si="53"/>
        <v>1.4097870508791499E-2</v>
      </c>
      <c r="AF137" s="202">
        <f t="shared" si="54"/>
        <v>7.9731562566148946E-3</v>
      </c>
      <c r="AG137" s="203">
        <f t="shared" si="55"/>
        <v>7.5266670049315785E-3</v>
      </c>
      <c r="AH137" s="204">
        <f t="shared" si="56"/>
        <v>6.6610896950249424E-3</v>
      </c>
      <c r="AI137" s="154">
        <f t="shared" si="57"/>
        <v>8.5999312005503974E-3</v>
      </c>
      <c r="AJ137" s="154">
        <f t="shared" si="58"/>
        <v>1.1137235005204443E-2</v>
      </c>
      <c r="AK137" s="154">
        <f t="shared" si="59"/>
        <v>7.5146487233879646E-3</v>
      </c>
      <c r="AL137" s="154">
        <f t="shared" si="60"/>
        <v>1.133189739770217E-2</v>
      </c>
      <c r="AM137" s="154">
        <f t="shared" si="61"/>
        <v>1.2401924624463521E-2</v>
      </c>
      <c r="AN137" s="202">
        <f t="shared" si="62"/>
        <v>7.7908535803536344E-3</v>
      </c>
      <c r="AO137" s="203">
        <f t="shared" si="63"/>
        <v>7.4061078560018713E-3</v>
      </c>
      <c r="AP137" s="204">
        <f t="shared" si="64"/>
        <v>6.637352510855796E-3</v>
      </c>
      <c r="AQ137" s="154">
        <f t="shared" si="65"/>
        <v>8.5360958094515878E-3</v>
      </c>
      <c r="AR137" s="154">
        <f t="shared" si="66"/>
        <v>1.0303012901496881E-2</v>
      </c>
      <c r="AS137" s="154">
        <f t="shared" si="67"/>
        <v>7.9461925423577572E-3</v>
      </c>
      <c r="AT137" s="154">
        <f t="shared" si="68"/>
        <v>1.0796537719204771E-2</v>
      </c>
      <c r="AU137" s="154">
        <f t="shared" si="69"/>
        <v>1.0280257716405453E-2</v>
      </c>
      <c r="AV137" s="202">
        <f t="shared" si="70"/>
        <v>7.7375922622430248E-3</v>
      </c>
      <c r="AW137" s="203">
        <f t="shared" si="71"/>
        <v>7.3524126788688648E-3</v>
      </c>
      <c r="AX137" s="204">
        <f t="shared" si="72"/>
        <v>6.6174230787235553E-3</v>
      </c>
    </row>
    <row r="138" spans="1:50" x14ac:dyDescent="0.3">
      <c r="A138" s="21" t="s">
        <v>136</v>
      </c>
      <c r="B138" s="22">
        <v>76.430000000000007</v>
      </c>
      <c r="C138" s="23">
        <v>86.35</v>
      </c>
      <c r="D138" s="23">
        <v>83.59</v>
      </c>
      <c r="E138" s="23">
        <v>93.88</v>
      </c>
      <c r="F138" s="23">
        <v>29.25</v>
      </c>
      <c r="G138" s="24">
        <v>95.29</v>
      </c>
      <c r="H138" s="196">
        <v>94.82</v>
      </c>
      <c r="I138" s="196">
        <v>65.140076877792012</v>
      </c>
      <c r="J138" s="23">
        <v>83.79</v>
      </c>
      <c r="K138" s="23">
        <v>91.54</v>
      </c>
      <c r="L138" s="23">
        <v>92.43</v>
      </c>
      <c r="M138" s="23">
        <v>93.04</v>
      </c>
      <c r="N138" s="23">
        <v>24.03</v>
      </c>
      <c r="O138" s="24">
        <v>96.99</v>
      </c>
      <c r="P138" s="196">
        <v>100</v>
      </c>
      <c r="Q138" s="196">
        <v>65.022918028275598</v>
      </c>
      <c r="R138" s="23">
        <v>89.15</v>
      </c>
      <c r="S138" s="23">
        <v>90.76</v>
      </c>
      <c r="T138" s="23">
        <v>89.88</v>
      </c>
      <c r="U138" s="23">
        <v>95.76</v>
      </c>
      <c r="V138" s="23">
        <v>37.01</v>
      </c>
      <c r="W138" s="24">
        <v>98.27</v>
      </c>
      <c r="X138" s="196">
        <v>100</v>
      </c>
      <c r="Y138" s="196">
        <v>64.871880863636761</v>
      </c>
      <c r="AA138" s="154">
        <f t="shared" si="49"/>
        <v>1.020671161732911E-2</v>
      </c>
      <c r="AB138" s="154">
        <f t="shared" si="50"/>
        <v>1.2152352644807905E-2</v>
      </c>
      <c r="AC138" s="154">
        <f t="shared" si="51"/>
        <v>1.0057657969842666E-2</v>
      </c>
      <c r="AD138" s="154">
        <f t="shared" si="52"/>
        <v>1.2544965711139741E-2</v>
      </c>
      <c r="AE138" s="154">
        <f t="shared" si="53"/>
        <v>1.3537843479387765E-2</v>
      </c>
      <c r="AF138" s="202">
        <f t="shared" si="54"/>
        <v>8.3006889510852545E-3</v>
      </c>
      <c r="AG138" s="203">
        <f t="shared" si="55"/>
        <v>7.7599061151202809E-3</v>
      </c>
      <c r="AH138" s="204">
        <f t="shared" si="56"/>
        <v>7.2172630234647404E-3</v>
      </c>
      <c r="AI138" s="154">
        <f t="shared" si="57"/>
        <v>1.0008169934640525E-2</v>
      </c>
      <c r="AJ138" s="154">
        <f t="shared" si="58"/>
        <v>1.1970206556022248E-2</v>
      </c>
      <c r="AK138" s="154">
        <f t="shared" si="59"/>
        <v>1.0407236762102931E-2</v>
      </c>
      <c r="AL138" s="154">
        <f t="shared" si="60"/>
        <v>1.1705559385835574E-2</v>
      </c>
      <c r="AM138" s="154">
        <f t="shared" si="61"/>
        <v>1.0071586641630903E-2</v>
      </c>
      <c r="AN138" s="202">
        <f t="shared" si="62"/>
        <v>8.2358026022724684E-3</v>
      </c>
      <c r="AO138" s="203">
        <f t="shared" si="63"/>
        <v>8.0109333217975882E-3</v>
      </c>
      <c r="AP138" s="204">
        <f t="shared" si="64"/>
        <v>7.2298045517397895E-3</v>
      </c>
      <c r="AQ138" s="154">
        <f t="shared" si="65"/>
        <v>9.9411226833783038E-3</v>
      </c>
      <c r="AR138" s="154">
        <f t="shared" si="66"/>
        <v>1.0858121817694577E-2</v>
      </c>
      <c r="AS138" s="154">
        <f t="shared" si="67"/>
        <v>1.0025319844288534E-2</v>
      </c>
      <c r="AT138" s="154">
        <f t="shared" si="68"/>
        <v>1.1338851195339426E-2</v>
      </c>
      <c r="AU138" s="154">
        <f t="shared" si="69"/>
        <v>1.3137856978044399E-2</v>
      </c>
      <c r="AV138" s="202">
        <f t="shared" si="70"/>
        <v>8.0933814966537738E-3</v>
      </c>
      <c r="AW138" s="203">
        <f t="shared" si="71"/>
        <v>7.8125732428741528E-3</v>
      </c>
      <c r="AX138" s="204">
        <f t="shared" si="72"/>
        <v>7.2353065838464924E-3</v>
      </c>
    </row>
    <row r="139" spans="1:50" x14ac:dyDescent="0.3">
      <c r="A139" s="21" t="s">
        <v>137</v>
      </c>
      <c r="B139" s="22">
        <v>44.1</v>
      </c>
      <c r="C139" s="23">
        <v>31.37</v>
      </c>
      <c r="D139" s="23">
        <v>58.57</v>
      </c>
      <c r="E139" s="23">
        <v>29.74</v>
      </c>
      <c r="F139" s="23">
        <v>13.34</v>
      </c>
      <c r="G139" s="24">
        <v>85.04</v>
      </c>
      <c r="H139" s="196">
        <v>89.65</v>
      </c>
      <c r="I139" s="196">
        <v>65.543858778109353</v>
      </c>
      <c r="J139" s="23">
        <v>42.97</v>
      </c>
      <c r="K139" s="23">
        <v>25.19</v>
      </c>
      <c r="L139" s="23">
        <v>64.14</v>
      </c>
      <c r="M139" s="23">
        <v>22.01</v>
      </c>
      <c r="N139" s="23">
        <v>8.77</v>
      </c>
      <c r="O139" s="24">
        <v>88.74</v>
      </c>
      <c r="P139" s="196">
        <v>94.07</v>
      </c>
      <c r="Q139" s="196">
        <v>64.986334094253479</v>
      </c>
      <c r="R139" s="23">
        <v>51.43</v>
      </c>
      <c r="S139" s="23">
        <v>36.130000000000003</v>
      </c>
      <c r="T139" s="23">
        <v>62.26</v>
      </c>
      <c r="U139" s="23">
        <v>30.49</v>
      </c>
      <c r="V139" s="23">
        <v>6.6</v>
      </c>
      <c r="W139" s="24">
        <v>79.09</v>
      </c>
      <c r="X139" s="196">
        <v>92.88</v>
      </c>
      <c r="Y139" s="196">
        <v>64.682224616722422</v>
      </c>
      <c r="AA139" s="154">
        <f t="shared" si="49"/>
        <v>5.889257913439928E-3</v>
      </c>
      <c r="AB139" s="154">
        <f t="shared" si="50"/>
        <v>4.4148153152012053E-3</v>
      </c>
      <c r="AC139" s="154">
        <f t="shared" si="51"/>
        <v>7.0472188933327542E-3</v>
      </c>
      <c r="AD139" s="154">
        <f t="shared" si="52"/>
        <v>3.9740869221271393E-3</v>
      </c>
      <c r="AE139" s="154">
        <f t="shared" si="53"/>
        <v>6.1741822911122318E-3</v>
      </c>
      <c r="AF139" s="202">
        <f t="shared" si="54"/>
        <v>7.4078139196168541E-3</v>
      </c>
      <c r="AG139" s="203">
        <f t="shared" si="55"/>
        <v>7.3368021854095479E-3</v>
      </c>
      <c r="AH139" s="204">
        <f t="shared" si="56"/>
        <v>7.2620004618956461E-3</v>
      </c>
      <c r="AI139" s="154">
        <f t="shared" si="57"/>
        <v>5.1324867178840355E-3</v>
      </c>
      <c r="AJ139" s="154">
        <f t="shared" si="58"/>
        <v>3.2939644215228361E-3</v>
      </c>
      <c r="AK139" s="154">
        <f t="shared" si="59"/>
        <v>7.2218994473794438E-3</v>
      </c>
      <c r="AL139" s="154">
        <f t="shared" si="60"/>
        <v>2.7691246999381018E-3</v>
      </c>
      <c r="AM139" s="154">
        <f t="shared" si="61"/>
        <v>3.6757309549356226E-3</v>
      </c>
      <c r="AN139" s="202">
        <f t="shared" si="62"/>
        <v>7.5352626345567466E-3</v>
      </c>
      <c r="AO139" s="203">
        <f t="shared" si="63"/>
        <v>7.5358849758149918E-3</v>
      </c>
      <c r="AP139" s="204">
        <f t="shared" si="64"/>
        <v>7.2257368368365818E-3</v>
      </c>
      <c r="AQ139" s="154">
        <f t="shared" si="65"/>
        <v>5.7349628671469E-3</v>
      </c>
      <c r="AR139" s="154">
        <f t="shared" si="66"/>
        <v>4.3224321427204173E-3</v>
      </c>
      <c r="AS139" s="154">
        <f t="shared" si="67"/>
        <v>6.9445528872430374E-3</v>
      </c>
      <c r="AT139" s="154">
        <f t="shared" si="68"/>
        <v>3.6102921151409677E-3</v>
      </c>
      <c r="AU139" s="154">
        <f t="shared" si="69"/>
        <v>2.3428764132691982E-3</v>
      </c>
      <c r="AV139" s="202">
        <f t="shared" si="70"/>
        <v>6.5137431827653096E-3</v>
      </c>
      <c r="AW139" s="203">
        <f t="shared" si="71"/>
        <v>7.2563180279815124E-3</v>
      </c>
      <c r="AX139" s="204">
        <f t="shared" si="72"/>
        <v>7.2141537966342421E-3</v>
      </c>
    </row>
    <row r="140" spans="1:50" x14ac:dyDescent="0.3">
      <c r="A140" s="21" t="s">
        <v>138</v>
      </c>
      <c r="B140" s="22">
        <v>36.64</v>
      </c>
      <c r="C140" s="23">
        <v>24.73</v>
      </c>
      <c r="D140" s="23">
        <v>55.86</v>
      </c>
      <c r="E140" s="23">
        <v>20.28</v>
      </c>
      <c r="F140" s="23">
        <v>14.3</v>
      </c>
      <c r="G140" s="24">
        <v>76.02</v>
      </c>
      <c r="H140" s="196">
        <v>81.569999999999993</v>
      </c>
      <c r="I140" s="196">
        <v>66.154543755731964</v>
      </c>
      <c r="J140" s="23">
        <v>36.24</v>
      </c>
      <c r="K140" s="23">
        <v>29.72</v>
      </c>
      <c r="L140" s="23">
        <v>47.15</v>
      </c>
      <c r="M140" s="23">
        <v>15.29</v>
      </c>
      <c r="N140" s="23">
        <v>2.11</v>
      </c>
      <c r="O140" s="24">
        <v>73.94</v>
      </c>
      <c r="P140" s="196">
        <v>75.260000000000005</v>
      </c>
      <c r="Q140" s="196">
        <v>65.670929163729909</v>
      </c>
      <c r="R140" s="23">
        <v>49.58</v>
      </c>
      <c r="S140" s="23">
        <v>32.590000000000003</v>
      </c>
      <c r="T140" s="23">
        <v>62.35</v>
      </c>
      <c r="U140" s="23">
        <v>25.22</v>
      </c>
      <c r="V140" s="23">
        <v>8.92</v>
      </c>
      <c r="W140" s="24">
        <v>80.34</v>
      </c>
      <c r="X140" s="196">
        <v>77.760000000000005</v>
      </c>
      <c r="Y140" s="196">
        <v>65.329611923049669</v>
      </c>
      <c r="AA140" s="154">
        <f t="shared" si="49"/>
        <v>4.8930251688988433E-3</v>
      </c>
      <c r="AB140" s="154">
        <f t="shared" si="50"/>
        <v>3.4803437279224032E-3</v>
      </c>
      <c r="AC140" s="154">
        <f t="shared" si="51"/>
        <v>6.7211481540305216E-3</v>
      </c>
      <c r="AD140" s="154">
        <f t="shared" si="52"/>
        <v>2.7099691587336382E-3</v>
      </c>
      <c r="AE140" s="154">
        <f t="shared" si="53"/>
        <v>6.618501256589574E-3</v>
      </c>
      <c r="AF140" s="202">
        <f t="shared" si="54"/>
        <v>6.6220838919246617E-3</v>
      </c>
      <c r="AG140" s="203">
        <f t="shared" si="55"/>
        <v>6.6755488484535044E-3</v>
      </c>
      <c r="AH140" s="204">
        <f t="shared" si="56"/>
        <v>7.3296619434172266E-3</v>
      </c>
      <c r="AI140" s="154">
        <f t="shared" si="57"/>
        <v>4.3286320376103669E-3</v>
      </c>
      <c r="AJ140" s="154">
        <f t="shared" si="58"/>
        <v>3.8863288053854177E-3</v>
      </c>
      <c r="AK140" s="154">
        <f t="shared" si="59"/>
        <v>5.3088955245391449E-3</v>
      </c>
      <c r="AL140" s="154">
        <f t="shared" si="60"/>
        <v>1.9236672722423248E-3</v>
      </c>
      <c r="AM140" s="154">
        <f t="shared" si="61"/>
        <v>8.8435488197424902E-4</v>
      </c>
      <c r="AN140" s="202">
        <f t="shared" si="62"/>
        <v>6.2785363894424821E-3</v>
      </c>
      <c r="AO140" s="203">
        <f t="shared" si="63"/>
        <v>6.029028417984866E-3</v>
      </c>
      <c r="AP140" s="204">
        <f t="shared" si="64"/>
        <v>7.3018559760491134E-3</v>
      </c>
      <c r="AQ140" s="154">
        <f t="shared" si="65"/>
        <v>5.5286692388322638E-3</v>
      </c>
      <c r="AR140" s="154">
        <f t="shared" si="66"/>
        <v>3.8989223230351065E-3</v>
      </c>
      <c r="AS140" s="154">
        <f t="shared" si="67"/>
        <v>6.9545915920270381E-3</v>
      </c>
      <c r="AT140" s="154">
        <f t="shared" si="68"/>
        <v>2.9862763904183404E-3</v>
      </c>
      <c r="AU140" s="154">
        <f t="shared" si="69"/>
        <v>3.1664329706607955E-3</v>
      </c>
      <c r="AV140" s="202">
        <f t="shared" si="70"/>
        <v>6.616691456611013E-3</v>
      </c>
      <c r="AW140" s="203">
        <f t="shared" si="71"/>
        <v>6.0750569536589414E-3</v>
      </c>
      <c r="AX140" s="204">
        <f t="shared" si="72"/>
        <v>7.2863583570294344E-3</v>
      </c>
    </row>
    <row r="141" spans="1:50" ht="15" thickBot="1" x14ac:dyDescent="0.35">
      <c r="A141" s="26" t="s">
        <v>139</v>
      </c>
      <c r="B141" s="27">
        <v>28.65</v>
      </c>
      <c r="C141" s="28">
        <v>18.559999999999999</v>
      </c>
      <c r="D141" s="28">
        <v>51.71</v>
      </c>
      <c r="E141" s="28">
        <v>12.48</v>
      </c>
      <c r="F141" s="28">
        <v>9.7100000000000009</v>
      </c>
      <c r="G141" s="24">
        <v>73.849999999999994</v>
      </c>
      <c r="H141" s="198">
        <v>75.58</v>
      </c>
      <c r="I141" s="196">
        <v>64.748820333306384</v>
      </c>
      <c r="J141" s="28">
        <v>36.909999999999997</v>
      </c>
      <c r="K141" s="28">
        <v>29.59</v>
      </c>
      <c r="L141" s="28">
        <v>59.24</v>
      </c>
      <c r="M141" s="28">
        <v>16.88</v>
      </c>
      <c r="N141" s="28">
        <v>8.17</v>
      </c>
      <c r="O141" s="24">
        <v>76.37</v>
      </c>
      <c r="P141" s="198">
        <v>77.510000000000005</v>
      </c>
      <c r="Q141" s="196">
        <v>64.13257217186225</v>
      </c>
      <c r="R141" s="28">
        <v>39.770000000000003</v>
      </c>
      <c r="S141" s="28">
        <v>25.28</v>
      </c>
      <c r="T141" s="28">
        <v>60.23</v>
      </c>
      <c r="U141" s="28">
        <v>15.23</v>
      </c>
      <c r="V141" s="28">
        <v>6.18</v>
      </c>
      <c r="W141" s="24">
        <v>82.51</v>
      </c>
      <c r="X141" s="198">
        <v>79.19</v>
      </c>
      <c r="Y141" s="196">
        <v>63.819253408860675</v>
      </c>
      <c r="AA141" s="154">
        <f t="shared" si="49"/>
        <v>3.8260144947858035E-3</v>
      </c>
      <c r="AB141" s="154">
        <f t="shared" si="50"/>
        <v>2.6120169668515892E-3</v>
      </c>
      <c r="AC141" s="154">
        <f t="shared" si="51"/>
        <v>6.221814734065848E-3</v>
      </c>
      <c r="AD141" s="154">
        <f t="shared" si="52"/>
        <v>1.6676733284514697E-3</v>
      </c>
      <c r="AE141" s="154">
        <f t="shared" si="53"/>
        <v>4.4941012029010331E-3</v>
      </c>
      <c r="AF141" s="205">
        <f t="shared" si="54"/>
        <v>6.4330557145308633E-3</v>
      </c>
      <c r="AG141" s="206">
        <f t="shared" si="55"/>
        <v>6.1853375256358456E-3</v>
      </c>
      <c r="AH141" s="207">
        <f t="shared" si="56"/>
        <v>7.1739133449480515E-3</v>
      </c>
      <c r="AI141" s="154">
        <f t="shared" si="57"/>
        <v>4.408659175171044E-3</v>
      </c>
      <c r="AJ141" s="154">
        <f t="shared" si="58"/>
        <v>3.8693293859809732E-3</v>
      </c>
      <c r="AK141" s="154">
        <f t="shared" si="59"/>
        <v>6.6701796579787696E-3</v>
      </c>
      <c r="AL141" s="154">
        <f t="shared" si="60"/>
        <v>2.123708538616772E-3</v>
      </c>
      <c r="AM141" s="154">
        <f t="shared" si="61"/>
        <v>3.4242556330472108E-3</v>
      </c>
      <c r="AN141" s="205">
        <f t="shared" si="62"/>
        <v>6.4848772526605678E-3</v>
      </c>
      <c r="AO141" s="206">
        <f t="shared" si="63"/>
        <v>6.2092744177253117E-3</v>
      </c>
      <c r="AP141" s="207">
        <f t="shared" si="64"/>
        <v>7.130808279032977E-3</v>
      </c>
      <c r="AQ141" s="154">
        <f t="shared" si="65"/>
        <v>4.4347554584178933E-3</v>
      </c>
      <c r="AR141" s="154">
        <f t="shared" si="66"/>
        <v>3.0243865089391682E-3</v>
      </c>
      <c r="AS141" s="154">
        <f t="shared" si="67"/>
        <v>6.7181243237816922E-3</v>
      </c>
      <c r="AT141" s="154">
        <f t="shared" si="68"/>
        <v>1.8033699217316151E-3</v>
      </c>
      <c r="AU141" s="154">
        <f t="shared" si="69"/>
        <v>2.19378427787934E-3</v>
      </c>
      <c r="AV141" s="205">
        <f t="shared" si="70"/>
        <v>6.7954096600071527E-3</v>
      </c>
      <c r="AW141" s="206">
        <f t="shared" si="71"/>
        <v>6.186776751032041E-3</v>
      </c>
      <c r="AX141" s="207">
        <f t="shared" si="72"/>
        <v>7.1179046794699521E-3</v>
      </c>
    </row>
    <row r="142" spans="1:50" x14ac:dyDescent="0.3">
      <c r="B142" s="3">
        <f>SUM(B3:B141)</f>
        <v>7488.2099999999991</v>
      </c>
      <c r="C142" s="3">
        <f t="shared" ref="C142:Y142" si="73">SUM(C3:C141)</f>
        <v>7105.6200000000035</v>
      </c>
      <c r="D142" s="3">
        <f t="shared" si="73"/>
        <v>8311.0800000000017</v>
      </c>
      <c r="E142" s="3">
        <f t="shared" si="73"/>
        <v>7483.4799999999977</v>
      </c>
      <c r="F142" s="3">
        <f t="shared" si="73"/>
        <v>2160.61</v>
      </c>
      <c r="G142" s="107">
        <f t="shared" si="73"/>
        <v>11479.770000000004</v>
      </c>
      <c r="H142" s="107">
        <f t="shared" si="73"/>
        <v>12219.219999999994</v>
      </c>
      <c r="I142" s="107">
        <f t="shared" si="73"/>
        <v>9025.5927580869393</v>
      </c>
      <c r="J142" s="3">
        <f t="shared" si="73"/>
        <v>8372.159999999998</v>
      </c>
      <c r="K142" s="3">
        <f t="shared" si="73"/>
        <v>7647.3199999999961</v>
      </c>
      <c r="L142" s="3">
        <f t="shared" si="73"/>
        <v>8881.32</v>
      </c>
      <c r="M142" s="3">
        <f t="shared" si="73"/>
        <v>7948.3599999999969</v>
      </c>
      <c r="N142" s="3">
        <f t="shared" si="73"/>
        <v>2385.9199999999996</v>
      </c>
      <c r="O142" s="107">
        <f t="shared" si="73"/>
        <v>11776.629999999997</v>
      </c>
      <c r="P142" s="107">
        <f t="shared" si="73"/>
        <v>12482.94</v>
      </c>
      <c r="Q142" s="107">
        <f t="shared" si="73"/>
        <v>8993.7310978383775</v>
      </c>
      <c r="R142" s="3">
        <f t="shared" si="73"/>
        <v>8967.8000000000047</v>
      </c>
      <c r="S142" s="3">
        <f t="shared" si="73"/>
        <v>8358.7199999999993</v>
      </c>
      <c r="T142" s="3">
        <f t="shared" si="73"/>
        <v>8965.2999999999993</v>
      </c>
      <c r="U142" s="3">
        <f t="shared" si="73"/>
        <v>8445.2999999999956</v>
      </c>
      <c r="V142" s="3">
        <f t="shared" si="73"/>
        <v>2817.050000000002</v>
      </c>
      <c r="W142" s="107">
        <f t="shared" si="73"/>
        <v>12142.019999999993</v>
      </c>
      <c r="X142" s="107">
        <f t="shared" si="73"/>
        <v>12799.88</v>
      </c>
      <c r="Y142" s="107">
        <f t="shared" si="73"/>
        <v>8966.0168663024433</v>
      </c>
    </row>
    <row r="143" spans="1:50" x14ac:dyDescent="0.3">
      <c r="AA143" s="265" t="s">
        <v>200</v>
      </c>
      <c r="AB143" s="266"/>
      <c r="AC143" s="266"/>
      <c r="AD143" s="266"/>
      <c r="AE143" s="266"/>
      <c r="AF143" s="266"/>
      <c r="AG143" s="266"/>
      <c r="AH143" s="266"/>
      <c r="AI143" s="266"/>
      <c r="AJ143" s="266"/>
      <c r="AK143" s="266"/>
      <c r="AL143" s="266"/>
      <c r="AM143" s="266"/>
      <c r="AN143" s="266"/>
      <c r="AO143" s="266"/>
      <c r="AP143" s="266"/>
      <c r="AQ143" s="266"/>
      <c r="AR143" s="266"/>
      <c r="AS143" s="266"/>
      <c r="AT143" s="266"/>
      <c r="AU143" s="267"/>
    </row>
    <row r="144" spans="1:50" x14ac:dyDescent="0.3">
      <c r="A144" s="17" t="s">
        <v>0</v>
      </c>
      <c r="AA144" s="154">
        <f>AA3-$AF3</f>
        <v>2.8887258298349559E-4</v>
      </c>
      <c r="AB144" s="154">
        <f>AB3-$AF3</f>
        <v>6.0800824128749709E-4</v>
      </c>
      <c r="AC144" s="154">
        <f t="shared" ref="AC144:AE144" si="74">AC3-$AF3</f>
        <v>1.2376224872497291E-3</v>
      </c>
      <c r="AD144" s="154">
        <f t="shared" si="74"/>
        <v>3.6873896831015815E-4</v>
      </c>
      <c r="AE144" s="154">
        <f t="shared" si="74"/>
        <v>2.9866720960113197E-3</v>
      </c>
      <c r="AI144" s="154">
        <f>AI3-$AN3</f>
        <v>5.4675946904216444E-4</v>
      </c>
      <c r="AJ144" s="154">
        <f t="shared" ref="AJ144:AM144" si="75">AJ3-$AN3</f>
        <v>4.7910615913009363E-4</v>
      </c>
      <c r="AK144" s="154">
        <f t="shared" si="75"/>
        <v>1.5588667634394643E-3</v>
      </c>
      <c r="AL144" s="154">
        <f t="shared" si="75"/>
        <v>1.410072426706154E-3</v>
      </c>
      <c r="AM144" s="154">
        <f t="shared" si="75"/>
        <v>2.8289716260742849E-3</v>
      </c>
      <c r="AQ144" s="154">
        <f>AQ3-$AV3</f>
        <v>6.4502961884567705E-4</v>
      </c>
      <c r="AR144" s="154">
        <f t="shared" ref="AR144:AU144" si="76">AR3-$AV3</f>
        <v>1.2174845067002638E-3</v>
      </c>
      <c r="AS144" s="154">
        <f t="shared" si="76"/>
        <v>-6.2757615900000969E-4</v>
      </c>
      <c r="AT144" s="154">
        <f t="shared" si="76"/>
        <v>1.0035545682167179E-3</v>
      </c>
      <c r="AU144" s="154">
        <f t="shared" si="76"/>
        <v>1.9572055230011971E-3</v>
      </c>
    </row>
    <row r="145" spans="1:47" x14ac:dyDescent="0.3">
      <c r="A145" s="21" t="s">
        <v>1</v>
      </c>
      <c r="AA145" s="154">
        <f t="shared" ref="AA145:AE145" si="77">AA4-$AF4</f>
        <v>1.32313949477093E-3</v>
      </c>
      <c r="AB145" s="154">
        <f t="shared" si="77"/>
        <v>5.0336633287719965E-4</v>
      </c>
      <c r="AC145" s="154">
        <f t="shared" si="77"/>
        <v>8.4232847086470469E-4</v>
      </c>
      <c r="AD145" s="154">
        <f t="shared" si="77"/>
        <v>2.1869021930671813E-3</v>
      </c>
      <c r="AE145" s="154">
        <f t="shared" si="77"/>
        <v>3.2132265291899293E-3</v>
      </c>
      <c r="AI145" s="154">
        <f t="shared" ref="AI145:AM145" si="78">AI4-$AN4</f>
        <v>1.4647904377969954E-3</v>
      </c>
      <c r="AJ145" s="154">
        <f t="shared" si="78"/>
        <v>1.0484053299650558E-3</v>
      </c>
      <c r="AK145" s="154">
        <f t="shared" si="78"/>
        <v>1.4023856650710962E-3</v>
      </c>
      <c r="AL145" s="154">
        <f t="shared" si="78"/>
        <v>1.8666293234269448E-3</v>
      </c>
      <c r="AM145" s="154">
        <f t="shared" si="78"/>
        <v>3.0869240093693382E-3</v>
      </c>
      <c r="AQ145" s="154">
        <f t="shared" ref="AQ145:AU145" si="79">AQ4-$AV4</f>
        <v>1.0302406622049705E-3</v>
      </c>
      <c r="AR145" s="154">
        <f t="shared" si="79"/>
        <v>7.7927946235495458E-4</v>
      </c>
      <c r="AS145" s="154">
        <f t="shared" si="79"/>
        <v>-8.9586480678507767E-4</v>
      </c>
      <c r="AT145" s="154">
        <f t="shared" si="79"/>
        <v>1.1704733978649641E-3</v>
      </c>
      <c r="AU145" s="154">
        <f t="shared" si="79"/>
        <v>2.2754076261718497E-3</v>
      </c>
    </row>
    <row r="146" spans="1:47" x14ac:dyDescent="0.3">
      <c r="A146" s="21" t="s">
        <v>2</v>
      </c>
      <c r="AA146" s="154">
        <f t="shared" ref="AA146:AE146" si="80">AA5-$AF5</f>
        <v>1.5710768948689179E-3</v>
      </c>
      <c r="AB146" s="154">
        <f t="shared" si="80"/>
        <v>1.5199350304050466E-4</v>
      </c>
      <c r="AC146" s="154">
        <f t="shared" si="80"/>
        <v>1.3809808871639278E-3</v>
      </c>
      <c r="AD146" s="154">
        <f t="shared" si="80"/>
        <v>1.6385368467811134E-3</v>
      </c>
      <c r="AE146" s="154">
        <f t="shared" si="80"/>
        <v>4.1073014208773007E-3</v>
      </c>
      <c r="AI146" s="154">
        <f t="shared" ref="AI146:AM146" si="81">AI5-$AN5</f>
        <v>1.4148848711110756E-3</v>
      </c>
      <c r="AJ146" s="154">
        <f t="shared" si="81"/>
        <v>-8.6649459501575953E-5</v>
      </c>
      <c r="AK146" s="154">
        <f t="shared" si="81"/>
        <v>8.2261031261140344E-4</v>
      </c>
      <c r="AL146" s="154">
        <f t="shared" si="81"/>
        <v>2.0446516205603754E-3</v>
      </c>
      <c r="AM146" s="154">
        <f t="shared" si="81"/>
        <v>5.5893212277959483E-3</v>
      </c>
      <c r="AQ146" s="154">
        <f t="shared" ref="AQ146:AU146" si="82">AQ5-$AV5</f>
        <v>1.0887400890712863E-3</v>
      </c>
      <c r="AR146" s="154">
        <f t="shared" si="82"/>
        <v>9.8997890113873381E-4</v>
      </c>
      <c r="AS146" s="154">
        <f t="shared" si="82"/>
        <v>-3.8566844130540501E-4</v>
      </c>
      <c r="AT146" s="154">
        <f t="shared" si="82"/>
        <v>1.3883632340493755E-3</v>
      </c>
      <c r="AU146" s="154">
        <f t="shared" si="82"/>
        <v>1.5679804258499578E-3</v>
      </c>
    </row>
    <row r="147" spans="1:47" x14ac:dyDescent="0.3">
      <c r="A147" s="21" t="s">
        <v>3</v>
      </c>
      <c r="AA147" s="154">
        <f t="shared" ref="AA147:AE147" si="83">AA6-$AF6</f>
        <v>1.675684953897247E-3</v>
      </c>
      <c r="AB147" s="154">
        <f t="shared" si="83"/>
        <v>3.9067889923301725E-4</v>
      </c>
      <c r="AC147" s="154">
        <f t="shared" si="83"/>
        <v>1.2570047891306375E-3</v>
      </c>
      <c r="AD147" s="154">
        <f t="shared" si="83"/>
        <v>2.1065505524425618E-3</v>
      </c>
      <c r="AE147" s="154">
        <f t="shared" si="83"/>
        <v>4.3417943200456345E-3</v>
      </c>
      <c r="AI147" s="154">
        <f t="shared" ref="AI147:AM147" si="84">AI6-$AN6</f>
        <v>1.7297581573801468E-3</v>
      </c>
      <c r="AJ147" s="154">
        <f t="shared" si="84"/>
        <v>5.7070128364129433E-4</v>
      </c>
      <c r="AK147" s="154">
        <f t="shared" si="84"/>
        <v>1.0604287580973787E-3</v>
      </c>
      <c r="AL147" s="154">
        <f t="shared" si="84"/>
        <v>1.9349092035745186E-3</v>
      </c>
      <c r="AM147" s="154">
        <f t="shared" si="84"/>
        <v>3.4777444119259704E-3</v>
      </c>
      <c r="AQ147" s="154">
        <f t="shared" ref="AQ147:AU147" si="85">AQ6-$AV6</f>
        <v>1.1371516862401813E-3</v>
      </c>
      <c r="AR147" s="154">
        <f t="shared" si="85"/>
        <v>6.6613709246946418E-4</v>
      </c>
      <c r="AS147" s="154">
        <f t="shared" si="85"/>
        <v>-7.6995944612082493E-4</v>
      </c>
      <c r="AT147" s="154">
        <f t="shared" si="85"/>
        <v>1.9689637111722945E-3</v>
      </c>
      <c r="AU147" s="154">
        <f t="shared" si="85"/>
        <v>3.3525004350002784E-4</v>
      </c>
    </row>
    <row r="148" spans="1:47" x14ac:dyDescent="0.3">
      <c r="A148" s="21" t="s">
        <v>4</v>
      </c>
      <c r="AA148" s="154">
        <f t="shared" ref="AA148:AE148" si="86">AA7-$AF7</f>
        <v>1.9858832924330334E-3</v>
      </c>
      <c r="AB148" s="154">
        <f t="shared" si="86"/>
        <v>1.0098317826175481E-3</v>
      </c>
      <c r="AC148" s="154">
        <f t="shared" si="86"/>
        <v>9.1323794543737152E-4</v>
      </c>
      <c r="AD148" s="154">
        <f t="shared" si="86"/>
        <v>2.2568835599684235E-3</v>
      </c>
      <c r="AE148" s="154">
        <f t="shared" si="86"/>
        <v>5.3056359440302337E-3</v>
      </c>
      <c r="AI148" s="154">
        <f t="shared" ref="AI148:AM148" si="87">AI7-$AN7</f>
        <v>1.4152626700480644E-3</v>
      </c>
      <c r="AJ148" s="154">
        <f t="shared" si="87"/>
        <v>3.0244382074156445E-4</v>
      </c>
      <c r="AK148" s="154">
        <f t="shared" si="87"/>
        <v>1.4754184302165456E-3</v>
      </c>
      <c r="AL148" s="154">
        <f t="shared" si="87"/>
        <v>2.1294614418276205E-3</v>
      </c>
      <c r="AM148" s="154">
        <f t="shared" si="87"/>
        <v>5.1524499913442011E-3</v>
      </c>
      <c r="AQ148" s="154">
        <f t="shared" ref="AQ148:AU148" si="88">AQ7-$AV7</f>
        <v>1.5759385202096365E-3</v>
      </c>
      <c r="AR148" s="154">
        <f t="shared" si="88"/>
        <v>1.4317603250065137E-3</v>
      </c>
      <c r="AS148" s="154">
        <f t="shared" si="88"/>
        <v>-1.0902080844896883E-5</v>
      </c>
      <c r="AT148" s="154">
        <f t="shared" si="88"/>
        <v>1.9419496160188801E-3</v>
      </c>
      <c r="AU148" s="154">
        <f t="shared" si="88"/>
        <v>3.1847241035352063E-3</v>
      </c>
    </row>
    <row r="149" spans="1:47" x14ac:dyDescent="0.3">
      <c r="A149" s="21" t="s">
        <v>5</v>
      </c>
      <c r="AA149" s="154">
        <f t="shared" ref="AA149:AE149" si="89">AA8-$AF8</f>
        <v>1.314531152630756E-3</v>
      </c>
      <c r="AB149" s="154">
        <f t="shared" si="89"/>
        <v>7.4090901985509293E-4</v>
      </c>
      <c r="AC149" s="154">
        <f t="shared" si="89"/>
        <v>1.184529165130269E-3</v>
      </c>
      <c r="AD149" s="154">
        <f t="shared" si="89"/>
        <v>2.4360450102604483E-3</v>
      </c>
      <c r="AE149" s="154">
        <f t="shared" si="89"/>
        <v>1.7159608820190887E-3</v>
      </c>
      <c r="AI149" s="154">
        <f t="shared" ref="AI149:AM149" si="90">AI8-$AN8</f>
        <v>8.8390029630335074E-4</v>
      </c>
      <c r="AJ149" s="154">
        <f t="shared" si="90"/>
        <v>-1.564119450621947E-4</v>
      </c>
      <c r="AK149" s="154">
        <f t="shared" si="90"/>
        <v>1.097145551753948E-3</v>
      </c>
      <c r="AL149" s="154">
        <f t="shared" si="90"/>
        <v>1.8215166206370604E-3</v>
      </c>
      <c r="AM149" s="154">
        <f t="shared" si="90"/>
        <v>3.7652979279429932E-3</v>
      </c>
      <c r="AQ149" s="154">
        <f t="shared" ref="AQ149:AU149" si="91">AQ8-$AV8</f>
        <v>8.2585726196776101E-4</v>
      </c>
      <c r="AR149" s="154">
        <f t="shared" si="91"/>
        <v>5.7991328417580923E-4</v>
      </c>
      <c r="AS149" s="154">
        <f t="shared" si="91"/>
        <v>-6.1065028278974552E-4</v>
      </c>
      <c r="AT149" s="154">
        <f t="shared" si="91"/>
        <v>1.7479431532878668E-3</v>
      </c>
      <c r="AU149" s="154">
        <f t="shared" si="91"/>
        <v>1.7319468865679127E-3</v>
      </c>
    </row>
    <row r="150" spans="1:47" x14ac:dyDescent="0.3">
      <c r="A150" s="21" t="s">
        <v>6</v>
      </c>
      <c r="AA150" s="154">
        <f t="shared" ref="AA150:AE150" si="92">AA9-$AF9</f>
        <v>2.0914125113307511E-3</v>
      </c>
      <c r="AB150" s="154">
        <f t="shared" si="92"/>
        <v>1.1081909234615227E-3</v>
      </c>
      <c r="AC150" s="154">
        <f t="shared" si="92"/>
        <v>1.4573448684955578E-3</v>
      </c>
      <c r="AD150" s="154">
        <f t="shared" si="92"/>
        <v>1.6995849259887879E-3</v>
      </c>
      <c r="AE150" s="154">
        <f t="shared" si="92"/>
        <v>4.5356250669305233E-3</v>
      </c>
      <c r="AI150" s="154">
        <f t="shared" ref="AI150:AM150" si="93">AI9-$AN9</f>
        <v>1.4910372028346854E-3</v>
      </c>
      <c r="AJ150" s="154">
        <f t="shared" si="93"/>
        <v>1.5327519087213297E-3</v>
      </c>
      <c r="AK150" s="154">
        <f t="shared" si="93"/>
        <v>1.5020304548426372E-3</v>
      </c>
      <c r="AL150" s="154">
        <f t="shared" si="93"/>
        <v>1.9100532438054811E-3</v>
      </c>
      <c r="AM150" s="154">
        <f t="shared" si="93"/>
        <v>6.1758346337005884E-3</v>
      </c>
      <c r="AQ150" s="154">
        <f t="shared" ref="AQ150:AU150" si="94">AQ9-$AV9</f>
        <v>1.0535618224311307E-3</v>
      </c>
      <c r="AR150" s="154">
        <f t="shared" si="94"/>
        <v>1.7554181403872235E-3</v>
      </c>
      <c r="AS150" s="154">
        <f t="shared" si="94"/>
        <v>-8.5913383092098804E-4</v>
      </c>
      <c r="AT150" s="154">
        <f t="shared" si="94"/>
        <v>1.2395728263577552E-3</v>
      </c>
      <c r="AU150" s="154">
        <f t="shared" si="94"/>
        <v>4.3252091283476337E-3</v>
      </c>
    </row>
    <row r="151" spans="1:47" x14ac:dyDescent="0.3">
      <c r="A151" s="21" t="s">
        <v>7</v>
      </c>
      <c r="AA151" s="154">
        <f t="shared" ref="AA151:AE151" si="95">AA10-$AF10</f>
        <v>6.4844068210653805E-5</v>
      </c>
      <c r="AB151" s="154">
        <f t="shared" si="95"/>
        <v>2.526268119758179E-4</v>
      </c>
      <c r="AC151" s="154">
        <f t="shared" si="95"/>
        <v>1.7641468231682665E-3</v>
      </c>
      <c r="AD151" s="154">
        <f t="shared" si="95"/>
        <v>1.2199616229063093E-3</v>
      </c>
      <c r="AE151" s="154">
        <f t="shared" si="95"/>
        <v>2.2922494655189382E-3</v>
      </c>
      <c r="AI151" s="154">
        <f t="shared" ref="AI151:AM151" si="96">AI10-$AN10</f>
        <v>6.7474701192856909E-4</v>
      </c>
      <c r="AJ151" s="154">
        <f t="shared" si="96"/>
        <v>-5.3363929862772566E-4</v>
      </c>
      <c r="AK151" s="154">
        <f t="shared" si="96"/>
        <v>1.1101883365270925E-3</v>
      </c>
      <c r="AL151" s="154">
        <f t="shared" si="96"/>
        <v>1.6386615815745138E-3</v>
      </c>
      <c r="AM151" s="154">
        <f t="shared" si="96"/>
        <v>3.3240516549973842E-3</v>
      </c>
      <c r="AQ151" s="154">
        <f t="shared" ref="AQ151:AU151" si="97">AQ10-$AV10</f>
        <v>2.6881015151602496E-4</v>
      </c>
      <c r="AR151" s="154">
        <f t="shared" si="97"/>
        <v>5.2708234528410936E-4</v>
      </c>
      <c r="AS151" s="154">
        <f t="shared" si="97"/>
        <v>-8.17840604805266E-4</v>
      </c>
      <c r="AT151" s="154">
        <f t="shared" si="97"/>
        <v>8.3606586057444025E-4</v>
      </c>
      <c r="AU151" s="154">
        <f t="shared" si="97"/>
        <v>2.8446579000148287E-3</v>
      </c>
    </row>
    <row r="152" spans="1:47" x14ac:dyDescent="0.3">
      <c r="A152" s="21" t="s">
        <v>8</v>
      </c>
      <c r="AA152" s="154">
        <f t="shared" ref="AA152:AE152" si="98">AA11-$AF11</f>
        <v>-9.6952303094995258E-5</v>
      </c>
      <c r="AB152" s="154">
        <f t="shared" si="98"/>
        <v>1.3554586209803699E-4</v>
      </c>
      <c r="AC152" s="154">
        <f t="shared" si="98"/>
        <v>2.1877470714634075E-3</v>
      </c>
      <c r="AD152" s="154">
        <f t="shared" si="98"/>
        <v>1.451241621028926E-3</v>
      </c>
      <c r="AE152" s="154">
        <f t="shared" si="98"/>
        <v>2.0372677088219089E-3</v>
      </c>
      <c r="AI152" s="154">
        <f t="shared" ref="AI152:AM152" si="99">AI11-$AN11</f>
        <v>-1.3622478775655693E-4</v>
      </c>
      <c r="AJ152" s="154">
        <f t="shared" si="99"/>
        <v>1.3981452363055497E-4</v>
      </c>
      <c r="AK152" s="154">
        <f t="shared" si="99"/>
        <v>1.1280321482060448E-3</v>
      </c>
      <c r="AL152" s="154">
        <f t="shared" si="99"/>
        <v>1.9513451122184717E-3</v>
      </c>
      <c r="AM152" s="154">
        <f t="shared" si="99"/>
        <v>1.9423959744909831E-3</v>
      </c>
      <c r="AQ152" s="154">
        <f t="shared" ref="AQ152:AU152" si="100">AQ11-$AV11</f>
        <v>2.8765571342697759E-4</v>
      </c>
      <c r="AR152" s="154">
        <f t="shared" si="100"/>
        <v>5.4759749941310151E-5</v>
      </c>
      <c r="AS152" s="154">
        <f t="shared" si="100"/>
        <v>-8.9449268736969435E-5</v>
      </c>
      <c r="AT152" s="154">
        <f t="shared" si="100"/>
        <v>1.3936444896401655E-3</v>
      </c>
      <c r="AU152" s="154">
        <f t="shared" si="100"/>
        <v>6.575009730406681E-4</v>
      </c>
    </row>
    <row r="153" spans="1:47" x14ac:dyDescent="0.3">
      <c r="A153" s="21" t="s">
        <v>9</v>
      </c>
      <c r="AA153" s="154">
        <f t="shared" ref="AA153:AE153" si="101">AA12-$AF12</f>
        <v>1.0513470441819535E-3</v>
      </c>
      <c r="AB153" s="154">
        <f t="shared" si="101"/>
        <v>1.377563935118075E-4</v>
      </c>
      <c r="AC153" s="154">
        <f t="shared" si="101"/>
        <v>1.4880976704168625E-3</v>
      </c>
      <c r="AD153" s="154">
        <f t="shared" si="101"/>
        <v>1.4230020283057853E-3</v>
      </c>
      <c r="AE153" s="154">
        <f t="shared" si="101"/>
        <v>1.5174788156426542E-3</v>
      </c>
      <c r="AI153" s="154">
        <f t="shared" ref="AI153:AM153" si="102">AI12-$AN12</f>
        <v>6.2664504483586018E-4</v>
      </c>
      <c r="AJ153" s="154">
        <f t="shared" si="102"/>
        <v>-4.1942803341317447E-4</v>
      </c>
      <c r="AK153" s="154">
        <f t="shared" si="102"/>
        <v>1.1456976508698339E-3</v>
      </c>
      <c r="AL153" s="154">
        <f t="shared" si="102"/>
        <v>1.4131202523623649E-3</v>
      </c>
      <c r="AM153" s="154">
        <f t="shared" si="102"/>
        <v>4.7895218477763723E-3</v>
      </c>
      <c r="AQ153" s="154">
        <f t="shared" ref="AQ153:AU153" si="103">AQ12-$AV12</f>
        <v>3.491248941242522E-4</v>
      </c>
      <c r="AR153" s="154">
        <f t="shared" si="103"/>
        <v>7.3497459025289365E-4</v>
      </c>
      <c r="AS153" s="154">
        <f t="shared" si="103"/>
        <v>-6.1427822713212843E-5</v>
      </c>
      <c r="AT153" s="154">
        <f t="shared" si="103"/>
        <v>1.1090494790455862E-3</v>
      </c>
      <c r="AU153" s="154">
        <f t="shared" si="103"/>
        <v>3.7868458260839752E-3</v>
      </c>
    </row>
    <row r="154" spans="1:47" x14ac:dyDescent="0.3">
      <c r="A154" s="21" t="s">
        <v>10</v>
      </c>
      <c r="AA154" s="154">
        <f t="shared" ref="AA154:AE154" si="104">AA13-$AF13</f>
        <v>1.542823804355959E-3</v>
      </c>
      <c r="AB154" s="154">
        <f t="shared" si="104"/>
        <v>6.5898161354253047E-4</v>
      </c>
      <c r="AC154" s="154">
        <f t="shared" si="104"/>
        <v>1.7558300478711809E-3</v>
      </c>
      <c r="AD154" s="154">
        <f t="shared" si="104"/>
        <v>2.4678813522610327E-3</v>
      </c>
      <c r="AE154" s="154">
        <f t="shared" si="104"/>
        <v>2.6805223535958204E-3</v>
      </c>
      <c r="AI154" s="154">
        <f t="shared" ref="AI154:AM154" si="105">AI13-$AN13</f>
        <v>6.0353844300842403E-4</v>
      </c>
      <c r="AJ154" s="154">
        <f t="shared" si="105"/>
        <v>1.9642411116141227E-4</v>
      </c>
      <c r="AK154" s="154">
        <f t="shared" si="105"/>
        <v>1.088553971785873E-3</v>
      </c>
      <c r="AL154" s="154">
        <f t="shared" si="105"/>
        <v>1.4439386748961187E-3</v>
      </c>
      <c r="AM154" s="154">
        <f t="shared" si="105"/>
        <v>2.0658591575626415E-3</v>
      </c>
      <c r="AQ154" s="154">
        <f t="shared" ref="AQ154:AU154" si="106">AQ13-$AV13</f>
        <v>8.2788921784380382E-4</v>
      </c>
      <c r="AR154" s="154">
        <f t="shared" si="106"/>
        <v>5.7899278567005719E-4</v>
      </c>
      <c r="AS154" s="154">
        <f t="shared" si="106"/>
        <v>4.3743878650026428E-4</v>
      </c>
      <c r="AT154" s="154">
        <f t="shared" si="106"/>
        <v>1.0889104137786192E-3</v>
      </c>
      <c r="AU154" s="154">
        <f t="shared" si="106"/>
        <v>2.933967632733965E-3</v>
      </c>
    </row>
    <row r="155" spans="1:47" x14ac:dyDescent="0.3">
      <c r="A155" s="21" t="s">
        <v>11</v>
      </c>
      <c r="AA155" s="154">
        <f t="shared" ref="AA155:AE155" si="107">AA14-$AF14</f>
        <v>-2.0226285959573263E-3</v>
      </c>
      <c r="AB155" s="154">
        <f t="shared" si="107"/>
        <v>-1.6947488968463687E-3</v>
      </c>
      <c r="AC155" s="154">
        <f t="shared" si="107"/>
        <v>2.9288639420881925E-4</v>
      </c>
      <c r="AD155" s="154">
        <f t="shared" si="107"/>
        <v>-4.3162046566764013E-3</v>
      </c>
      <c r="AE155" s="154">
        <f t="shared" si="107"/>
        <v>-2.3652763277543822E-3</v>
      </c>
      <c r="AI155" s="154">
        <f t="shared" ref="AI155:AM155" si="108">AI14-$AN14</f>
        <v>-1.8785858218727295E-3</v>
      </c>
      <c r="AJ155" s="154">
        <f t="shared" si="108"/>
        <v>-2.9137144670986332E-3</v>
      </c>
      <c r="AK155" s="154">
        <f t="shared" si="108"/>
        <v>3.0311882623472019E-4</v>
      </c>
      <c r="AL155" s="154">
        <f t="shared" si="108"/>
        <v>-4.1952446175663825E-3</v>
      </c>
      <c r="AM155" s="154">
        <f t="shared" si="108"/>
        <v>-2.7833425360424312E-3</v>
      </c>
      <c r="AQ155" s="154">
        <f t="shared" ref="AQ155:AU155" si="109">AQ14-$AV14</f>
        <v>-1.908200015489068E-3</v>
      </c>
      <c r="AR155" s="154">
        <f t="shared" si="109"/>
        <v>-3.472875916763876E-3</v>
      </c>
      <c r="AS155" s="154">
        <f t="shared" si="109"/>
        <v>1.142361547506277E-3</v>
      </c>
      <c r="AT155" s="154">
        <f t="shared" si="109"/>
        <v>-4.7449598261616174E-3</v>
      </c>
      <c r="AU155" s="154">
        <f t="shared" si="109"/>
        <v>-4.0545131974776376E-3</v>
      </c>
    </row>
    <row r="156" spans="1:47" x14ac:dyDescent="0.3">
      <c r="A156" s="21" t="s">
        <v>12</v>
      </c>
      <c r="AA156" s="154">
        <f t="shared" ref="AA156:AE156" si="110">AA15-$AF15</f>
        <v>-4.0798869846816015E-3</v>
      </c>
      <c r="AB156" s="154">
        <f t="shared" si="110"/>
        <v>-4.0531014719317991E-3</v>
      </c>
      <c r="AC156" s="154">
        <f t="shared" si="110"/>
        <v>1.0960603149948647E-3</v>
      </c>
      <c r="AD156" s="154">
        <f t="shared" si="110"/>
        <v>-5.150357842074146E-3</v>
      </c>
      <c r="AE156" s="154">
        <f t="shared" si="110"/>
        <v>-3.8951571393946636E-3</v>
      </c>
      <c r="AI156" s="154">
        <f t="shared" ref="AI156:AM156" si="111">AI15-$AN15</f>
        <v>-2.5388539578588623E-3</v>
      </c>
      <c r="AJ156" s="154">
        <f t="shared" si="111"/>
        <v>-3.2014549342246953E-3</v>
      </c>
      <c r="AK156" s="154">
        <f t="shared" si="111"/>
        <v>9.6161617904682011E-4</v>
      </c>
      <c r="AL156" s="154">
        <f t="shared" si="111"/>
        <v>-3.869794416950614E-3</v>
      </c>
      <c r="AM156" s="154">
        <f t="shared" si="111"/>
        <v>-2.231959163970957E-3</v>
      </c>
      <c r="AQ156" s="154">
        <f t="shared" ref="AQ156:AU156" si="112">AQ15-$AV15</f>
        <v>-3.2735841919798547E-3</v>
      </c>
      <c r="AR156" s="154">
        <f t="shared" si="112"/>
        <v>-3.6290158090801976E-3</v>
      </c>
      <c r="AS156" s="154">
        <f t="shared" si="112"/>
        <v>1.0862818934182514E-3</v>
      </c>
      <c r="AT156" s="154">
        <f t="shared" si="112"/>
        <v>-4.2849100391730843E-3</v>
      </c>
      <c r="AU156" s="154">
        <f t="shared" si="112"/>
        <v>-3.9194746955661004E-3</v>
      </c>
    </row>
    <row r="157" spans="1:47" x14ac:dyDescent="0.3">
      <c r="A157" s="21" t="s">
        <v>13</v>
      </c>
      <c r="AA157" s="154">
        <f t="shared" ref="AA157:AE157" si="113">AA16-$AF16</f>
        <v>-2.6192628543285899E-3</v>
      </c>
      <c r="AB157" s="154">
        <f t="shared" si="113"/>
        <v>-2.1376948431816368E-3</v>
      </c>
      <c r="AC157" s="154">
        <f t="shared" si="113"/>
        <v>7.9679497886033304E-4</v>
      </c>
      <c r="AD157" s="154">
        <f t="shared" si="113"/>
        <v>-4.9010403241536099E-3</v>
      </c>
      <c r="AE157" s="154">
        <f t="shared" si="113"/>
        <v>-1.7682457148286944E-3</v>
      </c>
      <c r="AI157" s="154">
        <f t="shared" ref="AI157:AM157" si="114">AI16-$AN16</f>
        <v>-1.7212821316218751E-3</v>
      </c>
      <c r="AJ157" s="154">
        <f t="shared" si="114"/>
        <v>-2.2929679657260676E-3</v>
      </c>
      <c r="AK157" s="154">
        <f t="shared" si="114"/>
        <v>8.3207657021160033E-4</v>
      </c>
      <c r="AL157" s="154">
        <f t="shared" si="114"/>
        <v>-5.0565197330309413E-3</v>
      </c>
      <c r="AM157" s="154">
        <f t="shared" si="114"/>
        <v>-1.6720624751585741E-3</v>
      </c>
      <c r="AQ157" s="154">
        <f t="shared" ref="AQ157:AU157" si="115">AQ16-$AV16</f>
        <v>-1.9894325794171178E-3</v>
      </c>
      <c r="AR157" s="154">
        <f t="shared" si="115"/>
        <v>-3.1636941279210981E-3</v>
      </c>
      <c r="AS157" s="154">
        <f t="shared" si="115"/>
        <v>1.1226429816795372E-3</v>
      </c>
      <c r="AT157" s="154">
        <f t="shared" si="115"/>
        <v>-4.791650993083622E-3</v>
      </c>
      <c r="AU157" s="154">
        <f t="shared" si="115"/>
        <v>-3.4401927924323089E-3</v>
      </c>
    </row>
    <row r="158" spans="1:47" x14ac:dyDescent="0.3">
      <c r="A158" s="21" t="s">
        <v>14</v>
      </c>
      <c r="AA158" s="154">
        <f t="shared" ref="AA158:AE158" si="116">AA17-$AF17</f>
        <v>-2.5976969289687088E-3</v>
      </c>
      <c r="AB158" s="154">
        <f t="shared" si="116"/>
        <v>-2.4865971701645054E-3</v>
      </c>
      <c r="AC158" s="154">
        <f t="shared" si="116"/>
        <v>5.7666038616949883E-4</v>
      </c>
      <c r="AD158" s="154">
        <f t="shared" si="116"/>
        <v>-4.5120683627647099E-3</v>
      </c>
      <c r="AE158" s="154">
        <f t="shared" si="116"/>
        <v>-3.5889909999713499E-3</v>
      </c>
      <c r="AI158" s="154">
        <f t="shared" ref="AI158:AM158" si="117">AI17-$AN17</f>
        <v>-2.2576334536507396E-3</v>
      </c>
      <c r="AJ158" s="154">
        <f t="shared" si="117"/>
        <v>-2.3948040074152155E-3</v>
      </c>
      <c r="AK158" s="154">
        <f t="shared" si="117"/>
        <v>2.0019803795517759E-4</v>
      </c>
      <c r="AL158" s="154">
        <f t="shared" si="117"/>
        <v>-4.439703224590516E-3</v>
      </c>
      <c r="AM158" s="154">
        <f t="shared" si="117"/>
        <v>-4.1351263430721933E-3</v>
      </c>
      <c r="AQ158" s="154">
        <f t="shared" ref="AQ158:AU158" si="118">AQ17-$AV17</f>
        <v>-3.0600976892964566E-3</v>
      </c>
      <c r="AR158" s="154">
        <f t="shared" si="118"/>
        <v>-3.6944823095613043E-3</v>
      </c>
      <c r="AS158" s="154">
        <f t="shared" si="118"/>
        <v>1.1491458462166383E-3</v>
      </c>
      <c r="AT158" s="154">
        <f t="shared" si="118"/>
        <v>-4.5958165616248855E-3</v>
      </c>
      <c r="AU158" s="154">
        <f t="shared" si="118"/>
        <v>-4.0701724476174452E-3</v>
      </c>
    </row>
    <row r="159" spans="1:47" x14ac:dyDescent="0.3">
      <c r="A159" s="21" t="s">
        <v>15</v>
      </c>
      <c r="AA159" s="154">
        <f t="shared" ref="AA159:AE159" si="119">AA18-$AF18</f>
        <v>-3.179765346905282E-3</v>
      </c>
      <c r="AB159" s="154">
        <f t="shared" si="119"/>
        <v>-1.0715734457673867E-3</v>
      </c>
      <c r="AC159" s="154">
        <f t="shared" si="119"/>
        <v>6.4200031486738845E-4</v>
      </c>
      <c r="AD159" s="154">
        <f t="shared" si="119"/>
        <v>-4.4819228485814613E-3</v>
      </c>
      <c r="AE159" s="154">
        <f t="shared" si="119"/>
        <v>-2.6904323672605414E-3</v>
      </c>
      <c r="AI159" s="154">
        <f t="shared" ref="AI159:AM159" si="120">AI18-$AN18</f>
        <v>-2.114513378378275E-3</v>
      </c>
      <c r="AJ159" s="154">
        <f t="shared" si="120"/>
        <v>-1.4382977260553207E-3</v>
      </c>
      <c r="AK159" s="154">
        <f t="shared" si="120"/>
        <v>-6.6637242782769182E-5</v>
      </c>
      <c r="AL159" s="154">
        <f t="shared" si="120"/>
        <v>-3.7421709959521245E-3</v>
      </c>
      <c r="AM159" s="154">
        <f t="shared" si="120"/>
        <v>-3.138340160343896E-3</v>
      </c>
      <c r="AQ159" s="154">
        <f t="shared" ref="AQ159:AU159" si="121">AQ18-$AV18</f>
        <v>-2.2072669923209661E-3</v>
      </c>
      <c r="AR159" s="154">
        <f t="shared" si="121"/>
        <v>-2.1141455506937879E-3</v>
      </c>
      <c r="AS159" s="154">
        <f t="shared" si="121"/>
        <v>1.7755271497920527E-4</v>
      </c>
      <c r="AT159" s="154">
        <f t="shared" si="121"/>
        <v>-3.5322120542649322E-3</v>
      </c>
      <c r="AU159" s="154">
        <f t="shared" si="121"/>
        <v>-3.9720468124381809E-3</v>
      </c>
    </row>
    <row r="160" spans="1:47" x14ac:dyDescent="0.3">
      <c r="A160" s="21" t="s">
        <v>16</v>
      </c>
      <c r="AA160" s="154">
        <f t="shared" ref="AA160:AE160" si="122">AA19-$AF19</f>
        <v>-2.7860167068110464E-3</v>
      </c>
      <c r="AB160" s="154">
        <f t="shared" si="122"/>
        <v>-3.1790301206224051E-3</v>
      </c>
      <c r="AC160" s="154">
        <f t="shared" si="122"/>
        <v>-1.2871904198488889E-5</v>
      </c>
      <c r="AD160" s="154">
        <f t="shared" si="122"/>
        <v>-4.8609759972976525E-3</v>
      </c>
      <c r="AE160" s="154">
        <f t="shared" si="122"/>
        <v>-3.1376177974100608E-3</v>
      </c>
      <c r="AI160" s="154">
        <f t="shared" ref="AI160:AM160" si="123">AI19-$AN19</f>
        <v>-2.4741182366847308E-3</v>
      </c>
      <c r="AJ160" s="154">
        <f t="shared" si="123"/>
        <v>-2.9799208121336906E-3</v>
      </c>
      <c r="AK160" s="154">
        <f t="shared" si="123"/>
        <v>1.5073566671328954E-4</v>
      </c>
      <c r="AL160" s="154">
        <f t="shared" si="123"/>
        <v>-4.7984986771375587E-3</v>
      </c>
      <c r="AM160" s="154">
        <f t="shared" si="123"/>
        <v>-3.3194322709952989E-3</v>
      </c>
      <c r="AQ160" s="154">
        <f t="shared" ref="AQ160:AU160" si="124">AQ19-$AV19</f>
        <v>-2.2815347288721267E-3</v>
      </c>
      <c r="AR160" s="154">
        <f t="shared" si="124"/>
        <v>-2.6825975067068949E-3</v>
      </c>
      <c r="AS160" s="154">
        <f t="shared" si="124"/>
        <v>4.3327359898655271E-7</v>
      </c>
      <c r="AT160" s="154">
        <f t="shared" si="124"/>
        <v>-4.8424507290333769E-3</v>
      </c>
      <c r="AU160" s="154">
        <f t="shared" si="124"/>
        <v>-3.8431753091882686E-3</v>
      </c>
    </row>
    <row r="161" spans="1:47" x14ac:dyDescent="0.3">
      <c r="A161" s="21" t="s">
        <v>17</v>
      </c>
      <c r="AA161" s="154">
        <f t="shared" ref="AA161:AE161" si="125">AA20-$AF20</f>
        <v>1.7935659727904164E-3</v>
      </c>
      <c r="AB161" s="154">
        <f t="shared" si="125"/>
        <v>1.2322682006666585E-3</v>
      </c>
      <c r="AC161" s="154">
        <f t="shared" si="125"/>
        <v>-4.7840526856673168E-4</v>
      </c>
      <c r="AD161" s="154">
        <f t="shared" si="125"/>
        <v>2.0872120422663586E-3</v>
      </c>
      <c r="AE161" s="154">
        <f t="shared" si="125"/>
        <v>1.1294295026017497E-3</v>
      </c>
      <c r="AI161" s="154">
        <f t="shared" ref="AI161:AM161" si="126">AI20-$AN20</f>
        <v>2.4699768759656321E-3</v>
      </c>
      <c r="AJ161" s="154">
        <f t="shared" si="126"/>
        <v>1.993826490409422E-3</v>
      </c>
      <c r="AK161" s="154">
        <f t="shared" si="126"/>
        <v>-3.2795953407403766E-6</v>
      </c>
      <c r="AL161" s="154">
        <f t="shared" si="126"/>
        <v>1.832891475573549E-3</v>
      </c>
      <c r="AM161" s="154">
        <f t="shared" si="126"/>
        <v>-1.6223713983025386E-3</v>
      </c>
      <c r="AQ161" s="154">
        <f t="shared" ref="AQ161:AU161" si="127">AQ20-$AV20</f>
        <v>1.7226470459086665E-3</v>
      </c>
      <c r="AR161" s="154">
        <f t="shared" si="127"/>
        <v>2.0045477488766714E-3</v>
      </c>
      <c r="AS161" s="154">
        <f t="shared" si="127"/>
        <v>-7.4649722435636036E-4</v>
      </c>
      <c r="AT161" s="154">
        <f t="shared" si="127"/>
        <v>1.82999700656334E-3</v>
      </c>
      <c r="AU161" s="154">
        <f t="shared" si="127"/>
        <v>-1.6731166811531596E-3</v>
      </c>
    </row>
    <row r="162" spans="1:47" x14ac:dyDescent="0.3">
      <c r="A162" s="21" t="s">
        <v>18</v>
      </c>
      <c r="AA162" s="154">
        <f t="shared" ref="AA162:AE162" si="128">AA21-$AF21</f>
        <v>1.0829143168072765E-3</v>
      </c>
      <c r="AB162" s="154">
        <f t="shared" si="128"/>
        <v>1.5666755319836741E-4</v>
      </c>
      <c r="AC162" s="154">
        <f t="shared" si="128"/>
        <v>-1.7177479405638182E-4</v>
      </c>
      <c r="AD162" s="154">
        <f t="shared" si="128"/>
        <v>1.500085427979342E-3</v>
      </c>
      <c r="AE162" s="154">
        <f t="shared" si="128"/>
        <v>-1.7429706162774717E-3</v>
      </c>
      <c r="AI162" s="154">
        <f t="shared" ref="AI162:AM162" si="129">AI21-$AN21</f>
        <v>1.1434123673401764E-3</v>
      </c>
      <c r="AJ162" s="154">
        <f t="shared" si="129"/>
        <v>-1.8381186475092091E-4</v>
      </c>
      <c r="AK162" s="154">
        <f t="shared" si="129"/>
        <v>-1.1093888424513658E-3</v>
      </c>
      <c r="AL162" s="154">
        <f t="shared" si="129"/>
        <v>1.4406319471809417E-3</v>
      </c>
      <c r="AM162" s="154">
        <f t="shared" si="129"/>
        <v>-1.5590867603122484E-3</v>
      </c>
      <c r="AQ162" s="154">
        <f t="shared" ref="AQ162:AU162" si="130">AQ21-$AV21</f>
        <v>8.0027244738871059E-4</v>
      </c>
      <c r="AR162" s="154">
        <f t="shared" si="130"/>
        <v>9.7696213416319407E-4</v>
      </c>
      <c r="AS162" s="154">
        <f t="shared" si="130"/>
        <v>-7.1003417099314587E-4</v>
      </c>
      <c r="AT162" s="154">
        <f t="shared" si="130"/>
        <v>1.5647743019362604E-3</v>
      </c>
      <c r="AU162" s="154">
        <f t="shared" si="130"/>
        <v>-4.9326194053729852E-3</v>
      </c>
    </row>
    <row r="163" spans="1:47" x14ac:dyDescent="0.3">
      <c r="A163" s="21" t="s">
        <v>19</v>
      </c>
      <c r="AA163" s="154">
        <f t="shared" ref="AA163:AE163" si="131">AA22-$AF22</f>
        <v>6.9864639722954681E-4</v>
      </c>
      <c r="AB163" s="154">
        <f t="shared" si="131"/>
        <v>-9.9767279328478488E-5</v>
      </c>
      <c r="AC163" s="154">
        <f t="shared" si="131"/>
        <v>-1.072714631639481E-4</v>
      </c>
      <c r="AD163" s="154">
        <f t="shared" si="131"/>
        <v>1.265081253333588E-3</v>
      </c>
      <c r="AE163" s="154">
        <f t="shared" si="131"/>
        <v>-1.0142333543075623E-3</v>
      </c>
      <c r="AI163" s="154">
        <f t="shared" ref="AI163:AM163" si="132">AI22-$AN22</f>
        <v>1.048104458873534E-3</v>
      </c>
      <c r="AJ163" s="154">
        <f t="shared" si="132"/>
        <v>-1.4702849682874698E-3</v>
      </c>
      <c r="AK163" s="154">
        <f t="shared" si="132"/>
        <v>-1.0318165713088497E-3</v>
      </c>
      <c r="AL163" s="154">
        <f t="shared" si="132"/>
        <v>1.1203906985211808E-3</v>
      </c>
      <c r="AM163" s="154">
        <f t="shared" si="132"/>
        <v>-3.2170605696333751E-3</v>
      </c>
      <c r="AQ163" s="154">
        <f t="shared" ref="AQ163:AU163" si="133">AQ22-$AV22</f>
        <v>9.6983659102094395E-4</v>
      </c>
      <c r="AR163" s="154">
        <f t="shared" si="133"/>
        <v>5.456824806181898E-4</v>
      </c>
      <c r="AS163" s="154">
        <f t="shared" si="133"/>
        <v>-5.4370743011297913E-4</v>
      </c>
      <c r="AT163" s="154">
        <f t="shared" si="133"/>
        <v>9.2606923539724495E-4</v>
      </c>
      <c r="AU163" s="154">
        <f t="shared" si="133"/>
        <v>-4.1309944332534321E-3</v>
      </c>
    </row>
    <row r="164" spans="1:47" x14ac:dyDescent="0.3">
      <c r="A164" s="21" t="s">
        <v>20</v>
      </c>
      <c r="AA164" s="154">
        <f t="shared" ref="AA164:AE164" si="134">AA23-$AF23</f>
        <v>4.0523546723119155E-4</v>
      </c>
      <c r="AB164" s="154">
        <f t="shared" si="134"/>
        <v>-1.317701214475506E-4</v>
      </c>
      <c r="AC164" s="154">
        <f t="shared" si="134"/>
        <v>3.9690106434712383E-4</v>
      </c>
      <c r="AD164" s="154">
        <f t="shared" si="134"/>
        <v>1.0805469655943787E-3</v>
      </c>
      <c r="AE164" s="154">
        <f t="shared" si="134"/>
        <v>-3.4384389638386485E-3</v>
      </c>
      <c r="AI164" s="154">
        <f t="shared" ref="AI164:AM164" si="135">AI23-$AN23</f>
        <v>7.5050285731240174E-4</v>
      </c>
      <c r="AJ164" s="154">
        <f t="shared" si="135"/>
        <v>-1.0077283278977457E-3</v>
      </c>
      <c r="AK164" s="154">
        <f t="shared" si="135"/>
        <v>-6.1445439217563177E-4</v>
      </c>
      <c r="AL164" s="154">
        <f t="shared" si="135"/>
        <v>1.6242679753160714E-3</v>
      </c>
      <c r="AM164" s="154">
        <f t="shared" si="135"/>
        <v>-4.4346577022650688E-3</v>
      </c>
      <c r="AQ164" s="154">
        <f t="shared" ref="AQ164:AU164" si="136">AQ23-$AV23</f>
        <v>8.8038663567462181E-4</v>
      </c>
      <c r="AR164" s="154">
        <f t="shared" si="136"/>
        <v>-6.3132866361079697E-4</v>
      </c>
      <c r="AS164" s="154">
        <f t="shared" si="136"/>
        <v>1.7012862007058892E-5</v>
      </c>
      <c r="AT164" s="154">
        <f t="shared" si="136"/>
        <v>7.6024612557726388E-4</v>
      </c>
      <c r="AU164" s="154">
        <f t="shared" si="136"/>
        <v>-4.1710531328965853E-3</v>
      </c>
    </row>
    <row r="165" spans="1:47" x14ac:dyDescent="0.3">
      <c r="A165" s="21" t="s">
        <v>21</v>
      </c>
      <c r="AA165" s="154">
        <f t="shared" ref="AA165:AE165" si="137">AA24-$AF24</f>
        <v>1.1818302093578982E-3</v>
      </c>
      <c r="AB165" s="154">
        <f t="shared" si="137"/>
        <v>-1.2352321553303538E-4</v>
      </c>
      <c r="AC165" s="154">
        <f t="shared" si="137"/>
        <v>-3.8078938433434677E-4</v>
      </c>
      <c r="AD165" s="154">
        <f t="shared" si="137"/>
        <v>2.1092049563380079E-3</v>
      </c>
      <c r="AE165" s="154">
        <f t="shared" si="137"/>
        <v>-2.0983291741187857E-3</v>
      </c>
      <c r="AI165" s="154">
        <f t="shared" ref="AI165:AM165" si="138">AI24-$AN24</f>
        <v>1.1003105609732914E-3</v>
      </c>
      <c r="AJ165" s="154">
        <f t="shared" si="138"/>
        <v>3.470418348060951E-4</v>
      </c>
      <c r="AK165" s="154">
        <f t="shared" si="138"/>
        <v>-3.5929821759929197E-4</v>
      </c>
      <c r="AL165" s="154">
        <f t="shared" si="138"/>
        <v>1.7998585662826238E-3</v>
      </c>
      <c r="AM165" s="154">
        <f t="shared" si="138"/>
        <v>-1.6866860241937526E-3</v>
      </c>
      <c r="AQ165" s="154">
        <f t="shared" ref="AQ165:AU165" si="139">AQ24-$AV24</f>
        <v>1.0480653585513856E-3</v>
      </c>
      <c r="AR165" s="154">
        <f t="shared" si="139"/>
        <v>1.4256734654547586E-3</v>
      </c>
      <c r="AS165" s="154">
        <f t="shared" si="139"/>
        <v>-2.3685969921549092E-4</v>
      </c>
      <c r="AT165" s="154">
        <f t="shared" si="139"/>
        <v>1.7886699950875537E-3</v>
      </c>
      <c r="AU165" s="154">
        <f t="shared" si="139"/>
        <v>-2.2003426440673352E-3</v>
      </c>
    </row>
    <row r="166" spans="1:47" x14ac:dyDescent="0.3">
      <c r="A166" s="21" t="s">
        <v>22</v>
      </c>
      <c r="AA166" s="154">
        <f t="shared" ref="AA166:AE166" si="140">AA25-$AF25</f>
        <v>1.8283172795655646E-3</v>
      </c>
      <c r="AB166" s="154">
        <f t="shared" si="140"/>
        <v>1.336026760790426E-4</v>
      </c>
      <c r="AC166" s="154">
        <f t="shared" si="140"/>
        <v>-9.0471063717580211E-4</v>
      </c>
      <c r="AD166" s="154">
        <f t="shared" si="140"/>
        <v>2.0143943956773807E-3</v>
      </c>
      <c r="AE166" s="154">
        <f t="shared" si="140"/>
        <v>-2.3674950642531079E-3</v>
      </c>
      <c r="AI166" s="154">
        <f t="shared" ref="AI166:AM166" si="141">AI25-$AN25</f>
        <v>1.20246164116182E-3</v>
      </c>
      <c r="AJ166" s="154">
        <f t="shared" si="141"/>
        <v>-2.4155738486382992E-4</v>
      </c>
      <c r="AK166" s="154">
        <f t="shared" si="141"/>
        <v>-8.8812691540173221E-4</v>
      </c>
      <c r="AL166" s="154">
        <f t="shared" si="141"/>
        <v>1.1741580683720058E-3</v>
      </c>
      <c r="AM166" s="154">
        <f t="shared" si="141"/>
        <v>-2.8901320561548873E-3</v>
      </c>
      <c r="AQ166" s="154">
        <f t="shared" ref="AQ166:AU166" si="142">AQ25-$AV25</f>
        <v>1.6879697068019174E-3</v>
      </c>
      <c r="AR166" s="154">
        <f t="shared" si="142"/>
        <v>9.8922745086375049E-4</v>
      </c>
      <c r="AS166" s="154">
        <f t="shared" si="142"/>
        <v>-2.9609270188920254E-4</v>
      </c>
      <c r="AT166" s="154">
        <f t="shared" si="142"/>
        <v>1.5503339873535705E-3</v>
      </c>
      <c r="AU166" s="154">
        <f t="shared" si="142"/>
        <v>-4.1697564622854826E-3</v>
      </c>
    </row>
    <row r="167" spans="1:47" x14ac:dyDescent="0.3">
      <c r="A167" s="21" t="s">
        <v>23</v>
      </c>
      <c r="AA167" s="154">
        <f t="shared" ref="AA167:AE167" si="143">AA26-$AF26</f>
        <v>1.3957747819592931E-3</v>
      </c>
      <c r="AB167" s="154">
        <f t="shared" si="143"/>
        <v>2.9362233347088405E-4</v>
      </c>
      <c r="AC167" s="154">
        <f t="shared" si="143"/>
        <v>-3.5536584035824638E-4</v>
      </c>
      <c r="AD167" s="154">
        <f t="shared" si="143"/>
        <v>1.5561165711234851E-3</v>
      </c>
      <c r="AE167" s="154">
        <f t="shared" si="143"/>
        <v>-2.405244826534648E-3</v>
      </c>
      <c r="AI167" s="154">
        <f t="shared" ref="AI167:AM167" si="144">AI26-$AN26</f>
        <v>9.1424689190643723E-4</v>
      </c>
      <c r="AJ167" s="154">
        <f t="shared" si="144"/>
        <v>1.0253841655168136E-3</v>
      </c>
      <c r="AK167" s="154">
        <f t="shared" si="144"/>
        <v>-7.7250130981684588E-4</v>
      </c>
      <c r="AL167" s="154">
        <f t="shared" si="144"/>
        <v>1.1880560552497968E-3</v>
      </c>
      <c r="AM167" s="154">
        <f t="shared" si="144"/>
        <v>-3.6851314634303348E-3</v>
      </c>
      <c r="AQ167" s="154">
        <f t="shared" ref="AQ167:AU167" si="145">AQ26-$AV26</f>
        <v>1.2050374609481962E-3</v>
      </c>
      <c r="AR167" s="154">
        <f t="shared" si="145"/>
        <v>9.1057201374021655E-4</v>
      </c>
      <c r="AS167" s="154">
        <f t="shared" si="145"/>
        <v>-3.062418434513171E-4</v>
      </c>
      <c r="AT167" s="154">
        <f t="shared" si="145"/>
        <v>1.2481240681501927E-3</v>
      </c>
      <c r="AU167" s="154">
        <f t="shared" si="145"/>
        <v>-2.7536062008613601E-3</v>
      </c>
    </row>
    <row r="168" spans="1:47" x14ac:dyDescent="0.3">
      <c r="A168" s="21" t="s">
        <v>24</v>
      </c>
      <c r="AA168" s="154">
        <f t="shared" ref="AA168:AE168" si="146">AA27-$AF27</f>
        <v>6.0358412397430554E-4</v>
      </c>
      <c r="AB168" s="154">
        <f t="shared" si="146"/>
        <v>9.9910793772911913E-5</v>
      </c>
      <c r="AC168" s="154">
        <f t="shared" si="146"/>
        <v>2.7519220472572645E-5</v>
      </c>
      <c r="AD168" s="154">
        <f t="shared" si="146"/>
        <v>1.7270387245416699E-3</v>
      </c>
      <c r="AE168" s="154">
        <f t="shared" si="146"/>
        <v>-1.0214519727051565E-3</v>
      </c>
      <c r="AI168" s="154">
        <f t="shared" ref="AI168:AM168" si="147">AI27-$AN27</f>
        <v>1.4887945349793827E-3</v>
      </c>
      <c r="AJ168" s="154">
        <f t="shared" si="147"/>
        <v>7.0706748527681485E-4</v>
      </c>
      <c r="AK168" s="154">
        <f t="shared" si="147"/>
        <v>-3.8038404813832329E-4</v>
      </c>
      <c r="AL168" s="154">
        <f t="shared" si="147"/>
        <v>1.6116228160838507E-3</v>
      </c>
      <c r="AM168" s="154">
        <f t="shared" si="147"/>
        <v>-3.6787844748892547E-3</v>
      </c>
      <c r="AQ168" s="154">
        <f t="shared" ref="AQ168:AU168" si="148">AQ27-$AV27</f>
        <v>1.287750472437595E-3</v>
      </c>
      <c r="AR168" s="154">
        <f t="shared" si="148"/>
        <v>1.162092074763605E-3</v>
      </c>
      <c r="AS168" s="154">
        <f t="shared" si="148"/>
        <v>1.7694561493136578E-4</v>
      </c>
      <c r="AT168" s="154">
        <f t="shared" si="148"/>
        <v>1.4288885135805875E-3</v>
      </c>
      <c r="AU168" s="154">
        <f t="shared" si="148"/>
        <v>-4.0485518929060139E-3</v>
      </c>
    </row>
    <row r="169" spans="1:47" x14ac:dyDescent="0.3">
      <c r="A169" s="21" t="s">
        <v>25</v>
      </c>
      <c r="AA169" s="154">
        <f t="shared" ref="AA169:AE169" si="149">AA28-$AF28</f>
        <v>3.0592382059692995E-3</v>
      </c>
      <c r="AB169" s="154">
        <f t="shared" si="149"/>
        <v>4.7779042814979928E-3</v>
      </c>
      <c r="AC169" s="154">
        <f t="shared" si="149"/>
        <v>1.4727828153517294E-3</v>
      </c>
      <c r="AD169" s="154">
        <f t="shared" si="149"/>
        <v>3.8522085148291665E-3</v>
      </c>
      <c r="AE169" s="154">
        <f t="shared" si="149"/>
        <v>5.5411117283082345E-3</v>
      </c>
      <c r="AI169" s="154">
        <f t="shared" ref="AI169:AM169" si="150">AI28-$AN28</f>
        <v>2.5444585609797118E-3</v>
      </c>
      <c r="AJ169" s="154">
        <f t="shared" si="150"/>
        <v>3.7613714334225438E-3</v>
      </c>
      <c r="AK169" s="154">
        <f t="shared" si="150"/>
        <v>1.4596600969606615E-3</v>
      </c>
      <c r="AL169" s="154">
        <f t="shared" si="150"/>
        <v>3.7600086656924703E-3</v>
      </c>
      <c r="AM169" s="154">
        <f t="shared" si="150"/>
        <v>4.2151868573493349E-3</v>
      </c>
      <c r="AQ169" s="154">
        <f t="shared" ref="AQ169:AU169" si="151">AQ28-$AV28</f>
        <v>2.2759848500856685E-3</v>
      </c>
      <c r="AR169" s="154">
        <f t="shared" si="151"/>
        <v>3.2634131578646221E-3</v>
      </c>
      <c r="AS169" s="154">
        <f t="shared" si="151"/>
        <v>1.6809964462137228E-3</v>
      </c>
      <c r="AT169" s="154">
        <f t="shared" si="151"/>
        <v>3.2554464107476637E-3</v>
      </c>
      <c r="AU169" s="154">
        <f t="shared" si="151"/>
        <v>4.1658567178651257E-3</v>
      </c>
    </row>
    <row r="170" spans="1:47" x14ac:dyDescent="0.3">
      <c r="A170" s="21" t="s">
        <v>26</v>
      </c>
      <c r="AA170" s="154">
        <f t="shared" ref="AA170:AE170" si="152">AA29-$AF29</f>
        <v>2.8335838868826756E-3</v>
      </c>
      <c r="AB170" s="154">
        <f t="shared" si="152"/>
        <v>4.6823834843204414E-3</v>
      </c>
      <c r="AC170" s="154">
        <f t="shared" si="152"/>
        <v>1.0382581430891293E-3</v>
      </c>
      <c r="AD170" s="154">
        <f t="shared" si="152"/>
        <v>3.8294116570717247E-3</v>
      </c>
      <c r="AE170" s="154">
        <f t="shared" si="152"/>
        <v>4.6060031935348574E-3</v>
      </c>
      <c r="AI170" s="154">
        <f t="shared" ref="AI170:AM170" si="153">AI29-$AN29</f>
        <v>2.4000197068179026E-3</v>
      </c>
      <c r="AJ170" s="154">
        <f t="shared" si="153"/>
        <v>3.4820306539667858E-3</v>
      </c>
      <c r="AK170" s="154">
        <f t="shared" si="153"/>
        <v>1.1875024541305925E-3</v>
      </c>
      <c r="AL170" s="154">
        <f t="shared" si="153"/>
        <v>3.5829105477930452E-3</v>
      </c>
      <c r="AM170" s="154">
        <f t="shared" si="153"/>
        <v>4.2549769291832518E-3</v>
      </c>
      <c r="AQ170" s="154">
        <f t="shared" ref="AQ170:AU170" si="154">AQ29-$AV29</f>
        <v>2.1346893441203333E-3</v>
      </c>
      <c r="AR170" s="154">
        <f t="shared" si="154"/>
        <v>2.8925091671381121E-3</v>
      </c>
      <c r="AS170" s="154">
        <f t="shared" si="154"/>
        <v>1.4347885012775275E-3</v>
      </c>
      <c r="AT170" s="154">
        <f t="shared" si="154"/>
        <v>3.1473716046932342E-3</v>
      </c>
      <c r="AU170" s="154">
        <f t="shared" si="154"/>
        <v>2.3220587195128799E-3</v>
      </c>
    </row>
    <row r="171" spans="1:47" x14ac:dyDescent="0.3">
      <c r="A171" s="21" t="s">
        <v>27</v>
      </c>
      <c r="AA171" s="154">
        <f t="shared" ref="AA171:AE171" si="155">AA30-$AF30</f>
        <v>2.7270796907307958E-3</v>
      </c>
      <c r="AB171" s="154">
        <f t="shared" si="155"/>
        <v>4.2290992203673269E-3</v>
      </c>
      <c r="AC171" s="154">
        <f t="shared" si="155"/>
        <v>1.2769306387280365E-3</v>
      </c>
      <c r="AD171" s="154">
        <f t="shared" si="155"/>
        <v>3.5371582462802847E-3</v>
      </c>
      <c r="AE171" s="154">
        <f t="shared" si="155"/>
        <v>3.4688098831129228E-3</v>
      </c>
      <c r="AI171" s="154">
        <f t="shared" ref="AI171:AM171" si="156">AI30-$AN30</f>
        <v>2.3853273766161181E-3</v>
      </c>
      <c r="AJ171" s="154">
        <f t="shared" si="156"/>
        <v>3.817906403748102E-3</v>
      </c>
      <c r="AK171" s="154">
        <f t="shared" si="156"/>
        <v>1.2917275101791744E-3</v>
      </c>
      <c r="AL171" s="154">
        <f t="shared" si="156"/>
        <v>3.61768139718102E-3</v>
      </c>
      <c r="AM171" s="154">
        <f t="shared" si="156"/>
        <v>6.6673434528074903E-3</v>
      </c>
      <c r="AQ171" s="154">
        <f t="shared" ref="AQ171:AU171" si="157">AQ30-$AV30</f>
        <v>1.9948123739437149E-3</v>
      </c>
      <c r="AR171" s="154">
        <f t="shared" si="157"/>
        <v>2.8471944572449927E-3</v>
      </c>
      <c r="AS171" s="154">
        <f t="shared" si="157"/>
        <v>1.3975067029438366E-3</v>
      </c>
      <c r="AT171" s="154">
        <f t="shared" si="157"/>
        <v>3.2345401239361315E-3</v>
      </c>
      <c r="AU171" s="154">
        <f t="shared" si="157"/>
        <v>4.1662837325629008E-3</v>
      </c>
    </row>
    <row r="172" spans="1:47" x14ac:dyDescent="0.3">
      <c r="A172" s="21" t="s">
        <v>28</v>
      </c>
      <c r="AA172" s="154">
        <f t="shared" ref="AA172:AE172" si="158">AA31-$AF31</f>
        <v>2.9664099945745041E-3</v>
      </c>
      <c r="AB172" s="154">
        <f t="shared" si="158"/>
        <v>4.5889769893670048E-3</v>
      </c>
      <c r="AC172" s="154">
        <f t="shared" si="158"/>
        <v>1.5911381272152789E-3</v>
      </c>
      <c r="AD172" s="154">
        <f t="shared" si="158"/>
        <v>3.9530366048674184E-3</v>
      </c>
      <c r="AE172" s="154">
        <f t="shared" si="158"/>
        <v>4.4786027043470754E-3</v>
      </c>
      <c r="AI172" s="154">
        <f t="shared" ref="AI172:AM172" si="159">AI31-$AN31</f>
        <v>2.4955218374933322E-3</v>
      </c>
      <c r="AJ172" s="154">
        <f t="shared" si="159"/>
        <v>3.594452390958118E-3</v>
      </c>
      <c r="AK172" s="154">
        <f t="shared" si="159"/>
        <v>1.471274626493678E-3</v>
      </c>
      <c r="AL172" s="154">
        <f t="shared" si="159"/>
        <v>3.7075379876463279E-3</v>
      </c>
      <c r="AM172" s="154">
        <f t="shared" si="159"/>
        <v>4.7114207508897679E-3</v>
      </c>
      <c r="AQ172" s="154">
        <f t="shared" ref="AQ172:AU172" si="160">AQ31-$AV31</f>
        <v>2.085608375387623E-3</v>
      </c>
      <c r="AR172" s="154">
        <f t="shared" si="160"/>
        <v>2.9864306733756799E-3</v>
      </c>
      <c r="AS172" s="154">
        <f t="shared" si="160"/>
        <v>1.5028419243766737E-3</v>
      </c>
      <c r="AT172" s="154">
        <f t="shared" si="160"/>
        <v>3.1291121918371537E-3</v>
      </c>
      <c r="AU172" s="154">
        <f t="shared" si="160"/>
        <v>4.6856621868881423E-3</v>
      </c>
    </row>
    <row r="173" spans="1:47" x14ac:dyDescent="0.3">
      <c r="A173" s="21" t="s">
        <v>29</v>
      </c>
      <c r="AA173" s="154">
        <f t="shared" ref="AA173:AE173" si="161">AA32-$AF32</f>
        <v>2.9274133612810747E-3</v>
      </c>
      <c r="AB173" s="154">
        <f t="shared" si="161"/>
        <v>4.5938547482420756E-3</v>
      </c>
      <c r="AC173" s="154">
        <f t="shared" si="161"/>
        <v>1.5323213465309356E-3</v>
      </c>
      <c r="AD173" s="154">
        <f t="shared" si="161"/>
        <v>3.9406692814693035E-3</v>
      </c>
      <c r="AE173" s="154">
        <f t="shared" si="161"/>
        <v>3.2311185594906568E-3</v>
      </c>
      <c r="AI173" s="154">
        <f t="shared" ref="AI173:AM173" si="162">AI32-$AN32</f>
        <v>2.3300625376701765E-3</v>
      </c>
      <c r="AJ173" s="154">
        <f t="shared" si="162"/>
        <v>3.3055993635350417E-3</v>
      </c>
      <c r="AK173" s="154">
        <f t="shared" si="162"/>
        <v>1.1994056882906872E-3</v>
      </c>
      <c r="AL173" s="154">
        <f t="shared" si="162"/>
        <v>3.4067461054258837E-3</v>
      </c>
      <c r="AM173" s="154">
        <f t="shared" si="162"/>
        <v>4.8094309433643224E-3</v>
      </c>
      <c r="AQ173" s="154">
        <f t="shared" ref="AQ173:AU173" si="163">AQ32-$AV32</f>
        <v>1.9477008597134637E-3</v>
      </c>
      <c r="AR173" s="154">
        <f t="shared" si="163"/>
        <v>2.9379439045265771E-3</v>
      </c>
      <c r="AS173" s="154">
        <f t="shared" si="163"/>
        <v>1.403926862885662E-3</v>
      </c>
      <c r="AT173" s="154">
        <f t="shared" si="163"/>
        <v>3.1039326246109205E-3</v>
      </c>
      <c r="AU173" s="154">
        <f t="shared" si="163"/>
        <v>4.7125850631990936E-3</v>
      </c>
    </row>
    <row r="174" spans="1:47" x14ac:dyDescent="0.3">
      <c r="A174" s="21" t="s">
        <v>30</v>
      </c>
      <c r="AA174" s="154">
        <f t="shared" ref="AA174:AE174" si="164">AA33-$AF33</f>
        <v>1.4098762873522236E-3</v>
      </c>
      <c r="AB174" s="154">
        <f t="shared" si="164"/>
        <v>3.5583924928966363E-3</v>
      </c>
      <c r="AC174" s="154">
        <f t="shared" si="164"/>
        <v>1.346138706599569E-4</v>
      </c>
      <c r="AD174" s="154">
        <f t="shared" si="164"/>
        <v>3.0833095635197693E-3</v>
      </c>
      <c r="AE174" s="154">
        <f t="shared" si="164"/>
        <v>7.2043105064609116E-4</v>
      </c>
      <c r="AI174" s="154">
        <f t="shared" ref="AI174:AM174" si="165">AI33-$AN33</f>
        <v>7.0533731966277661E-4</v>
      </c>
      <c r="AJ174" s="154">
        <f t="shared" si="165"/>
        <v>3.0309223281875112E-3</v>
      </c>
      <c r="AK174" s="154">
        <f t="shared" si="165"/>
        <v>-1.2692955023638815E-4</v>
      </c>
      <c r="AL174" s="154">
        <f t="shared" si="165"/>
        <v>2.5766588130490134E-3</v>
      </c>
      <c r="AM174" s="154">
        <f t="shared" si="165"/>
        <v>1.2119092349880253E-3</v>
      </c>
      <c r="AQ174" s="154">
        <f t="shared" ref="AQ174:AU174" si="166">AQ33-$AV33</f>
        <v>4.4887842903114979E-4</v>
      </c>
      <c r="AR174" s="154">
        <f t="shared" si="166"/>
        <v>2.4092303310147495E-3</v>
      </c>
      <c r="AS174" s="154">
        <f t="shared" si="166"/>
        <v>1.1755694176283828E-4</v>
      </c>
      <c r="AT174" s="154">
        <f t="shared" si="166"/>
        <v>2.2590125001016861E-3</v>
      </c>
      <c r="AU174" s="154">
        <f t="shared" si="166"/>
        <v>9.1050236780391373E-4</v>
      </c>
    </row>
    <row r="175" spans="1:47" x14ac:dyDescent="0.3">
      <c r="A175" s="21" t="s">
        <v>31</v>
      </c>
      <c r="AA175" s="154">
        <f t="shared" ref="AA175:AE175" si="167">AA34-$AF34</f>
        <v>5.0519140229255462E-4</v>
      </c>
      <c r="AB175" s="154">
        <f t="shared" si="167"/>
        <v>4.5548235342732137E-4</v>
      </c>
      <c r="AC175" s="154">
        <f t="shared" si="167"/>
        <v>-5.2552964344014432E-4</v>
      </c>
      <c r="AD175" s="154">
        <f t="shared" si="167"/>
        <v>9.1226241682791729E-4</v>
      </c>
      <c r="AE175" s="154">
        <f t="shared" si="167"/>
        <v>4.32124953448832E-3</v>
      </c>
      <c r="AI175" s="154">
        <f t="shared" ref="AI175:AM175" si="168">AI34-$AN34</f>
        <v>7.6591861769932656E-4</v>
      </c>
      <c r="AJ175" s="154">
        <f t="shared" si="168"/>
        <v>5.532572711656478E-4</v>
      </c>
      <c r="AK175" s="154">
        <f t="shared" si="168"/>
        <v>-7.9363294404166847E-4</v>
      </c>
      <c r="AL175" s="154">
        <f t="shared" si="168"/>
        <v>4.8379096182729273E-4</v>
      </c>
      <c r="AM175" s="154">
        <f t="shared" si="168"/>
        <v>-3.2856519442235423E-3</v>
      </c>
      <c r="AQ175" s="154">
        <f t="shared" ref="AQ175:AU175" si="169">AQ34-$AV34</f>
        <v>1.7945790149522366E-3</v>
      </c>
      <c r="AR175" s="154">
        <f t="shared" si="169"/>
        <v>2.8666029676805652E-3</v>
      </c>
      <c r="AS175" s="154">
        <f t="shared" si="169"/>
        <v>-1.9253142850482637E-4</v>
      </c>
      <c r="AT175" s="154">
        <f t="shared" si="169"/>
        <v>1.8154636402866273E-3</v>
      </c>
      <c r="AU175" s="154">
        <f t="shared" si="169"/>
        <v>-3.5919099869286299E-3</v>
      </c>
    </row>
    <row r="176" spans="1:47" x14ac:dyDescent="0.3">
      <c r="A176" s="21" t="s">
        <v>32</v>
      </c>
      <c r="AA176" s="154">
        <f t="shared" ref="AA176:AE176" si="170">AA35-$AF35</f>
        <v>1.5344895501326105E-3</v>
      </c>
      <c r="AB176" s="154">
        <f t="shared" si="170"/>
        <v>9.4630063902958073E-4</v>
      </c>
      <c r="AC176" s="154">
        <f t="shared" si="170"/>
        <v>2.205260608721055E-4</v>
      </c>
      <c r="AD176" s="154">
        <f t="shared" si="170"/>
        <v>1.2596710610824685E-3</v>
      </c>
      <c r="AE176" s="154">
        <f t="shared" si="170"/>
        <v>4.1664149764772656E-4</v>
      </c>
      <c r="AI176" s="154">
        <f t="shared" ref="AI176:AM176" si="171">AI35-$AN35</f>
        <v>1.0867366776602418E-3</v>
      </c>
      <c r="AJ176" s="154">
        <f t="shared" si="171"/>
        <v>7.0662606565759234E-4</v>
      </c>
      <c r="AK176" s="154">
        <f t="shared" si="171"/>
        <v>-4.2344562414869946E-4</v>
      </c>
      <c r="AL176" s="154">
        <f t="shared" si="171"/>
        <v>9.0461628055541095E-4</v>
      </c>
      <c r="AM176" s="154">
        <f t="shared" si="171"/>
        <v>-4.9910738066155438E-3</v>
      </c>
      <c r="AQ176" s="154">
        <f t="shared" ref="AQ176:AU176" si="172">AQ35-$AV35</f>
        <v>1.2312741427390559E-3</v>
      </c>
      <c r="AR176" s="154">
        <f t="shared" si="172"/>
        <v>2.8716935393116941E-3</v>
      </c>
      <c r="AS176" s="154">
        <f t="shared" si="172"/>
        <v>-8.7873711874932557E-4</v>
      </c>
      <c r="AT176" s="154">
        <f t="shared" si="172"/>
        <v>5.6714756488376351E-4</v>
      </c>
      <c r="AU176" s="154">
        <f t="shared" si="172"/>
        <v>-1.8278171898519291E-3</v>
      </c>
    </row>
    <row r="177" spans="1:47" x14ac:dyDescent="0.3">
      <c r="A177" s="21" t="s">
        <v>33</v>
      </c>
      <c r="AA177" s="154">
        <f t="shared" ref="AA177:AE177" si="173">AA36-$AF36</f>
        <v>1.2299620933180488E-3</v>
      </c>
      <c r="AB177" s="154">
        <f t="shared" si="173"/>
        <v>1.0447133247148375E-3</v>
      </c>
      <c r="AC177" s="154">
        <f t="shared" si="173"/>
        <v>-3.9932119039163411E-5</v>
      </c>
      <c r="AD177" s="154">
        <f t="shared" si="173"/>
        <v>1.4963078156134645E-3</v>
      </c>
      <c r="AE177" s="154">
        <f t="shared" si="173"/>
        <v>3.5520118768985094E-4</v>
      </c>
      <c r="AI177" s="154">
        <f t="shared" ref="AI177:AM177" si="174">AI36-$AN36</f>
        <v>1.7216796697302646E-3</v>
      </c>
      <c r="AJ177" s="154">
        <f t="shared" si="174"/>
        <v>2.5740212633414659E-4</v>
      </c>
      <c r="AK177" s="154">
        <f t="shared" si="174"/>
        <v>-9.9382270889911313E-4</v>
      </c>
      <c r="AL177" s="154">
        <f t="shared" si="174"/>
        <v>1.5423188452604944E-3</v>
      </c>
      <c r="AM177" s="154">
        <f t="shared" si="174"/>
        <v>-5.0299277794690371E-3</v>
      </c>
      <c r="AQ177" s="154">
        <f t="shared" ref="AQ177:AU177" si="175">AQ36-$AV36</f>
        <v>1.9294575503704028E-3</v>
      </c>
      <c r="AR177" s="154">
        <f t="shared" si="175"/>
        <v>2.8140599753591119E-3</v>
      </c>
      <c r="AS177" s="154">
        <f t="shared" si="175"/>
        <v>-8.999827597862449E-5</v>
      </c>
      <c r="AT177" s="154">
        <f t="shared" si="175"/>
        <v>1.05196239056537E-3</v>
      </c>
      <c r="AU177" s="154">
        <f t="shared" si="175"/>
        <v>-2.6780983378079824E-3</v>
      </c>
    </row>
    <row r="178" spans="1:47" x14ac:dyDescent="0.3">
      <c r="A178" s="21" t="s">
        <v>34</v>
      </c>
      <c r="AA178" s="154">
        <f t="shared" ref="AA178:AE178" si="176">AA37-$AF37</f>
        <v>-2.6682007112959014E-4</v>
      </c>
      <c r="AB178" s="154">
        <f t="shared" si="176"/>
        <v>5.049781580122115E-4</v>
      </c>
      <c r="AC178" s="154">
        <f t="shared" si="176"/>
        <v>-5.5118003011378827E-4</v>
      </c>
      <c r="AD178" s="154">
        <f t="shared" si="176"/>
        <v>3.013082147994622E-4</v>
      </c>
      <c r="AE178" s="154">
        <f t="shared" si="176"/>
        <v>-2.5735113118010794E-3</v>
      </c>
      <c r="AI178" s="154">
        <f t="shared" ref="AI178:AM178" si="177">AI37-$AN37</f>
        <v>-4.8116007645856648E-4</v>
      </c>
      <c r="AJ178" s="154">
        <f t="shared" si="177"/>
        <v>4.8011712121776799E-4</v>
      </c>
      <c r="AK178" s="154">
        <f t="shared" si="177"/>
        <v>-8.5785509051897451E-4</v>
      </c>
      <c r="AL178" s="154">
        <f t="shared" si="177"/>
        <v>2.2355374298234712E-4</v>
      </c>
      <c r="AM178" s="154">
        <f t="shared" si="177"/>
        <v>-2.7322571725935775E-3</v>
      </c>
      <c r="AQ178" s="154">
        <f t="shared" ref="AQ178:AU178" si="178">AQ37-$AV37</f>
        <v>6.9382016594891904E-6</v>
      </c>
      <c r="AR178" s="154">
        <f t="shared" si="178"/>
        <v>5.4313480347514646E-4</v>
      </c>
      <c r="AS178" s="154">
        <f t="shared" si="178"/>
        <v>-3.4576112151857817E-4</v>
      </c>
      <c r="AT178" s="154">
        <f t="shared" si="178"/>
        <v>8.2993494582875391E-4</v>
      </c>
      <c r="AU178" s="154">
        <f t="shared" si="178"/>
        <v>-8.2389977068517486E-4</v>
      </c>
    </row>
    <row r="179" spans="1:47" x14ac:dyDescent="0.3">
      <c r="A179" s="21" t="s">
        <v>35</v>
      </c>
      <c r="AA179" s="154">
        <f t="shared" ref="AA179:AE179" si="179">AA38-$AF38</f>
        <v>-1.0108250207898663E-4</v>
      </c>
      <c r="AB179" s="154">
        <f t="shared" si="179"/>
        <v>-1.4361006679128839E-4</v>
      </c>
      <c r="AC179" s="154">
        <f t="shared" si="179"/>
        <v>-4.6054332811799013E-4</v>
      </c>
      <c r="AD179" s="154">
        <f t="shared" si="179"/>
        <v>-5.1738752572490741E-4</v>
      </c>
      <c r="AE179" s="154">
        <f t="shared" si="179"/>
        <v>-2.0126591786746506E-3</v>
      </c>
      <c r="AI179" s="154">
        <f t="shared" ref="AI179:AM179" si="180">AI38-$AN38</f>
        <v>-3.2492420925192382E-4</v>
      </c>
      <c r="AJ179" s="154">
        <f t="shared" si="180"/>
        <v>2.0069498457998478E-4</v>
      </c>
      <c r="AK179" s="154">
        <f t="shared" si="180"/>
        <v>-4.7631642274028642E-4</v>
      </c>
      <c r="AL179" s="154">
        <f t="shared" si="180"/>
        <v>-2.2488166605976606E-4</v>
      </c>
      <c r="AM179" s="154">
        <f t="shared" si="180"/>
        <v>-1.8642438421197539E-3</v>
      </c>
      <c r="AQ179" s="154">
        <f t="shared" ref="AQ179:AU179" si="181">AQ38-$AV38</f>
        <v>-2.077345487348321E-4</v>
      </c>
      <c r="AR179" s="154">
        <f t="shared" si="181"/>
        <v>5.3223489042819594E-4</v>
      </c>
      <c r="AS179" s="154">
        <f t="shared" si="181"/>
        <v>-4.5222370606959588E-4</v>
      </c>
      <c r="AT179" s="154">
        <f t="shared" si="181"/>
        <v>2.2197236150404715E-4</v>
      </c>
      <c r="AU179" s="154">
        <f t="shared" si="181"/>
        <v>-1.9156001723162966E-4</v>
      </c>
    </row>
    <row r="180" spans="1:47" x14ac:dyDescent="0.3">
      <c r="A180" s="21" t="s">
        <v>36</v>
      </c>
      <c r="AA180" s="154">
        <f t="shared" ref="AA180:AE180" si="182">AA39-$AF39</f>
        <v>2.3985207178224641E-4</v>
      </c>
      <c r="AB180" s="154">
        <f t="shared" si="182"/>
        <v>7.8771664464948651E-4</v>
      </c>
      <c r="AC180" s="154">
        <f t="shared" si="182"/>
        <v>-6.1798971510718375E-4</v>
      </c>
      <c r="AD180" s="154">
        <f t="shared" si="182"/>
        <v>3.3558074280313089E-4</v>
      </c>
      <c r="AE180" s="154">
        <f t="shared" si="182"/>
        <v>-5.7455257700766461E-4</v>
      </c>
      <c r="AI180" s="154">
        <f t="shared" ref="AI180:AM180" si="183">AI39-$AN39</f>
        <v>-4.9005576702151887E-4</v>
      </c>
      <c r="AJ180" s="154">
        <f t="shared" si="183"/>
        <v>-2.3634747057218932E-4</v>
      </c>
      <c r="AK180" s="154">
        <f t="shared" si="183"/>
        <v>-8.2634014593590405E-4</v>
      </c>
      <c r="AL180" s="154">
        <f t="shared" si="183"/>
        <v>-3.7636241315356245E-4</v>
      </c>
      <c r="AM180" s="154">
        <f t="shared" si="183"/>
        <v>-2.8806939686028413E-3</v>
      </c>
      <c r="AQ180" s="154">
        <f t="shared" ref="AQ180:AU180" si="184">AQ39-$AV39</f>
        <v>2.3185203024080319E-4</v>
      </c>
      <c r="AR180" s="154">
        <f t="shared" si="184"/>
        <v>6.1833980038238177E-4</v>
      </c>
      <c r="AS180" s="154">
        <f t="shared" si="184"/>
        <v>-4.5204277120279406E-4</v>
      </c>
      <c r="AT180" s="154">
        <f t="shared" si="184"/>
        <v>2.0336601907229059E-5</v>
      </c>
      <c r="AU180" s="154">
        <f t="shared" si="184"/>
        <v>-1.0342499344138251E-3</v>
      </c>
    </row>
    <row r="181" spans="1:47" x14ac:dyDescent="0.3">
      <c r="A181" s="21" t="s">
        <v>37</v>
      </c>
      <c r="AA181" s="154">
        <f t="shared" ref="AA181:AE181" si="185">AA40-$AF40</f>
        <v>5.6217193779552026E-4</v>
      </c>
      <c r="AB181" s="154">
        <f t="shared" si="185"/>
        <v>-7.5086310845974211E-5</v>
      </c>
      <c r="AC181" s="154">
        <f t="shared" si="185"/>
        <v>-1.8333093577364542E-3</v>
      </c>
      <c r="AD181" s="154">
        <f t="shared" si="185"/>
        <v>2.212833515924488E-4</v>
      </c>
      <c r="AE181" s="154">
        <f t="shared" si="185"/>
        <v>-1.8768238138624884E-3</v>
      </c>
      <c r="AI181" s="154">
        <f t="shared" ref="AI181:AM181" si="186">AI40-$AN40</f>
        <v>-1.4230919108500217E-4</v>
      </c>
      <c r="AJ181" s="154">
        <f t="shared" si="186"/>
        <v>-3.1649201974928015E-4</v>
      </c>
      <c r="AK181" s="154">
        <f t="shared" si="186"/>
        <v>-1.5343423369010298E-3</v>
      </c>
      <c r="AL181" s="154">
        <f t="shared" si="186"/>
        <v>5.2098444627532176E-4</v>
      </c>
      <c r="AM181" s="154">
        <f t="shared" si="186"/>
        <v>-2.3872040687166352E-3</v>
      </c>
      <c r="AQ181" s="154">
        <f t="shared" ref="AQ181:AU181" si="187">AQ40-$AV40</f>
        <v>1.1705126760345151E-4</v>
      </c>
      <c r="AR181" s="154">
        <f t="shared" si="187"/>
        <v>4.7996802105531797E-4</v>
      </c>
      <c r="AS181" s="154">
        <f t="shared" si="187"/>
        <v>-1.5138037644364171E-3</v>
      </c>
      <c r="AT181" s="154">
        <f t="shared" si="187"/>
        <v>6.1426684098294521E-4</v>
      </c>
      <c r="AU181" s="154">
        <f t="shared" si="187"/>
        <v>-1.2848697396959825E-4</v>
      </c>
    </row>
    <row r="182" spans="1:47" x14ac:dyDescent="0.3">
      <c r="A182" s="21" t="s">
        <v>38</v>
      </c>
      <c r="AA182" s="154">
        <f t="shared" ref="AA182:AE182" si="188">AA41-$AF41</f>
        <v>6.7313299234709849E-4</v>
      </c>
      <c r="AB182" s="154">
        <f t="shared" si="188"/>
        <v>3.613588011413104E-4</v>
      </c>
      <c r="AC182" s="154">
        <f t="shared" si="188"/>
        <v>-1.524848982744075E-3</v>
      </c>
      <c r="AD182" s="154">
        <f t="shared" si="188"/>
        <v>2.2826720066081337E-4</v>
      </c>
      <c r="AE182" s="154">
        <f t="shared" si="188"/>
        <v>-1.072872993242273E-3</v>
      </c>
      <c r="AI182" s="154">
        <f t="shared" ref="AI182:AM182" si="189">AI41-$AN41</f>
        <v>1.7748600006528385E-4</v>
      </c>
      <c r="AJ182" s="154">
        <f t="shared" si="189"/>
        <v>6.6553203447004307E-4</v>
      </c>
      <c r="AK182" s="154">
        <f t="shared" si="189"/>
        <v>-9.6579600559452885E-4</v>
      </c>
      <c r="AL182" s="154">
        <f t="shared" si="189"/>
        <v>-3.4400758699190681E-5</v>
      </c>
      <c r="AM182" s="154">
        <f t="shared" si="189"/>
        <v>-1.9728905662950999E-3</v>
      </c>
      <c r="AQ182" s="154">
        <f t="shared" ref="AQ182:AU182" si="190">AQ41-$AV41</f>
        <v>-4.012101257924814E-5</v>
      </c>
      <c r="AR182" s="154">
        <f t="shared" si="190"/>
        <v>1.6578934504765837E-5</v>
      </c>
      <c r="AS182" s="154">
        <f t="shared" si="190"/>
        <v>-8.7124859610948277E-4</v>
      </c>
      <c r="AT182" s="154">
        <f t="shared" si="190"/>
        <v>3.9995831600072879E-4</v>
      </c>
      <c r="AU182" s="154">
        <f t="shared" si="190"/>
        <v>-1.8975175840191391E-3</v>
      </c>
    </row>
    <row r="183" spans="1:47" x14ac:dyDescent="0.3">
      <c r="A183" s="21" t="s">
        <v>39</v>
      </c>
      <c r="AA183" s="154">
        <f t="shared" ref="AA183:AE183" si="191">AA42-$AF42</f>
        <v>3.1182901122726175E-5</v>
      </c>
      <c r="AB183" s="154">
        <f t="shared" si="191"/>
        <v>1.1471190933090118E-3</v>
      </c>
      <c r="AC183" s="154">
        <f t="shared" si="191"/>
        <v>-1.099656329715459E-3</v>
      </c>
      <c r="AD183" s="154">
        <f t="shared" si="191"/>
        <v>-4.9728411450660707E-4</v>
      </c>
      <c r="AE183" s="154">
        <f t="shared" si="191"/>
        <v>-2.4827330497122994E-3</v>
      </c>
      <c r="AI183" s="154">
        <f t="shared" ref="AI183:AM183" si="192">AI42-$AN42</f>
        <v>-5.2345045399021517E-4</v>
      </c>
      <c r="AJ183" s="154">
        <f t="shared" si="192"/>
        <v>3.6126278818933433E-4</v>
      </c>
      <c r="AK183" s="154">
        <f t="shared" si="192"/>
        <v>-8.8731344702847915E-4</v>
      </c>
      <c r="AL183" s="154">
        <f t="shared" si="192"/>
        <v>-4.926982022183269E-4</v>
      </c>
      <c r="AM183" s="154">
        <f t="shared" si="192"/>
        <v>-2.8121752928860679E-3</v>
      </c>
      <c r="AQ183" s="154">
        <f t="shared" ref="AQ183:AU183" si="193">AQ42-$AV42</f>
        <v>-2.2702546323912897E-4</v>
      </c>
      <c r="AR183" s="154">
        <f t="shared" si="193"/>
        <v>6.9516520099169744E-4</v>
      </c>
      <c r="AS183" s="154">
        <f t="shared" si="193"/>
        <v>-5.596535958306767E-4</v>
      </c>
      <c r="AT183" s="154">
        <f t="shared" si="193"/>
        <v>-1.8217192324828692E-4</v>
      </c>
      <c r="AU183" s="154">
        <f t="shared" si="193"/>
        <v>-1.0817089874278485E-3</v>
      </c>
    </row>
    <row r="184" spans="1:47" x14ac:dyDescent="0.3">
      <c r="A184" s="21" t="s">
        <v>40</v>
      </c>
      <c r="AA184" s="154">
        <f t="shared" ref="AA184:AE184" si="194">AA43-$AF43</f>
        <v>4.4284658816409576E-4</v>
      </c>
      <c r="AB184" s="154">
        <f t="shared" si="194"/>
        <v>6.2738075309474312E-4</v>
      </c>
      <c r="AC184" s="154">
        <f t="shared" si="194"/>
        <v>-4.8640730406236763E-4</v>
      </c>
      <c r="AD184" s="154">
        <f t="shared" si="194"/>
        <v>-2.321618187348792E-4</v>
      </c>
      <c r="AE184" s="154">
        <f t="shared" si="194"/>
        <v>-1.2588014023860276E-3</v>
      </c>
      <c r="AI184" s="154">
        <f t="shared" ref="AI184:AM184" si="195">AI43-$AN43</f>
        <v>-4.3636576545990052E-4</v>
      </c>
      <c r="AJ184" s="154">
        <f t="shared" si="195"/>
        <v>-8.7183342274360989E-6</v>
      </c>
      <c r="AK184" s="154">
        <f t="shared" si="195"/>
        <v>-8.1594008190940918E-5</v>
      </c>
      <c r="AL184" s="154">
        <f t="shared" si="195"/>
        <v>1.1188570874823625E-5</v>
      </c>
      <c r="AM184" s="154">
        <f t="shared" si="195"/>
        <v>-2.1007507090534568E-3</v>
      </c>
      <c r="AQ184" s="154">
        <f t="shared" ref="AQ184:AU184" si="196">AQ43-$AV43</f>
        <v>-5.2774589050879478E-5</v>
      </c>
      <c r="AR184" s="154">
        <f t="shared" si="196"/>
        <v>6.4300905983572052E-4</v>
      </c>
      <c r="AS184" s="154">
        <f t="shared" si="196"/>
        <v>-6.1061170552128338E-4</v>
      </c>
      <c r="AT184" s="154">
        <f t="shared" si="196"/>
        <v>-6.1592971214427094E-4</v>
      </c>
      <c r="AU184" s="154">
        <f t="shared" si="196"/>
        <v>-1.8028393194576327E-3</v>
      </c>
    </row>
    <row r="185" spans="1:47" x14ac:dyDescent="0.3">
      <c r="A185" s="21" t="s">
        <v>41</v>
      </c>
      <c r="AA185" s="154">
        <f t="shared" ref="AA185:AE185" si="197">AA44-$AF44</f>
        <v>1.1204991694401222E-3</v>
      </c>
      <c r="AB185" s="154">
        <f t="shared" si="197"/>
        <v>1.4094921329553586E-3</v>
      </c>
      <c r="AC185" s="154">
        <f t="shared" si="197"/>
        <v>-6.0276840125061092E-4</v>
      </c>
      <c r="AD185" s="154">
        <f t="shared" si="197"/>
        <v>2.9108111179263103E-4</v>
      </c>
      <c r="AE185" s="154">
        <f t="shared" si="197"/>
        <v>3.9741162552108487E-4</v>
      </c>
      <c r="AI185" s="154">
        <f t="shared" ref="AI185:AM185" si="198">AI44-$AN44</f>
        <v>4.8894834595399235E-4</v>
      </c>
      <c r="AJ185" s="154">
        <f t="shared" si="198"/>
        <v>1.3251613827537419E-3</v>
      </c>
      <c r="AK185" s="154">
        <f t="shared" si="198"/>
        <v>-4.4598008241907537E-4</v>
      </c>
      <c r="AL185" s="154">
        <f t="shared" si="198"/>
        <v>3.5792590934472998E-4</v>
      </c>
      <c r="AM185" s="154">
        <f t="shared" si="198"/>
        <v>-4.6222087841300656E-4</v>
      </c>
      <c r="AQ185" s="154">
        <f t="shared" ref="AQ185:AU185" si="199">AQ44-$AV44</f>
        <v>3.668576641527848E-4</v>
      </c>
      <c r="AR185" s="154">
        <f t="shared" si="199"/>
        <v>1.3553158637518419E-3</v>
      </c>
      <c r="AS185" s="154">
        <f t="shared" si="199"/>
        <v>-3.9717202218317489E-4</v>
      </c>
      <c r="AT185" s="154">
        <f t="shared" si="199"/>
        <v>7.1985074862160152E-4</v>
      </c>
      <c r="AU185" s="154">
        <f t="shared" si="199"/>
        <v>6.9980170230483571E-4</v>
      </c>
    </row>
    <row r="186" spans="1:47" x14ac:dyDescent="0.3">
      <c r="A186" s="21" t="s">
        <v>42</v>
      </c>
      <c r="AA186" s="154">
        <f t="shared" ref="AA186:AE186" si="200">AA45-$AF45</f>
        <v>-2.6336072062643073E-4</v>
      </c>
      <c r="AB186" s="154">
        <f t="shared" si="200"/>
        <v>-1.5024864514233145E-4</v>
      </c>
      <c r="AC186" s="154">
        <f t="shared" si="200"/>
        <v>-1.088544571783037E-3</v>
      </c>
      <c r="AD186" s="154">
        <f t="shared" si="200"/>
        <v>-1.0686446560181761E-3</v>
      </c>
      <c r="AE186" s="154">
        <f t="shared" si="200"/>
        <v>-1.958158052589018E-3</v>
      </c>
      <c r="AI186" s="154">
        <f t="shared" ref="AI186:AM186" si="201">AI45-$AN45</f>
        <v>-2.9410513930882773E-4</v>
      </c>
      <c r="AJ186" s="154">
        <f t="shared" si="201"/>
        <v>5.4144935048216093E-4</v>
      </c>
      <c r="AK186" s="154">
        <f t="shared" si="201"/>
        <v>-6.0898934615729716E-4</v>
      </c>
      <c r="AL186" s="154">
        <f t="shared" si="201"/>
        <v>-2.322195579645735E-4</v>
      </c>
      <c r="AM186" s="154">
        <f t="shared" si="201"/>
        <v>-1.631786829516012E-3</v>
      </c>
      <c r="AQ186" s="154">
        <f t="shared" ref="AQ186:AU186" si="202">AQ45-$AV45</f>
        <v>6.5108419971354053E-5</v>
      </c>
      <c r="AR186" s="154">
        <f t="shared" si="202"/>
        <v>9.7091176821968196E-5</v>
      </c>
      <c r="AS186" s="154">
        <f t="shared" si="202"/>
        <v>-8.2513442587484574E-4</v>
      </c>
      <c r="AT186" s="154">
        <f t="shared" si="202"/>
        <v>-1.9781709431250776E-4</v>
      </c>
      <c r="AU186" s="154">
        <f t="shared" si="202"/>
        <v>-2.0995977384635931E-3</v>
      </c>
    </row>
    <row r="187" spans="1:47" x14ac:dyDescent="0.3">
      <c r="A187" s="21" t="s">
        <v>43</v>
      </c>
      <c r="AA187" s="154">
        <f t="shared" ref="AA187:AE187" si="203">AA46-$AF46</f>
        <v>-2.6908292796064357E-4</v>
      </c>
      <c r="AB187" s="154">
        <f t="shared" si="203"/>
        <v>3.1053598260718986E-4</v>
      </c>
      <c r="AC187" s="154">
        <f t="shared" si="203"/>
        <v>-1.5712264806377711E-4</v>
      </c>
      <c r="AD187" s="154">
        <f t="shared" si="203"/>
        <v>-1.0677766396070812E-3</v>
      </c>
      <c r="AE187" s="154">
        <f t="shared" si="203"/>
        <v>-1.2920247640081138E-3</v>
      </c>
      <c r="AI187" s="154">
        <f t="shared" ref="AI187:AM187" si="204">AI46-$AN46</f>
        <v>-4.7141671617698718E-4</v>
      </c>
      <c r="AJ187" s="154">
        <f t="shared" si="204"/>
        <v>-2.3629892164261663E-4</v>
      </c>
      <c r="AK187" s="154">
        <f t="shared" si="204"/>
        <v>-7.3099199181521617E-4</v>
      </c>
      <c r="AL187" s="154">
        <f t="shared" si="204"/>
        <v>-7.103494675468891E-4</v>
      </c>
      <c r="AM187" s="154">
        <f t="shared" si="204"/>
        <v>-2.7832720366062413E-3</v>
      </c>
      <c r="AQ187" s="154">
        <f t="shared" ref="AQ187:AU187" si="205">AQ46-$AV46</f>
        <v>-4.408557804168713E-4</v>
      </c>
      <c r="AR187" s="154">
        <f t="shared" si="205"/>
        <v>-3.2484951820842788E-4</v>
      </c>
      <c r="AS187" s="154">
        <f t="shared" si="205"/>
        <v>-1.3551820525490622E-4</v>
      </c>
      <c r="AT187" s="154">
        <f t="shared" si="205"/>
        <v>-4.2953833955623657E-4</v>
      </c>
      <c r="AU187" s="154">
        <f t="shared" si="205"/>
        <v>-1.5076025958423037E-3</v>
      </c>
    </row>
    <row r="188" spans="1:47" x14ac:dyDescent="0.3">
      <c r="A188" s="21" t="s">
        <v>44</v>
      </c>
      <c r="AA188" s="154">
        <f t="shared" ref="AA188:AE188" si="206">AA47-$AF47</f>
        <v>-3.3053911484800559E-4</v>
      </c>
      <c r="AB188" s="154">
        <f t="shared" si="206"/>
        <v>6.4033973744233568E-4</v>
      </c>
      <c r="AC188" s="154">
        <f t="shared" si="206"/>
        <v>-6.3946026653458575E-5</v>
      </c>
      <c r="AD188" s="154">
        <f t="shared" si="206"/>
        <v>-1.6543397715006415E-3</v>
      </c>
      <c r="AE188" s="154">
        <f t="shared" si="206"/>
        <v>-3.288228821647342E-3</v>
      </c>
      <c r="AI188" s="154">
        <f t="shared" ref="AI188:AM188" si="207">AI47-$AN47</f>
        <v>-2.4085941312603724E-4</v>
      </c>
      <c r="AJ188" s="154">
        <f t="shared" si="207"/>
        <v>5.1098282354964004E-4</v>
      </c>
      <c r="AK188" s="154">
        <f t="shared" si="207"/>
        <v>-2.6952212244159626E-4</v>
      </c>
      <c r="AL188" s="154">
        <f t="shared" si="207"/>
        <v>-5.1951134275594543E-4</v>
      </c>
      <c r="AM188" s="154">
        <f t="shared" si="207"/>
        <v>-2.1322444966376444E-3</v>
      </c>
      <c r="AQ188" s="154">
        <f t="shared" ref="AQ188:AU188" si="208">AQ47-$AV47</f>
        <v>-4.2053514163977422E-4</v>
      </c>
      <c r="AR188" s="154">
        <f t="shared" si="208"/>
        <v>2.5156895169897286E-4</v>
      </c>
      <c r="AS188" s="154">
        <f t="shared" si="208"/>
        <v>-1.843630386935179E-4</v>
      </c>
      <c r="AT188" s="154">
        <f t="shared" si="208"/>
        <v>-6.5061166944773308E-4</v>
      </c>
      <c r="AU188" s="154">
        <f t="shared" si="208"/>
        <v>-1.1569642768379023E-3</v>
      </c>
    </row>
    <row r="189" spans="1:47" x14ac:dyDescent="0.3">
      <c r="A189" s="21" t="s">
        <v>45</v>
      </c>
      <c r="AA189" s="154">
        <f t="shared" ref="AA189:AE189" si="209">AA48-$AF48</f>
        <v>4.4181903941105383E-4</v>
      </c>
      <c r="AB189" s="154">
        <f t="shared" si="209"/>
        <v>-5.166523309693867E-5</v>
      </c>
      <c r="AC189" s="154">
        <f t="shared" si="209"/>
        <v>-6.6874954111377245E-4</v>
      </c>
      <c r="AD189" s="154">
        <f t="shared" si="209"/>
        <v>8.3644107314356092E-5</v>
      </c>
      <c r="AE189" s="154">
        <f t="shared" si="209"/>
        <v>-4.0569109444194094E-4</v>
      </c>
      <c r="AI189" s="154">
        <f t="shared" ref="AI189:AM189" si="210">AI48-$AN48</f>
        <v>2.9175379342999755E-4</v>
      </c>
      <c r="AJ189" s="154">
        <f t="shared" si="210"/>
        <v>1.1357907183095258E-3</v>
      </c>
      <c r="AK189" s="154">
        <f t="shared" si="210"/>
        <v>-5.5141626719950113E-5</v>
      </c>
      <c r="AL189" s="154">
        <f t="shared" si="210"/>
        <v>8.6356222021902879E-4</v>
      </c>
      <c r="AM189" s="154">
        <f t="shared" si="210"/>
        <v>-9.8749942926811256E-4</v>
      </c>
      <c r="AQ189" s="154">
        <f t="shared" ref="AQ189:AU189" si="211">AQ48-$AV48</f>
        <v>2.7496079141875029E-4</v>
      </c>
      <c r="AR189" s="154">
        <f t="shared" si="211"/>
        <v>8.3344511669022816E-4</v>
      </c>
      <c r="AS189" s="154">
        <f t="shared" si="211"/>
        <v>-1.5224847228093377E-4</v>
      </c>
      <c r="AT189" s="154">
        <f t="shared" si="211"/>
        <v>7.2581804030424305E-4</v>
      </c>
      <c r="AU189" s="154">
        <f t="shared" si="211"/>
        <v>-9.7090950082145879E-4</v>
      </c>
    </row>
    <row r="190" spans="1:47" x14ac:dyDescent="0.3">
      <c r="A190" s="21" t="s">
        <v>46</v>
      </c>
      <c r="AA190" s="154">
        <f t="shared" ref="AA190:AE190" si="212">AA49-$AF49</f>
        <v>1.3670210058514855E-4</v>
      </c>
      <c r="AB190" s="154">
        <f t="shared" si="212"/>
        <v>2.4752167417277718E-4</v>
      </c>
      <c r="AC190" s="154">
        <f t="shared" si="212"/>
        <v>-7.7561474822782257E-4</v>
      </c>
      <c r="AD190" s="154">
        <f t="shared" si="212"/>
        <v>-4.75755366844916E-4</v>
      </c>
      <c r="AE190" s="154">
        <f t="shared" si="212"/>
        <v>-5.9832531534082488E-4</v>
      </c>
      <c r="AI190" s="154">
        <f t="shared" ref="AI190:AM190" si="213">AI49-$AN49</f>
        <v>-4.0551475907506761E-4</v>
      </c>
      <c r="AJ190" s="154">
        <f t="shared" si="213"/>
        <v>5.3385294922778017E-4</v>
      </c>
      <c r="AK190" s="154">
        <f t="shared" si="213"/>
        <v>-3.030036931676713E-4</v>
      </c>
      <c r="AL190" s="154">
        <f t="shared" si="213"/>
        <v>-6.2974529386599157E-5</v>
      </c>
      <c r="AM190" s="154">
        <f t="shared" si="213"/>
        <v>-1.8781461252284793E-3</v>
      </c>
      <c r="AQ190" s="154">
        <f t="shared" ref="AQ190:AU190" si="214">AQ49-$AV49</f>
        <v>-1.618079395416987E-4</v>
      </c>
      <c r="AR190" s="154">
        <f t="shared" si="214"/>
        <v>7.8236643261761756E-4</v>
      </c>
      <c r="AS190" s="154">
        <f t="shared" si="214"/>
        <v>-3.2145398279767503E-4</v>
      </c>
      <c r="AT190" s="154">
        <f t="shared" si="214"/>
        <v>-1.1002919589143956E-5</v>
      </c>
      <c r="AU190" s="154">
        <f t="shared" si="214"/>
        <v>-3.1802616232133336E-4</v>
      </c>
    </row>
    <row r="191" spans="1:47" x14ac:dyDescent="0.3">
      <c r="A191" s="21" t="s">
        <v>47</v>
      </c>
      <c r="AA191" s="154">
        <f t="shared" ref="AA191:AE191" si="215">AA50-$AF50</f>
        <v>7.089781590177615E-4</v>
      </c>
      <c r="AB191" s="154">
        <f t="shared" si="215"/>
        <v>2.7918306357158258E-4</v>
      </c>
      <c r="AC191" s="154">
        <f t="shared" si="215"/>
        <v>-6.0566041217643453E-4</v>
      </c>
      <c r="AD191" s="154">
        <f t="shared" si="215"/>
        <v>-5.1364794329886686E-4</v>
      </c>
      <c r="AE191" s="154">
        <f t="shared" si="215"/>
        <v>-2.1100675932491583E-3</v>
      </c>
      <c r="AI191" s="154">
        <f t="shared" ref="AI191:AM191" si="216">AI50-$AN50</f>
        <v>3.1087165965346629E-4</v>
      </c>
      <c r="AJ191" s="154">
        <f t="shared" si="216"/>
        <v>-3.4590847163197287E-4</v>
      </c>
      <c r="AK191" s="154">
        <f t="shared" si="216"/>
        <v>-2.4813740867864371E-4</v>
      </c>
      <c r="AL191" s="154">
        <f t="shared" si="216"/>
        <v>3.3894947223332868E-4</v>
      </c>
      <c r="AM191" s="154">
        <f t="shared" si="216"/>
        <v>-2.9330146932912389E-3</v>
      </c>
      <c r="AQ191" s="154">
        <f t="shared" ref="AQ191:AU191" si="217">AQ50-$AV50</f>
        <v>5.4572552332986766E-5</v>
      </c>
      <c r="AR191" s="154">
        <f t="shared" si="217"/>
        <v>7.1566525044404212E-4</v>
      </c>
      <c r="AS191" s="154">
        <f t="shared" si="217"/>
        <v>-2.3943628300543765E-6</v>
      </c>
      <c r="AT191" s="154">
        <f t="shared" si="217"/>
        <v>3.5395489957329006E-4</v>
      </c>
      <c r="AU191" s="154">
        <f t="shared" si="217"/>
        <v>-2.5044553467216037E-3</v>
      </c>
    </row>
    <row r="192" spans="1:47" x14ac:dyDescent="0.3">
      <c r="A192" s="21" t="s">
        <v>48</v>
      </c>
      <c r="AA192" s="154">
        <f t="shared" ref="AA192:AE192" si="218">AA51-$AF51</f>
        <v>-4.0343471541083586E-4</v>
      </c>
      <c r="AB192" s="154">
        <f t="shared" si="218"/>
        <v>5.2214207659727601E-4</v>
      </c>
      <c r="AC192" s="154">
        <f t="shared" si="218"/>
        <v>-1.3448799926529115E-4</v>
      </c>
      <c r="AD192" s="154">
        <f t="shared" si="218"/>
        <v>-7.7709621049698325E-4</v>
      </c>
      <c r="AE192" s="154">
        <f t="shared" si="218"/>
        <v>-1.2083500671052263E-3</v>
      </c>
      <c r="AI192" s="154">
        <f t="shared" ref="AI192:AM192" si="219">AI51-$AN51</f>
        <v>-7.943791355765192E-4</v>
      </c>
      <c r="AJ192" s="154">
        <f t="shared" si="219"/>
        <v>-5.2006461018936842E-5</v>
      </c>
      <c r="AK192" s="154">
        <f t="shared" si="219"/>
        <v>-4.232944682568086E-4</v>
      </c>
      <c r="AL192" s="154">
        <f t="shared" si="219"/>
        <v>-4.5928639607520881E-4</v>
      </c>
      <c r="AM192" s="154">
        <f t="shared" si="219"/>
        <v>-2.3848524930962884E-3</v>
      </c>
      <c r="AQ192" s="154">
        <f t="shared" ref="AQ192:AU192" si="220">AQ51-$AV51</f>
        <v>-4.0957604338241575E-4</v>
      </c>
      <c r="AR192" s="154">
        <f t="shared" si="220"/>
        <v>5.0262889648523042E-4</v>
      </c>
      <c r="AS192" s="154">
        <f t="shared" si="220"/>
        <v>-1.4882508281600839E-4</v>
      </c>
      <c r="AT192" s="154">
        <f t="shared" si="220"/>
        <v>-6.0003551384635225E-4</v>
      </c>
      <c r="AU192" s="154">
        <f t="shared" si="220"/>
        <v>-1.9099552981514771E-3</v>
      </c>
    </row>
    <row r="193" spans="1:47" x14ac:dyDescent="0.3">
      <c r="A193" s="21" t="s">
        <v>49</v>
      </c>
      <c r="AA193" s="154">
        <f t="shared" ref="AA193:AE193" si="221">AA52-$AF52</f>
        <v>-7.7645346843802782E-4</v>
      </c>
      <c r="AB193" s="154">
        <f t="shared" si="221"/>
        <v>9.7264193157023653E-4</v>
      </c>
      <c r="AC193" s="154">
        <f t="shared" si="221"/>
        <v>-7.553557046505819E-4</v>
      </c>
      <c r="AD193" s="154">
        <f t="shared" si="221"/>
        <v>-1.299923979004889E-3</v>
      </c>
      <c r="AE193" s="154">
        <f t="shared" si="221"/>
        <v>-2.1926936799326214E-3</v>
      </c>
      <c r="AI193" s="154">
        <f t="shared" ref="AI193:AM193" si="222">AI52-$AN52</f>
        <v>-8.0739821551040376E-4</v>
      </c>
      <c r="AJ193" s="154">
        <f t="shared" si="222"/>
        <v>-5.8197640860918783E-4</v>
      </c>
      <c r="AK193" s="154">
        <f t="shared" si="222"/>
        <v>-6.1979889458027484E-4</v>
      </c>
      <c r="AL193" s="154">
        <f t="shared" si="222"/>
        <v>-3.1822464364835139E-4</v>
      </c>
      <c r="AM193" s="154">
        <f t="shared" si="222"/>
        <v>-2.7363190882385589E-3</v>
      </c>
      <c r="AQ193" s="154">
        <f t="shared" ref="AQ193:AU193" si="223">AQ52-$AV52</f>
        <v>-7.2469323262086549E-4</v>
      </c>
      <c r="AR193" s="154">
        <f t="shared" si="223"/>
        <v>1.2684170862799216E-4</v>
      </c>
      <c r="AS193" s="154">
        <f t="shared" si="223"/>
        <v>-3.8702333442804885E-4</v>
      </c>
      <c r="AT193" s="154">
        <f t="shared" si="223"/>
        <v>-1.0681167743426239E-4</v>
      </c>
      <c r="AU193" s="154">
        <f t="shared" si="223"/>
        <v>-4.9659585386529342E-4</v>
      </c>
    </row>
    <row r="194" spans="1:47" x14ac:dyDescent="0.3">
      <c r="A194" s="21" t="s">
        <v>50</v>
      </c>
      <c r="AA194" s="154">
        <f t="shared" ref="AA194:AE194" si="224">AA53-$AF53</f>
        <v>5.943487313027785E-4</v>
      </c>
      <c r="AB194" s="154">
        <f t="shared" si="224"/>
        <v>2.3427112034554096E-3</v>
      </c>
      <c r="AC194" s="154">
        <f t="shared" si="224"/>
        <v>1.5592828194114661E-3</v>
      </c>
      <c r="AD194" s="154">
        <f t="shared" si="224"/>
        <v>2.3901522479531853E-3</v>
      </c>
      <c r="AE194" s="154">
        <f t="shared" si="224"/>
        <v>-6.8337731655117914E-4</v>
      </c>
      <c r="AI194" s="154">
        <f t="shared" ref="AI194:AM194" si="225">AI53-$AN53</f>
        <v>-1.1667113413995865E-3</v>
      </c>
      <c r="AJ194" s="154">
        <f t="shared" si="225"/>
        <v>3.4755339237755277E-4</v>
      </c>
      <c r="AK194" s="154">
        <f t="shared" si="225"/>
        <v>-9.9521698449131588E-4</v>
      </c>
      <c r="AL194" s="154">
        <f t="shared" si="225"/>
        <v>-1.2892849495029519E-3</v>
      </c>
      <c r="AM194" s="154">
        <f t="shared" si="225"/>
        <v>-6.4873950850915362E-3</v>
      </c>
      <c r="AQ194" s="154">
        <f t="shared" ref="AQ194:AU194" si="226">AQ53-$AV53</f>
        <v>-1.3929098728860667E-3</v>
      </c>
      <c r="AR194" s="154">
        <f t="shared" si="226"/>
        <v>7.3611515000509067E-4</v>
      </c>
      <c r="AS194" s="154">
        <f t="shared" si="226"/>
        <v>-5.0415156270910977E-5</v>
      </c>
      <c r="AT194" s="154">
        <f t="shared" si="226"/>
        <v>-3.122629426653414E-4</v>
      </c>
      <c r="AU194" s="154">
        <f t="shared" si="226"/>
        <v>-4.2754457793748105E-3</v>
      </c>
    </row>
    <row r="195" spans="1:47" x14ac:dyDescent="0.3">
      <c r="A195" s="21" t="s">
        <v>52</v>
      </c>
      <c r="AA195" s="154">
        <f t="shared" ref="AA195:AE195" si="227">AA54-$AF54</f>
        <v>-3.3288845046856655E-3</v>
      </c>
      <c r="AB195" s="154">
        <f t="shared" si="227"/>
        <v>-5.6634499623971907E-4</v>
      </c>
      <c r="AC195" s="154">
        <f t="shared" si="227"/>
        <v>-4.7676206689136434E-4</v>
      </c>
      <c r="AD195" s="154">
        <f t="shared" si="227"/>
        <v>-2.0207491740632721E-3</v>
      </c>
      <c r="AE195" s="154">
        <f t="shared" si="227"/>
        <v>-1.5811338424737819E-3</v>
      </c>
      <c r="AI195" s="154">
        <f t="shared" ref="AI195:AM195" si="228">AI54-$AN54</f>
        <v>-1.1263969277476825E-3</v>
      </c>
      <c r="AJ195" s="154">
        <f t="shared" si="228"/>
        <v>1.2770234041077971E-3</v>
      </c>
      <c r="AK195" s="154">
        <f t="shared" si="228"/>
        <v>1.1635363579528312E-3</v>
      </c>
      <c r="AL195" s="154">
        <f t="shared" si="228"/>
        <v>1.2735168691826769E-3</v>
      </c>
      <c r="AM195" s="154">
        <f t="shared" si="228"/>
        <v>-1.7419246617876132E-3</v>
      </c>
      <c r="AQ195" s="154">
        <f t="shared" ref="AQ195:AU195" si="229">AQ54-$AV54</f>
        <v>-4.9855873722555542E-4</v>
      </c>
      <c r="AR195" s="154">
        <f t="shared" si="229"/>
        <v>1.8620918482419313E-3</v>
      </c>
      <c r="AS195" s="154">
        <f t="shared" si="229"/>
        <v>1.0694926039247002E-4</v>
      </c>
      <c r="AT195" s="154">
        <f t="shared" si="229"/>
        <v>3.7757566514897041E-4</v>
      </c>
      <c r="AU195" s="154">
        <f t="shared" si="229"/>
        <v>-2.470386775193339E-3</v>
      </c>
    </row>
    <row r="196" spans="1:47" x14ac:dyDescent="0.3">
      <c r="A196" s="21" t="s">
        <v>53</v>
      </c>
      <c r="AA196" s="154">
        <f t="shared" ref="AA196:AE196" si="230">AA55-$AF55</f>
        <v>-1.1024529729358979E-3</v>
      </c>
      <c r="AB196" s="154">
        <f t="shared" si="230"/>
        <v>7.4430455498686494E-4</v>
      </c>
      <c r="AC196" s="154">
        <f t="shared" si="230"/>
        <v>-2.7193712851407599E-4</v>
      </c>
      <c r="AD196" s="154">
        <f t="shared" si="230"/>
        <v>1.3501489091452545E-4</v>
      </c>
      <c r="AE196" s="154">
        <f t="shared" si="230"/>
        <v>-2.8622357681500855E-3</v>
      </c>
      <c r="AI196" s="154">
        <f t="shared" ref="AI196:AM196" si="231">AI55-$AN55</f>
        <v>-1.5897637132632767E-3</v>
      </c>
      <c r="AJ196" s="154">
        <f t="shared" si="231"/>
        <v>6.8411600241664872E-4</v>
      </c>
      <c r="AK196" s="154">
        <f t="shared" si="231"/>
        <v>-6.3788556130790937E-4</v>
      </c>
      <c r="AL196" s="154">
        <f t="shared" si="231"/>
        <v>-1.1897386264474955E-4</v>
      </c>
      <c r="AM196" s="154">
        <f t="shared" si="231"/>
        <v>-3.4818725704911313E-3</v>
      </c>
      <c r="AQ196" s="154">
        <f t="shared" ref="AQ196:AU196" si="232">AQ55-$AV55</f>
        <v>-1.7168472957116258E-3</v>
      </c>
      <c r="AR196" s="154">
        <f t="shared" si="232"/>
        <v>8.2538394879268749E-4</v>
      </c>
      <c r="AS196" s="154">
        <f t="shared" si="232"/>
        <v>-1.3579006136209704E-4</v>
      </c>
      <c r="AT196" s="154">
        <f t="shared" si="232"/>
        <v>3.1769930781764578E-4</v>
      </c>
      <c r="AU196" s="154">
        <f t="shared" si="232"/>
        <v>-2.263746858410267E-3</v>
      </c>
    </row>
    <row r="197" spans="1:47" x14ac:dyDescent="0.3">
      <c r="A197" s="21" t="s">
        <v>54</v>
      </c>
      <c r="AA197" s="154">
        <f t="shared" ref="AA197:AE197" si="233">AA56-$AF56</f>
        <v>-5.3707934919546008E-4</v>
      </c>
      <c r="AB197" s="154">
        <f t="shared" si="233"/>
        <v>-2.2980761369663164E-3</v>
      </c>
      <c r="AC197" s="154">
        <f t="shared" si="233"/>
        <v>-1.658998313719658E-4</v>
      </c>
      <c r="AD197" s="154">
        <f t="shared" si="233"/>
        <v>-5.5161244267904353E-4</v>
      </c>
      <c r="AE197" s="154">
        <f t="shared" si="233"/>
        <v>1.8090466711900939E-3</v>
      </c>
      <c r="AI197" s="154">
        <f t="shared" ref="AI197:AM197" si="234">AI56-$AN56</f>
        <v>2.1767153402805703E-4</v>
      </c>
      <c r="AJ197" s="154">
        <f t="shared" si="234"/>
        <v>-1.3839168467403729E-3</v>
      </c>
      <c r="AK197" s="154">
        <f t="shared" si="234"/>
        <v>-6.1471082378594926E-4</v>
      </c>
      <c r="AL197" s="154">
        <f t="shared" si="234"/>
        <v>-5.0988544016113743E-4</v>
      </c>
      <c r="AM197" s="154">
        <f t="shared" si="234"/>
        <v>1.6189962907344861E-3</v>
      </c>
      <c r="AQ197" s="154">
        <f t="shared" ref="AQ197:AU197" si="235">AQ56-$AV56</f>
        <v>-2.5026393239209813E-4</v>
      </c>
      <c r="AR197" s="154">
        <f t="shared" si="235"/>
        <v>-1.1106839905031972E-3</v>
      </c>
      <c r="AS197" s="154">
        <f t="shared" si="235"/>
        <v>1.0291196377489736E-4</v>
      </c>
      <c r="AT197" s="154">
        <f t="shared" si="235"/>
        <v>-1.919447325603044E-4</v>
      </c>
      <c r="AU197" s="154">
        <f t="shared" si="235"/>
        <v>2.1499201776378372E-3</v>
      </c>
    </row>
    <row r="198" spans="1:47" x14ac:dyDescent="0.3">
      <c r="A198" s="21" t="s">
        <v>55</v>
      </c>
      <c r="AA198" s="154">
        <f t="shared" ref="AA198:AE198" si="236">AA57-$AF57</f>
        <v>-1.0002692054435604E-3</v>
      </c>
      <c r="AB198" s="154">
        <f t="shared" si="236"/>
        <v>-3.2917163957649734E-3</v>
      </c>
      <c r="AC198" s="154">
        <f t="shared" si="236"/>
        <v>-1.5684961332198691E-3</v>
      </c>
      <c r="AD198" s="154">
        <f t="shared" si="236"/>
        <v>-1.1623861191870193E-3</v>
      </c>
      <c r="AE198" s="154">
        <f t="shared" si="236"/>
        <v>-2.825002146743976E-3</v>
      </c>
      <c r="AI198" s="154">
        <f t="shared" ref="AI198:AM198" si="237">AI57-$AN57</f>
        <v>-1.0623396825251083E-3</v>
      </c>
      <c r="AJ198" s="154">
        <f t="shared" si="237"/>
        <v>-2.4446586803414556E-3</v>
      </c>
      <c r="AK198" s="154">
        <f t="shared" si="237"/>
        <v>-1.1869067614547367E-3</v>
      </c>
      <c r="AL198" s="154">
        <f t="shared" si="237"/>
        <v>-1.1802970539567127E-3</v>
      </c>
      <c r="AM198" s="154">
        <f t="shared" si="237"/>
        <v>-2.4560471934515736E-3</v>
      </c>
      <c r="AQ198" s="154">
        <f t="shared" ref="AQ198:AU198" si="238">AQ57-$AV57</f>
        <v>-5.8500393003689533E-4</v>
      </c>
      <c r="AR198" s="154">
        <f t="shared" si="238"/>
        <v>-2.3170948833306218E-3</v>
      </c>
      <c r="AS198" s="154">
        <f t="shared" si="238"/>
        <v>-1.1666602182255504E-3</v>
      </c>
      <c r="AT198" s="154">
        <f t="shared" si="238"/>
        <v>-5.8940071689303573E-4</v>
      </c>
      <c r="AU198" s="154">
        <f t="shared" si="238"/>
        <v>-1.5201287452480099E-3</v>
      </c>
    </row>
    <row r="199" spans="1:47" x14ac:dyDescent="0.3">
      <c r="A199" s="21" t="s">
        <v>56</v>
      </c>
      <c r="AA199" s="154">
        <f t="shared" ref="AA199:AE199" si="239">AA58-$AF58</f>
        <v>-2.8051732319377305E-4</v>
      </c>
      <c r="AB199" s="154">
        <f t="shared" si="239"/>
        <v>-2.5816224743626876E-3</v>
      </c>
      <c r="AC199" s="154">
        <f t="shared" si="239"/>
        <v>-2.0532390489900691E-3</v>
      </c>
      <c r="AD199" s="154">
        <f t="shared" si="239"/>
        <v>-6.8408503717893449E-4</v>
      </c>
      <c r="AE199" s="154">
        <f t="shared" si="239"/>
        <v>-1.6746273192351927E-3</v>
      </c>
      <c r="AI199" s="154">
        <f t="shared" ref="AI199:AM199" si="240">AI58-$AN58</f>
        <v>-4.2898647776163767E-4</v>
      </c>
      <c r="AJ199" s="154">
        <f t="shared" si="240"/>
        <v>-1.8559084219014295E-3</v>
      </c>
      <c r="AK199" s="154">
        <f t="shared" si="240"/>
        <v>-8.7840255015512493E-4</v>
      </c>
      <c r="AL199" s="154">
        <f t="shared" si="240"/>
        <v>2.8140303077888243E-4</v>
      </c>
      <c r="AM199" s="154">
        <f t="shared" si="240"/>
        <v>-1.5119039849926345E-3</v>
      </c>
      <c r="AQ199" s="154">
        <f t="shared" ref="AQ199:AU199" si="241">AQ58-$AV58</f>
        <v>-4.8994174330835912E-4</v>
      </c>
      <c r="AR199" s="154">
        <f t="shared" si="241"/>
        <v>-2.2645623194434746E-3</v>
      </c>
      <c r="AS199" s="154">
        <f t="shared" si="241"/>
        <v>-1.3559160587103556E-3</v>
      </c>
      <c r="AT199" s="154">
        <f t="shared" si="241"/>
        <v>-6.4356349073845485E-4</v>
      </c>
      <c r="AU199" s="154">
        <f t="shared" si="241"/>
        <v>-1.4573222824855545E-3</v>
      </c>
    </row>
    <row r="200" spans="1:47" x14ac:dyDescent="0.3">
      <c r="A200" s="21" t="s">
        <v>57</v>
      </c>
      <c r="AA200" s="154">
        <f t="shared" ref="AA200:AE200" si="242">AA59-$AF59</f>
        <v>-1.0334134659908513E-3</v>
      </c>
      <c r="AB200" s="154">
        <f t="shared" si="242"/>
        <v>-3.1731043333757666E-3</v>
      </c>
      <c r="AC200" s="154">
        <f t="shared" si="242"/>
        <v>-1.6439777287505161E-3</v>
      </c>
      <c r="AD200" s="154">
        <f t="shared" si="242"/>
        <v>-1.2637328241818235E-3</v>
      </c>
      <c r="AE200" s="154">
        <f t="shared" si="242"/>
        <v>-2.4421103599104096E-3</v>
      </c>
      <c r="AI200" s="154">
        <f t="shared" ref="AI200:AM200" si="243">AI59-$AN59</f>
        <v>-7.7924796835974596E-4</v>
      </c>
      <c r="AJ200" s="154">
        <f t="shared" si="243"/>
        <v>-2.4044110925180223E-3</v>
      </c>
      <c r="AK200" s="154">
        <f t="shared" si="243"/>
        <v>-8.9408615878064542E-4</v>
      </c>
      <c r="AL200" s="154">
        <f t="shared" si="243"/>
        <v>-1.0096602103434127E-3</v>
      </c>
      <c r="AM200" s="154">
        <f t="shared" si="243"/>
        <v>-2.4481546554050099E-3</v>
      </c>
      <c r="AQ200" s="154">
        <f t="shared" ref="AQ200:AU200" si="244">AQ59-$AV59</f>
        <v>-6.5201054361408318E-4</v>
      </c>
      <c r="AR200" s="154">
        <f t="shared" si="244"/>
        <v>-2.7630091832100169E-3</v>
      </c>
      <c r="AS200" s="154">
        <f t="shared" si="244"/>
        <v>-1.2614821593277346E-3</v>
      </c>
      <c r="AT200" s="154">
        <f t="shared" si="244"/>
        <v>-9.9019132567578459E-4</v>
      </c>
      <c r="AU200" s="154">
        <f t="shared" si="244"/>
        <v>-1.955176835547E-3</v>
      </c>
    </row>
    <row r="201" spans="1:47" x14ac:dyDescent="0.3">
      <c r="A201" s="21" t="s">
        <v>58</v>
      </c>
      <c r="AA201" s="154">
        <f t="shared" ref="AA201:AE201" si="245">AA60-$AF60</f>
        <v>-5.4498180100534185E-4</v>
      </c>
      <c r="AB201" s="154">
        <f t="shared" si="245"/>
        <v>-3.0531811634483849E-3</v>
      </c>
      <c r="AC201" s="154">
        <f t="shared" si="245"/>
        <v>-1.6567428980562501E-3</v>
      </c>
      <c r="AD201" s="154">
        <f t="shared" si="245"/>
        <v>-5.9042989013536468E-4</v>
      </c>
      <c r="AE201" s="154">
        <f t="shared" si="245"/>
        <v>-2.3053513037109138E-3</v>
      </c>
      <c r="AI201" s="154">
        <f t="shared" ref="AI201:AM201" si="246">AI60-$AN60</f>
        <v>-8.1582800401937966E-4</v>
      </c>
      <c r="AJ201" s="154">
        <f t="shared" si="246"/>
        <v>-2.5621267045320573E-3</v>
      </c>
      <c r="AK201" s="154">
        <f t="shared" si="246"/>
        <v>-1.2926008330234216E-3</v>
      </c>
      <c r="AL201" s="154">
        <f t="shared" si="246"/>
        <v>-7.7087029084872867E-4</v>
      </c>
      <c r="AM201" s="154">
        <f t="shared" si="246"/>
        <v>-2.4387596810929064E-3</v>
      </c>
      <c r="AQ201" s="154">
        <f t="shared" ref="AQ201:AU201" si="247">AQ60-$AV60</f>
        <v>-4.1933138957684322E-4</v>
      </c>
      <c r="AR201" s="154">
        <f t="shared" si="247"/>
        <v>-2.3889215759373451E-3</v>
      </c>
      <c r="AS201" s="154">
        <f t="shared" si="247"/>
        <v>-1.1893893212326498E-3</v>
      </c>
      <c r="AT201" s="154">
        <f t="shared" si="247"/>
        <v>-4.1746979873117165E-4</v>
      </c>
      <c r="AU201" s="154">
        <f t="shared" si="247"/>
        <v>-1.6987058451354755E-3</v>
      </c>
    </row>
    <row r="202" spans="1:47" x14ac:dyDescent="0.3">
      <c r="A202" s="21" t="s">
        <v>59</v>
      </c>
      <c r="AA202" s="154">
        <f t="shared" ref="AA202:AE202" si="248">AA61-$AF61</f>
        <v>-8.9270492791034949E-4</v>
      </c>
      <c r="AB202" s="154">
        <f t="shared" si="248"/>
        <v>-2.6574595714882335E-3</v>
      </c>
      <c r="AC202" s="154">
        <f t="shared" si="248"/>
        <v>-1.5065214335326458E-3</v>
      </c>
      <c r="AD202" s="154">
        <f t="shared" si="248"/>
        <v>-7.2193616494451492E-4</v>
      </c>
      <c r="AE202" s="154">
        <f t="shared" si="248"/>
        <v>-2.4130091141295884E-3</v>
      </c>
      <c r="AI202" s="154">
        <f t="shared" ref="AI202:AM202" si="249">AI61-$AN61</f>
        <v>-1.4688693952688049E-3</v>
      </c>
      <c r="AJ202" s="154">
        <f t="shared" si="249"/>
        <v>-2.1976252009617055E-3</v>
      </c>
      <c r="AK202" s="154">
        <f t="shared" si="249"/>
        <v>-1.4786727473380572E-3</v>
      </c>
      <c r="AL202" s="154">
        <f t="shared" si="249"/>
        <v>-1.1636054353945536E-3</v>
      </c>
      <c r="AM202" s="154">
        <f t="shared" si="249"/>
        <v>-1.3446294933534744E-4</v>
      </c>
      <c r="AQ202" s="154">
        <f t="shared" ref="AQ202:AU202" si="250">AQ61-$AV61</f>
        <v>-9.7906098044262934E-4</v>
      </c>
      <c r="AR202" s="154">
        <f t="shared" si="250"/>
        <v>-1.2927652871105762E-3</v>
      </c>
      <c r="AS202" s="154">
        <f t="shared" si="250"/>
        <v>-1.4213430527423906E-3</v>
      </c>
      <c r="AT202" s="154">
        <f t="shared" si="250"/>
        <v>-3.8997778895383944E-4</v>
      </c>
      <c r="AU202" s="154">
        <f t="shared" si="250"/>
        <v>7.1897210381296605E-4</v>
      </c>
    </row>
    <row r="203" spans="1:47" x14ac:dyDescent="0.3">
      <c r="A203" s="21" t="s">
        <v>60</v>
      </c>
      <c r="AA203" s="154">
        <f t="shared" ref="AA203:AE203" si="251">AA62-$AF62</f>
        <v>-4.5762924066326382E-4</v>
      </c>
      <c r="AB203" s="154">
        <f t="shared" si="251"/>
        <v>-2.4835236948037541E-3</v>
      </c>
      <c r="AC203" s="154">
        <f t="shared" si="251"/>
        <v>-1.9687113183453151E-3</v>
      </c>
      <c r="AD203" s="154">
        <f t="shared" si="251"/>
        <v>-8.2228708871458136E-4</v>
      </c>
      <c r="AE203" s="154">
        <f t="shared" si="251"/>
        <v>-2.7077753941309604E-3</v>
      </c>
      <c r="AI203" s="154">
        <f t="shared" ref="AI203:AM203" si="252">AI62-$AN62</f>
        <v>-3.3053840608473703E-4</v>
      </c>
      <c r="AJ203" s="154">
        <f t="shared" si="252"/>
        <v>-1.5392428194368176E-3</v>
      </c>
      <c r="AK203" s="154">
        <f t="shared" si="252"/>
        <v>-1.7714542810658039E-3</v>
      </c>
      <c r="AL203" s="154">
        <f t="shared" si="252"/>
        <v>-2.6141365091298611E-4</v>
      </c>
      <c r="AM203" s="154">
        <f t="shared" si="252"/>
        <v>-1.1148893230990518E-3</v>
      </c>
      <c r="AQ203" s="154">
        <f t="shared" ref="AQ203:AU203" si="253">AQ62-$AV62</f>
        <v>-5.4529507974241352E-4</v>
      </c>
      <c r="AR203" s="154">
        <f t="shared" si="253"/>
        <v>-2.086842396248215E-3</v>
      </c>
      <c r="AS203" s="154">
        <f t="shared" si="253"/>
        <v>-1.3120260553128133E-3</v>
      </c>
      <c r="AT203" s="154">
        <f t="shared" si="253"/>
        <v>-2.5879276411123163E-4</v>
      </c>
      <c r="AU203" s="154">
        <f t="shared" si="253"/>
        <v>-2.1850606347309899E-3</v>
      </c>
    </row>
    <row r="204" spans="1:47" x14ac:dyDescent="0.3">
      <c r="A204" s="21" t="s">
        <v>61</v>
      </c>
      <c r="AA204" s="154">
        <f t="shared" ref="AA204:AE204" si="254">AA63-$AF63</f>
        <v>-1.1637026289348018E-3</v>
      </c>
      <c r="AB204" s="154">
        <f t="shared" si="254"/>
        <v>-2.7594831412053591E-3</v>
      </c>
      <c r="AC204" s="154">
        <f t="shared" si="254"/>
        <v>-1.9958169375710677E-3</v>
      </c>
      <c r="AD204" s="154">
        <f t="shared" si="254"/>
        <v>-9.6650460115112885E-4</v>
      </c>
      <c r="AE204" s="154">
        <f t="shared" si="254"/>
        <v>-2.4651993789000307E-3</v>
      </c>
      <c r="AI204" s="154">
        <f t="shared" ref="AI204:AM204" si="255">AI63-$AN63</f>
        <v>-8.7347797526269536E-4</v>
      </c>
      <c r="AJ204" s="154">
        <f t="shared" si="255"/>
        <v>-2.3109226019477278E-3</v>
      </c>
      <c r="AK204" s="154">
        <f t="shared" si="255"/>
        <v>-1.2425236902121961E-3</v>
      </c>
      <c r="AL204" s="154">
        <f t="shared" si="255"/>
        <v>-8.3887118558588665E-4</v>
      </c>
      <c r="AM204" s="154">
        <f t="shared" si="255"/>
        <v>-2.1672316631444945E-3</v>
      </c>
      <c r="AQ204" s="154">
        <f t="shared" ref="AQ204:AU204" si="256">AQ63-$AV63</f>
        <v>-5.3196848022199223E-4</v>
      </c>
      <c r="AR204" s="154">
        <f t="shared" si="256"/>
        <v>-2.4294054969027749E-3</v>
      </c>
      <c r="AS204" s="154">
        <f t="shared" si="256"/>
        <v>-1.1626717857805731E-3</v>
      </c>
      <c r="AT204" s="154">
        <f t="shared" si="256"/>
        <v>-3.6606178333685371E-4</v>
      </c>
      <c r="AU204" s="154">
        <f t="shared" si="256"/>
        <v>-1.1029284566437753E-3</v>
      </c>
    </row>
    <row r="205" spans="1:47" x14ac:dyDescent="0.3">
      <c r="A205" s="21" t="s">
        <v>62</v>
      </c>
      <c r="AA205" s="154">
        <f t="shared" ref="AA205:AE205" si="257">AA64-$AF64</f>
        <v>-8.4460557657848809E-4</v>
      </c>
      <c r="AB205" s="154">
        <f t="shared" si="257"/>
        <v>-3.1978535946089954E-3</v>
      </c>
      <c r="AC205" s="154">
        <f t="shared" si="257"/>
        <v>-1.7183290412284488E-3</v>
      </c>
      <c r="AD205" s="154">
        <f t="shared" si="257"/>
        <v>-1.0304766695126344E-3</v>
      </c>
      <c r="AE205" s="154">
        <f t="shared" si="257"/>
        <v>-3.4105243784234456E-3</v>
      </c>
      <c r="AI205" s="154">
        <f t="shared" ref="AI205:AM205" si="258">AI64-$AN64</f>
        <v>-7.7780665082019876E-4</v>
      </c>
      <c r="AJ205" s="154">
        <f t="shared" si="258"/>
        <v>-2.1753205737659789E-3</v>
      </c>
      <c r="AK205" s="154">
        <f t="shared" si="258"/>
        <v>-1.5292457788434917E-3</v>
      </c>
      <c r="AL205" s="154">
        <f t="shared" si="258"/>
        <v>-9.0214026046662142E-4</v>
      </c>
      <c r="AM205" s="154">
        <f t="shared" si="258"/>
        <v>-1.9602057179450207E-3</v>
      </c>
      <c r="AQ205" s="154">
        <f t="shared" ref="AQ205:AU205" si="259">AQ64-$AV64</f>
        <v>-7.2581467014703159E-4</v>
      </c>
      <c r="AR205" s="154">
        <f t="shared" si="259"/>
        <v>-2.0704126522016284E-3</v>
      </c>
      <c r="AS205" s="154">
        <f t="shared" si="259"/>
        <v>-1.3420583586796521E-3</v>
      </c>
      <c r="AT205" s="154">
        <f t="shared" si="259"/>
        <v>-6.9209106382406294E-4</v>
      </c>
      <c r="AU205" s="154">
        <f t="shared" si="259"/>
        <v>-1.5837736108882446E-3</v>
      </c>
    </row>
    <row r="206" spans="1:47" x14ac:dyDescent="0.3">
      <c r="A206" s="21" t="s">
        <v>63</v>
      </c>
      <c r="AA206" s="154">
        <f t="shared" ref="AA206:AE206" si="260">AA65-$AF65</f>
        <v>-9.4918359475031511E-4</v>
      </c>
      <c r="AB206" s="154">
        <f t="shared" si="260"/>
        <v>-3.324106482679238E-3</v>
      </c>
      <c r="AC206" s="154">
        <f t="shared" si="260"/>
        <v>-1.6386172065531801E-3</v>
      </c>
      <c r="AD206" s="154">
        <f t="shared" si="260"/>
        <v>-1.2433327722158206E-3</v>
      </c>
      <c r="AE206" s="154">
        <f t="shared" si="260"/>
        <v>-2.5127875837416208E-3</v>
      </c>
      <c r="AI206" s="154">
        <f t="shared" ref="AI206:AM206" si="261">AI65-$AN65</f>
        <v>-8.831456832580362E-4</v>
      </c>
      <c r="AJ206" s="154">
        <f t="shared" si="261"/>
        <v>-2.610311427748071E-3</v>
      </c>
      <c r="AK206" s="154">
        <f t="shared" si="261"/>
        <v>-1.231872093610694E-3</v>
      </c>
      <c r="AL206" s="154">
        <f t="shared" si="261"/>
        <v>-9.230421973110579E-4</v>
      </c>
      <c r="AM206" s="154">
        <f t="shared" si="261"/>
        <v>-1.1739373930473914E-3</v>
      </c>
      <c r="AQ206" s="154">
        <f t="shared" ref="AQ206:AU206" si="262">AQ65-$AV65</f>
        <v>-5.1592922227035928E-4</v>
      </c>
      <c r="AR206" s="154">
        <f t="shared" si="262"/>
        <v>-2.4538625992007491E-3</v>
      </c>
      <c r="AS206" s="154">
        <f t="shared" si="262"/>
        <v>-1.1443643906547153E-3</v>
      </c>
      <c r="AT206" s="154">
        <f t="shared" si="262"/>
        <v>-6.0816411733716474E-4</v>
      </c>
      <c r="AU206" s="154">
        <f t="shared" si="262"/>
        <v>-1.3129964133550753E-3</v>
      </c>
    </row>
    <row r="207" spans="1:47" x14ac:dyDescent="0.3">
      <c r="A207" s="21" t="s">
        <v>64</v>
      </c>
      <c r="AA207" s="154">
        <f t="shared" ref="AA207:AE207" si="263">AA66-$AF66</f>
        <v>-8.5486725466778213E-4</v>
      </c>
      <c r="AB207" s="154">
        <f t="shared" si="263"/>
        <v>-3.0990823802574514E-3</v>
      </c>
      <c r="AC207" s="154">
        <f t="shared" si="263"/>
        <v>-1.0697325162774586E-3</v>
      </c>
      <c r="AD207" s="154">
        <f t="shared" si="263"/>
        <v>-1.6220769554619848E-3</v>
      </c>
      <c r="AE207" s="154">
        <f t="shared" si="263"/>
        <v>-2.4677732091935058E-3</v>
      </c>
      <c r="AI207" s="154">
        <f t="shared" ref="AI207:AM207" si="264">AI66-$AN66</f>
        <v>-1.1742531461119985E-3</v>
      </c>
      <c r="AJ207" s="154">
        <f t="shared" si="264"/>
        <v>-3.0358565629960681E-3</v>
      </c>
      <c r="AK207" s="154">
        <f t="shared" si="264"/>
        <v>-6.9796215153858279E-4</v>
      </c>
      <c r="AL207" s="154">
        <f t="shared" si="264"/>
        <v>-1.3738310805000917E-3</v>
      </c>
      <c r="AM207" s="154">
        <f t="shared" si="264"/>
        <v>-2.5280720425517669E-3</v>
      </c>
      <c r="AQ207" s="154">
        <f t="shared" ref="AQ207:AU207" si="265">AQ66-$AV66</f>
        <v>-5.3010555797730619E-4</v>
      </c>
      <c r="AR207" s="154">
        <f t="shared" si="265"/>
        <v>-2.3131178367407548E-3</v>
      </c>
      <c r="AS207" s="154">
        <f t="shared" si="265"/>
        <v>-7.5363945919401047E-4</v>
      </c>
      <c r="AT207" s="154">
        <f t="shared" si="265"/>
        <v>-6.5516130221787098E-4</v>
      </c>
      <c r="AU207" s="154">
        <f t="shared" si="265"/>
        <v>-1.7492839920273482E-3</v>
      </c>
    </row>
    <row r="208" spans="1:47" x14ac:dyDescent="0.3">
      <c r="A208" s="21" t="s">
        <v>65</v>
      </c>
      <c r="AA208" s="154">
        <f t="shared" ref="AA208:AE208" si="266">AA67-$AF67</f>
        <v>-1.3636921104199541E-3</v>
      </c>
      <c r="AB208" s="154">
        <f t="shared" si="266"/>
        <v>-3.0253595853560206E-3</v>
      </c>
      <c r="AC208" s="154">
        <f t="shared" si="266"/>
        <v>-9.0973079942421181E-4</v>
      </c>
      <c r="AD208" s="154">
        <f t="shared" si="266"/>
        <v>-1.6050376229334801E-3</v>
      </c>
      <c r="AE208" s="154">
        <f t="shared" si="266"/>
        <v>-2.4306480410724238E-3</v>
      </c>
      <c r="AI208" s="154">
        <f t="shared" ref="AI208:AM208" si="267">AI67-$AN67</f>
        <v>-1.2436330869972151E-3</v>
      </c>
      <c r="AJ208" s="154">
        <f t="shared" si="267"/>
        <v>-3.1756503470408955E-3</v>
      </c>
      <c r="AK208" s="154">
        <f t="shared" si="267"/>
        <v>-1.1305154179728355E-3</v>
      </c>
      <c r="AL208" s="154">
        <f t="shared" si="267"/>
        <v>-1.8351509727973954E-3</v>
      </c>
      <c r="AM208" s="154">
        <f t="shared" si="267"/>
        <v>-2.3720043205185254E-3</v>
      </c>
      <c r="AQ208" s="154">
        <f t="shared" ref="AQ208:AU208" si="268">AQ67-$AV67</f>
        <v>-1.1119048746371504E-3</v>
      </c>
      <c r="AR208" s="154">
        <f t="shared" si="268"/>
        <v>-2.3052640433436121E-3</v>
      </c>
      <c r="AS208" s="154">
        <f t="shared" si="268"/>
        <v>-8.9499825591254564E-4</v>
      </c>
      <c r="AT208" s="154">
        <f t="shared" si="268"/>
        <v>-1.5810086424134367E-3</v>
      </c>
      <c r="AU208" s="154">
        <f t="shared" si="268"/>
        <v>-2.9147320705470584E-3</v>
      </c>
    </row>
    <row r="209" spans="1:47" x14ac:dyDescent="0.3">
      <c r="A209" s="21" t="s">
        <v>66</v>
      </c>
      <c r="AA209" s="154">
        <f t="shared" ref="AA209:AE209" si="269">AA68-$AF68</f>
        <v>-1.4358968410807431E-3</v>
      </c>
      <c r="AB209" s="154">
        <f t="shared" si="269"/>
        <v>-3.3381678199296575E-3</v>
      </c>
      <c r="AC209" s="154">
        <f t="shared" si="269"/>
        <v>-1.2330234884050714E-3</v>
      </c>
      <c r="AD209" s="154">
        <f t="shared" si="269"/>
        <v>-1.6130343900382579E-3</v>
      </c>
      <c r="AE209" s="154">
        <f t="shared" si="269"/>
        <v>-2.719431691143762E-3</v>
      </c>
      <c r="AI209" s="154">
        <f t="shared" ref="AI209:AM209" si="270">AI68-$AN68</f>
        <v>-1.3015054794104919E-3</v>
      </c>
      <c r="AJ209" s="154">
        <f t="shared" si="270"/>
        <v>-2.8180296202007251E-3</v>
      </c>
      <c r="AK209" s="154">
        <f t="shared" si="270"/>
        <v>-8.4696231490488487E-4</v>
      </c>
      <c r="AL209" s="154">
        <f t="shared" si="270"/>
        <v>-1.8060181405342348E-3</v>
      </c>
      <c r="AM209" s="154">
        <f t="shared" si="270"/>
        <v>-1.6851496034203522E-3</v>
      </c>
      <c r="AQ209" s="154">
        <f t="shared" ref="AQ209:AU209" si="271">AQ68-$AV68</f>
        <v>-5.5121439770471937E-4</v>
      </c>
      <c r="AR209" s="154">
        <f t="shared" si="271"/>
        <v>-2.778722681815133E-3</v>
      </c>
      <c r="AS209" s="154">
        <f t="shared" si="271"/>
        <v>-8.651815310746578E-4</v>
      </c>
      <c r="AT209" s="154">
        <f t="shared" si="271"/>
        <v>-1.201895134625923E-3</v>
      </c>
      <c r="AU209" s="154">
        <f t="shared" si="271"/>
        <v>-2.2788774615534382E-3</v>
      </c>
    </row>
    <row r="210" spans="1:47" x14ac:dyDescent="0.3">
      <c r="A210" s="21" t="s">
        <v>67</v>
      </c>
      <c r="AA210" s="154">
        <f t="shared" ref="AA210:AE210" si="272">AA69-$AF69</f>
        <v>-1.2754146351014253E-3</v>
      </c>
      <c r="AB210" s="154">
        <f t="shared" si="272"/>
        <v>-2.8757558504790568E-3</v>
      </c>
      <c r="AC210" s="154">
        <f t="shared" si="272"/>
        <v>-1.1724870889559943E-3</v>
      </c>
      <c r="AD210" s="154">
        <f t="shared" si="272"/>
        <v>-1.5887443667956368E-3</v>
      </c>
      <c r="AE210" s="154">
        <f t="shared" si="272"/>
        <v>-3.0955223442512758E-3</v>
      </c>
      <c r="AI210" s="154">
        <f t="shared" ref="AI210:AM210" si="273">AI69-$AN69</f>
        <v>-1.1088343088306645E-3</v>
      </c>
      <c r="AJ210" s="154">
        <f t="shared" si="273"/>
        <v>-2.1880396837844302E-3</v>
      </c>
      <c r="AK210" s="154">
        <f t="shared" si="273"/>
        <v>-1.2143441549796264E-3</v>
      </c>
      <c r="AL210" s="154">
        <f t="shared" si="273"/>
        <v>-1.3835642093250932E-3</v>
      </c>
      <c r="AM210" s="154">
        <f t="shared" si="273"/>
        <v>-2.56580393585858E-3</v>
      </c>
      <c r="AQ210" s="154">
        <f t="shared" ref="AQ210:AU210" si="274">AQ69-$AV69</f>
        <v>-2.6597956554899951E-4</v>
      </c>
      <c r="AR210" s="154">
        <f t="shared" si="274"/>
        <v>-2.2063300132015391E-3</v>
      </c>
      <c r="AS210" s="154">
        <f t="shared" si="274"/>
        <v>-9.2445311101683417E-4</v>
      </c>
      <c r="AT210" s="154">
        <f t="shared" si="274"/>
        <v>-9.92216801787754E-4</v>
      </c>
      <c r="AU210" s="154">
        <f t="shared" si="274"/>
        <v>-2.1795777384129803E-3</v>
      </c>
    </row>
    <row r="211" spans="1:47" x14ac:dyDescent="0.3">
      <c r="A211" s="21" t="s">
        <v>68</v>
      </c>
      <c r="AA211" s="154">
        <f t="shared" ref="AA211:AE211" si="275">AA70-$AF70</f>
        <v>-1.0982989625248716E-3</v>
      </c>
      <c r="AB211" s="154">
        <f t="shared" si="275"/>
        <v>-2.9256726508728394E-3</v>
      </c>
      <c r="AC211" s="154">
        <f t="shared" si="275"/>
        <v>-9.3737952301338381E-4</v>
      </c>
      <c r="AD211" s="154">
        <f t="shared" si="275"/>
        <v>-1.8982039175729163E-3</v>
      </c>
      <c r="AE211" s="154">
        <f t="shared" si="275"/>
        <v>-2.5745961188083475E-3</v>
      </c>
      <c r="AI211" s="154">
        <f t="shared" ref="AI211:AM211" si="276">AI70-$AN70</f>
        <v>-1.3933753824577847E-3</v>
      </c>
      <c r="AJ211" s="154">
        <f t="shared" si="276"/>
        <v>-2.7628814150771571E-3</v>
      </c>
      <c r="AK211" s="154">
        <f t="shared" si="276"/>
        <v>-1.096388493994291E-3</v>
      </c>
      <c r="AL211" s="154">
        <f t="shared" si="276"/>
        <v>-2.2447579006289377E-3</v>
      </c>
      <c r="AM211" s="154">
        <f t="shared" si="276"/>
        <v>-1.9905880210060803E-3</v>
      </c>
      <c r="AQ211" s="154">
        <f t="shared" ref="AQ211:AU211" si="277">AQ70-$AV70</f>
        <v>-8.8023198022455385E-4</v>
      </c>
      <c r="AR211" s="154">
        <f t="shared" si="277"/>
        <v>-2.5216088239988941E-3</v>
      </c>
      <c r="AS211" s="154">
        <f t="shared" si="277"/>
        <v>-9.110176425608553E-4</v>
      </c>
      <c r="AT211" s="154">
        <f t="shared" si="277"/>
        <v>-1.6172767264891934E-3</v>
      </c>
      <c r="AU211" s="154">
        <f t="shared" si="277"/>
        <v>-1.2325293221290999E-3</v>
      </c>
    </row>
    <row r="212" spans="1:47" x14ac:dyDescent="0.3">
      <c r="A212" s="21" t="s">
        <v>69</v>
      </c>
      <c r="AA212" s="154">
        <f t="shared" ref="AA212:AE212" si="278">AA71-$AF71</f>
        <v>-9.7807747543822085E-4</v>
      </c>
      <c r="AB212" s="154">
        <f t="shared" si="278"/>
        <v>-3.0656636579208646E-3</v>
      </c>
      <c r="AC212" s="154">
        <f t="shared" si="278"/>
        <v>-1.4525871995622799E-3</v>
      </c>
      <c r="AD212" s="154">
        <f t="shared" si="278"/>
        <v>-1.9559368199158979E-3</v>
      </c>
      <c r="AE212" s="154">
        <f t="shared" si="278"/>
        <v>-2.521570953234071E-3</v>
      </c>
      <c r="AI212" s="154">
        <f t="shared" ref="AI212:AM212" si="279">AI71-$AN71</f>
        <v>-1.2167474886579195E-3</v>
      </c>
      <c r="AJ212" s="154">
        <f t="shared" si="279"/>
        <v>-2.8191561168153557E-3</v>
      </c>
      <c r="AK212" s="154">
        <f t="shared" si="279"/>
        <v>-1.0452057649204052E-3</v>
      </c>
      <c r="AL212" s="154">
        <f t="shared" si="279"/>
        <v>-2.2505407039855509E-3</v>
      </c>
      <c r="AM212" s="154">
        <f t="shared" si="279"/>
        <v>-8.6751609751262518E-4</v>
      </c>
      <c r="AQ212" s="154">
        <f t="shared" ref="AQ212:AU212" si="280">AQ71-$AV71</f>
        <v>-1.1180307072179204E-3</v>
      </c>
      <c r="AR212" s="154">
        <f t="shared" si="280"/>
        <v>-2.3553190737232487E-3</v>
      </c>
      <c r="AS212" s="154">
        <f t="shared" si="280"/>
        <v>-7.6532185656021535E-4</v>
      </c>
      <c r="AT212" s="154">
        <f t="shared" si="280"/>
        <v>-2.2775635018479038E-3</v>
      </c>
      <c r="AU212" s="154">
        <f t="shared" si="280"/>
        <v>-1.9133084448138835E-3</v>
      </c>
    </row>
    <row r="213" spans="1:47" x14ac:dyDescent="0.3">
      <c r="A213" s="21" t="s">
        <v>70</v>
      </c>
      <c r="AA213" s="154">
        <f t="shared" ref="AA213:AE213" si="281">AA72-$AF72</f>
        <v>-2.5259089802931347E-3</v>
      </c>
      <c r="AB213" s="154">
        <f t="shared" si="281"/>
        <v>-3.2762232718859851E-3</v>
      </c>
      <c r="AC213" s="154">
        <f t="shared" si="281"/>
        <v>-7.127687591436966E-4</v>
      </c>
      <c r="AD213" s="154">
        <f t="shared" si="281"/>
        <v>-2.7951600396519632E-3</v>
      </c>
      <c r="AE213" s="154">
        <f t="shared" si="281"/>
        <v>-3.2856747911338968E-3</v>
      </c>
      <c r="AI213" s="154">
        <f t="shared" ref="AI213:AM213" si="282">AI72-$AN72</f>
        <v>-2.2895756106382143E-3</v>
      </c>
      <c r="AJ213" s="154">
        <f t="shared" si="282"/>
        <v>-3.0239803087198512E-3</v>
      </c>
      <c r="AK213" s="154">
        <f t="shared" si="282"/>
        <v>-5.6415984080783032E-4</v>
      </c>
      <c r="AL213" s="154">
        <f t="shared" si="282"/>
        <v>-2.6320082198250838E-3</v>
      </c>
      <c r="AM213" s="154">
        <f t="shared" si="282"/>
        <v>-2.6012478236863566E-3</v>
      </c>
      <c r="AQ213" s="154">
        <f t="shared" ref="AQ213:AU213" si="283">AQ72-$AV72</f>
        <v>-1.9892714383566521E-3</v>
      </c>
      <c r="AR213" s="154">
        <f t="shared" si="283"/>
        <v>-3.2313051141346274E-3</v>
      </c>
      <c r="AS213" s="154">
        <f t="shared" si="283"/>
        <v>-7.6336909202332111E-4</v>
      </c>
      <c r="AT213" s="154">
        <f t="shared" si="283"/>
        <v>-2.9801537200188086E-3</v>
      </c>
      <c r="AU213" s="154">
        <f t="shared" si="283"/>
        <v>-2.9102183779310033E-3</v>
      </c>
    </row>
    <row r="214" spans="1:47" x14ac:dyDescent="0.3">
      <c r="A214" s="21" t="s">
        <v>71</v>
      </c>
      <c r="AA214" s="154">
        <f t="shared" ref="AA214:AE214" si="284">AA73-$AF73</f>
        <v>-1.7226506293331408E-3</v>
      </c>
      <c r="AB214" s="154">
        <f t="shared" si="284"/>
        <v>-3.1095041173470972E-3</v>
      </c>
      <c r="AC214" s="154">
        <f t="shared" si="284"/>
        <v>-1.0204057897574281E-3</v>
      </c>
      <c r="AD214" s="154">
        <f t="shared" si="284"/>
        <v>-2.2894668257716247E-3</v>
      </c>
      <c r="AE214" s="154">
        <f t="shared" si="284"/>
        <v>-2.1868196403661165E-3</v>
      </c>
      <c r="AI214" s="154">
        <f t="shared" ref="AI214:AM214" si="285">AI73-$AN73</f>
        <v>-1.4154046496826162E-3</v>
      </c>
      <c r="AJ214" s="154">
        <f t="shared" si="285"/>
        <v>-2.6538274712386346E-3</v>
      </c>
      <c r="AK214" s="154">
        <f t="shared" si="285"/>
        <v>-4.6523000902563404E-4</v>
      </c>
      <c r="AL214" s="154">
        <f t="shared" si="285"/>
        <v>-2.1081457905073324E-3</v>
      </c>
      <c r="AM214" s="154">
        <f t="shared" si="285"/>
        <v>-1.8546161082727791E-3</v>
      </c>
      <c r="AQ214" s="154">
        <f t="shared" ref="AQ214:AU214" si="286">AQ73-$AV73</f>
        <v>-1.3649917630825107E-3</v>
      </c>
      <c r="AR214" s="154">
        <f t="shared" si="286"/>
        <v>-2.9147707647761826E-3</v>
      </c>
      <c r="AS214" s="154">
        <f t="shared" si="286"/>
        <v>-5.8404817599264081E-4</v>
      </c>
      <c r="AT214" s="154">
        <f t="shared" si="286"/>
        <v>-1.9166299358664707E-3</v>
      </c>
      <c r="AU214" s="154">
        <f t="shared" si="286"/>
        <v>-1.2544045349940835E-3</v>
      </c>
    </row>
    <row r="215" spans="1:47" x14ac:dyDescent="0.3">
      <c r="A215" s="21" t="s">
        <v>72</v>
      </c>
      <c r="AA215" s="154">
        <f t="shared" ref="AA215:AE215" si="287">AA74-$AF74</f>
        <v>-1.442182244676858E-3</v>
      </c>
      <c r="AB215" s="154">
        <f t="shared" si="287"/>
        <v>-3.3075827851863386E-3</v>
      </c>
      <c r="AC215" s="154">
        <f t="shared" si="287"/>
        <v>-1.0569636680845687E-3</v>
      </c>
      <c r="AD215" s="154">
        <f t="shared" si="287"/>
        <v>-3.0242885053648311E-3</v>
      </c>
      <c r="AE215" s="154">
        <f t="shared" si="287"/>
        <v>-3.3216626269913056E-3</v>
      </c>
      <c r="AI215" s="154">
        <f t="shared" ref="AI215:AM215" si="288">AI74-$AN74</f>
        <v>-1.202647336640876E-3</v>
      </c>
      <c r="AJ215" s="154">
        <f t="shared" si="288"/>
        <v>-2.8314459391726951E-3</v>
      </c>
      <c r="AK215" s="154">
        <f t="shared" si="288"/>
        <v>-1.1225657473998363E-3</v>
      </c>
      <c r="AL215" s="154">
        <f t="shared" si="288"/>
        <v>-2.1818761281437362E-3</v>
      </c>
      <c r="AM215" s="154">
        <f t="shared" si="288"/>
        <v>-2.082097762589686E-3</v>
      </c>
      <c r="AQ215" s="154">
        <f t="shared" ref="AQ215:AU215" si="289">AQ74-$AV74</f>
        <v>-1.2660664319887232E-3</v>
      </c>
      <c r="AR215" s="154">
        <f t="shared" si="289"/>
        <v>-2.7925979737834609E-3</v>
      </c>
      <c r="AS215" s="154">
        <f t="shared" si="289"/>
        <v>-1.1051844407909909E-3</v>
      </c>
      <c r="AT215" s="154">
        <f t="shared" si="289"/>
        <v>-2.6369755793054124E-3</v>
      </c>
      <c r="AU215" s="154">
        <f t="shared" si="289"/>
        <v>-2.324697560360198E-3</v>
      </c>
    </row>
    <row r="216" spans="1:47" x14ac:dyDescent="0.3">
      <c r="A216" s="21" t="s">
        <v>73</v>
      </c>
      <c r="AA216" s="154">
        <f t="shared" ref="AA216:AE216" si="290">AA75-$AF75</f>
        <v>-1.737916113219272E-3</v>
      </c>
      <c r="AB216" s="154">
        <f t="shared" si="290"/>
        <v>-3.2241048623797555E-3</v>
      </c>
      <c r="AC216" s="154">
        <f t="shared" si="290"/>
        <v>-1.1530969859477047E-3</v>
      </c>
      <c r="AD216" s="154">
        <f t="shared" si="290"/>
        <v>-2.6815885068396882E-3</v>
      </c>
      <c r="AE216" s="154">
        <f t="shared" si="290"/>
        <v>-2.5448374848514414E-3</v>
      </c>
      <c r="AI216" s="154">
        <f t="shared" ref="AI216:AM216" si="291">AI75-$AN75</f>
        <v>-1.8805367573107596E-3</v>
      </c>
      <c r="AJ216" s="154">
        <f t="shared" si="291"/>
        <v>-3.3630975331642547E-3</v>
      </c>
      <c r="AK216" s="154">
        <f t="shared" si="291"/>
        <v>-1.0799066848907815E-3</v>
      </c>
      <c r="AL216" s="154">
        <f t="shared" si="291"/>
        <v>-2.9112434750792407E-3</v>
      </c>
      <c r="AM216" s="154">
        <f t="shared" si="291"/>
        <v>-3.1354200480012296E-3</v>
      </c>
      <c r="AQ216" s="154">
        <f t="shared" ref="AQ216:AU216" si="292">AQ75-$AV75</f>
        <v>-1.667783618266405E-3</v>
      </c>
      <c r="AR216" s="154">
        <f t="shared" si="292"/>
        <v>-3.0955601888330931E-3</v>
      </c>
      <c r="AS216" s="154">
        <f t="shared" si="292"/>
        <v>-1.0352448176373253E-3</v>
      </c>
      <c r="AT216" s="154">
        <f t="shared" si="292"/>
        <v>-2.8627532653491094E-3</v>
      </c>
      <c r="AU216" s="154">
        <f t="shared" si="292"/>
        <v>-3.0140363076900322E-3</v>
      </c>
    </row>
    <row r="217" spans="1:47" x14ac:dyDescent="0.3">
      <c r="A217" s="21" t="s">
        <v>74</v>
      </c>
      <c r="AA217" s="154">
        <f t="shared" ref="AA217:AE217" si="293">AA76-$AF76</f>
        <v>-2.6211952966368724E-3</v>
      </c>
      <c r="AB217" s="154">
        <f t="shared" si="293"/>
        <v>-3.8732925731519876E-3</v>
      </c>
      <c r="AC217" s="154">
        <f t="shared" si="293"/>
        <v>-1.1718217795076719E-3</v>
      </c>
      <c r="AD217" s="154">
        <f t="shared" si="293"/>
        <v>-2.5989818808683689E-3</v>
      </c>
      <c r="AE217" s="154">
        <f t="shared" si="293"/>
        <v>-3.7483525311462025E-3</v>
      </c>
      <c r="AI217" s="154">
        <f t="shared" ref="AI217:AM217" si="294">AI76-$AN76</f>
        <v>-1.8850287697742812E-3</v>
      </c>
      <c r="AJ217" s="154">
        <f t="shared" si="294"/>
        <v>-3.1493940126392631E-3</v>
      </c>
      <c r="AK217" s="154">
        <f t="shared" si="294"/>
        <v>-9.079967334711175E-4</v>
      </c>
      <c r="AL217" s="154">
        <f t="shared" si="294"/>
        <v>-2.5484459326768202E-3</v>
      </c>
      <c r="AM217" s="154">
        <f t="shared" si="294"/>
        <v>-2.5491236745877658E-3</v>
      </c>
      <c r="AQ217" s="154">
        <f t="shared" ref="AQ217:AU217" si="295">AQ76-$AV76</f>
        <v>-1.6140668762953912E-3</v>
      </c>
      <c r="AR217" s="154">
        <f t="shared" si="295"/>
        <v>-2.6539303437950702E-3</v>
      </c>
      <c r="AS217" s="154">
        <f t="shared" si="295"/>
        <v>-8.3989256348282297E-4</v>
      </c>
      <c r="AT217" s="154">
        <f t="shared" si="295"/>
        <v>-2.4385091066928557E-3</v>
      </c>
      <c r="AU217" s="154">
        <f t="shared" si="295"/>
        <v>-2.3568902305556522E-3</v>
      </c>
    </row>
    <row r="218" spans="1:47" x14ac:dyDescent="0.3">
      <c r="A218" s="21" t="s">
        <v>75</v>
      </c>
      <c r="AA218" s="154">
        <f t="shared" ref="AA218:AE218" si="296">AA77-$AF77</f>
        <v>-9.8245800326015025E-4</v>
      </c>
      <c r="AB218" s="154">
        <f t="shared" si="296"/>
        <v>-2.6422663855161072E-3</v>
      </c>
      <c r="AC218" s="154">
        <f t="shared" si="296"/>
        <v>-1.1976549345529839E-3</v>
      </c>
      <c r="AD218" s="154">
        <f t="shared" si="296"/>
        <v>-1.2451290783778183E-3</v>
      </c>
      <c r="AE218" s="154">
        <f t="shared" si="296"/>
        <v>-2.7517839551741705E-3</v>
      </c>
      <c r="AI218" s="154">
        <f t="shared" ref="AI218:AM218" si="297">AI77-$AN77</f>
        <v>-9.9856703047268396E-4</v>
      </c>
      <c r="AJ218" s="154">
        <f t="shared" si="297"/>
        <v>-2.3685328239676528E-3</v>
      </c>
      <c r="AK218" s="154">
        <f t="shared" si="297"/>
        <v>-9.3637498080513873E-4</v>
      </c>
      <c r="AL218" s="154">
        <f t="shared" si="297"/>
        <v>-1.6588163673203942E-3</v>
      </c>
      <c r="AM218" s="154">
        <f t="shared" si="297"/>
        <v>-2.3329537720752237E-3</v>
      </c>
      <c r="AQ218" s="154">
        <f t="shared" ref="AQ218:AU218" si="298">AQ77-$AV77</f>
        <v>-9.1069274869058983E-4</v>
      </c>
      <c r="AR218" s="154">
        <f t="shared" si="298"/>
        <v>-2.5127939475146337E-3</v>
      </c>
      <c r="AS218" s="154">
        <f t="shared" si="298"/>
        <v>-1.1734436093219381E-3</v>
      </c>
      <c r="AT218" s="154">
        <f t="shared" si="298"/>
        <v>-1.5902210994912097E-3</v>
      </c>
      <c r="AU218" s="154">
        <f t="shared" si="298"/>
        <v>-2.156963670458846E-3</v>
      </c>
    </row>
    <row r="219" spans="1:47" x14ac:dyDescent="0.3">
      <c r="A219" s="21" t="s">
        <v>76</v>
      </c>
      <c r="AA219" s="154">
        <f t="shared" ref="AA219:AE219" si="299">AA78-$AF78</f>
        <v>-2.2891081458819434E-3</v>
      </c>
      <c r="AB219" s="154">
        <f t="shared" si="299"/>
        <v>-3.7461001476280387E-4</v>
      </c>
      <c r="AC219" s="154">
        <f t="shared" si="299"/>
        <v>1.1815596586037119E-3</v>
      </c>
      <c r="AD219" s="154">
        <f t="shared" si="299"/>
        <v>-2.0306186447776762E-3</v>
      </c>
      <c r="AE219" s="154">
        <f t="shared" si="299"/>
        <v>-5.8696264168779967E-3</v>
      </c>
      <c r="AI219" s="154">
        <f t="shared" ref="AI219:AM219" si="300">AI78-$AN78</f>
        <v>-2.0498711986849747E-3</v>
      </c>
      <c r="AJ219" s="154">
        <f t="shared" si="300"/>
        <v>-7.1141689330396236E-4</v>
      </c>
      <c r="AK219" s="154">
        <f t="shared" si="300"/>
        <v>1.1163360981130792E-3</v>
      </c>
      <c r="AL219" s="154">
        <f t="shared" si="300"/>
        <v>-1.1290818903814479E-3</v>
      </c>
      <c r="AM219" s="154">
        <f t="shared" si="300"/>
        <v>-6.667934386064312E-3</v>
      </c>
      <c r="AQ219" s="154">
        <f t="shared" ref="AQ219:AU219" si="301">AQ78-$AV78</f>
        <v>-1.4423263870058057E-3</v>
      </c>
      <c r="AR219" s="154">
        <f t="shared" si="301"/>
        <v>-6.1585043734140119E-4</v>
      </c>
      <c r="AS219" s="154">
        <f t="shared" si="301"/>
        <v>1.3043811015461988E-3</v>
      </c>
      <c r="AT219" s="154">
        <f t="shared" si="301"/>
        <v>1.9726477578107821E-4</v>
      </c>
      <c r="AU219" s="154">
        <f t="shared" si="301"/>
        <v>-6.6059305482342318E-3</v>
      </c>
    </row>
    <row r="220" spans="1:47" x14ac:dyDescent="0.3">
      <c r="A220" s="21" t="s">
        <v>77</v>
      </c>
      <c r="AA220" s="154">
        <f t="shared" ref="AA220:AE220" si="302">AA79-$AF79</f>
        <v>-1.0697129657173563E-3</v>
      </c>
      <c r="AB220" s="154">
        <f t="shared" si="302"/>
        <v>2.4980125779944136E-3</v>
      </c>
      <c r="AC220" s="154">
        <f t="shared" si="302"/>
        <v>4.871466094521033E-4</v>
      </c>
      <c r="AD220" s="154">
        <f t="shared" si="302"/>
        <v>2.2722396203815731E-3</v>
      </c>
      <c r="AE220" s="154">
        <f t="shared" si="302"/>
        <v>-3.1967635745213108E-3</v>
      </c>
      <c r="AI220" s="154">
        <f t="shared" ref="AI220:AM220" si="303">AI79-$AN79</f>
        <v>-6.6220976879955394E-4</v>
      </c>
      <c r="AJ220" s="154">
        <f t="shared" si="303"/>
        <v>2.5987211805535478E-3</v>
      </c>
      <c r="AK220" s="154">
        <f t="shared" si="303"/>
        <v>1.7673456521107196E-4</v>
      </c>
      <c r="AL220" s="154">
        <f t="shared" si="303"/>
        <v>2.2347230407881377E-3</v>
      </c>
      <c r="AM220" s="154">
        <f t="shared" si="303"/>
        <v>-2.2597999141334701E-3</v>
      </c>
      <c r="AQ220" s="154">
        <f t="shared" ref="AQ220:AU220" si="304">AQ79-$AV79</f>
        <v>-5.0142791909488314E-4</v>
      </c>
      <c r="AR220" s="154">
        <f t="shared" si="304"/>
        <v>1.8683996321645167E-3</v>
      </c>
      <c r="AS220" s="154">
        <f t="shared" si="304"/>
        <v>3.8613121235855571E-4</v>
      </c>
      <c r="AT220" s="154">
        <f t="shared" si="304"/>
        <v>2.1049781499459051E-3</v>
      </c>
      <c r="AU220" s="154">
        <f t="shared" si="304"/>
        <v>-2.6275818871564459E-3</v>
      </c>
    </row>
    <row r="221" spans="1:47" x14ac:dyDescent="0.3">
      <c r="A221" s="21" t="s">
        <v>78</v>
      </c>
      <c r="AA221" s="154">
        <f t="shared" ref="AA221:AE221" si="305">AA80-$AF80</f>
        <v>8.7503870915432713E-5</v>
      </c>
      <c r="AB221" s="154">
        <f t="shared" si="305"/>
        <v>1.656870270617004E-3</v>
      </c>
      <c r="AC221" s="154">
        <f t="shared" si="305"/>
        <v>7.3513222679353826E-4</v>
      </c>
      <c r="AD221" s="154">
        <f t="shared" si="305"/>
        <v>2.236773311253059E-3</v>
      </c>
      <c r="AE221" s="154">
        <f t="shared" si="305"/>
        <v>-1.9802477894611589E-3</v>
      </c>
      <c r="AI221" s="154">
        <f t="shared" ref="AI221:AM221" si="306">AI80-$AN80</f>
        <v>1.0704140665531835E-4</v>
      </c>
      <c r="AJ221" s="154">
        <f t="shared" si="306"/>
        <v>1.2706110280008816E-3</v>
      </c>
      <c r="AK221" s="154">
        <f t="shared" si="306"/>
        <v>1.4399416001847562E-6</v>
      </c>
      <c r="AL221" s="154">
        <f t="shared" si="306"/>
        <v>2.4124885372484332E-3</v>
      </c>
      <c r="AM221" s="154">
        <f t="shared" si="306"/>
        <v>-5.3133694333981803E-4</v>
      </c>
      <c r="AQ221" s="154">
        <f t="shared" ref="AQ221:AU221" si="307">AQ80-$AV80</f>
        <v>4.318140644290645E-4</v>
      </c>
      <c r="AR221" s="154">
        <f t="shared" si="307"/>
        <v>8.0503295382687405E-4</v>
      </c>
      <c r="AS221" s="154">
        <f t="shared" si="307"/>
        <v>4.0827000801361545E-4</v>
      </c>
      <c r="AT221" s="154">
        <f t="shared" si="307"/>
        <v>2.202547897788858E-3</v>
      </c>
      <c r="AU221" s="154">
        <f t="shared" si="307"/>
        <v>-2.1778929834523168E-4</v>
      </c>
    </row>
    <row r="222" spans="1:47" x14ac:dyDescent="0.3">
      <c r="A222" s="21" t="s">
        <v>79</v>
      </c>
      <c r="AA222" s="154">
        <f t="shared" ref="AA222:AE222" si="308">AA81-$AF81</f>
        <v>-8.3404101560176011E-4</v>
      </c>
      <c r="AB222" s="154">
        <f t="shared" si="308"/>
        <v>2.6768147425490843E-4</v>
      </c>
      <c r="AC222" s="154">
        <f t="shared" si="308"/>
        <v>6.2056185465563483E-5</v>
      </c>
      <c r="AD222" s="154">
        <f t="shared" si="308"/>
        <v>1.3653578481327535E-3</v>
      </c>
      <c r="AE222" s="154">
        <f t="shared" si="308"/>
        <v>-3.2957400058843877E-3</v>
      </c>
      <c r="AI222" s="154">
        <f t="shared" ref="AI222:AM222" si="309">AI81-$AN81</f>
        <v>-8.1158921524536552E-4</v>
      </c>
      <c r="AJ222" s="154">
        <f t="shared" si="309"/>
        <v>2.9030997277155329E-4</v>
      </c>
      <c r="AK222" s="154">
        <f t="shared" si="309"/>
        <v>-6.7359011999231812E-5</v>
      </c>
      <c r="AL222" s="154">
        <f t="shared" si="309"/>
        <v>1.1708582302537998E-3</v>
      </c>
      <c r="AM222" s="154">
        <f t="shared" si="309"/>
        <v>-1.6122551580639846E-3</v>
      </c>
      <c r="AQ222" s="154">
        <f t="shared" ref="AQ222:AU222" si="310">AQ81-$AV81</f>
        <v>-6.9332022659472636E-4</v>
      </c>
      <c r="AR222" s="154">
        <f t="shared" si="310"/>
        <v>1.199126643285902E-4</v>
      </c>
      <c r="AS222" s="154">
        <f t="shared" si="310"/>
        <v>1.4388462026740205E-4</v>
      </c>
      <c r="AT222" s="154">
        <f t="shared" si="310"/>
        <v>1.2332728176734763E-3</v>
      </c>
      <c r="AU222" s="154">
        <f t="shared" si="310"/>
        <v>-2.2216682595846337E-3</v>
      </c>
    </row>
    <row r="223" spans="1:47" x14ac:dyDescent="0.3">
      <c r="A223" s="21" t="s">
        <v>80</v>
      </c>
      <c r="AA223" s="154">
        <f t="shared" ref="AA223:AE223" si="311">AA82-$AF82</f>
        <v>1.566982983620277E-3</v>
      </c>
      <c r="AB223" s="154">
        <f t="shared" si="311"/>
        <v>3.9823047983413191E-4</v>
      </c>
      <c r="AC223" s="154">
        <f t="shared" si="311"/>
        <v>-5.4420776229844713E-4</v>
      </c>
      <c r="AD223" s="154">
        <f t="shared" si="311"/>
        <v>1.3686209394265115E-3</v>
      </c>
      <c r="AE223" s="154">
        <f t="shared" si="311"/>
        <v>-7.8051289652701552E-4</v>
      </c>
      <c r="AI223" s="154">
        <f t="shared" ref="AI223:AM223" si="312">AI82-$AN82</f>
        <v>1.2015189603261818E-3</v>
      </c>
      <c r="AJ223" s="154">
        <f t="shared" si="312"/>
        <v>4.1947734183932911E-5</v>
      </c>
      <c r="AK223" s="154">
        <f t="shared" si="312"/>
        <v>-1.4803235004331797E-3</v>
      </c>
      <c r="AL223" s="154">
        <f t="shared" si="312"/>
        <v>7.0295387673637889E-4</v>
      </c>
      <c r="AM223" s="154">
        <f t="shared" si="312"/>
        <v>-5.7602747514997384E-4</v>
      </c>
      <c r="AQ223" s="154">
        <f t="shared" ref="AQ223:AU223" si="313">AQ82-$AV82</f>
        <v>1.0146530936792578E-3</v>
      </c>
      <c r="AR223" s="154">
        <f t="shared" si="313"/>
        <v>1.3411821842674362E-3</v>
      </c>
      <c r="AS223" s="154">
        <f t="shared" si="313"/>
        <v>-1.104342096019905E-3</v>
      </c>
      <c r="AT223" s="154">
        <f t="shared" si="313"/>
        <v>4.8271663080881946E-4</v>
      </c>
      <c r="AU223" s="154">
        <f t="shared" si="313"/>
        <v>2.9934423201800203E-4</v>
      </c>
    </row>
    <row r="224" spans="1:47" x14ac:dyDescent="0.3">
      <c r="A224" s="21" t="s">
        <v>81</v>
      </c>
      <c r="AA224" s="154">
        <f t="shared" ref="AA224:AE224" si="314">AA83-$AF83</f>
        <v>1.0902346118568836E-5</v>
      </c>
      <c r="AB224" s="154">
        <f t="shared" si="314"/>
        <v>2.06504913849227E-3</v>
      </c>
      <c r="AC224" s="154">
        <f t="shared" si="314"/>
        <v>1.2868330961425803E-3</v>
      </c>
      <c r="AD224" s="154">
        <f t="shared" si="314"/>
        <v>6.7844687364970648E-4</v>
      </c>
      <c r="AE224" s="154">
        <f t="shared" si="314"/>
        <v>5.5166162435758229E-4</v>
      </c>
      <c r="AI224" s="154">
        <f t="shared" ref="AI224:AM224" si="315">AI83-$AN83</f>
        <v>8.4547464608928508E-4</v>
      </c>
      <c r="AJ224" s="154">
        <f t="shared" si="315"/>
        <v>2.4507592131593516E-3</v>
      </c>
      <c r="AK224" s="154">
        <f t="shared" si="315"/>
        <v>1.3084912279801766E-3</v>
      </c>
      <c r="AL224" s="154">
        <f t="shared" si="315"/>
        <v>6.6058833477046323E-4</v>
      </c>
      <c r="AM224" s="154">
        <f t="shared" si="315"/>
        <v>5.4645627790721081E-3</v>
      </c>
      <c r="AQ224" s="154">
        <f t="shared" ref="AQ224:AU224" si="316">AQ83-$AV83</f>
        <v>9.2854613160254021E-4</v>
      </c>
      <c r="AR224" s="154">
        <f t="shared" si="316"/>
        <v>2.8053324458799066E-3</v>
      </c>
      <c r="AS224" s="154">
        <f t="shared" si="316"/>
        <v>1.5411153846784428E-3</v>
      </c>
      <c r="AT224" s="154">
        <f t="shared" si="316"/>
        <v>1.1381572811984732E-3</v>
      </c>
      <c r="AU224" s="154">
        <f t="shared" si="316"/>
        <v>1.6916446412864623E-3</v>
      </c>
    </row>
    <row r="225" spans="1:47" x14ac:dyDescent="0.3">
      <c r="A225" s="21" t="s">
        <v>82</v>
      </c>
      <c r="AA225" s="154">
        <f t="shared" ref="AA225:AE225" si="317">AA84-$AF84</f>
        <v>-3.2685572125634981E-4</v>
      </c>
      <c r="AB225" s="154">
        <f t="shared" si="317"/>
        <v>4.6098753471005526E-4</v>
      </c>
      <c r="AC225" s="154">
        <f t="shared" si="317"/>
        <v>1.2342490137586155E-3</v>
      </c>
      <c r="AD225" s="154">
        <f t="shared" si="317"/>
        <v>-6.6724028580200483E-4</v>
      </c>
      <c r="AE225" s="154">
        <f t="shared" si="317"/>
        <v>-3.0320012108623635E-3</v>
      </c>
      <c r="AI225" s="154">
        <f t="shared" ref="AI225:AM225" si="318">AI84-$AN84</f>
        <v>-4.7114967648743608E-4</v>
      </c>
      <c r="AJ225" s="154">
        <f t="shared" si="318"/>
        <v>9.6153104282788605E-4</v>
      </c>
      <c r="AK225" s="154">
        <f t="shared" si="318"/>
        <v>1.0067376952029522E-3</v>
      </c>
      <c r="AL225" s="154">
        <f t="shared" si="318"/>
        <v>-8.4331082627742138E-4</v>
      </c>
      <c r="AM225" s="154">
        <f t="shared" si="318"/>
        <v>4.7046079122956786E-3</v>
      </c>
      <c r="AQ225" s="154">
        <f t="shared" ref="AQ225:AU225" si="319">AQ84-$AV84</f>
        <v>-4.5909908975993053E-4</v>
      </c>
      <c r="AR225" s="154">
        <f t="shared" si="319"/>
        <v>1.5001295364302399E-3</v>
      </c>
      <c r="AS225" s="154">
        <f t="shared" si="319"/>
        <v>1.2862426898116296E-3</v>
      </c>
      <c r="AT225" s="154">
        <f t="shared" si="319"/>
        <v>-1.1198044304689212E-3</v>
      </c>
      <c r="AU225" s="154">
        <f t="shared" si="319"/>
        <v>2.9687380176338513E-3</v>
      </c>
    </row>
    <row r="226" spans="1:47" x14ac:dyDescent="0.3">
      <c r="A226" s="21" t="s">
        <v>83</v>
      </c>
      <c r="AA226" s="154">
        <f t="shared" ref="AA226:AE226" si="320">AA85-$AF85</f>
        <v>5.1043049904969488E-4</v>
      </c>
      <c r="AB226" s="154">
        <f t="shared" si="320"/>
        <v>8.3549353441679866E-4</v>
      </c>
      <c r="AC226" s="154">
        <f t="shared" si="320"/>
        <v>1.4674177275611003E-3</v>
      </c>
      <c r="AD226" s="154">
        <f t="shared" si="320"/>
        <v>4.2393892603484994E-5</v>
      </c>
      <c r="AE226" s="154">
        <f t="shared" si="320"/>
        <v>8.8989732759224387E-4</v>
      </c>
      <c r="AI226" s="154">
        <f t="shared" ref="AI226:AM226" si="321">AI85-$AN85</f>
        <v>3.0678654776319491E-4</v>
      </c>
      <c r="AJ226" s="154">
        <f t="shared" si="321"/>
        <v>1.0257954728742757E-3</v>
      </c>
      <c r="AK226" s="154">
        <f t="shared" si="321"/>
        <v>1.1277043899301543E-3</v>
      </c>
      <c r="AL226" s="154">
        <f t="shared" si="321"/>
        <v>-6.6797543991362063E-4</v>
      </c>
      <c r="AM226" s="154">
        <f t="shared" si="321"/>
        <v>4.907584736310925E-3</v>
      </c>
      <c r="AQ226" s="154">
        <f t="shared" ref="AQ226:AU226" si="322">AQ85-$AV85</f>
        <v>4.7391887479354342E-4</v>
      </c>
      <c r="AR226" s="154">
        <f t="shared" si="322"/>
        <v>1.6348271607954648E-3</v>
      </c>
      <c r="AS226" s="154">
        <f t="shared" si="322"/>
        <v>1.5914427945205997E-3</v>
      </c>
      <c r="AT226" s="154">
        <f t="shared" si="322"/>
        <v>-2.6757351937269514E-4</v>
      </c>
      <c r="AU226" s="154">
        <f t="shared" si="322"/>
        <v>2.6894234204861483E-3</v>
      </c>
    </row>
    <row r="227" spans="1:47" x14ac:dyDescent="0.3">
      <c r="A227" s="21" t="s">
        <v>84</v>
      </c>
      <c r="AA227" s="154">
        <f t="shared" ref="AA227:AE227" si="323">AA86-$AF86</f>
        <v>-1.6010936153863699E-4</v>
      </c>
      <c r="AB227" s="154">
        <f t="shared" si="323"/>
        <v>8.971218482975666E-4</v>
      </c>
      <c r="AC227" s="154">
        <f t="shared" si="323"/>
        <v>8.0241620838313737E-4</v>
      </c>
      <c r="AD227" s="154">
        <f t="shared" si="323"/>
        <v>-3.2302656623147286E-4</v>
      </c>
      <c r="AE227" s="154">
        <f t="shared" si="323"/>
        <v>-1.3240088714689246E-3</v>
      </c>
      <c r="AI227" s="154">
        <f t="shared" ref="AI227:AM227" si="324">AI86-$AN86</f>
        <v>1.434974340285668E-4</v>
      </c>
      <c r="AJ227" s="154">
        <f t="shared" si="324"/>
        <v>7.5951453757517121E-4</v>
      </c>
      <c r="AK227" s="154">
        <f t="shared" si="324"/>
        <v>1.0335416360009106E-3</v>
      </c>
      <c r="AL227" s="154">
        <f t="shared" si="324"/>
        <v>-5.7269217276714225E-4</v>
      </c>
      <c r="AM227" s="154">
        <f t="shared" si="324"/>
        <v>3.8117623699190934E-3</v>
      </c>
      <c r="AQ227" s="154">
        <f t="shared" ref="AQ227:AU227" si="325">AQ86-$AV86</f>
        <v>6.1874332241090412E-4</v>
      </c>
      <c r="AR227" s="154">
        <f t="shared" si="325"/>
        <v>1.4941686161846586E-3</v>
      </c>
      <c r="AS227" s="154">
        <f t="shared" si="325"/>
        <v>1.2533369118354941E-3</v>
      </c>
      <c r="AT227" s="154">
        <f t="shared" si="325"/>
        <v>-4.0688292898817362E-4</v>
      </c>
      <c r="AU227" s="154">
        <f t="shared" si="325"/>
        <v>2.037847865112386E-3</v>
      </c>
    </row>
    <row r="228" spans="1:47" x14ac:dyDescent="0.3">
      <c r="A228" s="21" t="s">
        <v>85</v>
      </c>
      <c r="AA228" s="154">
        <f t="shared" ref="AA228:AE228" si="326">AA87-$AF87</f>
        <v>-6.2125164794416075E-4</v>
      </c>
      <c r="AB228" s="154">
        <f t="shared" si="326"/>
        <v>-9.1545297013138557E-4</v>
      </c>
      <c r="AC228" s="154">
        <f t="shared" si="326"/>
        <v>1.1460510806466269E-3</v>
      </c>
      <c r="AD228" s="154">
        <f t="shared" si="326"/>
        <v>-1.7224874774359519E-3</v>
      </c>
      <c r="AE228" s="154">
        <f t="shared" si="326"/>
        <v>-8.2582977107422111E-4</v>
      </c>
      <c r="AI228" s="154">
        <f t="shared" ref="AI228:AM228" si="327">AI87-$AN87</f>
        <v>1.4746114119082096E-4</v>
      </c>
      <c r="AJ228" s="154">
        <f t="shared" si="327"/>
        <v>-1.7976575567656052E-4</v>
      </c>
      <c r="AK228" s="154">
        <f t="shared" si="327"/>
        <v>1.3798427348350427E-3</v>
      </c>
      <c r="AL228" s="154">
        <f t="shared" si="327"/>
        <v>-1.2475238492182595E-3</v>
      </c>
      <c r="AM228" s="154">
        <f t="shared" si="327"/>
        <v>3.5694861798987142E-3</v>
      </c>
      <c r="AQ228" s="154">
        <f t="shared" ref="AQ228:AU228" si="328">AQ87-$AV87</f>
        <v>-3.0069910796076335E-5</v>
      </c>
      <c r="AR228" s="154">
        <f t="shared" si="328"/>
        <v>9.2189484591053729E-4</v>
      </c>
      <c r="AS228" s="154">
        <f t="shared" si="328"/>
        <v>1.2836215557717953E-3</v>
      </c>
      <c r="AT228" s="154">
        <f t="shared" si="328"/>
        <v>-1.0417137847652125E-3</v>
      </c>
      <c r="AU228" s="154">
        <f t="shared" si="328"/>
        <v>2.6802228688790532E-3</v>
      </c>
    </row>
    <row r="229" spans="1:47" x14ac:dyDescent="0.3">
      <c r="A229" s="21" t="s">
        <v>86</v>
      </c>
      <c r="AA229" s="154">
        <f t="shared" ref="AA229:AE229" si="329">AA88-$AF88</f>
        <v>-5.5816090064299446E-4</v>
      </c>
      <c r="AB229" s="154">
        <f t="shared" si="329"/>
        <v>-1.2723420513773617E-4</v>
      </c>
      <c r="AC229" s="154">
        <f t="shared" si="329"/>
        <v>1.5174286610609138E-3</v>
      </c>
      <c r="AD229" s="154">
        <f t="shared" si="329"/>
        <v>-1.9601374875713156E-3</v>
      </c>
      <c r="AE229" s="154">
        <f t="shared" si="329"/>
        <v>-1.0504644964417298E-3</v>
      </c>
      <c r="AI229" s="154">
        <f t="shared" ref="AI229:AM229" si="330">AI88-$AN88</f>
        <v>-5.7030936953370373E-5</v>
      </c>
      <c r="AJ229" s="154">
        <f t="shared" si="330"/>
        <v>6.9481901550816436E-4</v>
      </c>
      <c r="AK229" s="154">
        <f t="shared" si="330"/>
        <v>1.5039580426343679E-3</v>
      </c>
      <c r="AL229" s="154">
        <f t="shared" si="330"/>
        <v>-1.2991712701030909E-3</v>
      </c>
      <c r="AM229" s="154">
        <f t="shared" si="330"/>
        <v>5.0168416441570638E-3</v>
      </c>
      <c r="AQ229" s="154">
        <f t="shared" ref="AQ229:AU229" si="331">AQ88-$AV88</f>
        <v>1.695069633612465E-4</v>
      </c>
      <c r="AR229" s="154">
        <f t="shared" si="331"/>
        <v>8.1421581688824549E-4</v>
      </c>
      <c r="AS229" s="154">
        <f t="shared" si="331"/>
        <v>1.2969346359741453E-3</v>
      </c>
      <c r="AT229" s="154">
        <f t="shared" si="331"/>
        <v>-1.2898836474204518E-3</v>
      </c>
      <c r="AU229" s="154">
        <f t="shared" si="331"/>
        <v>3.2487951740424537E-3</v>
      </c>
    </row>
    <row r="230" spans="1:47" x14ac:dyDescent="0.3">
      <c r="A230" s="21" t="s">
        <v>87</v>
      </c>
      <c r="AA230" s="154">
        <f t="shared" ref="AA230:AE230" si="332">AA89-$AF89</f>
        <v>-1.3108380187939151E-3</v>
      </c>
      <c r="AB230" s="154">
        <f t="shared" si="332"/>
        <v>-2.5589434922922323E-4</v>
      </c>
      <c r="AC230" s="154">
        <f t="shared" si="332"/>
        <v>1.5733760072380492E-3</v>
      </c>
      <c r="AD230" s="154">
        <f t="shared" si="332"/>
        <v>-1.2433331097837733E-3</v>
      </c>
      <c r="AE230" s="154">
        <f t="shared" si="332"/>
        <v>-1.8991206360332094E-4</v>
      </c>
      <c r="AI230" s="154">
        <f t="shared" ref="AI230:AM230" si="333">AI89-$AN89</f>
        <v>-5.1837113474469641E-4</v>
      </c>
      <c r="AJ230" s="154">
        <f t="shared" si="333"/>
        <v>-2.8928540414765828E-4</v>
      </c>
      <c r="AK230" s="154">
        <f t="shared" si="333"/>
        <v>1.281626185006093E-3</v>
      </c>
      <c r="AL230" s="154">
        <f t="shared" si="333"/>
        <v>-1.3502184520783637E-3</v>
      </c>
      <c r="AM230" s="154">
        <f t="shared" si="333"/>
        <v>3.6366007071448516E-3</v>
      </c>
      <c r="AQ230" s="154">
        <f t="shared" ref="AQ230:AU230" si="334">AQ89-$AV89</f>
        <v>-3.497934483285229E-4</v>
      </c>
      <c r="AR230" s="154">
        <f t="shared" si="334"/>
        <v>7.6652699470632687E-4</v>
      </c>
      <c r="AS230" s="154">
        <f t="shared" si="334"/>
        <v>1.4333324000103649E-3</v>
      </c>
      <c r="AT230" s="154">
        <f t="shared" si="334"/>
        <v>-1.442950928165901E-3</v>
      </c>
      <c r="AU230" s="154">
        <f t="shared" si="334"/>
        <v>8.145348409748128E-4</v>
      </c>
    </row>
    <row r="231" spans="1:47" x14ac:dyDescent="0.3">
      <c r="A231" s="21" t="s">
        <v>88</v>
      </c>
      <c r="AA231" s="154">
        <f t="shared" ref="AA231:AE231" si="335">AA90-$AF90</f>
        <v>-6.1757951967369301E-4</v>
      </c>
      <c r="AB231" s="154">
        <f t="shared" si="335"/>
        <v>-6.4224942621466004E-5</v>
      </c>
      <c r="AC231" s="154">
        <f t="shared" si="335"/>
        <v>1.4263827913489728E-3</v>
      </c>
      <c r="AD231" s="154">
        <f t="shared" si="335"/>
        <v>-1.2885798298887885E-3</v>
      </c>
      <c r="AE231" s="154">
        <f t="shared" si="335"/>
        <v>-2.2079658860708956E-3</v>
      </c>
      <c r="AI231" s="154">
        <f t="shared" ref="AI231:AM231" si="336">AI90-$AN90</f>
        <v>-1.7116781403167872E-4</v>
      </c>
      <c r="AJ231" s="154">
        <f t="shared" si="336"/>
        <v>-6.6575344881262578E-5</v>
      </c>
      <c r="AK231" s="154">
        <f t="shared" si="336"/>
        <v>1.0097793259254851E-3</v>
      </c>
      <c r="AL231" s="154">
        <f t="shared" si="336"/>
        <v>-6.5977412414460618E-4</v>
      </c>
      <c r="AM231" s="154">
        <f t="shared" si="336"/>
        <v>5.5124109126174787E-3</v>
      </c>
      <c r="AQ231" s="154">
        <f t="shared" ref="AQ231:AU231" si="337">AQ90-$AV90</f>
        <v>-1.6581837210037816E-4</v>
      </c>
      <c r="AR231" s="154">
        <f t="shared" si="337"/>
        <v>1.3485615134625553E-3</v>
      </c>
      <c r="AS231" s="154">
        <f t="shared" si="337"/>
        <v>1.5315019374615088E-3</v>
      </c>
      <c r="AT231" s="154">
        <f t="shared" si="337"/>
        <v>-7.4601964323741787E-4</v>
      </c>
      <c r="AU231" s="154">
        <f t="shared" si="337"/>
        <v>2.588869392285394E-3</v>
      </c>
    </row>
    <row r="232" spans="1:47" x14ac:dyDescent="0.3">
      <c r="A232" s="21" t="s">
        <v>89</v>
      </c>
      <c r="AA232" s="154">
        <f t="shared" ref="AA232:AE232" si="338">AA91-$AF91</f>
        <v>3.0576011607634946E-4</v>
      </c>
      <c r="AB232" s="154">
        <f t="shared" si="338"/>
        <v>-3.7072751910799309E-4</v>
      </c>
      <c r="AC232" s="154">
        <f t="shared" si="338"/>
        <v>1.088862977894252E-3</v>
      </c>
      <c r="AD232" s="154">
        <f t="shared" si="338"/>
        <v>-2.1318161598700945E-4</v>
      </c>
      <c r="AE232" s="154">
        <f t="shared" si="338"/>
        <v>6.5830069073693617E-3</v>
      </c>
      <c r="AI232" s="154">
        <f t="shared" ref="AI232:AM232" si="339">AI91-$AN91</f>
        <v>1.6313409399491136E-4</v>
      </c>
      <c r="AJ232" s="154">
        <f t="shared" si="339"/>
        <v>-1.1305054906073954E-4</v>
      </c>
      <c r="AK232" s="154">
        <f t="shared" si="339"/>
        <v>8.229635632720023E-4</v>
      </c>
      <c r="AL232" s="154">
        <f t="shared" si="339"/>
        <v>2.498754669109822E-4</v>
      </c>
      <c r="AM232" s="154">
        <f t="shared" si="339"/>
        <v>6.4794574941718962E-3</v>
      </c>
      <c r="AQ232" s="154">
        <f t="shared" ref="AQ232:AU232" si="340">AQ91-$AV91</f>
        <v>5.6228959959210394E-5</v>
      </c>
      <c r="AR232" s="154">
        <f t="shared" si="340"/>
        <v>4.3294894792266728E-4</v>
      </c>
      <c r="AS232" s="154">
        <f t="shared" si="340"/>
        <v>1.279614061596079E-3</v>
      </c>
      <c r="AT232" s="154">
        <f t="shared" si="340"/>
        <v>2.8890517114682403E-4</v>
      </c>
      <c r="AU232" s="154">
        <f t="shared" si="340"/>
        <v>5.4309846546697488E-3</v>
      </c>
    </row>
    <row r="233" spans="1:47" x14ac:dyDescent="0.3">
      <c r="A233" s="21" t="s">
        <v>90</v>
      </c>
      <c r="AA233" s="154">
        <f t="shared" ref="AA233:AE233" si="341">AA92-$AF92</f>
        <v>2.3619058344710306E-3</v>
      </c>
      <c r="AB233" s="154">
        <f t="shared" si="341"/>
        <v>3.5985471812755342E-3</v>
      </c>
      <c r="AC233" s="154">
        <f t="shared" si="341"/>
        <v>8.5386329453142513E-5</v>
      </c>
      <c r="AD233" s="154">
        <f t="shared" si="341"/>
        <v>3.536233375277917E-3</v>
      </c>
      <c r="AE233" s="154">
        <f t="shared" si="341"/>
        <v>8.2575853097381149E-3</v>
      </c>
      <c r="AI233" s="154">
        <f t="shared" ref="AI233:AM233" si="342">AI92-$AN92</f>
        <v>1.9968290196488905E-3</v>
      </c>
      <c r="AJ233" s="154">
        <f t="shared" si="342"/>
        <v>3.1444898900924723E-3</v>
      </c>
      <c r="AK233" s="154">
        <f t="shared" si="342"/>
        <v>-1.5491040396257635E-4</v>
      </c>
      <c r="AL233" s="154">
        <f t="shared" si="342"/>
        <v>2.9249332581014996E-3</v>
      </c>
      <c r="AM233" s="154">
        <f t="shared" si="342"/>
        <v>6.735862861669998E-3</v>
      </c>
      <c r="AQ233" s="154">
        <f t="shared" ref="AQ233:AU233" si="343">AQ92-$AV92</f>
        <v>2.2980757317167142E-3</v>
      </c>
      <c r="AR233" s="154">
        <f t="shared" si="343"/>
        <v>2.9772802247731061E-3</v>
      </c>
      <c r="AS233" s="154">
        <f t="shared" si="343"/>
        <v>4.4033313806824802E-4</v>
      </c>
      <c r="AT233" s="154">
        <f t="shared" si="343"/>
        <v>2.9409289114904107E-3</v>
      </c>
      <c r="AU233" s="154">
        <f t="shared" si="343"/>
        <v>7.8134318664747522E-3</v>
      </c>
    </row>
    <row r="234" spans="1:47" x14ac:dyDescent="0.3">
      <c r="A234" s="21" t="s">
        <v>91</v>
      </c>
      <c r="AA234" s="154">
        <f t="shared" ref="AA234:AE234" si="344">AA93-$AF93</f>
        <v>1.9989384909869946E-3</v>
      </c>
      <c r="AB234" s="154">
        <f t="shared" si="344"/>
        <v>2.4390887401601873E-3</v>
      </c>
      <c r="AC234" s="154">
        <f t="shared" si="344"/>
        <v>-3.285918932479058E-4</v>
      </c>
      <c r="AD234" s="154">
        <f t="shared" si="344"/>
        <v>3.3202902322800494E-3</v>
      </c>
      <c r="AE234" s="154">
        <f t="shared" si="344"/>
        <v>9.8776625860212425E-3</v>
      </c>
      <c r="AI234" s="154">
        <f t="shared" ref="AI234:AM234" si="345">AI93-$AN93</f>
        <v>2.4241653657672765E-3</v>
      </c>
      <c r="AJ234" s="154">
        <f t="shared" si="345"/>
        <v>2.9342647405328926E-3</v>
      </c>
      <c r="AK234" s="154">
        <f t="shared" si="345"/>
        <v>2.9080453011995182E-4</v>
      </c>
      <c r="AL234" s="154">
        <f t="shared" si="345"/>
        <v>3.2216902786760988E-3</v>
      </c>
      <c r="AM234" s="154">
        <f t="shared" si="345"/>
        <v>1.1191439521505839E-2</v>
      </c>
      <c r="AQ234" s="154">
        <f t="shared" ref="AQ234:AU234" si="346">AQ93-$AV93</f>
        <v>2.1813789704054013E-3</v>
      </c>
      <c r="AR234" s="154">
        <f t="shared" si="346"/>
        <v>2.1782942789811584E-3</v>
      </c>
      <c r="AS234" s="154">
        <f t="shared" si="346"/>
        <v>4.3187110757709167E-4</v>
      </c>
      <c r="AT234" s="154">
        <f t="shared" si="346"/>
        <v>2.6057174656074992E-3</v>
      </c>
      <c r="AU234" s="154">
        <f t="shared" si="346"/>
        <v>7.9054336783739628E-3</v>
      </c>
    </row>
    <row r="235" spans="1:47" x14ac:dyDescent="0.3">
      <c r="A235" s="21" t="s">
        <v>92</v>
      </c>
      <c r="AA235" s="154">
        <f t="shared" ref="AA235:AE235" si="347">AA94-$AF94</f>
        <v>2.8197351846500837E-3</v>
      </c>
      <c r="AB235" s="154">
        <f t="shared" si="347"/>
        <v>3.0551204179174538E-3</v>
      </c>
      <c r="AC235" s="154">
        <f t="shared" si="347"/>
        <v>3.2988502522774549E-5</v>
      </c>
      <c r="AD235" s="154">
        <f t="shared" si="347"/>
        <v>3.7982833615219647E-3</v>
      </c>
      <c r="AE235" s="154">
        <f t="shared" si="347"/>
        <v>7.6493915437405666E-3</v>
      </c>
      <c r="AI235" s="154">
        <f t="shared" ref="AI235:AM235" si="348">AI94-$AN94</f>
        <v>2.2047239962512347E-3</v>
      </c>
      <c r="AJ235" s="154">
        <f t="shared" si="348"/>
        <v>3.1010839891474785E-3</v>
      </c>
      <c r="AK235" s="154">
        <f t="shared" si="348"/>
        <v>-4.9153131109240349E-4</v>
      </c>
      <c r="AL235" s="154">
        <f t="shared" si="348"/>
        <v>3.0954966579059811E-3</v>
      </c>
      <c r="AM235" s="154">
        <f t="shared" si="348"/>
        <v>9.9043649578383717E-3</v>
      </c>
      <c r="AQ235" s="154">
        <f t="shared" ref="AQ235:AU235" si="349">AQ94-$AV94</f>
        <v>2.5371778165972671E-3</v>
      </c>
      <c r="AR235" s="154">
        <f t="shared" si="349"/>
        <v>2.7344876932289212E-3</v>
      </c>
      <c r="AS235" s="154">
        <f t="shared" si="349"/>
        <v>8.5355480131130146E-4</v>
      </c>
      <c r="AT235" s="154">
        <f t="shared" si="349"/>
        <v>3.4649420690032236E-3</v>
      </c>
      <c r="AU235" s="154">
        <f t="shared" si="349"/>
        <v>9.7190218639956975E-3</v>
      </c>
    </row>
    <row r="236" spans="1:47" x14ac:dyDescent="0.3">
      <c r="A236" s="21" t="s">
        <v>93</v>
      </c>
      <c r="AA236" s="154">
        <f t="shared" ref="AA236:AE236" si="350">AA95-$AF95</f>
        <v>2.3197840028548935E-3</v>
      </c>
      <c r="AB236" s="154">
        <f t="shared" si="350"/>
        <v>3.2801445203392426E-3</v>
      </c>
      <c r="AC236" s="154">
        <f t="shared" si="350"/>
        <v>3.3235346732358832E-4</v>
      </c>
      <c r="AD236" s="154">
        <f t="shared" si="350"/>
        <v>3.8418026172106264E-3</v>
      </c>
      <c r="AE236" s="154">
        <f t="shared" si="350"/>
        <v>9.5272216508827182E-3</v>
      </c>
      <c r="AI236" s="154">
        <f t="shared" ref="AI236:AM236" si="351">AI95-$AN95</f>
        <v>2.1271847083131588E-3</v>
      </c>
      <c r="AJ236" s="154">
        <f t="shared" si="351"/>
        <v>3.4907935564291379E-3</v>
      </c>
      <c r="AK236" s="154">
        <f t="shared" si="351"/>
        <v>3.9650708895184843E-4</v>
      </c>
      <c r="AL236" s="154">
        <f t="shared" si="351"/>
        <v>3.4277214860791369E-3</v>
      </c>
      <c r="AM236" s="154">
        <f t="shared" si="351"/>
        <v>8.6079929745079727E-3</v>
      </c>
      <c r="AQ236" s="154">
        <f t="shared" ref="AQ236:AU236" si="352">AQ95-$AV95</f>
        <v>2.2474921934482958E-3</v>
      </c>
      <c r="AR236" s="154">
        <f t="shared" si="352"/>
        <v>2.5598978492209195E-3</v>
      </c>
      <c r="AS236" s="154">
        <f t="shared" si="352"/>
        <v>2.4701080298756423E-4</v>
      </c>
      <c r="AT236" s="154">
        <f t="shared" si="352"/>
        <v>2.9073379930521746E-3</v>
      </c>
      <c r="AU236" s="154">
        <f t="shared" si="352"/>
        <v>8.3619143403223847E-3</v>
      </c>
    </row>
    <row r="237" spans="1:47" x14ac:dyDescent="0.3">
      <c r="A237" s="21" t="s">
        <v>94</v>
      </c>
      <c r="AA237" s="154">
        <f t="shared" ref="AA237:AE237" si="353">AA96-$AF96</f>
        <v>2.7439371829671485E-3</v>
      </c>
      <c r="AB237" s="154">
        <f t="shared" si="353"/>
        <v>3.1829657271401149E-3</v>
      </c>
      <c r="AC237" s="154">
        <f t="shared" si="353"/>
        <v>-5.4936249635242733E-4</v>
      </c>
      <c r="AD237" s="154">
        <f t="shared" si="353"/>
        <v>3.8546231325681836E-3</v>
      </c>
      <c r="AE237" s="154">
        <f t="shared" si="353"/>
        <v>9.288448854486148E-3</v>
      </c>
      <c r="AI237" s="154">
        <f t="shared" ref="AI237:AM237" si="354">AI96-$AN96</f>
        <v>2.5027198163077649E-3</v>
      </c>
      <c r="AJ237" s="154">
        <f t="shared" si="354"/>
        <v>3.360998401278549E-3</v>
      </c>
      <c r="AK237" s="154">
        <f t="shared" si="354"/>
        <v>1.3008453090713502E-4</v>
      </c>
      <c r="AL237" s="154">
        <f t="shared" si="354"/>
        <v>3.4391618845965605E-3</v>
      </c>
      <c r="AM237" s="154">
        <f t="shared" si="354"/>
        <v>8.5226548359227453E-3</v>
      </c>
      <c r="AQ237" s="154">
        <f t="shared" ref="AQ237:AU237" si="355">AQ96-$AV96</f>
        <v>2.3034818250168938E-3</v>
      </c>
      <c r="AR237" s="154">
        <f t="shared" si="355"/>
        <v>2.5678482889015591E-3</v>
      </c>
      <c r="AS237" s="154">
        <f t="shared" si="355"/>
        <v>2.2157009850723355E-4</v>
      </c>
      <c r="AT237" s="154">
        <f t="shared" si="355"/>
        <v>2.9787320647341091E-3</v>
      </c>
      <c r="AU237" s="154">
        <f t="shared" si="355"/>
        <v>7.2050756603420389E-3</v>
      </c>
    </row>
    <row r="238" spans="1:47" x14ac:dyDescent="0.3">
      <c r="A238" s="21" t="s">
        <v>95</v>
      </c>
      <c r="AA238" s="154">
        <f t="shared" ref="AA238:AE238" si="356">AA97-$AF97</f>
        <v>2.0838229443942181E-3</v>
      </c>
      <c r="AB238" s="154">
        <f t="shared" si="356"/>
        <v>1.8861412119346565E-3</v>
      </c>
      <c r="AC238" s="154">
        <f t="shared" si="356"/>
        <v>7.9798329399968088E-5</v>
      </c>
      <c r="AD238" s="154">
        <f t="shared" si="356"/>
        <v>3.778058347851181E-3</v>
      </c>
      <c r="AE238" s="154">
        <f t="shared" si="356"/>
        <v>6.6377842022866274E-3</v>
      </c>
      <c r="AI238" s="154">
        <f t="shared" ref="AI238:AM238" si="357">AI97-$AN97</f>
        <v>2.3461184965279953E-3</v>
      </c>
      <c r="AJ238" s="154">
        <f t="shared" si="357"/>
        <v>3.3969670277113357E-3</v>
      </c>
      <c r="AK238" s="154">
        <f t="shared" si="357"/>
        <v>4.2447604215249853E-4</v>
      </c>
      <c r="AL238" s="154">
        <f t="shared" si="357"/>
        <v>3.2570497692895363E-3</v>
      </c>
      <c r="AM238" s="154">
        <f t="shared" si="357"/>
        <v>3.467891983147205E-3</v>
      </c>
      <c r="AQ238" s="154">
        <f t="shared" ref="AQ238:AU238" si="358">AQ97-$AV97</f>
        <v>2.1217038737466557E-3</v>
      </c>
      <c r="AR238" s="154">
        <f t="shared" si="358"/>
        <v>2.3040595237100048E-3</v>
      </c>
      <c r="AS238" s="154">
        <f t="shared" si="358"/>
        <v>-2.2235042237765072E-4</v>
      </c>
      <c r="AT238" s="154">
        <f t="shared" si="358"/>
        <v>3.0563839871769489E-3</v>
      </c>
      <c r="AU238" s="154">
        <f t="shared" si="358"/>
        <v>8.8445173272522735E-3</v>
      </c>
    </row>
    <row r="239" spans="1:47" x14ac:dyDescent="0.3">
      <c r="A239" s="21" t="s">
        <v>96</v>
      </c>
      <c r="AA239" s="154">
        <f t="shared" ref="AA239:AE239" si="359">AA98-$AF98</f>
        <v>3.416240523495314E-3</v>
      </c>
      <c r="AB239" s="154">
        <f t="shared" si="359"/>
        <v>4.1656611982424582E-3</v>
      </c>
      <c r="AC239" s="154">
        <f t="shared" si="359"/>
        <v>-1.2704860082283186E-4</v>
      </c>
      <c r="AD239" s="154">
        <f t="shared" si="359"/>
        <v>4.1293364078221397E-3</v>
      </c>
      <c r="AE239" s="154">
        <f t="shared" si="359"/>
        <v>1.0830538232263253E-2</v>
      </c>
      <c r="AI239" s="154">
        <f t="shared" ref="AI239:AM239" si="360">AI98-$AN98</f>
        <v>2.78449365425887E-3</v>
      </c>
      <c r="AJ239" s="154">
        <f t="shared" si="360"/>
        <v>3.6096896984104156E-3</v>
      </c>
      <c r="AK239" s="154">
        <f t="shared" si="360"/>
        <v>-1.6365993575212859E-4</v>
      </c>
      <c r="AL239" s="154">
        <f t="shared" si="360"/>
        <v>3.5686199649931256E-3</v>
      </c>
      <c r="AM239" s="154">
        <f t="shared" si="360"/>
        <v>7.1088301477285828E-3</v>
      </c>
      <c r="AQ239" s="154">
        <f t="shared" ref="AQ239:AU239" si="361">AQ98-$AV98</f>
        <v>2.6291339157563367E-3</v>
      </c>
      <c r="AR239" s="154">
        <f t="shared" si="361"/>
        <v>3.1175730411185402E-3</v>
      </c>
      <c r="AS239" s="154">
        <f t="shared" si="361"/>
        <v>4.5140344350975362E-4</v>
      </c>
      <c r="AT239" s="154">
        <f t="shared" si="361"/>
        <v>3.2664749703118579E-3</v>
      </c>
      <c r="AU239" s="154">
        <f t="shared" si="361"/>
        <v>9.2142392321529591E-3</v>
      </c>
    </row>
    <row r="240" spans="1:47" x14ac:dyDescent="0.3">
      <c r="A240" s="21" t="s">
        <v>97</v>
      </c>
      <c r="AA240" s="154">
        <f t="shared" ref="AA240:AE240" si="362">AA99-$AF99</f>
        <v>2.6886675384557544E-3</v>
      </c>
      <c r="AB240" s="154">
        <f t="shared" si="362"/>
        <v>3.2664362759919786E-3</v>
      </c>
      <c r="AC240" s="154">
        <f t="shared" si="362"/>
        <v>-2.1654937566125722E-4</v>
      </c>
      <c r="AD240" s="154">
        <f t="shared" si="362"/>
        <v>3.8769993410807599E-3</v>
      </c>
      <c r="AE240" s="154">
        <f t="shared" si="362"/>
        <v>7.1158426017222387E-3</v>
      </c>
      <c r="AI240" s="154">
        <f t="shared" ref="AI240:AM240" si="363">AI99-$AN99</f>
        <v>2.5450815416839991E-3</v>
      </c>
      <c r="AJ240" s="154">
        <f t="shared" si="363"/>
        <v>3.439883851738719E-3</v>
      </c>
      <c r="AK240" s="154">
        <f t="shared" si="363"/>
        <v>2.7700092248153507E-4</v>
      </c>
      <c r="AL240" s="154">
        <f t="shared" si="363"/>
        <v>3.3879456302663702E-3</v>
      </c>
      <c r="AM240" s="154">
        <f t="shared" si="363"/>
        <v>6.6554562349859271E-3</v>
      </c>
      <c r="AQ240" s="154">
        <f t="shared" ref="AQ240:AU240" si="364">AQ99-$AV99</f>
        <v>2.1939164028381333E-3</v>
      </c>
      <c r="AR240" s="154">
        <f t="shared" si="364"/>
        <v>2.8874045135735826E-3</v>
      </c>
      <c r="AS240" s="154">
        <f t="shared" si="364"/>
        <v>5.7042828919597922E-4</v>
      </c>
      <c r="AT240" s="154">
        <f t="shared" si="364"/>
        <v>3.1273209101572493E-3</v>
      </c>
      <c r="AU240" s="154">
        <f t="shared" si="364"/>
        <v>6.3205165425959629E-3</v>
      </c>
    </row>
    <row r="241" spans="1:47" x14ac:dyDescent="0.3">
      <c r="A241" s="21" t="s">
        <v>98</v>
      </c>
      <c r="AA241" s="154">
        <f t="shared" ref="AA241:AE241" si="365">AA100-$AF100</f>
        <v>2.6922583177061126E-3</v>
      </c>
      <c r="AB241" s="154">
        <f t="shared" si="365"/>
        <v>3.258964238479484E-3</v>
      </c>
      <c r="AC241" s="154">
        <f t="shared" si="365"/>
        <v>-4.0281535653628395E-4</v>
      </c>
      <c r="AD241" s="154">
        <f t="shared" si="365"/>
        <v>3.9325420059382523E-3</v>
      </c>
      <c r="AE241" s="154">
        <f t="shared" si="365"/>
        <v>8.6083056794019827E-3</v>
      </c>
      <c r="AI241" s="154">
        <f t="shared" ref="AI241:AM241" si="366">AI100-$AN100</f>
        <v>2.4550722031133699E-3</v>
      </c>
      <c r="AJ241" s="154">
        <f t="shared" si="366"/>
        <v>3.4991226708801825E-3</v>
      </c>
      <c r="AK241" s="154">
        <f t="shared" si="366"/>
        <v>1.7309344611199633E-4</v>
      </c>
      <c r="AL241" s="154">
        <f t="shared" si="366"/>
        <v>3.35807516777428E-3</v>
      </c>
      <c r="AM241" s="154">
        <f t="shared" si="366"/>
        <v>7.7041305437117362E-3</v>
      </c>
      <c r="AQ241" s="154">
        <f t="shared" ref="AQ241:AU241" si="367">AQ100-$AV100</f>
        <v>2.1777160038260364E-3</v>
      </c>
      <c r="AR241" s="154">
        <f t="shared" si="367"/>
        <v>2.7904484452763913E-3</v>
      </c>
      <c r="AS241" s="154">
        <f t="shared" si="367"/>
        <v>5.3189447045554582E-4</v>
      </c>
      <c r="AT241" s="154">
        <f t="shared" si="367"/>
        <v>3.045143713505687E-3</v>
      </c>
      <c r="AU241" s="154">
        <f t="shared" si="367"/>
        <v>6.8170670167028036E-3</v>
      </c>
    </row>
    <row r="242" spans="1:47" x14ac:dyDescent="0.3">
      <c r="A242" s="21" t="s">
        <v>99</v>
      </c>
      <c r="AA242" s="154">
        <f t="shared" ref="AA242:AE242" si="368">AA101-$AF101</f>
        <v>1.9336362124677611E-3</v>
      </c>
      <c r="AB242" s="154">
        <f t="shared" si="368"/>
        <v>2.5438897347477302E-3</v>
      </c>
      <c r="AC242" s="154">
        <f t="shared" si="368"/>
        <v>-7.9554275484794608E-4</v>
      </c>
      <c r="AD242" s="154">
        <f t="shared" si="368"/>
        <v>3.5849470113700141E-3</v>
      </c>
      <c r="AE242" s="154">
        <f t="shared" si="368"/>
        <v>5.5386792138546696E-3</v>
      </c>
      <c r="AI242" s="154">
        <f t="shared" ref="AI242:AM242" si="369">AI101-$AN101</f>
        <v>2.5149844322898615E-3</v>
      </c>
      <c r="AJ242" s="154">
        <f t="shared" si="369"/>
        <v>3.0692778979471945E-3</v>
      </c>
      <c r="AK242" s="154">
        <f t="shared" si="369"/>
        <v>2.610232990723528E-5</v>
      </c>
      <c r="AL242" s="154">
        <f t="shared" si="369"/>
        <v>3.2875067716212538E-3</v>
      </c>
      <c r="AM242" s="154">
        <f t="shared" si="369"/>
        <v>7.9147708119673508E-3</v>
      </c>
      <c r="AQ242" s="154">
        <f t="shared" ref="AQ242:AU242" si="370">AQ101-$AV101</f>
        <v>2.233673901639156E-3</v>
      </c>
      <c r="AR242" s="154">
        <f t="shared" si="370"/>
        <v>2.7072104443384183E-3</v>
      </c>
      <c r="AS242" s="154">
        <f t="shared" si="370"/>
        <v>-1.3590488555351166E-4</v>
      </c>
      <c r="AT242" s="154">
        <f t="shared" si="370"/>
        <v>3.1036486247321138E-3</v>
      </c>
      <c r="AU242" s="154">
        <f t="shared" si="370"/>
        <v>1.0162337069237892E-2</v>
      </c>
    </row>
    <row r="243" spans="1:47" x14ac:dyDescent="0.3">
      <c r="A243" s="21" t="s">
        <v>100</v>
      </c>
      <c r="AA243" s="154">
        <f t="shared" ref="AA243:AE243" si="371">AA102-$AF102</f>
        <v>2.3377629040714741E-3</v>
      </c>
      <c r="AB243" s="154">
        <f t="shared" si="371"/>
        <v>2.8433478637954011E-3</v>
      </c>
      <c r="AC243" s="154">
        <f t="shared" si="371"/>
        <v>-2.9271213444282719E-4</v>
      </c>
      <c r="AD243" s="154">
        <f t="shared" si="371"/>
        <v>3.5752347670032509E-3</v>
      </c>
      <c r="AE243" s="154">
        <f t="shared" si="371"/>
        <v>8.8629357450764803E-3</v>
      </c>
      <c r="AI243" s="154">
        <f t="shared" ref="AI243:AM243" si="372">AI102-$AN102</f>
        <v>2.3178851221299819E-3</v>
      </c>
      <c r="AJ243" s="154">
        <f t="shared" si="372"/>
        <v>3.288078950591718E-3</v>
      </c>
      <c r="AK243" s="154">
        <f t="shared" si="372"/>
        <v>-2.0802429375854636E-5</v>
      </c>
      <c r="AL243" s="154">
        <f t="shared" si="372"/>
        <v>3.1671709940869468E-3</v>
      </c>
      <c r="AM243" s="154">
        <f t="shared" si="372"/>
        <v>7.576541874853784E-3</v>
      </c>
      <c r="AQ243" s="154">
        <f t="shared" ref="AQ243:AU243" si="373">AQ102-$AV102</f>
        <v>2.308839269810529E-3</v>
      </c>
      <c r="AR243" s="154">
        <f t="shared" si="373"/>
        <v>2.5461321563136239E-3</v>
      </c>
      <c r="AS243" s="154">
        <f t="shared" si="373"/>
        <v>5.7158227810710869E-4</v>
      </c>
      <c r="AT243" s="154">
        <f t="shared" si="373"/>
        <v>2.8273178894908423E-3</v>
      </c>
      <c r="AU243" s="154">
        <f t="shared" si="373"/>
        <v>8.3376374734689465E-3</v>
      </c>
    </row>
    <row r="244" spans="1:47" x14ac:dyDescent="0.3">
      <c r="A244" s="21" t="s">
        <v>101</v>
      </c>
      <c r="AA244" s="154">
        <f t="shared" ref="AA244:AE244" si="374">AA103-$AF103</f>
        <v>1.8685579595876401E-3</v>
      </c>
      <c r="AB244" s="154">
        <f t="shared" si="374"/>
        <v>2.2668783725580295E-3</v>
      </c>
      <c r="AC244" s="154">
        <f t="shared" si="374"/>
        <v>-2.1561923664724369E-4</v>
      </c>
      <c r="AD244" s="154">
        <f t="shared" si="374"/>
        <v>3.7017247808847735E-3</v>
      </c>
      <c r="AE244" s="154">
        <f t="shared" si="374"/>
        <v>8.3439127618975869E-3</v>
      </c>
      <c r="AI244" s="154">
        <f t="shared" ref="AI244:AM244" si="375">AI103-$AN103</f>
        <v>2.3865669969857662E-3</v>
      </c>
      <c r="AJ244" s="154">
        <f t="shared" si="375"/>
        <v>2.8139791373589344E-3</v>
      </c>
      <c r="AK244" s="154">
        <f t="shared" si="375"/>
        <v>-9.5414605653319426E-5</v>
      </c>
      <c r="AL244" s="154">
        <f t="shared" si="375"/>
        <v>3.3707409156734005E-3</v>
      </c>
      <c r="AM244" s="154">
        <f t="shared" si="375"/>
        <v>6.2354815591504319E-3</v>
      </c>
      <c r="AQ244" s="154">
        <f t="shared" ref="AQ244:AU244" si="376">AQ103-$AV103</f>
        <v>1.7938404286458372E-3</v>
      </c>
      <c r="AR244" s="154">
        <f t="shared" si="376"/>
        <v>2.5568748447514691E-3</v>
      </c>
      <c r="AS244" s="154">
        <f t="shared" si="376"/>
        <v>4.0105999792920156E-4</v>
      </c>
      <c r="AT244" s="154">
        <f t="shared" si="376"/>
        <v>2.9389591739458348E-3</v>
      </c>
      <c r="AU244" s="154">
        <f t="shared" si="376"/>
        <v>6.0496323889306612E-3</v>
      </c>
    </row>
    <row r="245" spans="1:47" x14ac:dyDescent="0.3">
      <c r="A245" s="21" t="s">
        <v>102</v>
      </c>
      <c r="AA245" s="154">
        <f t="shared" ref="AA245:AE245" si="377">AA104-$AF104</f>
        <v>4.4156123525775342E-4</v>
      </c>
      <c r="AB245" s="154">
        <f t="shared" si="377"/>
        <v>1.5366754890666781E-3</v>
      </c>
      <c r="AC245" s="154">
        <f t="shared" si="377"/>
        <v>-1.0928173633891003E-3</v>
      </c>
      <c r="AD245" s="154">
        <f t="shared" si="377"/>
        <v>1.3614016786167929E-4</v>
      </c>
      <c r="AE245" s="154">
        <f t="shared" si="377"/>
        <v>-2.0058219167000063E-3</v>
      </c>
      <c r="AI245" s="154">
        <f t="shared" ref="AI245:AM245" si="378">AI104-$AN104</f>
        <v>5.9023737346275938E-4</v>
      </c>
      <c r="AJ245" s="154">
        <f t="shared" si="378"/>
        <v>2.084890272686009E-3</v>
      </c>
      <c r="AK245" s="154">
        <f t="shared" si="378"/>
        <v>-8.6806004596945603E-4</v>
      </c>
      <c r="AL245" s="154">
        <f t="shared" si="378"/>
        <v>6.3668512325422682E-4</v>
      </c>
      <c r="AM245" s="154">
        <f t="shared" si="378"/>
        <v>-3.3436904831723293E-3</v>
      </c>
      <c r="AQ245" s="154">
        <f t="shared" ref="AQ245:AU245" si="379">AQ104-$AV104</f>
        <v>-5.6066824107877181E-4</v>
      </c>
      <c r="AR245" s="154">
        <f t="shared" si="379"/>
        <v>1.1980362748077048E-3</v>
      </c>
      <c r="AS245" s="154">
        <f t="shared" si="379"/>
        <v>-1.4210636325729898E-3</v>
      </c>
      <c r="AT245" s="154">
        <f t="shared" si="379"/>
        <v>4.5125999161720401E-5</v>
      </c>
      <c r="AU245" s="154">
        <f t="shared" si="379"/>
        <v>1.7523872196541094E-3</v>
      </c>
    </row>
    <row r="246" spans="1:47" x14ac:dyDescent="0.3">
      <c r="A246" s="21" t="s">
        <v>103</v>
      </c>
      <c r="AA246" s="154">
        <f t="shared" ref="AA246:AE246" si="380">AA105-$AF105</f>
        <v>8.4639255385648635E-4</v>
      </c>
      <c r="AB246" s="154">
        <f t="shared" si="380"/>
        <v>2.4351294192983177E-3</v>
      </c>
      <c r="AC246" s="154">
        <f t="shared" si="380"/>
        <v>-8.7033082040700004E-4</v>
      </c>
      <c r="AD246" s="154">
        <f t="shared" si="380"/>
        <v>7.1946861422261289E-4</v>
      </c>
      <c r="AE246" s="154">
        <f t="shared" si="380"/>
        <v>-1.7306273342274194E-3</v>
      </c>
      <c r="AI246" s="154">
        <f t="shared" ref="AI246:AM246" si="381">AI105-$AN105</f>
        <v>6.6058615754751616E-4</v>
      </c>
      <c r="AJ246" s="154">
        <f t="shared" si="381"/>
        <v>1.6628720573329987E-3</v>
      </c>
      <c r="AK246" s="154">
        <f t="shared" si="381"/>
        <v>-5.7824200507155133E-4</v>
      </c>
      <c r="AL246" s="154">
        <f t="shared" si="381"/>
        <v>9.4803179539060776E-4</v>
      </c>
      <c r="AM246" s="154">
        <f t="shared" si="381"/>
        <v>-2.2074851507028655E-4</v>
      </c>
      <c r="AQ246" s="154">
        <f t="shared" ref="AQ246:AU246" si="382">AQ105-$AV105</f>
        <v>-1.2254481837699165E-4</v>
      </c>
      <c r="AR246" s="154">
        <f t="shared" si="382"/>
        <v>1.3023569932737187E-3</v>
      </c>
      <c r="AS246" s="154">
        <f t="shared" si="382"/>
        <v>-1.2804942321900581E-3</v>
      </c>
      <c r="AT246" s="154">
        <f t="shared" si="382"/>
        <v>8.3005001560267164E-4</v>
      </c>
      <c r="AU246" s="154">
        <f t="shared" si="382"/>
        <v>2.7210138250986131E-3</v>
      </c>
    </row>
    <row r="247" spans="1:47" x14ac:dyDescent="0.3">
      <c r="A247" s="21" t="s">
        <v>104</v>
      </c>
      <c r="AA247" s="154">
        <f t="shared" ref="AA247:AE247" si="383">AA106-$AF106</f>
        <v>6.626172477621874E-4</v>
      </c>
      <c r="AB247" s="154">
        <f t="shared" si="383"/>
        <v>2.242396846564563E-3</v>
      </c>
      <c r="AC247" s="154">
        <f t="shared" si="383"/>
        <v>-6.8046236632059165E-4</v>
      </c>
      <c r="AD247" s="154">
        <f t="shared" si="383"/>
        <v>7.4005501650230548E-4</v>
      </c>
      <c r="AE247" s="154">
        <f t="shared" si="383"/>
        <v>-3.8893256223856733E-3</v>
      </c>
      <c r="AI247" s="154">
        <f t="shared" ref="AI247:AM247" si="384">AI106-$AN106</f>
        <v>4.6214507665385315E-4</v>
      </c>
      <c r="AJ247" s="154">
        <f t="shared" si="384"/>
        <v>2.8227820444146285E-3</v>
      </c>
      <c r="AK247" s="154">
        <f t="shared" si="384"/>
        <v>-1.7122236071907132E-4</v>
      </c>
      <c r="AL247" s="154">
        <f t="shared" si="384"/>
        <v>1.1595927029333401E-3</v>
      </c>
      <c r="AM247" s="154">
        <f t="shared" si="384"/>
        <v>-8.5825559494048798E-4</v>
      </c>
      <c r="AQ247" s="154">
        <f t="shared" ref="AQ247:AU247" si="385">AQ106-$AV106</f>
        <v>5.2854232934130066E-5</v>
      </c>
      <c r="AR247" s="154">
        <f t="shared" si="385"/>
        <v>1.9955150694577015E-3</v>
      </c>
      <c r="AS247" s="154">
        <f t="shared" si="385"/>
        <v>-5.7188363901757369E-4</v>
      </c>
      <c r="AT247" s="154">
        <f t="shared" si="385"/>
        <v>1.724653852556211E-3</v>
      </c>
      <c r="AU247" s="154">
        <f t="shared" si="385"/>
        <v>3.6516900653558067E-3</v>
      </c>
    </row>
    <row r="248" spans="1:47" x14ac:dyDescent="0.3">
      <c r="A248" s="21" t="s">
        <v>105</v>
      </c>
      <c r="AA248" s="154">
        <f t="shared" ref="AA248:AE248" si="386">AA107-$AF107</f>
        <v>4.5140237625476958E-4</v>
      </c>
      <c r="AB248" s="154">
        <f t="shared" si="386"/>
        <v>1.8480243904178051E-3</v>
      </c>
      <c r="AC248" s="154">
        <f t="shared" si="386"/>
        <v>-1.0206862215778817E-3</v>
      </c>
      <c r="AD248" s="154">
        <f t="shared" si="386"/>
        <v>7.3825322311505109E-4</v>
      </c>
      <c r="AE248" s="154">
        <f t="shared" si="386"/>
        <v>-1.9589864220054274E-3</v>
      </c>
      <c r="AI248" s="154">
        <f t="shared" ref="AI248:AM248" si="387">AI107-$AN107</f>
        <v>3.8109473456855551E-4</v>
      </c>
      <c r="AJ248" s="154">
        <f t="shared" si="387"/>
        <v>1.774063459873825E-3</v>
      </c>
      <c r="AK248" s="154">
        <f t="shared" si="387"/>
        <v>-3.8091729914771239E-4</v>
      </c>
      <c r="AL248" s="154">
        <f t="shared" si="387"/>
        <v>3.7410081454387987E-4</v>
      </c>
      <c r="AM248" s="154">
        <f t="shared" si="387"/>
        <v>-1.4425149798739491E-3</v>
      </c>
      <c r="AQ248" s="154">
        <f t="shared" ref="AQ248:AU248" si="388">AQ107-$AV107</f>
        <v>-3.241993985047811E-4</v>
      </c>
      <c r="AR248" s="154">
        <f t="shared" si="388"/>
        <v>1.1271402431095529E-3</v>
      </c>
      <c r="AS248" s="154">
        <f t="shared" si="388"/>
        <v>-7.2389277863782377E-4</v>
      </c>
      <c r="AT248" s="154">
        <f t="shared" si="388"/>
        <v>8.0606811957970211E-4</v>
      </c>
      <c r="AU248" s="154">
        <f t="shared" si="388"/>
        <v>-7.3520422589505065E-4</v>
      </c>
    </row>
    <row r="249" spans="1:47" x14ac:dyDescent="0.3">
      <c r="A249" s="21" t="s">
        <v>106</v>
      </c>
      <c r="AA249" s="154">
        <f t="shared" ref="AA249:AE249" si="389">AA108-$AF108</f>
        <v>8.3223472185760955E-4</v>
      </c>
      <c r="AB249" s="154">
        <f t="shared" si="389"/>
        <v>2.199589288788821E-3</v>
      </c>
      <c r="AC249" s="154">
        <f t="shared" si="389"/>
        <v>-1.0688583749569212E-3</v>
      </c>
      <c r="AD249" s="154">
        <f t="shared" si="389"/>
        <v>7.3179997615761133E-4</v>
      </c>
      <c r="AE249" s="154">
        <f t="shared" si="389"/>
        <v>-1.9308910582687628E-3</v>
      </c>
      <c r="AI249" s="154">
        <f t="shared" ref="AI249:AM249" si="390">AI108-$AN108</f>
        <v>6.3071407288171032E-4</v>
      </c>
      <c r="AJ249" s="154">
        <f t="shared" si="390"/>
        <v>1.660722010308425E-3</v>
      </c>
      <c r="AK249" s="154">
        <f t="shared" si="390"/>
        <v>-7.520981795479326E-4</v>
      </c>
      <c r="AL249" s="154">
        <f t="shared" si="390"/>
        <v>9.2308550060206298E-4</v>
      </c>
      <c r="AM249" s="154">
        <f t="shared" si="390"/>
        <v>-2.8243665028244245E-3</v>
      </c>
      <c r="AQ249" s="154">
        <f t="shared" ref="AQ249:AU249" si="391">AQ108-$AV108</f>
        <v>-3.1352950593907872E-4</v>
      </c>
      <c r="AR249" s="154">
        <f t="shared" si="391"/>
        <v>1.3722370093384893E-3</v>
      </c>
      <c r="AS249" s="154">
        <f t="shared" si="391"/>
        <v>-7.5114252863575214E-4</v>
      </c>
      <c r="AT249" s="154">
        <f t="shared" si="391"/>
        <v>9.0295839053026235E-4</v>
      </c>
      <c r="AU249" s="154">
        <f t="shared" si="391"/>
        <v>2.6179771159795398E-3</v>
      </c>
    </row>
    <row r="250" spans="1:47" x14ac:dyDescent="0.3">
      <c r="A250" s="21" t="s">
        <v>107</v>
      </c>
      <c r="AA250" s="154">
        <f t="shared" ref="AA250:AE250" si="392">AA109-$AF109</f>
        <v>1.4584762789105763E-3</v>
      </c>
      <c r="AB250" s="154">
        <f t="shared" si="392"/>
        <v>2.760659947145268E-3</v>
      </c>
      <c r="AC250" s="154">
        <f t="shared" si="392"/>
        <v>-5.8165975798895025E-4</v>
      </c>
      <c r="AD250" s="154">
        <f t="shared" si="392"/>
        <v>1.5682944630273253E-3</v>
      </c>
      <c r="AE250" s="154">
        <f t="shared" si="392"/>
        <v>2.0702580652134581E-4</v>
      </c>
      <c r="AI250" s="154">
        <f t="shared" ref="AI250:AM250" si="393">AI109-$AN109</f>
        <v>6.4894452226970604E-4</v>
      </c>
      <c r="AJ250" s="154">
        <f t="shared" si="393"/>
        <v>2.0685516452636186E-3</v>
      </c>
      <c r="AK250" s="154">
        <f t="shared" si="393"/>
        <v>-7.9668649058727871E-4</v>
      </c>
      <c r="AL250" s="154">
        <f t="shared" si="393"/>
        <v>1.2572928864218406E-3</v>
      </c>
      <c r="AM250" s="154">
        <f t="shared" si="393"/>
        <v>3.8809426420410246E-4</v>
      </c>
      <c r="AQ250" s="154">
        <f t="shared" ref="AQ250:AU250" si="394">AQ109-$AV109</f>
        <v>-5.3985687615033199E-4</v>
      </c>
      <c r="AR250" s="154">
        <f t="shared" si="394"/>
        <v>1.1949912843137655E-3</v>
      </c>
      <c r="AS250" s="154">
        <f t="shared" si="394"/>
        <v>-1.2719155622795382E-3</v>
      </c>
      <c r="AT250" s="154">
        <f t="shared" si="394"/>
        <v>1.1837906674976471E-3</v>
      </c>
      <c r="AU250" s="154">
        <f t="shared" si="394"/>
        <v>3.611913572730001E-3</v>
      </c>
    </row>
    <row r="251" spans="1:47" x14ac:dyDescent="0.3">
      <c r="A251" s="21" t="s">
        <v>108</v>
      </c>
      <c r="AA251" s="154">
        <f t="shared" ref="AA251:AE251" si="395">AA110-$AF110</f>
        <v>8.1384903017213406E-5</v>
      </c>
      <c r="AB251" s="154">
        <f t="shared" si="395"/>
        <v>1.5496992685934564E-3</v>
      </c>
      <c r="AC251" s="154">
        <f t="shared" si="395"/>
        <v>-1.1405809842102901E-3</v>
      </c>
      <c r="AD251" s="154">
        <f t="shared" si="395"/>
        <v>3.5879824980543373E-4</v>
      </c>
      <c r="AE251" s="154">
        <f t="shared" si="395"/>
        <v>-5.9076813723479924E-4</v>
      </c>
      <c r="AI251" s="154">
        <f t="shared" ref="AI251:AM251" si="396">AI110-$AN110</f>
        <v>1.1647611220161769E-3</v>
      </c>
      <c r="AJ251" s="154">
        <f t="shared" si="396"/>
        <v>2.2259404594570688E-3</v>
      </c>
      <c r="AK251" s="154">
        <f t="shared" si="396"/>
        <v>-5.7830144650911682E-4</v>
      </c>
      <c r="AL251" s="154">
        <f t="shared" si="396"/>
        <v>6.3190414571210121E-4</v>
      </c>
      <c r="AM251" s="154">
        <f t="shared" si="396"/>
        <v>-1.2173856343231249E-3</v>
      </c>
      <c r="AQ251" s="154">
        <f t="shared" ref="AQ251:AU251" si="397">AQ110-$AV110</f>
        <v>-2.8148406646509149E-4</v>
      </c>
      <c r="AR251" s="154">
        <f t="shared" si="397"/>
        <v>1.1343138590231153E-3</v>
      </c>
      <c r="AS251" s="154">
        <f t="shared" si="397"/>
        <v>-1.2130901168631155E-3</v>
      </c>
      <c r="AT251" s="154">
        <f t="shared" si="397"/>
        <v>1.1092665001945006E-3</v>
      </c>
      <c r="AU251" s="154">
        <f t="shared" si="397"/>
        <v>1.8452660958101505E-3</v>
      </c>
    </row>
    <row r="252" spans="1:47" x14ac:dyDescent="0.3">
      <c r="A252" s="21" t="s">
        <v>109</v>
      </c>
      <c r="AA252" s="154">
        <f t="shared" ref="AA252:AE252" si="398">AA111-$AF111</f>
        <v>9.9374696836175731E-4</v>
      </c>
      <c r="AB252" s="154">
        <f t="shared" si="398"/>
        <v>2.986676594905752E-3</v>
      </c>
      <c r="AC252" s="154">
        <f t="shared" si="398"/>
        <v>-5.6354383283075717E-4</v>
      </c>
      <c r="AD252" s="154">
        <f t="shared" si="398"/>
        <v>1.3105859091105676E-3</v>
      </c>
      <c r="AE252" s="154">
        <f t="shared" si="398"/>
        <v>-2.3825074985675595E-3</v>
      </c>
      <c r="AI252" s="154">
        <f t="shared" ref="AI252:AM252" si="399">AI111-$AN111</f>
        <v>7.771550532871636E-4</v>
      </c>
      <c r="AJ252" s="154">
        <f t="shared" si="399"/>
        <v>2.4974686176504638E-3</v>
      </c>
      <c r="AK252" s="154">
        <f t="shared" si="399"/>
        <v>-9.0083683730303107E-4</v>
      </c>
      <c r="AL252" s="154">
        <f t="shared" si="399"/>
        <v>1.0618883166731751E-3</v>
      </c>
      <c r="AM252" s="154">
        <f t="shared" si="399"/>
        <v>-9.6003210652957811E-4</v>
      </c>
      <c r="AQ252" s="154">
        <f t="shared" ref="AQ252:AU252" si="400">AQ111-$AV111</f>
        <v>-8.3607427121156798E-4</v>
      </c>
      <c r="AR252" s="154">
        <f t="shared" si="400"/>
        <v>8.6985056212733006E-4</v>
      </c>
      <c r="AS252" s="154">
        <f t="shared" si="400"/>
        <v>-9.9710252041578483E-4</v>
      </c>
      <c r="AT252" s="154">
        <f t="shared" si="400"/>
        <v>7.3920291474562343E-4</v>
      </c>
      <c r="AU252" s="154">
        <f t="shared" si="400"/>
        <v>1.2707949921462207E-3</v>
      </c>
    </row>
    <row r="253" spans="1:47" x14ac:dyDescent="0.3">
      <c r="A253" s="21" t="s">
        <v>110</v>
      </c>
      <c r="AA253" s="154">
        <f t="shared" ref="AA253:AE253" si="401">AA112-$AF112</f>
        <v>7.0791807763642776E-4</v>
      </c>
      <c r="AB253" s="154">
        <f t="shared" si="401"/>
        <v>1.6983523627901185E-3</v>
      </c>
      <c r="AC253" s="154">
        <f t="shared" si="401"/>
        <v>-1.0133935698564377E-3</v>
      </c>
      <c r="AD253" s="154">
        <f t="shared" si="401"/>
        <v>8.2944031657686181E-4</v>
      </c>
      <c r="AE253" s="154">
        <f t="shared" si="401"/>
        <v>-1.9680359576306223E-3</v>
      </c>
      <c r="AI253" s="154">
        <f t="shared" ref="AI253:AM253" si="402">AI112-$AN112</f>
        <v>4.2677702936378629E-4</v>
      </c>
      <c r="AJ253" s="154">
        <f t="shared" si="402"/>
        <v>1.9898963511290483E-3</v>
      </c>
      <c r="AK253" s="154">
        <f t="shared" si="402"/>
        <v>-9.5069660215275128E-4</v>
      </c>
      <c r="AL253" s="154">
        <f t="shared" si="402"/>
        <v>8.506560575420102E-4</v>
      </c>
      <c r="AM253" s="154">
        <f t="shared" si="402"/>
        <v>-2.1913250848023735E-3</v>
      </c>
      <c r="AQ253" s="154">
        <f t="shared" ref="AQ253:AU253" si="403">AQ112-$AV112</f>
        <v>-8.6369104166666034E-4</v>
      </c>
      <c r="AR253" s="154">
        <f t="shared" si="403"/>
        <v>1.108704639382764E-3</v>
      </c>
      <c r="AS253" s="154">
        <f t="shared" si="403"/>
        <v>-1.1317817063678072E-3</v>
      </c>
      <c r="AT253" s="154">
        <f t="shared" si="403"/>
        <v>1.1108668336896194E-3</v>
      </c>
      <c r="AU253" s="154">
        <f t="shared" si="403"/>
        <v>-4.1556805277637339E-4</v>
      </c>
    </row>
    <row r="254" spans="1:47" x14ac:dyDescent="0.3">
      <c r="A254" s="21" t="s">
        <v>111</v>
      </c>
      <c r="AA254" s="154">
        <f t="shared" ref="AA254:AE254" si="404">AA113-$AF113</f>
        <v>-1.3154500650197033E-3</v>
      </c>
      <c r="AB254" s="154">
        <f t="shared" si="404"/>
        <v>-8.3977224130152121E-4</v>
      </c>
      <c r="AC254" s="154">
        <f t="shared" si="404"/>
        <v>9.7175774559775212E-4</v>
      </c>
      <c r="AD254" s="154">
        <f t="shared" si="404"/>
        <v>-9.2774434585403496E-4</v>
      </c>
      <c r="AE254" s="154">
        <f t="shared" si="404"/>
        <v>-2.0697704003808503E-3</v>
      </c>
      <c r="AI254" s="154">
        <f t="shared" ref="AI254:AM254" si="405">AI113-$AN113</f>
        <v>-1.464248734363253E-3</v>
      </c>
      <c r="AJ254" s="154">
        <f t="shared" si="405"/>
        <v>-8.0697992206234335E-4</v>
      </c>
      <c r="AK254" s="154">
        <f t="shared" si="405"/>
        <v>5.8839734583802147E-4</v>
      </c>
      <c r="AL254" s="154">
        <f t="shared" si="405"/>
        <v>-8.3676443037436748E-4</v>
      </c>
      <c r="AM254" s="154">
        <f t="shared" si="405"/>
        <v>-2.5897742139457777E-3</v>
      </c>
      <c r="AQ254" s="154">
        <f t="shared" ref="AQ254:AU254" si="406">AQ113-$AV113</f>
        <v>-1.1424881239746566E-3</v>
      </c>
      <c r="AR254" s="154">
        <f t="shared" si="406"/>
        <v>-1.1183771718236268E-3</v>
      </c>
      <c r="AS254" s="154">
        <f t="shared" si="406"/>
        <v>6.8263903372998373E-4</v>
      </c>
      <c r="AT254" s="154">
        <f t="shared" si="406"/>
        <v>-3.5769493052974308E-4</v>
      </c>
      <c r="AU254" s="154">
        <f t="shared" si="406"/>
        <v>-3.2891980166766034E-3</v>
      </c>
    </row>
    <row r="255" spans="1:47" x14ac:dyDescent="0.3">
      <c r="A255" s="21" t="s">
        <v>112</v>
      </c>
      <c r="AA255" s="154">
        <f t="shared" ref="AA255:AE255" si="407">AA114-$AF114</f>
        <v>-1.2209272289474748E-3</v>
      </c>
      <c r="AB255" s="154">
        <f t="shared" si="407"/>
        <v>-5.5125463372199084E-4</v>
      </c>
      <c r="AC255" s="154">
        <f t="shared" si="407"/>
        <v>8.7750924739876147E-4</v>
      </c>
      <c r="AD255" s="154">
        <f t="shared" si="407"/>
        <v>-1.2282993953358417E-3</v>
      </c>
      <c r="AE255" s="154">
        <f t="shared" si="407"/>
        <v>-2.5179254472474316E-3</v>
      </c>
      <c r="AI255" s="154">
        <f t="shared" ref="AI255:AM255" si="408">AI114-$AN114</f>
        <v>-1.3219443923676785E-3</v>
      </c>
      <c r="AJ255" s="154">
        <f t="shared" si="408"/>
        <v>-6.6630777803213144E-4</v>
      </c>
      <c r="AK255" s="154">
        <f t="shared" si="408"/>
        <v>1.014702703466203E-4</v>
      </c>
      <c r="AL255" s="154">
        <f t="shared" si="408"/>
        <v>-6.8397379772141415E-4</v>
      </c>
      <c r="AM255" s="154">
        <f t="shared" si="408"/>
        <v>-1.0680883707897661E-3</v>
      </c>
      <c r="AQ255" s="154">
        <f t="shared" ref="AQ255:AU255" si="409">AQ114-$AV114</f>
        <v>-7.4283865534989502E-4</v>
      </c>
      <c r="AR255" s="154">
        <f t="shared" si="409"/>
        <v>-1.168039173195465E-3</v>
      </c>
      <c r="AS255" s="154">
        <f t="shared" si="409"/>
        <v>7.8694446973326393E-4</v>
      </c>
      <c r="AT255" s="154">
        <f t="shared" si="409"/>
        <v>-4.4236239951827259E-4</v>
      </c>
      <c r="AU255" s="154">
        <f t="shared" si="409"/>
        <v>-3.8356017894424148E-3</v>
      </c>
    </row>
    <row r="256" spans="1:47" x14ac:dyDescent="0.3">
      <c r="A256" s="21" t="s">
        <v>113</v>
      </c>
      <c r="AA256" s="154">
        <f t="shared" ref="AA256:AE256" si="410">AA115-$AF115</f>
        <v>-1.312735401803356E-3</v>
      </c>
      <c r="AB256" s="154">
        <f t="shared" si="410"/>
        <v>-7.7391338478092781E-4</v>
      </c>
      <c r="AC256" s="154">
        <f t="shared" si="410"/>
        <v>8.4816195959904177E-4</v>
      </c>
      <c r="AD256" s="154">
        <f t="shared" si="410"/>
        <v>-7.2300627514015631E-4</v>
      </c>
      <c r="AE256" s="154">
        <f t="shared" si="410"/>
        <v>-2.2149938605266397E-3</v>
      </c>
      <c r="AI256" s="154">
        <f t="shared" ref="AI256:AM256" si="411">AI115-$AN115</f>
        <v>-8.2015943159913663E-4</v>
      </c>
      <c r="AJ256" s="154">
        <f t="shared" si="411"/>
        <v>-6.5733045992130267E-4</v>
      </c>
      <c r="AK256" s="154">
        <f t="shared" si="411"/>
        <v>7.9310106311768647E-4</v>
      </c>
      <c r="AL256" s="154">
        <f t="shared" si="411"/>
        <v>-3.5267205802733733E-4</v>
      </c>
      <c r="AM256" s="154">
        <f t="shared" si="411"/>
        <v>-2.9308008529770656E-3</v>
      </c>
      <c r="AQ256" s="154">
        <f t="shared" ref="AQ256:AU256" si="412">AQ115-$AV115</f>
        <v>-5.3517648242688842E-4</v>
      </c>
      <c r="AR256" s="154">
        <f t="shared" si="412"/>
        <v>-6.0399787736139122E-4</v>
      </c>
      <c r="AS256" s="154">
        <f t="shared" si="412"/>
        <v>9.5442383810360066E-4</v>
      </c>
      <c r="AT256" s="154">
        <f t="shared" si="412"/>
        <v>-4.7535924523476984E-4</v>
      </c>
      <c r="AU256" s="154">
        <f t="shared" si="412"/>
        <v>-2.984459203747303E-3</v>
      </c>
    </row>
    <row r="257" spans="1:47" x14ac:dyDescent="0.3">
      <c r="A257" s="21" t="s">
        <v>114</v>
      </c>
      <c r="AA257" s="154">
        <f t="shared" ref="AA257:AE257" si="413">AA116-$AF116</f>
        <v>-9.6744535743312383E-4</v>
      </c>
      <c r="AB257" s="154">
        <f t="shared" si="413"/>
        <v>3.0329093417767999E-4</v>
      </c>
      <c r="AC257" s="154">
        <f t="shared" si="413"/>
        <v>8.8700450231465975E-4</v>
      </c>
      <c r="AD257" s="154">
        <f t="shared" si="413"/>
        <v>-1.3235040304952934E-4</v>
      </c>
      <c r="AE257" s="154">
        <f t="shared" si="413"/>
        <v>-1.5076033538237487E-3</v>
      </c>
      <c r="AI257" s="154">
        <f t="shared" ref="AI257:AM257" si="414">AI116-$AN116</f>
        <v>-9.0931736297058217E-4</v>
      </c>
      <c r="AJ257" s="154">
        <f t="shared" si="414"/>
        <v>8.0723590904341509E-5</v>
      </c>
      <c r="AK257" s="154">
        <f t="shared" si="414"/>
        <v>4.2023546527195175E-4</v>
      </c>
      <c r="AL257" s="154">
        <f t="shared" si="414"/>
        <v>-1.2780499697302976E-4</v>
      </c>
      <c r="AM257" s="154">
        <f t="shared" si="414"/>
        <v>-2.3998308099288162E-3</v>
      </c>
      <c r="AQ257" s="154">
        <f t="shared" ref="AQ257:AU257" si="415">AQ116-$AV116</f>
        <v>-5.8132539138026733E-4</v>
      </c>
      <c r="AR257" s="154">
        <f t="shared" si="415"/>
        <v>-1.6205030205018213E-5</v>
      </c>
      <c r="AS257" s="154">
        <f t="shared" si="415"/>
        <v>5.5712579904817951E-4</v>
      </c>
      <c r="AT257" s="154">
        <f t="shared" si="415"/>
        <v>6.9959894821103145E-5</v>
      </c>
      <c r="AU257" s="154">
        <f t="shared" si="415"/>
        <v>-2.5501038988149033E-3</v>
      </c>
    </row>
    <row r="258" spans="1:47" x14ac:dyDescent="0.3">
      <c r="A258" s="21" t="s">
        <v>115</v>
      </c>
      <c r="AA258" s="154">
        <f t="shared" ref="AA258:AE258" si="416">AA117-$AF117</f>
        <v>-6.6231211739431126E-4</v>
      </c>
      <c r="AB258" s="154">
        <f t="shared" si="416"/>
        <v>-1.1408720701147242E-3</v>
      </c>
      <c r="AC258" s="154">
        <f t="shared" si="416"/>
        <v>9.4168306319851024E-4</v>
      </c>
      <c r="AD258" s="154">
        <f t="shared" si="416"/>
        <v>-1.5957552713533234E-3</v>
      </c>
      <c r="AE258" s="154">
        <f t="shared" si="416"/>
        <v>-2.6967141629567022E-3</v>
      </c>
      <c r="AI258" s="154">
        <f t="shared" ref="AI258:AM258" si="417">AI117-$AN117</f>
        <v>-1.0570730490708285E-3</v>
      </c>
      <c r="AJ258" s="154">
        <f t="shared" si="417"/>
        <v>-8.4962523717544217E-4</v>
      </c>
      <c r="AK258" s="154">
        <f t="shared" si="417"/>
        <v>6.9415594814269208E-4</v>
      </c>
      <c r="AL258" s="154">
        <f t="shared" si="417"/>
        <v>-1.1137270502028498E-3</v>
      </c>
      <c r="AM258" s="154">
        <f t="shared" si="417"/>
        <v>-3.2392448762396074E-3</v>
      </c>
      <c r="AQ258" s="154">
        <f t="shared" ref="AQ258:AU258" si="418">AQ117-$AV117</f>
        <v>-7.7385302787728091E-4</v>
      </c>
      <c r="AR258" s="154">
        <f t="shared" si="418"/>
        <v>-1.4603809856143322E-3</v>
      </c>
      <c r="AS258" s="154">
        <f t="shared" si="418"/>
        <v>2.0595690769525162E-4</v>
      </c>
      <c r="AT258" s="154">
        <f t="shared" si="418"/>
        <v>-1.1981584739628589E-3</v>
      </c>
      <c r="AU258" s="154">
        <f t="shared" si="418"/>
        <v>-3.8416988736894365E-3</v>
      </c>
    </row>
    <row r="259" spans="1:47" x14ac:dyDescent="0.3">
      <c r="A259" s="21" t="s">
        <v>116</v>
      </c>
      <c r="AA259" s="154">
        <f t="shared" ref="AA259:AE259" si="419">AA118-$AF118</f>
        <v>-1.1891259112477423E-3</v>
      </c>
      <c r="AB259" s="154">
        <f t="shared" si="419"/>
        <v>-1.932912801812168E-3</v>
      </c>
      <c r="AC259" s="154">
        <f t="shared" si="419"/>
        <v>1.0248191683067832E-3</v>
      </c>
      <c r="AD259" s="154">
        <f t="shared" si="419"/>
        <v>-1.6854985412882587E-3</v>
      </c>
      <c r="AE259" s="154">
        <f t="shared" si="419"/>
        <v>-2.8066663691435024E-3</v>
      </c>
      <c r="AI259" s="154">
        <f t="shared" ref="AI259:AM259" si="420">AI118-$AN118</f>
        <v>-1.395002880283905E-3</v>
      </c>
      <c r="AJ259" s="154">
        <f t="shared" si="420"/>
        <v>-1.1998891550542481E-3</v>
      </c>
      <c r="AK259" s="154">
        <f t="shared" si="420"/>
        <v>8.8694963533267682E-4</v>
      </c>
      <c r="AL259" s="154">
        <f t="shared" si="420"/>
        <v>-8.9424171091568097E-4</v>
      </c>
      <c r="AM259" s="154">
        <f t="shared" si="420"/>
        <v>-1.6648897367469943E-3</v>
      </c>
      <c r="AQ259" s="154">
        <f t="shared" ref="AQ259:AU259" si="421">AQ118-$AV118</f>
        <v>-1.3407235696567404E-3</v>
      </c>
      <c r="AR259" s="154">
        <f t="shared" si="421"/>
        <v>-1.6963309567397892E-3</v>
      </c>
      <c r="AS259" s="154">
        <f t="shared" si="421"/>
        <v>6.7623884313287169E-4</v>
      </c>
      <c r="AT259" s="154">
        <f t="shared" si="421"/>
        <v>-1.0057820103302256E-3</v>
      </c>
      <c r="AU259" s="154">
        <f t="shared" si="421"/>
        <v>-2.9666529577725949E-3</v>
      </c>
    </row>
    <row r="260" spans="1:47" x14ac:dyDescent="0.3">
      <c r="A260" s="21" t="s">
        <v>117</v>
      </c>
      <c r="AA260" s="154">
        <f t="shared" ref="AA260:AE260" si="422">AA119-$AF119</f>
        <v>-1.5757493019978195E-3</v>
      </c>
      <c r="AB260" s="154">
        <f t="shared" si="422"/>
        <v>-1.9825137578880344E-3</v>
      </c>
      <c r="AC260" s="154">
        <f t="shared" si="422"/>
        <v>1.068575270440672E-3</v>
      </c>
      <c r="AD260" s="154">
        <f t="shared" si="422"/>
        <v>-8.4303687970307961E-4</v>
      </c>
      <c r="AE260" s="154">
        <f t="shared" si="422"/>
        <v>-3.6886708133794929E-3</v>
      </c>
      <c r="AI260" s="154">
        <f t="shared" ref="AI260:AM260" si="423">AI119-$AN119</f>
        <v>-2.0932817239886388E-3</v>
      </c>
      <c r="AJ260" s="154">
        <f t="shared" si="423"/>
        <v>-1.6197339510976485E-3</v>
      </c>
      <c r="AK260" s="154">
        <f t="shared" si="423"/>
        <v>9.9849596793068381E-4</v>
      </c>
      <c r="AL260" s="154">
        <f t="shared" si="423"/>
        <v>-7.2232456139293376E-4</v>
      </c>
      <c r="AM260" s="154">
        <f t="shared" si="423"/>
        <v>-3.9019320065150393E-3</v>
      </c>
      <c r="AQ260" s="154">
        <f t="shared" ref="AQ260:AU260" si="424">AQ119-$AV119</f>
        <v>-2.2165941137376284E-3</v>
      </c>
      <c r="AR260" s="154">
        <f t="shared" si="424"/>
        <v>-1.5162135400438861E-3</v>
      </c>
      <c r="AS260" s="154">
        <f t="shared" si="424"/>
        <v>1.3785277616661313E-3</v>
      </c>
      <c r="AT260" s="154">
        <f t="shared" si="424"/>
        <v>-5.1608077999261166E-4</v>
      </c>
      <c r="AU260" s="154">
        <f t="shared" si="424"/>
        <v>-4.4334763998747032E-3</v>
      </c>
    </row>
    <row r="261" spans="1:47" x14ac:dyDescent="0.3">
      <c r="A261" s="21" t="s">
        <v>118</v>
      </c>
      <c r="AA261" s="154">
        <f t="shared" ref="AA261:AE261" si="425">AA120-$AF120</f>
        <v>-3.1701770265179906E-3</v>
      </c>
      <c r="AB261" s="154">
        <f t="shared" si="425"/>
        <v>-5.4550859002360733E-3</v>
      </c>
      <c r="AC261" s="154">
        <f t="shared" si="425"/>
        <v>1.1783057898217047E-3</v>
      </c>
      <c r="AD261" s="154">
        <f t="shared" si="425"/>
        <v>-5.229632872574011E-3</v>
      </c>
      <c r="AE261" s="154">
        <f t="shared" si="425"/>
        <v>-4.9194101258192421E-3</v>
      </c>
      <c r="AI261" s="154">
        <f t="shared" ref="AI261:AM261" si="426">AI120-$AN120</f>
        <v>-2.0758966764748915E-3</v>
      </c>
      <c r="AJ261" s="154">
        <f t="shared" si="426"/>
        <v>-5.4379180840812211E-3</v>
      </c>
      <c r="AK261" s="154">
        <f t="shared" si="426"/>
        <v>6.7322294953164712E-4</v>
      </c>
      <c r="AL261" s="154">
        <f t="shared" si="426"/>
        <v>-5.1413813988091901E-3</v>
      </c>
      <c r="AM261" s="154">
        <f t="shared" si="426"/>
        <v>-4.9651180488746328E-3</v>
      </c>
      <c r="AQ261" s="154">
        <f t="shared" ref="AQ261:AU261" si="427">AQ120-$AV120</f>
        <v>-2.9618450047150333E-3</v>
      </c>
      <c r="AR261" s="154">
        <f t="shared" si="427"/>
        <v>-5.5786846436445981E-3</v>
      </c>
      <c r="AS261" s="154">
        <f t="shared" si="427"/>
        <v>1.0815635188648172E-3</v>
      </c>
      <c r="AT261" s="154">
        <f t="shared" si="427"/>
        <v>-5.091145181365238E-3</v>
      </c>
      <c r="AU261" s="154">
        <f t="shared" si="427"/>
        <v>-5.5552016015282431E-3</v>
      </c>
    </row>
    <row r="262" spans="1:47" x14ac:dyDescent="0.3">
      <c r="A262" s="21" t="s">
        <v>119</v>
      </c>
      <c r="AA262" s="154">
        <f t="shared" ref="AA262:AE262" si="428">AA121-$AF121</f>
        <v>-2.4694853941732197E-3</v>
      </c>
      <c r="AB262" s="154">
        <f t="shared" si="428"/>
        <v>-4.2237147623083839E-3</v>
      </c>
      <c r="AC262" s="154">
        <f t="shared" si="428"/>
        <v>7.8651937538029744E-4</v>
      </c>
      <c r="AD262" s="154">
        <f t="shared" si="428"/>
        <v>-4.4515680224796374E-3</v>
      </c>
      <c r="AE262" s="154">
        <f t="shared" si="428"/>
        <v>-4.2107443052457356E-3</v>
      </c>
      <c r="AI262" s="154">
        <f t="shared" ref="AI262:AM262" si="429">AI121-$AN121</f>
        <v>-1.6255852117765708E-3</v>
      </c>
      <c r="AJ262" s="154">
        <f t="shared" si="429"/>
        <v>-4.7500333931414186E-3</v>
      </c>
      <c r="AK262" s="154">
        <f t="shared" si="429"/>
        <v>8.3690985483663317E-4</v>
      </c>
      <c r="AL262" s="154">
        <f t="shared" si="429"/>
        <v>-4.5346795227472515E-3</v>
      </c>
      <c r="AM262" s="154">
        <f t="shared" si="429"/>
        <v>-5.0940224402861349E-3</v>
      </c>
      <c r="AQ262" s="154">
        <f t="shared" ref="AQ262:AU262" si="430">AQ121-$AV121</f>
        <v>-2.0010822050752783E-3</v>
      </c>
      <c r="AR262" s="154">
        <f t="shared" si="430"/>
        <v>-4.8089051538840917E-3</v>
      </c>
      <c r="AS262" s="154">
        <f t="shared" si="430"/>
        <v>6.5382819137062287E-4</v>
      </c>
      <c r="AT262" s="154">
        <f t="shared" si="430"/>
        <v>-4.2908470391736595E-3</v>
      </c>
      <c r="AU262" s="154">
        <f t="shared" si="430"/>
        <v>-4.0985471049044229E-3</v>
      </c>
    </row>
    <row r="263" spans="1:47" x14ac:dyDescent="0.3">
      <c r="A263" s="21" t="s">
        <v>120</v>
      </c>
      <c r="AA263" s="154">
        <f t="shared" ref="AA263:AE263" si="431">AA122-$AF122</f>
        <v>-3.6193354436226954E-3</v>
      </c>
      <c r="AB263" s="154">
        <f t="shared" si="431"/>
        <v>-4.7700400084389125E-3</v>
      </c>
      <c r="AC263" s="154">
        <f t="shared" si="431"/>
        <v>1.172483337748836E-3</v>
      </c>
      <c r="AD263" s="154">
        <f t="shared" si="431"/>
        <v>-5.1491993472765063E-3</v>
      </c>
      <c r="AE263" s="154">
        <f t="shared" si="431"/>
        <v>-5.2295308026157122E-3</v>
      </c>
      <c r="AI263" s="154">
        <f t="shared" ref="AI263:AM263" si="432">AI122-$AN122</f>
        <v>-2.3943293728913326E-3</v>
      </c>
      <c r="AJ263" s="154">
        <f t="shared" si="432"/>
        <v>-4.9161531931759539E-3</v>
      </c>
      <c r="AK263" s="154">
        <f t="shared" si="432"/>
        <v>8.1024518470255904E-4</v>
      </c>
      <c r="AL263" s="154">
        <f t="shared" si="432"/>
        <v>-5.1681876497498367E-3</v>
      </c>
      <c r="AM263" s="154">
        <f t="shared" si="432"/>
        <v>-4.5250347692784437E-3</v>
      </c>
      <c r="AQ263" s="154">
        <f t="shared" ref="AQ263:AU263" si="433">AQ122-$AV122</f>
        <v>-3.0698642030103189E-3</v>
      </c>
      <c r="AR263" s="154">
        <f t="shared" si="433"/>
        <v>-5.281325790697745E-3</v>
      </c>
      <c r="AS263" s="154">
        <f t="shared" si="433"/>
        <v>1.2533745814899818E-3</v>
      </c>
      <c r="AT263" s="154">
        <f t="shared" si="433"/>
        <v>-4.9906095870429204E-3</v>
      </c>
      <c r="AU263" s="154">
        <f t="shared" si="433"/>
        <v>-5.3314074782477685E-3</v>
      </c>
    </row>
    <row r="264" spans="1:47" x14ac:dyDescent="0.3">
      <c r="A264" s="21" t="s">
        <v>121</v>
      </c>
      <c r="AA264" s="154">
        <f t="shared" ref="AA264:AE264" si="434">AA123-$AF123</f>
        <v>-3.1789392931489795E-3</v>
      </c>
      <c r="AB264" s="154">
        <f t="shared" si="434"/>
        <v>-4.3953885009294005E-3</v>
      </c>
      <c r="AC264" s="154">
        <f t="shared" si="434"/>
        <v>7.0864524231444015E-4</v>
      </c>
      <c r="AD264" s="154">
        <f t="shared" si="434"/>
        <v>-5.1590246256899121E-3</v>
      </c>
      <c r="AE264" s="154">
        <f t="shared" si="434"/>
        <v>-4.7404900284297065E-3</v>
      </c>
      <c r="AI264" s="154">
        <f t="shared" ref="AI264:AM264" si="435">AI123-$AN123</f>
        <v>-2.5674027279465718E-3</v>
      </c>
      <c r="AJ264" s="154">
        <f t="shared" si="435"/>
        <v>-4.5451539123306222E-3</v>
      </c>
      <c r="AK264" s="154">
        <f t="shared" si="435"/>
        <v>6.0248117084030391E-4</v>
      </c>
      <c r="AL264" s="154">
        <f t="shared" si="435"/>
        <v>-5.3278168574707333E-3</v>
      </c>
      <c r="AM264" s="154">
        <f t="shared" si="435"/>
        <v>-4.6250260425323014E-3</v>
      </c>
      <c r="AQ264" s="154">
        <f t="shared" ref="AQ264:AU264" si="436">AQ123-$AV123</f>
        <v>-3.0093159055168939E-3</v>
      </c>
      <c r="AR264" s="154">
        <f t="shared" si="436"/>
        <v>-4.9080082322569361E-3</v>
      </c>
      <c r="AS264" s="154">
        <f t="shared" si="436"/>
        <v>5.7323202267399367E-4</v>
      </c>
      <c r="AT264" s="154">
        <f t="shared" si="436"/>
        <v>-5.6130196712285835E-3</v>
      </c>
      <c r="AU264" s="154">
        <f t="shared" si="436"/>
        <v>-5.33790113398778E-3</v>
      </c>
    </row>
    <row r="265" spans="1:47" x14ac:dyDescent="0.3">
      <c r="A265" s="21" t="s">
        <v>122</v>
      </c>
      <c r="AA265" s="154">
        <f t="shared" ref="AA265:AE265" si="437">AA124-$AF124</f>
        <v>-3.254232916947744E-3</v>
      </c>
      <c r="AB265" s="154">
        <f t="shared" si="437"/>
        <v>-4.8544848681818398E-3</v>
      </c>
      <c r="AC265" s="154">
        <f t="shared" si="437"/>
        <v>1.1898180276367536E-3</v>
      </c>
      <c r="AD265" s="154">
        <f t="shared" si="437"/>
        <v>-5.3277537980099786E-3</v>
      </c>
      <c r="AE265" s="154">
        <f t="shared" si="437"/>
        <v>-5.3919625737186934E-3</v>
      </c>
      <c r="AI265" s="154">
        <f t="shared" ref="AI265:AM265" si="438">AI124-$AN124</f>
        <v>-2.4480507439335933E-3</v>
      </c>
      <c r="AJ265" s="154">
        <f t="shared" si="438"/>
        <v>-4.9534807121754997E-3</v>
      </c>
      <c r="AK265" s="154">
        <f t="shared" si="438"/>
        <v>7.1760238517023373E-4</v>
      </c>
      <c r="AL265" s="154">
        <f t="shared" si="438"/>
        <v>-5.0344801751230212E-3</v>
      </c>
      <c r="AM265" s="154">
        <f t="shared" si="438"/>
        <v>-5.2225358799552236E-3</v>
      </c>
      <c r="AQ265" s="154">
        <f t="shared" ref="AQ265:AU265" si="439">AQ124-$AV124</f>
        <v>-2.8891196274978556E-3</v>
      </c>
      <c r="AR265" s="154">
        <f t="shared" si="439"/>
        <v>-5.2796507204808931E-3</v>
      </c>
      <c r="AS265" s="154">
        <f t="shared" si="439"/>
        <v>1.0961463197836866E-3</v>
      </c>
      <c r="AT265" s="154">
        <f t="shared" si="439"/>
        <v>-5.0864480104913018E-3</v>
      </c>
      <c r="AU265" s="154">
        <f t="shared" si="439"/>
        <v>-5.7784781903273416E-3</v>
      </c>
    </row>
    <row r="266" spans="1:47" x14ac:dyDescent="0.3">
      <c r="A266" s="21" t="s">
        <v>123</v>
      </c>
      <c r="AA266" s="154">
        <f t="shared" ref="AA266:AE266" si="440">AA125-$AF125</f>
        <v>-2.334340120493778E-3</v>
      </c>
      <c r="AB266" s="154">
        <f t="shared" si="440"/>
        <v>-3.6158908036888005E-3</v>
      </c>
      <c r="AC266" s="154">
        <f t="shared" si="440"/>
        <v>9.264385377650234E-4</v>
      </c>
      <c r="AD266" s="154">
        <f t="shared" si="440"/>
        <v>-4.6220688515170557E-3</v>
      </c>
      <c r="AE266" s="154">
        <f t="shared" si="440"/>
        <v>-4.7952705205014361E-3</v>
      </c>
      <c r="AI266" s="154">
        <f t="shared" ref="AI266:AM266" si="441">AI125-$AN125</f>
        <v>-5.9553326576076461E-5</v>
      </c>
      <c r="AJ266" s="154">
        <f t="shared" si="441"/>
        <v>-3.0627188568376103E-3</v>
      </c>
      <c r="AK266" s="154">
        <f t="shared" si="441"/>
        <v>7.6007462080584544E-4</v>
      </c>
      <c r="AL266" s="154">
        <f t="shared" si="441"/>
        <v>-3.8546151135324634E-3</v>
      </c>
      <c r="AM266" s="154">
        <f t="shared" si="441"/>
        <v>-4.4293012541136391E-3</v>
      </c>
      <c r="AQ266" s="154">
        <f t="shared" ref="AQ266:AU266" si="442">AQ125-$AV125</f>
        <v>-4.3400306905747726E-4</v>
      </c>
      <c r="AR266" s="154">
        <f t="shared" si="442"/>
        <v>-3.6063955182316552E-3</v>
      </c>
      <c r="AS266" s="154">
        <f t="shared" si="442"/>
        <v>5.8394666102314606E-4</v>
      </c>
      <c r="AT266" s="154">
        <f t="shared" si="442"/>
        <v>-3.6640877961624284E-3</v>
      </c>
      <c r="AU266" s="154">
        <f t="shared" si="442"/>
        <v>-4.2402306687491439E-3</v>
      </c>
    </row>
    <row r="267" spans="1:47" x14ac:dyDescent="0.3">
      <c r="A267" s="21" t="s">
        <v>124</v>
      </c>
      <c r="AA267" s="154">
        <f t="shared" ref="AA267:AE267" si="443">AA126-$AF126</f>
        <v>-3.0941111663476979E-3</v>
      </c>
      <c r="AB267" s="154">
        <f t="shared" si="443"/>
        <v>-4.2735803458974616E-3</v>
      </c>
      <c r="AC267" s="154">
        <f t="shared" si="443"/>
        <v>6.8535657227694093E-4</v>
      </c>
      <c r="AD267" s="154">
        <f t="shared" si="443"/>
        <v>-5.2837395641055504E-3</v>
      </c>
      <c r="AE267" s="154">
        <f t="shared" si="443"/>
        <v>-5.2076909034077558E-3</v>
      </c>
      <c r="AI267" s="154">
        <f t="shared" ref="AI267:AM267" si="444">AI126-$AN126</f>
        <v>-1.9787399829343513E-3</v>
      </c>
      <c r="AJ267" s="154">
        <f t="shared" si="444"/>
        <v>-4.5860829684304548E-3</v>
      </c>
      <c r="AK267" s="154">
        <f t="shared" si="444"/>
        <v>7.2681214996997336E-4</v>
      </c>
      <c r="AL267" s="154">
        <f t="shared" si="444"/>
        <v>-4.9205871845937731E-3</v>
      </c>
      <c r="AM267" s="154">
        <f t="shared" si="444"/>
        <v>-5.2411625043517493E-3</v>
      </c>
      <c r="AQ267" s="154">
        <f t="shared" ref="AQ267:AU267" si="445">AQ126-$AV126</f>
        <v>-2.5178172465272672E-3</v>
      </c>
      <c r="AR267" s="154">
        <f t="shared" si="445"/>
        <v>-4.7353160440554588E-3</v>
      </c>
      <c r="AS267" s="154">
        <f t="shared" si="445"/>
        <v>4.2682747467400004E-4</v>
      </c>
      <c r="AT267" s="154">
        <f t="shared" si="445"/>
        <v>-5.0149134221501293E-3</v>
      </c>
      <c r="AU267" s="154">
        <f t="shared" si="445"/>
        <v>-3.9603717980870347E-3</v>
      </c>
    </row>
    <row r="268" spans="1:47" x14ac:dyDescent="0.3">
      <c r="A268" s="21" t="s">
        <v>125</v>
      </c>
      <c r="AA268" s="154">
        <f t="shared" ref="AA268:AE268" si="446">AA127-$AF127</f>
        <v>-3.5875166137229238E-3</v>
      </c>
      <c r="AB268" s="154">
        <f t="shared" si="446"/>
        <v>-5.0087397626958786E-3</v>
      </c>
      <c r="AC268" s="154">
        <f t="shared" si="446"/>
        <v>1.3038126507903354E-3</v>
      </c>
      <c r="AD268" s="154">
        <f t="shared" si="446"/>
        <v>-5.8171801361058921E-3</v>
      </c>
      <c r="AE268" s="154">
        <f t="shared" si="446"/>
        <v>-6.1925209917101627E-3</v>
      </c>
      <c r="AI268" s="154">
        <f t="shared" ref="AI268:AM268" si="447">AI127-$AN127</f>
        <v>-2.3590586045626524E-3</v>
      </c>
      <c r="AJ268" s="154">
        <f t="shared" si="447"/>
        <v>-5.475162441539237E-3</v>
      </c>
      <c r="AK268" s="154">
        <f t="shared" si="447"/>
        <v>1.6689152360604715E-3</v>
      </c>
      <c r="AL268" s="154">
        <f t="shared" si="447"/>
        <v>-6.1921857641364444E-3</v>
      </c>
      <c r="AM268" s="154">
        <f t="shared" si="447"/>
        <v>-5.630177944817516E-3</v>
      </c>
      <c r="AQ268" s="154">
        <f t="shared" ref="AQ268:AU268" si="448">AQ127-$AV127</f>
        <v>-2.3676978554898502E-3</v>
      </c>
      <c r="AR268" s="154">
        <f t="shared" si="448"/>
        <v>-5.5866502944145122E-3</v>
      </c>
      <c r="AS268" s="154">
        <f t="shared" si="448"/>
        <v>1.4717172047042197E-3</v>
      </c>
      <c r="AT268" s="154">
        <f t="shared" si="448"/>
        <v>-5.5771589304077218E-3</v>
      </c>
      <c r="AU268" s="154">
        <f t="shared" si="448"/>
        <v>-5.1213810772565149E-3</v>
      </c>
    </row>
    <row r="269" spans="1:47" x14ac:dyDescent="0.3">
      <c r="A269" s="21" t="s">
        <v>126</v>
      </c>
      <c r="AA269" s="154">
        <f t="shared" ref="AA269:AE269" si="449">AA128-$AF128</f>
        <v>-1.536199362752325E-4</v>
      </c>
      <c r="AB269" s="154">
        <f t="shared" si="449"/>
        <v>-1.0402149217906415E-4</v>
      </c>
      <c r="AC269" s="154">
        <f t="shared" si="449"/>
        <v>-6.1507709298023929E-4</v>
      </c>
      <c r="AD269" s="154">
        <f t="shared" si="449"/>
        <v>-9.7259920311228328E-4</v>
      </c>
      <c r="AE269" s="154">
        <f t="shared" si="449"/>
        <v>1.4954976247851318E-4</v>
      </c>
      <c r="AI269" s="154">
        <f t="shared" ref="AI269:AM269" si="450">AI128-$AN128</f>
        <v>1.8362566739389685E-4</v>
      </c>
      <c r="AJ269" s="154">
        <f t="shared" si="450"/>
        <v>1.2319133761076505E-3</v>
      </c>
      <c r="AK269" s="154">
        <f t="shared" si="450"/>
        <v>3.0349069686277236E-4</v>
      </c>
      <c r="AL269" s="154">
        <f t="shared" si="450"/>
        <v>-6.4578050872071517E-4</v>
      </c>
      <c r="AM269" s="154">
        <f t="shared" si="450"/>
        <v>1.2146970750279281E-3</v>
      </c>
      <c r="AQ269" s="154">
        <f t="shared" ref="AQ269:AU269" si="451">AQ128-$AV128</f>
        <v>7.5884892918034411E-4</v>
      </c>
      <c r="AR269" s="154">
        <f t="shared" si="451"/>
        <v>9.2841591614435236E-4</v>
      </c>
      <c r="AS269" s="154">
        <f t="shared" si="451"/>
        <v>-1.5340732078514101E-5</v>
      </c>
      <c r="AT269" s="154">
        <f t="shared" si="451"/>
        <v>-7.3382713295745607E-4</v>
      </c>
      <c r="AU269" s="154">
        <f t="shared" si="451"/>
        <v>-9.3333799609913656E-4</v>
      </c>
    </row>
    <row r="270" spans="1:47" x14ac:dyDescent="0.3">
      <c r="A270" s="21" t="s">
        <v>127</v>
      </c>
      <c r="AA270" s="154">
        <f t="shared" ref="AA270:AE270" si="452">AA129-$AF129</f>
        <v>9.6866036489981835E-4</v>
      </c>
      <c r="AB270" s="154">
        <f t="shared" si="452"/>
        <v>9.9264458366670957E-4</v>
      </c>
      <c r="AC270" s="154">
        <f t="shared" si="452"/>
        <v>-9.7734797499365346E-4</v>
      </c>
      <c r="AD270" s="154">
        <f t="shared" si="452"/>
        <v>-5.0931951082980754E-4</v>
      </c>
      <c r="AE270" s="154">
        <f t="shared" si="452"/>
        <v>2.7071384911274143E-3</v>
      </c>
      <c r="AI270" s="154">
        <f t="shared" ref="AI270:AM270" si="453">AI129-$AN129</f>
        <v>3.550226016617742E-4</v>
      </c>
      <c r="AJ270" s="154">
        <f t="shared" si="453"/>
        <v>1.8692727098075824E-3</v>
      </c>
      <c r="AK270" s="154">
        <f t="shared" si="453"/>
        <v>3.0178391559241083E-4</v>
      </c>
      <c r="AL270" s="154">
        <f t="shared" si="453"/>
        <v>-8.2948418182261265E-4</v>
      </c>
      <c r="AM270" s="154">
        <f t="shared" si="453"/>
        <v>-7.2779285956274965E-4</v>
      </c>
      <c r="AQ270" s="154">
        <f t="shared" ref="AQ270:AU270" si="454">AQ129-$AV129</f>
        <v>6.9446728880239849E-4</v>
      </c>
      <c r="AR270" s="154">
        <f t="shared" si="454"/>
        <v>1.1950146655256106E-3</v>
      </c>
      <c r="AS270" s="154">
        <f t="shared" si="454"/>
        <v>-2.2902428430989982E-4</v>
      </c>
      <c r="AT270" s="154">
        <f t="shared" si="454"/>
        <v>-1.2850064467080213E-4</v>
      </c>
      <c r="AU270" s="154">
        <f t="shared" si="454"/>
        <v>-9.228823296009844E-4</v>
      </c>
    </row>
    <row r="271" spans="1:47" x14ac:dyDescent="0.3">
      <c r="A271" s="21" t="s">
        <v>128</v>
      </c>
      <c r="AA271" s="154">
        <f t="shared" ref="AA271:AE271" si="455">AA130-$AF130</f>
        <v>4.8693214883091442E-4</v>
      </c>
      <c r="AB271" s="154">
        <f t="shared" si="455"/>
        <v>2.4132681701896164E-3</v>
      </c>
      <c r="AC271" s="154">
        <f t="shared" si="455"/>
        <v>-6.330252168632259E-4</v>
      </c>
      <c r="AD271" s="154">
        <f t="shared" si="455"/>
        <v>4.5692673094338207E-4</v>
      </c>
      <c r="AE271" s="154">
        <f t="shared" si="455"/>
        <v>3.1966000156786771E-3</v>
      </c>
      <c r="AI271" s="154">
        <f t="shared" ref="AI271:AM271" si="456">AI130-$AN130</f>
        <v>9.0732773218432303E-4</v>
      </c>
      <c r="AJ271" s="154">
        <f t="shared" si="456"/>
        <v>1.8898156814153196E-3</v>
      </c>
      <c r="AK271" s="154">
        <f t="shared" si="456"/>
        <v>-5.1776631460188384E-4</v>
      </c>
      <c r="AL271" s="154">
        <f t="shared" si="456"/>
        <v>7.5860977175810571E-4</v>
      </c>
      <c r="AM271" s="154">
        <f t="shared" si="456"/>
        <v>4.5076832134368014E-3</v>
      </c>
      <c r="AQ271" s="154">
        <f t="shared" ref="AQ271:AU271" si="457">AQ130-$AV130</f>
        <v>1.4010003935691264E-3</v>
      </c>
      <c r="AR271" s="154">
        <f t="shared" si="457"/>
        <v>1.4474958096361169E-3</v>
      </c>
      <c r="AS271" s="154">
        <f t="shared" si="457"/>
        <v>2.1786728887290482E-4</v>
      </c>
      <c r="AT271" s="154">
        <f t="shared" si="457"/>
        <v>7.1032821870089212E-4</v>
      </c>
      <c r="AU271" s="154">
        <f t="shared" si="457"/>
        <v>3.7064359170958204E-3</v>
      </c>
    </row>
    <row r="272" spans="1:47" x14ac:dyDescent="0.3">
      <c r="A272" s="21" t="s">
        <v>129</v>
      </c>
      <c r="AA272" s="154">
        <f t="shared" ref="AA272:AE272" si="458">AA131-$AF131</f>
        <v>1.5527813536719238E-3</v>
      </c>
      <c r="AB272" s="154">
        <f t="shared" si="458"/>
        <v>6.414708064740671E-4</v>
      </c>
      <c r="AC272" s="154">
        <f t="shared" si="458"/>
        <v>1.6054253213132821E-4</v>
      </c>
      <c r="AD272" s="154">
        <f t="shared" si="458"/>
        <v>6.309573497449792E-5</v>
      </c>
      <c r="AE272" s="154">
        <f t="shared" si="458"/>
        <v>4.8341419719705988E-3</v>
      </c>
      <c r="AI272" s="154">
        <f t="shared" ref="AI272:AM272" si="459">AI131-$AN131</f>
        <v>-1.9345551206275888E-4</v>
      </c>
      <c r="AJ272" s="154">
        <f t="shared" si="459"/>
        <v>-4.590368535442417E-4</v>
      </c>
      <c r="AK272" s="154">
        <f t="shared" si="459"/>
        <v>-6.6812184428205641E-5</v>
      </c>
      <c r="AL272" s="154">
        <f t="shared" si="459"/>
        <v>-7.0521076725893819E-4</v>
      </c>
      <c r="AM272" s="154">
        <f t="shared" si="459"/>
        <v>3.0549402491021008E-3</v>
      </c>
      <c r="AQ272" s="154">
        <f t="shared" ref="AQ272:AU272" si="460">AQ131-$AV131</f>
        <v>1.1767155571524076E-3</v>
      </c>
      <c r="AR272" s="154">
        <f t="shared" si="460"/>
        <v>-8.5889823496554212E-4</v>
      </c>
      <c r="AS272" s="154">
        <f t="shared" si="460"/>
        <v>1.1202978761986476E-5</v>
      </c>
      <c r="AT272" s="154">
        <f t="shared" si="460"/>
        <v>-6.6058010790757439E-4</v>
      </c>
      <c r="AU272" s="154">
        <f t="shared" si="460"/>
        <v>1.2222412584393435E-3</v>
      </c>
    </row>
    <row r="273" spans="1:47" x14ac:dyDescent="0.3">
      <c r="A273" s="21" t="s">
        <v>130</v>
      </c>
      <c r="AA273" s="154">
        <f t="shared" ref="AA273:AE273" si="461">AA132-$AF132</f>
        <v>6.7773380815046129E-4</v>
      </c>
      <c r="AB273" s="154">
        <f t="shared" si="461"/>
        <v>1.0819885444588928E-3</v>
      </c>
      <c r="AC273" s="154">
        <f t="shared" si="461"/>
        <v>-5.2495419631322718E-4</v>
      </c>
      <c r="AD273" s="154">
        <f t="shared" si="461"/>
        <v>4.2866932627266124E-4</v>
      </c>
      <c r="AE273" s="154">
        <f t="shared" si="461"/>
        <v>3.1426872869656586E-3</v>
      </c>
      <c r="AI273" s="154">
        <f t="shared" ref="AI273:AM273" si="462">AI132-$AN132</f>
        <v>2.1292714780954923E-5</v>
      </c>
      <c r="AJ273" s="154">
        <f t="shared" si="462"/>
        <v>9.908715295099341E-4</v>
      </c>
      <c r="AK273" s="154">
        <f t="shared" si="462"/>
        <v>-2.1433486030873056E-4</v>
      </c>
      <c r="AL273" s="154">
        <f t="shared" si="462"/>
        <v>1.3789369160537284E-4</v>
      </c>
      <c r="AM273" s="154">
        <f t="shared" si="462"/>
        <v>2.8949648069194782E-3</v>
      </c>
      <c r="AQ273" s="154">
        <f t="shared" ref="AQ273:AU273" si="463">AQ132-$AV132</f>
        <v>1.1880336654449446E-3</v>
      </c>
      <c r="AR273" s="154">
        <f t="shared" si="463"/>
        <v>-9.1284721552197662E-4</v>
      </c>
      <c r="AS273" s="154">
        <f t="shared" si="463"/>
        <v>1.4411215027186532E-4</v>
      </c>
      <c r="AT273" s="154">
        <f t="shared" si="463"/>
        <v>-4.3364206378724169E-4</v>
      </c>
      <c r="AU273" s="154">
        <f t="shared" si="463"/>
        <v>2.336455446418125E-3</v>
      </c>
    </row>
    <row r="274" spans="1:47" x14ac:dyDescent="0.3">
      <c r="A274" s="21" t="s">
        <v>131</v>
      </c>
      <c r="AA274" s="154">
        <f t="shared" ref="AA274:AE274" si="464">AA133-$AF133</f>
        <v>4.8261170272198995E-4</v>
      </c>
      <c r="AB274" s="154">
        <f t="shared" si="464"/>
        <v>1.3093962326911606E-3</v>
      </c>
      <c r="AC274" s="154">
        <f t="shared" si="464"/>
        <v>4.7188470835158539E-4</v>
      </c>
      <c r="AD274" s="154">
        <f t="shared" si="464"/>
        <v>-1.1004077341325406E-5</v>
      </c>
      <c r="AE274" s="154">
        <f t="shared" si="464"/>
        <v>7.6451513388019893E-4</v>
      </c>
      <c r="AI274" s="154">
        <f t="shared" ref="AI274:AM274" si="465">AI133-$AN133</f>
        <v>-2.5975225462117248E-4</v>
      </c>
      <c r="AJ274" s="154">
        <f t="shared" si="465"/>
        <v>9.6849317674009561E-4</v>
      </c>
      <c r="AK274" s="154">
        <f t="shared" si="465"/>
        <v>-2.9898895091677938E-4</v>
      </c>
      <c r="AL274" s="154">
        <f t="shared" si="465"/>
        <v>-1.6977214417477227E-4</v>
      </c>
      <c r="AM274" s="154">
        <f t="shared" si="465"/>
        <v>2.9413521511477778E-3</v>
      </c>
      <c r="AQ274" s="154">
        <f t="shared" ref="AQ274:AU274" si="466">AQ133-$AV133</f>
        <v>1.2261697653237688E-3</v>
      </c>
      <c r="AR274" s="154">
        <f t="shared" si="466"/>
        <v>-4.871765698590989E-4</v>
      </c>
      <c r="AS274" s="154">
        <f t="shared" si="466"/>
        <v>-1.3569475270840733E-4</v>
      </c>
      <c r="AT274" s="154">
        <f t="shared" si="466"/>
        <v>-2.6347635434115051E-4</v>
      </c>
      <c r="AU274" s="154">
        <f t="shared" si="466"/>
        <v>3.0071791782694986E-3</v>
      </c>
    </row>
    <row r="275" spans="1:47" x14ac:dyDescent="0.3">
      <c r="A275" s="21" t="s">
        <v>132</v>
      </c>
      <c r="AA275" s="154">
        <f t="shared" ref="AA275:AE275" si="467">AA134-$AF134</f>
        <v>1.7206879018770074E-3</v>
      </c>
      <c r="AB275" s="154">
        <f t="shared" si="467"/>
        <v>3.7874228667568281E-3</v>
      </c>
      <c r="AC275" s="154">
        <f t="shared" si="467"/>
        <v>-2.3466682268388165E-4</v>
      </c>
      <c r="AD275" s="154">
        <f t="shared" si="467"/>
        <v>3.9610806454537743E-3</v>
      </c>
      <c r="AE275" s="154">
        <f t="shared" si="467"/>
        <v>6.8755938448143081E-3</v>
      </c>
      <c r="AI275" s="154">
        <f t="shared" ref="AI275:AM275" si="468">AI134-$AN134</f>
        <v>9.6422437339803956E-4</v>
      </c>
      <c r="AJ275" s="154">
        <f t="shared" si="468"/>
        <v>3.3167919099083253E-3</v>
      </c>
      <c r="AK275" s="154">
        <f t="shared" si="468"/>
        <v>4.2729688165119885E-4</v>
      </c>
      <c r="AL275" s="154">
        <f t="shared" si="468"/>
        <v>3.4334123583458671E-3</v>
      </c>
      <c r="AM275" s="154">
        <f t="shared" si="468"/>
        <v>4.3859727504839841E-3</v>
      </c>
      <c r="AQ275" s="154">
        <f t="shared" ref="AQ275:AU275" si="469">AQ134-$AV134</f>
        <v>6.7350804607958434E-4</v>
      </c>
      <c r="AR275" s="154">
        <f t="shared" si="469"/>
        <v>2.9018120576948282E-3</v>
      </c>
      <c r="AS275" s="154">
        <f t="shared" si="469"/>
        <v>5.4315282101907378E-4</v>
      </c>
      <c r="AT275" s="154">
        <f t="shared" si="469"/>
        <v>3.192920838979367E-3</v>
      </c>
      <c r="AU275" s="154">
        <f t="shared" si="469"/>
        <v>3.236152575650875E-3</v>
      </c>
    </row>
    <row r="276" spans="1:47" x14ac:dyDescent="0.3">
      <c r="A276" s="21" t="s">
        <v>133</v>
      </c>
      <c r="AA276" s="154">
        <f t="shared" ref="AA276:AE276" si="470">AA135-$AF135</f>
        <v>1.9410780843429482E-3</v>
      </c>
      <c r="AB276" s="154">
        <f t="shared" si="470"/>
        <v>4.6442049643176109E-3</v>
      </c>
      <c r="AC276" s="154">
        <f t="shared" si="470"/>
        <v>5.898692827202099E-4</v>
      </c>
      <c r="AD276" s="154">
        <f t="shared" si="470"/>
        <v>4.1805177599280423E-3</v>
      </c>
      <c r="AE276" s="154">
        <f t="shared" si="470"/>
        <v>7.7393447021066493E-3</v>
      </c>
      <c r="AI276" s="154">
        <f t="shared" ref="AI276:AM276" si="471">AI135-$AN135</f>
        <v>1.2921130021204368E-3</v>
      </c>
      <c r="AJ276" s="154">
        <f t="shared" si="471"/>
        <v>3.8255985548662826E-3</v>
      </c>
      <c r="AK276" s="154">
        <f t="shared" si="471"/>
        <v>8.9149247810440049E-4</v>
      </c>
      <c r="AL276" s="154">
        <f t="shared" si="471"/>
        <v>3.652378802760179E-3</v>
      </c>
      <c r="AM276" s="154">
        <f t="shared" si="471"/>
        <v>4.2853168521501048E-3</v>
      </c>
      <c r="AQ276" s="154">
        <f t="shared" ref="AQ276:AU276" si="472">AQ135-$AV135</f>
        <v>1.2436788929182548E-3</v>
      </c>
      <c r="AR276" s="154">
        <f t="shared" si="472"/>
        <v>3.1487366021262439E-3</v>
      </c>
      <c r="AS276" s="154">
        <f t="shared" si="472"/>
        <v>8.7482613847985648E-4</v>
      </c>
      <c r="AT276" s="154">
        <f t="shared" si="472"/>
        <v>3.4192084457317622E-3</v>
      </c>
      <c r="AU276" s="154">
        <f t="shared" si="472"/>
        <v>4.2514220562621437E-3</v>
      </c>
    </row>
    <row r="277" spans="1:47" x14ac:dyDescent="0.3">
      <c r="A277" s="21" t="s">
        <v>134</v>
      </c>
      <c r="AA277" s="154">
        <f t="shared" ref="AA277:AE277" si="473">AA136-$AF136</f>
        <v>1.3432560883995959E-3</v>
      </c>
      <c r="AB277" s="154">
        <f t="shared" si="473"/>
        <v>4.0194506704606912E-3</v>
      </c>
      <c r="AC277" s="154">
        <f t="shared" si="473"/>
        <v>-5.1556421416826693E-4</v>
      </c>
      <c r="AD277" s="154">
        <f t="shared" si="473"/>
        <v>3.9509772133761497E-3</v>
      </c>
      <c r="AE277" s="154">
        <f t="shared" si="473"/>
        <v>4.7972239133384307E-3</v>
      </c>
      <c r="AI277" s="154">
        <f t="shared" ref="AI277:AM277" si="474">AI136-$AN136</f>
        <v>6.8037876224198365E-4</v>
      </c>
      <c r="AJ277" s="154">
        <f t="shared" si="474"/>
        <v>3.167346079452996E-3</v>
      </c>
      <c r="AK277" s="154">
        <f t="shared" si="474"/>
        <v>2.0819515765499799E-4</v>
      </c>
      <c r="AL277" s="154">
        <f t="shared" si="474"/>
        <v>3.3593739609647962E-3</v>
      </c>
      <c r="AM277" s="154">
        <f t="shared" si="474"/>
        <v>2.4602704936911059E-3</v>
      </c>
      <c r="AQ277" s="154">
        <f t="shared" ref="AQ277:AU277" si="475">AQ136-$AV136</f>
        <v>8.3996610214235289E-4</v>
      </c>
      <c r="AR277" s="154">
        <f t="shared" si="475"/>
        <v>2.6192391638806389E-3</v>
      </c>
      <c r="AS277" s="154">
        <f t="shared" si="475"/>
        <v>3.2815688653982378E-4</v>
      </c>
      <c r="AT277" s="154">
        <f t="shared" si="475"/>
        <v>2.9901158216249345E-3</v>
      </c>
      <c r="AU277" s="154">
        <f t="shared" si="475"/>
        <v>1.5887876970551197E-3</v>
      </c>
    </row>
    <row r="278" spans="1:47" x14ac:dyDescent="0.3">
      <c r="A278" s="21" t="s">
        <v>135</v>
      </c>
      <c r="AA278" s="154">
        <f t="shared" ref="AA278:AE278" si="476">AA137-$AF137</f>
        <v>1.3681950142495729E-3</v>
      </c>
      <c r="AB278" s="154">
        <f t="shared" si="476"/>
        <v>3.9765398993855602E-3</v>
      </c>
      <c r="AC278" s="154">
        <f t="shared" si="476"/>
        <v>-5.7941200195725778E-4</v>
      </c>
      <c r="AD278" s="154">
        <f t="shared" si="476"/>
        <v>3.7727159846418518E-3</v>
      </c>
      <c r="AE278" s="154">
        <f t="shared" si="476"/>
        <v>6.1247142521766041E-3</v>
      </c>
      <c r="AI278" s="154">
        <f t="shared" ref="AI278:AM278" si="477">AI137-$AN137</f>
        <v>8.0907762019676293E-4</v>
      </c>
      <c r="AJ278" s="154">
        <f t="shared" si="477"/>
        <v>3.3463814248508089E-3</v>
      </c>
      <c r="AK278" s="154">
        <f t="shared" si="477"/>
        <v>-2.7620485696566981E-4</v>
      </c>
      <c r="AL278" s="154">
        <f t="shared" si="477"/>
        <v>3.5410438173485359E-3</v>
      </c>
      <c r="AM278" s="154">
        <f t="shared" si="477"/>
        <v>4.6110710441098863E-3</v>
      </c>
      <c r="AQ278" s="154">
        <f t="shared" ref="AQ278:AU278" si="478">AQ137-$AV137</f>
        <v>7.9850354720856307E-4</v>
      </c>
      <c r="AR278" s="154">
        <f t="shared" si="478"/>
        <v>2.5654206392538561E-3</v>
      </c>
      <c r="AS278" s="154">
        <f t="shared" si="478"/>
        <v>2.0860028011473238E-4</v>
      </c>
      <c r="AT278" s="154">
        <f t="shared" si="478"/>
        <v>3.0589454569617458E-3</v>
      </c>
      <c r="AU278" s="154">
        <f t="shared" si="478"/>
        <v>2.5426654541624285E-3</v>
      </c>
    </row>
    <row r="279" spans="1:47" x14ac:dyDescent="0.3">
      <c r="A279" s="21" t="s">
        <v>136</v>
      </c>
      <c r="AA279" s="154">
        <f t="shared" ref="AA279:AE279" si="479">AA138-$AF138</f>
        <v>1.9060226662438555E-3</v>
      </c>
      <c r="AB279" s="154">
        <f t="shared" si="479"/>
        <v>3.8516636937226505E-3</v>
      </c>
      <c r="AC279" s="154">
        <f t="shared" si="479"/>
        <v>1.7569690187574111E-3</v>
      </c>
      <c r="AD279" s="154">
        <f t="shared" si="479"/>
        <v>4.2442767600544863E-3</v>
      </c>
      <c r="AE279" s="154">
        <f t="shared" si="479"/>
        <v>5.2371545283025102E-3</v>
      </c>
      <c r="AI279" s="154">
        <f t="shared" ref="AI279:AM279" si="480">AI138-$AN138</f>
        <v>1.7723673323680571E-3</v>
      </c>
      <c r="AJ279" s="154">
        <f t="shared" si="480"/>
        <v>3.7344039537497795E-3</v>
      </c>
      <c r="AK279" s="154">
        <f t="shared" si="480"/>
        <v>2.171434159830463E-3</v>
      </c>
      <c r="AL279" s="154">
        <f t="shared" si="480"/>
        <v>3.4697567835631059E-3</v>
      </c>
      <c r="AM279" s="154">
        <f t="shared" si="480"/>
        <v>1.8357840393584349E-3</v>
      </c>
      <c r="AQ279" s="154">
        <f t="shared" ref="AQ279:AU279" si="481">AQ138-$AV138</f>
        <v>1.8477411867245299E-3</v>
      </c>
      <c r="AR279" s="154">
        <f t="shared" si="481"/>
        <v>2.7647403210408032E-3</v>
      </c>
      <c r="AS279" s="154">
        <f t="shared" si="481"/>
        <v>1.9319383476347606E-3</v>
      </c>
      <c r="AT279" s="154">
        <f t="shared" si="481"/>
        <v>3.2454696986856518E-3</v>
      </c>
      <c r="AU279" s="154">
        <f t="shared" si="481"/>
        <v>5.0444754813906249E-3</v>
      </c>
    </row>
    <row r="280" spans="1:47" x14ac:dyDescent="0.3">
      <c r="A280" s="21" t="s">
        <v>137</v>
      </c>
      <c r="AA280" s="154">
        <f t="shared" ref="AA280:AE280" si="482">AA139-$AF139</f>
        <v>-1.5185560061769261E-3</v>
      </c>
      <c r="AB280" s="154">
        <f t="shared" si="482"/>
        <v>-2.9929986044156488E-3</v>
      </c>
      <c r="AC280" s="154">
        <f t="shared" si="482"/>
        <v>-3.6059502628409991E-4</v>
      </c>
      <c r="AD280" s="154">
        <f t="shared" si="482"/>
        <v>-3.4337269974897148E-3</v>
      </c>
      <c r="AE280" s="154">
        <f t="shared" si="482"/>
        <v>-1.2336316285046223E-3</v>
      </c>
      <c r="AI280" s="154">
        <f t="shared" ref="AI280:AM280" si="483">AI139-$AN139</f>
        <v>-2.4027759166727111E-3</v>
      </c>
      <c r="AJ280" s="154">
        <f t="shared" si="483"/>
        <v>-4.2412982130339109E-3</v>
      </c>
      <c r="AK280" s="154">
        <f t="shared" si="483"/>
        <v>-3.1336318717730283E-4</v>
      </c>
      <c r="AL280" s="154">
        <f t="shared" si="483"/>
        <v>-4.7661379346186448E-3</v>
      </c>
      <c r="AM280" s="154">
        <f t="shared" si="483"/>
        <v>-3.8595316796211239E-3</v>
      </c>
      <c r="AQ280" s="154">
        <f t="shared" ref="AQ280:AU280" si="484">AQ139-$AV139</f>
        <v>-7.7878031561840963E-4</v>
      </c>
      <c r="AR280" s="154">
        <f t="shared" si="484"/>
        <v>-2.1913110400448924E-3</v>
      </c>
      <c r="AS280" s="154">
        <f t="shared" si="484"/>
        <v>4.3080970447772777E-4</v>
      </c>
      <c r="AT280" s="154">
        <f t="shared" si="484"/>
        <v>-2.9034510676243419E-3</v>
      </c>
      <c r="AU280" s="154">
        <f t="shared" si="484"/>
        <v>-4.1708667694961114E-3</v>
      </c>
    </row>
    <row r="281" spans="1:47" x14ac:dyDescent="0.3">
      <c r="A281" s="21" t="s">
        <v>138</v>
      </c>
      <c r="AA281" s="154">
        <f t="shared" ref="AA281:AE281" si="485">AA140-$AF140</f>
        <v>-1.7290587230258184E-3</v>
      </c>
      <c r="AB281" s="154">
        <f t="shared" si="485"/>
        <v>-3.1417401640022585E-3</v>
      </c>
      <c r="AC281" s="154">
        <f t="shared" si="485"/>
        <v>9.9064262105859856E-5</v>
      </c>
      <c r="AD281" s="154">
        <f t="shared" si="485"/>
        <v>-3.912114733191023E-3</v>
      </c>
      <c r="AE281" s="154">
        <f t="shared" si="485"/>
        <v>-3.5826353350877291E-6</v>
      </c>
      <c r="AI281" s="154">
        <f t="shared" ref="AI281:AM281" si="486">AI140-$AN140</f>
        <v>-1.9499043518321152E-3</v>
      </c>
      <c r="AJ281" s="154">
        <f t="shared" si="486"/>
        <v>-2.3922075840570644E-3</v>
      </c>
      <c r="AK281" s="154">
        <f t="shared" si="486"/>
        <v>-9.6964086490333723E-4</v>
      </c>
      <c r="AL281" s="154">
        <f t="shared" si="486"/>
        <v>-4.3548691172001575E-3</v>
      </c>
      <c r="AM281" s="154">
        <f t="shared" si="486"/>
        <v>-5.3941815074682329E-3</v>
      </c>
      <c r="AQ281" s="154">
        <f t="shared" ref="AQ281:AU281" si="487">AQ140-$AV140</f>
        <v>-1.0880222177787491E-3</v>
      </c>
      <c r="AR281" s="154">
        <f t="shared" si="487"/>
        <v>-2.7177691335759065E-3</v>
      </c>
      <c r="AS281" s="154">
        <f t="shared" si="487"/>
        <v>3.379001354160251E-4</v>
      </c>
      <c r="AT281" s="154">
        <f t="shared" si="487"/>
        <v>-3.6304150661926726E-3</v>
      </c>
      <c r="AU281" s="154">
        <f t="shared" si="487"/>
        <v>-3.4502584859502174E-3</v>
      </c>
    </row>
    <row r="282" spans="1:47" ht="15" thickBot="1" x14ac:dyDescent="0.35">
      <c r="A282" s="26" t="s">
        <v>139</v>
      </c>
      <c r="AA282" s="154">
        <f t="shared" ref="AA282:AE282" si="488">AA141-$AF141</f>
        <v>-2.6070412197450599E-3</v>
      </c>
      <c r="AB282" s="154">
        <f t="shared" si="488"/>
        <v>-3.8210387476792741E-3</v>
      </c>
      <c r="AC282" s="154">
        <f t="shared" si="488"/>
        <v>-2.1124098046501529E-4</v>
      </c>
      <c r="AD282" s="154">
        <f t="shared" si="488"/>
        <v>-4.7653823860793936E-3</v>
      </c>
      <c r="AE282" s="154">
        <f t="shared" si="488"/>
        <v>-1.9389545116298302E-3</v>
      </c>
      <c r="AI282" s="154">
        <f t="shared" ref="AI282:AM282" si="489">AI141-$AN141</f>
        <v>-2.0762180774895238E-3</v>
      </c>
      <c r="AJ282" s="154">
        <f t="shared" si="489"/>
        <v>-2.6155478666795946E-3</v>
      </c>
      <c r="AK282" s="154">
        <f t="shared" si="489"/>
        <v>1.8530240531820178E-4</v>
      </c>
      <c r="AL282" s="154">
        <f t="shared" si="489"/>
        <v>-4.3611687140437958E-3</v>
      </c>
      <c r="AM282" s="154">
        <f t="shared" si="489"/>
        <v>-3.0606216196133571E-3</v>
      </c>
      <c r="AQ282" s="154">
        <f t="shared" ref="AQ282:AU282" si="490">AQ141-$AV141</f>
        <v>-2.3606542015892594E-3</v>
      </c>
      <c r="AR282" s="154">
        <f t="shared" si="490"/>
        <v>-3.7710231510679846E-3</v>
      </c>
      <c r="AS282" s="154">
        <f t="shared" si="490"/>
        <v>-7.7285336225460521E-5</v>
      </c>
      <c r="AT282" s="154">
        <f t="shared" si="490"/>
        <v>-4.9920397382755381E-3</v>
      </c>
      <c r="AU282" s="154">
        <f t="shared" si="490"/>
        <v>-4.6016253821278127E-3</v>
      </c>
    </row>
    <row r="283" spans="1:47" x14ac:dyDescent="0.3">
      <c r="AA283" s="208">
        <f>SUMIF(AA144:AA282,"&gt;0")</f>
        <v>9.6714782920273176E-2</v>
      </c>
      <c r="AB283" s="209">
        <f t="shared" ref="AB283:AE283" si="491">SUMIF(AB144:AB282,"&gt;0")</f>
        <v>0.13853367159718913</v>
      </c>
      <c r="AC283" s="209">
        <f t="shared" si="491"/>
        <v>6.0312205889876694E-2</v>
      </c>
      <c r="AD283" s="209">
        <f t="shared" si="491"/>
        <v>0.14353038000584745</v>
      </c>
      <c r="AE283" s="210">
        <f t="shared" si="491"/>
        <v>0.21954735569131381</v>
      </c>
      <c r="AI283" s="208">
        <f>SUMIF(AI144:AI282,"&gt;0")</f>
        <v>8.3139511961986573E-2</v>
      </c>
      <c r="AJ283" s="209">
        <f t="shared" ref="AJ283" si="492">SUMIF(AJ144:AJ282,"&gt;0")</f>
        <v>0.13136751001666092</v>
      </c>
      <c r="AK283" s="209">
        <f t="shared" ref="AK283" si="493">SUMIF(AK144:AK282,"&gt;0")</f>
        <v>5.2867499296846712E-2</v>
      </c>
      <c r="AL283" s="209">
        <f t="shared" ref="AL283" si="494">SUMIF(AL144:AL282,"&gt;0")</f>
        <v>0.1319428977656833</v>
      </c>
      <c r="AM283" s="210">
        <f t="shared" ref="AM283" si="495">SUMIF(AM144:AM282,"&gt;0")</f>
        <v>0.23699651690450685</v>
      </c>
      <c r="AQ283" s="208">
        <f>SUMIF(AQ144:AQ282,"&gt;0")</f>
        <v>7.8273620575500399E-2</v>
      </c>
      <c r="AR283" s="209">
        <f t="shared" ref="AR283" si="496">SUMIF(AR144:AR282,"&gt;0")</f>
        <v>0.13149122750732092</v>
      </c>
      <c r="AS283" s="209">
        <f t="shared" ref="AS283" si="497">SUMIF(AS144:AS282,"&gt;0")</f>
        <v>4.9928871225242602E-2</v>
      </c>
      <c r="AT283" s="209">
        <f t="shared" ref="AT283" si="498">SUMIF(AT144:AT282,"&gt;0")</f>
        <v>0.12118063292961946</v>
      </c>
      <c r="AU283" s="210">
        <f t="shared" ref="AU283" si="499">SUMIF(AU144:AU282,"&gt;0")</f>
        <v>0.21574042635919199</v>
      </c>
    </row>
    <row r="284" spans="1:47" x14ac:dyDescent="0.3">
      <c r="AA284" s="268" t="s">
        <v>201</v>
      </c>
      <c r="AB284" s="269"/>
      <c r="AC284" s="269"/>
      <c r="AD284" s="269"/>
      <c r="AE284" s="269"/>
      <c r="AF284" s="269"/>
      <c r="AG284" s="269"/>
      <c r="AH284" s="269"/>
      <c r="AI284" s="269"/>
      <c r="AJ284" s="269"/>
      <c r="AK284" s="269"/>
      <c r="AL284" s="269"/>
      <c r="AM284" s="269"/>
      <c r="AN284" s="269"/>
      <c r="AO284" s="269"/>
      <c r="AP284" s="269"/>
      <c r="AQ284" s="269"/>
      <c r="AR284" s="269"/>
      <c r="AS284" s="269"/>
      <c r="AT284" s="269"/>
      <c r="AU284" s="270"/>
    </row>
    <row r="285" spans="1:47" x14ac:dyDescent="0.3">
      <c r="A285" s="17" t="s">
        <v>0</v>
      </c>
      <c r="AA285" s="154">
        <f>AA3-$AG3</f>
        <v>6.8470350632701855E-4</v>
      </c>
      <c r="AB285" s="154">
        <f t="shared" ref="AB285:AE285" si="500">AB3-$AG3</f>
        <v>1.00383916463102E-3</v>
      </c>
      <c r="AC285" s="154">
        <f t="shared" si="500"/>
        <v>1.6334534105932521E-3</v>
      </c>
      <c r="AD285" s="154">
        <f t="shared" si="500"/>
        <v>7.6456989165368111E-4</v>
      </c>
      <c r="AE285" s="154">
        <f t="shared" si="500"/>
        <v>3.3825030193548426E-3</v>
      </c>
      <c r="AI285" s="154">
        <f>AI3-$AO3</f>
        <v>9.0299233973244793E-4</v>
      </c>
      <c r="AJ285" s="154">
        <f t="shared" ref="AJ285:AM285" si="501">AJ3-$AO3</f>
        <v>8.3533902982037712E-4</v>
      </c>
      <c r="AK285" s="154">
        <f t="shared" si="501"/>
        <v>1.9150996341297478E-3</v>
      </c>
      <c r="AL285" s="154">
        <f t="shared" si="501"/>
        <v>1.7663052973964375E-3</v>
      </c>
      <c r="AM285" s="154">
        <f t="shared" si="501"/>
        <v>3.1852044967645684E-3</v>
      </c>
      <c r="AQ285" s="154">
        <f>AQ3-$AW3</f>
        <v>1.0539939303746077E-3</v>
      </c>
      <c r="AR285" s="154">
        <f t="shared" ref="AR285:AU285" si="502">AR3-$AW3</f>
        <v>1.6264488182291944E-3</v>
      </c>
      <c r="AS285" s="154">
        <f t="shared" si="502"/>
        <v>-2.1861184747107906E-4</v>
      </c>
      <c r="AT285" s="154">
        <f t="shared" si="502"/>
        <v>1.4125188797456485E-3</v>
      </c>
      <c r="AU285" s="154">
        <f t="shared" si="502"/>
        <v>2.3661698345301277E-3</v>
      </c>
    </row>
    <row r="286" spans="1:47" x14ac:dyDescent="0.3">
      <c r="A286" s="21" t="s">
        <v>1</v>
      </c>
      <c r="AA286" s="154">
        <f t="shared" ref="AA286:AE286" si="503">AA4-$AG4</f>
        <v>1.6932555683323337E-3</v>
      </c>
      <c r="AB286" s="154">
        <f t="shared" si="503"/>
        <v>8.7348240643860334E-4</v>
      </c>
      <c r="AC286" s="154">
        <f t="shared" si="503"/>
        <v>1.2124445444261084E-3</v>
      </c>
      <c r="AD286" s="154">
        <f t="shared" si="503"/>
        <v>2.557018266628585E-3</v>
      </c>
      <c r="AE286" s="154">
        <f t="shared" si="503"/>
        <v>3.583342602751333E-3</v>
      </c>
      <c r="AI286" s="154">
        <f t="shared" ref="AI286:AM286" si="504">AI4-$AO4</f>
        <v>1.8710882157203816E-3</v>
      </c>
      <c r="AJ286" s="154">
        <f t="shared" si="504"/>
        <v>1.454703107888442E-3</v>
      </c>
      <c r="AK286" s="154">
        <f t="shared" si="504"/>
        <v>1.8086834429944824E-3</v>
      </c>
      <c r="AL286" s="154">
        <f t="shared" si="504"/>
        <v>2.272927101350331E-3</v>
      </c>
      <c r="AM286" s="154">
        <f t="shared" si="504"/>
        <v>3.4932217872927244E-3</v>
      </c>
      <c r="AQ286" s="154">
        <f t="shared" ref="AQ286:AU286" si="505">AQ4-$AW4</f>
        <v>1.5053688333328194E-3</v>
      </c>
      <c r="AR286" s="154">
        <f t="shared" si="505"/>
        <v>1.2544076334828035E-3</v>
      </c>
      <c r="AS286" s="154">
        <f t="shared" si="505"/>
        <v>-4.2073663565722879E-4</v>
      </c>
      <c r="AT286" s="154">
        <f t="shared" si="505"/>
        <v>1.6456015689928129E-3</v>
      </c>
      <c r="AU286" s="154">
        <f t="shared" si="505"/>
        <v>2.7505357972996986E-3</v>
      </c>
    </row>
    <row r="287" spans="1:47" x14ac:dyDescent="0.3">
      <c r="A287" s="21" t="s">
        <v>2</v>
      </c>
      <c r="AA287" s="154">
        <f t="shared" ref="AA287:AE287" si="506">AA5-$AG5</f>
        <v>1.8728506914280612E-3</v>
      </c>
      <c r="AB287" s="154">
        <f t="shared" si="506"/>
        <v>4.5376729959964793E-4</v>
      </c>
      <c r="AC287" s="154">
        <f t="shared" si="506"/>
        <v>1.6827546837230711E-3</v>
      </c>
      <c r="AD287" s="154">
        <f t="shared" si="506"/>
        <v>1.9403106433402567E-3</v>
      </c>
      <c r="AE287" s="154">
        <f t="shared" si="506"/>
        <v>4.409075217436444E-3</v>
      </c>
      <c r="AI287" s="154">
        <f t="shared" ref="AI287:AM287" si="507">AI5-$AO5</f>
        <v>1.7176817820629096E-3</v>
      </c>
      <c r="AJ287" s="154">
        <f t="shared" si="507"/>
        <v>2.1614745145025812E-4</v>
      </c>
      <c r="AK287" s="154">
        <f t="shared" si="507"/>
        <v>1.1254072235632375E-3</v>
      </c>
      <c r="AL287" s="154">
        <f t="shared" si="507"/>
        <v>2.3474485315122095E-3</v>
      </c>
      <c r="AM287" s="154">
        <f t="shared" si="507"/>
        <v>5.8921181387477824E-3</v>
      </c>
      <c r="AQ287" s="154">
        <f t="shared" ref="AQ287:AU287" si="508">AQ5-$AW5</f>
        <v>1.3213566137268559E-3</v>
      </c>
      <c r="AR287" s="154">
        <f t="shared" si="508"/>
        <v>1.2225954257943034E-3</v>
      </c>
      <c r="AS287" s="154">
        <f t="shared" si="508"/>
        <v>-1.5305191664983543E-4</v>
      </c>
      <c r="AT287" s="154">
        <f t="shared" si="508"/>
        <v>1.620979758704945E-3</v>
      </c>
      <c r="AU287" s="154">
        <f t="shared" si="508"/>
        <v>1.8005969505055274E-3</v>
      </c>
    </row>
    <row r="288" spans="1:47" x14ac:dyDescent="0.3">
      <c r="A288" s="21" t="s">
        <v>3</v>
      </c>
      <c r="AA288" s="154">
        <f t="shared" ref="AA288:AE288" si="509">AA6-$AG6</f>
        <v>2.0814392923824438E-3</v>
      </c>
      <c r="AB288" s="154">
        <f t="shared" si="509"/>
        <v>7.9643323771821407E-4</v>
      </c>
      <c r="AC288" s="154">
        <f t="shared" si="509"/>
        <v>1.6627591276158343E-3</v>
      </c>
      <c r="AD288" s="154">
        <f t="shared" si="509"/>
        <v>2.5123048909277586E-3</v>
      </c>
      <c r="AE288" s="154">
        <f t="shared" si="509"/>
        <v>4.7475486585308313E-3</v>
      </c>
      <c r="AI288" s="154">
        <f t="shared" ref="AI288:AM288" si="510">AI6-$AO6</f>
        <v>2.1844362951491435E-3</v>
      </c>
      <c r="AJ288" s="154">
        <f t="shared" si="510"/>
        <v>1.0253794214102911E-3</v>
      </c>
      <c r="AK288" s="154">
        <f t="shared" si="510"/>
        <v>1.5151068958663754E-3</v>
      </c>
      <c r="AL288" s="154">
        <f t="shared" si="510"/>
        <v>2.3895873413435154E-3</v>
      </c>
      <c r="AM288" s="154">
        <f t="shared" si="510"/>
        <v>3.9324225496949671E-3</v>
      </c>
      <c r="AQ288" s="154">
        <f t="shared" ref="AQ288:AU288" si="511">AQ6-$AW6</f>
        <v>1.6244643347636022E-3</v>
      </c>
      <c r="AR288" s="154">
        <f t="shared" si="511"/>
        <v>1.1534497409928851E-3</v>
      </c>
      <c r="AS288" s="154">
        <f t="shared" si="511"/>
        <v>-2.8264679759740403E-4</v>
      </c>
      <c r="AT288" s="154">
        <f t="shared" si="511"/>
        <v>2.4562763596957153E-3</v>
      </c>
      <c r="AU288" s="154">
        <f t="shared" si="511"/>
        <v>8.2256269202344873E-4</v>
      </c>
    </row>
    <row r="289" spans="1:47" x14ac:dyDescent="0.3">
      <c r="A289" s="21" t="s">
        <v>4</v>
      </c>
      <c r="AA289" s="154">
        <f t="shared" ref="AA289:AE289" si="512">AA7-$AG7</f>
        <v>2.4989595835884955E-3</v>
      </c>
      <c r="AB289" s="154">
        <f t="shared" si="512"/>
        <v>1.5229080737730102E-3</v>
      </c>
      <c r="AC289" s="154">
        <f t="shared" si="512"/>
        <v>1.4263142365928336E-3</v>
      </c>
      <c r="AD289" s="154">
        <f t="shared" si="512"/>
        <v>2.7699598511238856E-3</v>
      </c>
      <c r="AE289" s="154">
        <f t="shared" si="512"/>
        <v>5.8187122351856958E-3</v>
      </c>
      <c r="AI289" s="154">
        <f t="shared" ref="AI289:AM289" si="513">AI7-$AO7</f>
        <v>1.9307405614744097E-3</v>
      </c>
      <c r="AJ289" s="154">
        <f t="shared" si="513"/>
        <v>8.1792171216790981E-4</v>
      </c>
      <c r="AK289" s="154">
        <f t="shared" si="513"/>
        <v>1.990896321642891E-3</v>
      </c>
      <c r="AL289" s="154">
        <f t="shared" si="513"/>
        <v>2.6449393332539659E-3</v>
      </c>
      <c r="AM289" s="154">
        <f t="shared" si="513"/>
        <v>5.6679278827705465E-3</v>
      </c>
      <c r="AQ289" s="154">
        <f t="shared" ref="AQ289:AU289" si="514">AQ7-$AW7</f>
        <v>1.8342690752172434E-3</v>
      </c>
      <c r="AR289" s="154">
        <f t="shared" si="514"/>
        <v>1.6900908800141206E-3</v>
      </c>
      <c r="AS289" s="154">
        <f t="shared" si="514"/>
        <v>2.4742847416271002E-4</v>
      </c>
      <c r="AT289" s="154">
        <f t="shared" si="514"/>
        <v>2.200280171026487E-3</v>
      </c>
      <c r="AU289" s="154">
        <f t="shared" si="514"/>
        <v>3.4430546585428132E-3</v>
      </c>
    </row>
    <row r="290" spans="1:47" x14ac:dyDescent="0.3">
      <c r="A290" s="21" t="s">
        <v>5</v>
      </c>
      <c r="AA290" s="154">
        <f t="shared" ref="AA290:AE290" si="515">AA8-$AG8</f>
        <v>1.6486869104743451E-3</v>
      </c>
      <c r="AB290" s="154">
        <f t="shared" si="515"/>
        <v>1.0750647776986821E-3</v>
      </c>
      <c r="AC290" s="154">
        <f t="shared" si="515"/>
        <v>1.5186849229738581E-3</v>
      </c>
      <c r="AD290" s="154">
        <f t="shared" si="515"/>
        <v>2.7702007681040374E-3</v>
      </c>
      <c r="AE290" s="154">
        <f t="shared" si="515"/>
        <v>2.0501166398626779E-3</v>
      </c>
      <c r="AI290" s="154">
        <f t="shared" ref="AI290:AM290" si="516">AI8-$AO8</f>
        <v>1.2165955374418141E-3</v>
      </c>
      <c r="AJ290" s="154">
        <f t="shared" si="516"/>
        <v>1.7628329607626871E-4</v>
      </c>
      <c r="AK290" s="154">
        <f t="shared" si="516"/>
        <v>1.4298407928924114E-3</v>
      </c>
      <c r="AL290" s="154">
        <f t="shared" si="516"/>
        <v>2.1542118617755238E-3</v>
      </c>
      <c r="AM290" s="154">
        <f t="shared" si="516"/>
        <v>4.0979931690814566E-3</v>
      </c>
      <c r="AQ290" s="154">
        <f t="shared" ref="AQ290:AU290" si="517">AQ8-$AW8</f>
        <v>1.1716510325122846E-3</v>
      </c>
      <c r="AR290" s="154">
        <f t="shared" si="517"/>
        <v>9.2570705472033287E-4</v>
      </c>
      <c r="AS290" s="154">
        <f t="shared" si="517"/>
        <v>-2.6485651224522188E-4</v>
      </c>
      <c r="AT290" s="154">
        <f t="shared" si="517"/>
        <v>2.0937369238323905E-3</v>
      </c>
      <c r="AU290" s="154">
        <f t="shared" si="517"/>
        <v>2.0777406571124363E-3</v>
      </c>
    </row>
    <row r="291" spans="1:47" x14ac:dyDescent="0.3">
      <c r="A291" s="21" t="s">
        <v>6</v>
      </c>
      <c r="AA291" s="154">
        <f t="shared" ref="AA291:AE291" si="518">AA9-$AG9</f>
        <v>2.6545312362089568E-3</v>
      </c>
      <c r="AB291" s="154">
        <f t="shared" si="518"/>
        <v>1.6713096483397284E-3</v>
      </c>
      <c r="AC291" s="154">
        <f t="shared" si="518"/>
        <v>2.0204635933737634E-3</v>
      </c>
      <c r="AD291" s="154">
        <f t="shared" si="518"/>
        <v>2.2627036508669936E-3</v>
      </c>
      <c r="AE291" s="154">
        <f t="shared" si="518"/>
        <v>5.098743791808729E-3</v>
      </c>
      <c r="AI291" s="154">
        <f t="shared" ref="AI291:AM291" si="519">AI9-$AO9</f>
        <v>1.945053491013482E-3</v>
      </c>
      <c r="AJ291" s="154">
        <f t="shared" si="519"/>
        <v>1.9867681969001263E-3</v>
      </c>
      <c r="AK291" s="154">
        <f t="shared" si="519"/>
        <v>1.9560467430214338E-3</v>
      </c>
      <c r="AL291" s="154">
        <f t="shared" si="519"/>
        <v>2.3640695319842777E-3</v>
      </c>
      <c r="AM291" s="154">
        <f t="shared" si="519"/>
        <v>6.629850921879385E-3</v>
      </c>
      <c r="AQ291" s="154">
        <f t="shared" ref="AQ291:AU291" si="520">AQ9-$AW9</f>
        <v>1.3805123819654779E-3</v>
      </c>
      <c r="AR291" s="154">
        <f t="shared" si="520"/>
        <v>2.0823686999215706E-3</v>
      </c>
      <c r="AS291" s="154">
        <f t="shared" si="520"/>
        <v>-5.321832713866409E-4</v>
      </c>
      <c r="AT291" s="154">
        <f t="shared" si="520"/>
        <v>1.5665233858921023E-3</v>
      </c>
      <c r="AU291" s="154">
        <f t="shared" si="520"/>
        <v>4.6521596878819809E-3</v>
      </c>
    </row>
    <row r="292" spans="1:47" x14ac:dyDescent="0.3">
      <c r="A292" s="21" t="s">
        <v>7</v>
      </c>
      <c r="AA292" s="154">
        <f t="shared" ref="AA292:AE292" si="521">AA10-$AG10</f>
        <v>4.2117599380513994E-4</v>
      </c>
      <c r="AB292" s="154">
        <f t="shared" si="521"/>
        <v>6.0895873757030403E-4</v>
      </c>
      <c r="AC292" s="154">
        <f t="shared" si="521"/>
        <v>2.1204787487627526E-3</v>
      </c>
      <c r="AD292" s="154">
        <f t="shared" si="521"/>
        <v>1.5762935485007954E-3</v>
      </c>
      <c r="AE292" s="154">
        <f t="shared" si="521"/>
        <v>2.6485813911134243E-3</v>
      </c>
      <c r="AI292" s="154">
        <f t="shared" ref="AI292:AM292" si="522">AI10-$AO10</f>
        <v>1.1195511890102934E-3</v>
      </c>
      <c r="AJ292" s="154">
        <f t="shared" si="522"/>
        <v>-8.8835121546001344E-5</v>
      </c>
      <c r="AK292" s="154">
        <f t="shared" si="522"/>
        <v>1.5549925136088168E-3</v>
      </c>
      <c r="AL292" s="154">
        <f t="shared" si="522"/>
        <v>2.0834657586562381E-3</v>
      </c>
      <c r="AM292" s="154">
        <f t="shared" si="522"/>
        <v>3.7688558320791085E-3</v>
      </c>
      <c r="AQ292" s="154">
        <f t="shared" ref="AQ292:AU292" si="523">AQ10-$AW10</f>
        <v>2.4930014085861214E-4</v>
      </c>
      <c r="AR292" s="154">
        <f t="shared" si="523"/>
        <v>5.0757233462669655E-4</v>
      </c>
      <c r="AS292" s="154">
        <f t="shared" si="523"/>
        <v>-8.3735061546267881E-4</v>
      </c>
      <c r="AT292" s="154">
        <f t="shared" si="523"/>
        <v>8.1655584991702744E-4</v>
      </c>
      <c r="AU292" s="154">
        <f t="shared" si="523"/>
        <v>2.8251478893574159E-3</v>
      </c>
    </row>
    <row r="293" spans="1:47" x14ac:dyDescent="0.3">
      <c r="A293" s="21" t="s">
        <v>8</v>
      </c>
      <c r="AA293" s="154">
        <f t="shared" ref="AA293:AE293" si="524">AA11-$AG11</f>
        <v>3.2947507392437625E-4</v>
      </c>
      <c r="AB293" s="154">
        <f t="shared" si="524"/>
        <v>5.619732391174085E-4</v>
      </c>
      <c r="AC293" s="154">
        <f t="shared" si="524"/>
        <v>2.6141744484827791E-3</v>
      </c>
      <c r="AD293" s="154">
        <f t="shared" si="524"/>
        <v>1.8776689980482975E-3</v>
      </c>
      <c r="AE293" s="154">
        <f t="shared" si="524"/>
        <v>2.4636950858412804E-3</v>
      </c>
      <c r="AI293" s="154">
        <f t="shared" ref="AI293:AM293" si="525">AI11-$AO11</f>
        <v>-2.3909193588222619E-6</v>
      </c>
      <c r="AJ293" s="154">
        <f t="shared" si="525"/>
        <v>2.7364839202828964E-4</v>
      </c>
      <c r="AK293" s="154">
        <f t="shared" si="525"/>
        <v>1.2618660166037795E-3</v>
      </c>
      <c r="AL293" s="154">
        <f t="shared" si="525"/>
        <v>2.0851789806162063E-3</v>
      </c>
      <c r="AM293" s="154">
        <f t="shared" si="525"/>
        <v>2.0762298428887178E-3</v>
      </c>
      <c r="AQ293" s="154">
        <f t="shared" ref="AQ293:AU293" si="526">AQ11-$AW11</f>
        <v>4.9449547046426755E-4</v>
      </c>
      <c r="AR293" s="154">
        <f t="shared" si="526"/>
        <v>2.6159950697860011E-4</v>
      </c>
      <c r="AS293" s="154">
        <f t="shared" si="526"/>
        <v>1.1739048830032052E-4</v>
      </c>
      <c r="AT293" s="154">
        <f t="shared" si="526"/>
        <v>1.6004842466774555E-3</v>
      </c>
      <c r="AU293" s="154">
        <f t="shared" si="526"/>
        <v>8.6434073007795806E-4</v>
      </c>
    </row>
    <row r="294" spans="1:47" x14ac:dyDescent="0.3">
      <c r="A294" s="21" t="s">
        <v>9</v>
      </c>
      <c r="AA294" s="154">
        <f t="shared" ref="AA294:AE294" si="527">AA12-$AG12</f>
        <v>1.3619080076309412E-3</v>
      </c>
      <c r="AB294" s="154">
        <f t="shared" si="527"/>
        <v>4.4831735696079528E-4</v>
      </c>
      <c r="AC294" s="154">
        <f t="shared" si="527"/>
        <v>1.7986586338658503E-3</v>
      </c>
      <c r="AD294" s="154">
        <f t="shared" si="527"/>
        <v>1.733562991754773E-3</v>
      </c>
      <c r="AE294" s="154">
        <f t="shared" si="527"/>
        <v>1.8280397790916419E-3</v>
      </c>
      <c r="AI294" s="154">
        <f t="shared" ref="AI294:AM294" si="528">AI12-$AO12</f>
        <v>8.9441248983176003E-4</v>
      </c>
      <c r="AJ294" s="154">
        <f t="shared" si="528"/>
        <v>-1.5166058841727462E-4</v>
      </c>
      <c r="AK294" s="154">
        <f t="shared" si="528"/>
        <v>1.4134650958657338E-3</v>
      </c>
      <c r="AL294" s="154">
        <f t="shared" si="528"/>
        <v>1.6808876973582647E-3</v>
      </c>
      <c r="AM294" s="154">
        <f t="shared" si="528"/>
        <v>5.0572892927722721E-3</v>
      </c>
      <c r="AQ294" s="154">
        <f t="shared" ref="AQ294:AU294" si="529">AQ12-$AW12</f>
        <v>7.3596947554067493E-4</v>
      </c>
      <c r="AR294" s="154">
        <f t="shared" si="529"/>
        <v>1.1218191716693164E-3</v>
      </c>
      <c r="AS294" s="154">
        <f t="shared" si="529"/>
        <v>3.2541675870320988E-4</v>
      </c>
      <c r="AT294" s="154">
        <f t="shared" si="529"/>
        <v>1.4958940604620089E-3</v>
      </c>
      <c r="AU294" s="154">
        <f t="shared" si="529"/>
        <v>4.1736904075003979E-3</v>
      </c>
    </row>
    <row r="295" spans="1:47" x14ac:dyDescent="0.3">
      <c r="A295" s="21" t="s">
        <v>10</v>
      </c>
      <c r="AA295" s="154">
        <f t="shared" ref="AA295:AE295" si="530">AA13-$AG13</f>
        <v>2.0384906406627906E-3</v>
      </c>
      <c r="AB295" s="154">
        <f t="shared" si="530"/>
        <v>1.1546484498493621E-3</v>
      </c>
      <c r="AC295" s="154">
        <f t="shared" si="530"/>
        <v>2.2514968841780125E-3</v>
      </c>
      <c r="AD295" s="154">
        <f t="shared" si="530"/>
        <v>2.9635481885678643E-3</v>
      </c>
      <c r="AE295" s="154">
        <f t="shared" si="530"/>
        <v>3.176189189902652E-3</v>
      </c>
      <c r="AI295" s="154">
        <f t="shared" ref="AI295:AM295" si="531">AI13-$AO13</f>
        <v>9.0447232659478238E-4</v>
      </c>
      <c r="AJ295" s="154">
        <f t="shared" si="531"/>
        <v>4.9735799474777062E-4</v>
      </c>
      <c r="AK295" s="154">
        <f t="shared" si="531"/>
        <v>1.3894878553722314E-3</v>
      </c>
      <c r="AL295" s="154">
        <f t="shared" si="531"/>
        <v>1.744872558482477E-3</v>
      </c>
      <c r="AM295" s="154">
        <f t="shared" si="531"/>
        <v>2.3667930411489999E-3</v>
      </c>
      <c r="AQ295" s="154">
        <f t="shared" ref="AQ295:AU295" si="532">AQ13-$AW13</f>
        <v>1.061898500287174E-3</v>
      </c>
      <c r="AR295" s="154">
        <f t="shared" si="532"/>
        <v>8.1300206811342739E-4</v>
      </c>
      <c r="AS295" s="154">
        <f t="shared" si="532"/>
        <v>6.7144806894363449E-4</v>
      </c>
      <c r="AT295" s="154">
        <f t="shared" si="532"/>
        <v>1.3229196962219894E-3</v>
      </c>
      <c r="AU295" s="154">
        <f t="shared" si="532"/>
        <v>3.1679769151773353E-3</v>
      </c>
    </row>
    <row r="296" spans="1:47" x14ac:dyDescent="0.3">
      <c r="A296" s="21" t="s">
        <v>11</v>
      </c>
      <c r="AA296" s="154">
        <f t="shared" ref="AA296:AE296" si="533">AA14-$AG14</f>
        <v>-2.3968099073392564E-3</v>
      </c>
      <c r="AB296" s="154">
        <f t="shared" si="533"/>
        <v>-2.0689302082282988E-3</v>
      </c>
      <c r="AC296" s="154">
        <f t="shared" si="533"/>
        <v>-8.1294917173110881E-5</v>
      </c>
      <c r="AD296" s="154">
        <f t="shared" si="533"/>
        <v>-4.6903859680583315E-3</v>
      </c>
      <c r="AE296" s="154">
        <f t="shared" si="533"/>
        <v>-2.7394576391363123E-3</v>
      </c>
      <c r="AI296" s="154">
        <f t="shared" ref="AI296:AM296" si="534">AI14-$AO14</f>
        <v>-2.0515639292723645E-3</v>
      </c>
      <c r="AJ296" s="154">
        <f t="shared" si="534"/>
        <v>-3.0866925744982682E-3</v>
      </c>
      <c r="AK296" s="154">
        <f t="shared" si="534"/>
        <v>1.3014071883508515E-4</v>
      </c>
      <c r="AL296" s="154">
        <f t="shared" si="534"/>
        <v>-4.3682227249660175E-3</v>
      </c>
      <c r="AM296" s="154">
        <f t="shared" si="534"/>
        <v>-2.9563206434420662E-3</v>
      </c>
      <c r="AQ296" s="154">
        <f t="shared" ref="AQ296:AU296" si="535">AQ14-$AW14</f>
        <v>-2.0624090446568202E-3</v>
      </c>
      <c r="AR296" s="154">
        <f t="shared" si="535"/>
        <v>-3.6270849459316282E-3</v>
      </c>
      <c r="AS296" s="154">
        <f t="shared" si="535"/>
        <v>9.8815251833852483E-4</v>
      </c>
      <c r="AT296" s="154">
        <f t="shared" si="535"/>
        <v>-4.8991688553293696E-3</v>
      </c>
      <c r="AU296" s="154">
        <f t="shared" si="535"/>
        <v>-4.2087222266453898E-3</v>
      </c>
    </row>
    <row r="297" spans="1:47" x14ac:dyDescent="0.3">
      <c r="A297" s="21" t="s">
        <v>12</v>
      </c>
      <c r="AA297" s="154">
        <f t="shared" ref="AA297:AE297" si="536">AA15-$AG15</f>
        <v>-4.0530653746843597E-3</v>
      </c>
      <c r="AB297" s="154">
        <f t="shared" si="536"/>
        <v>-4.0262798619345574E-3</v>
      </c>
      <c r="AC297" s="154">
        <f t="shared" si="536"/>
        <v>1.1228819249921064E-3</v>
      </c>
      <c r="AD297" s="154">
        <f t="shared" si="536"/>
        <v>-5.1235362320769043E-3</v>
      </c>
      <c r="AE297" s="154">
        <f t="shared" si="536"/>
        <v>-3.8683355293974218E-3</v>
      </c>
      <c r="AI297" s="154">
        <f t="shared" ref="AI297:AM297" si="537">AI15-$AO15</f>
        <v>-3.0602194036328818E-3</v>
      </c>
      <c r="AJ297" s="154">
        <f t="shared" si="537"/>
        <v>-3.7228203799987147E-3</v>
      </c>
      <c r="AK297" s="154">
        <f t="shared" si="537"/>
        <v>4.4025073327280066E-4</v>
      </c>
      <c r="AL297" s="154">
        <f t="shared" si="537"/>
        <v>-4.3911598627246334E-3</v>
      </c>
      <c r="AM297" s="154">
        <f t="shared" si="537"/>
        <v>-2.7533246097449764E-3</v>
      </c>
      <c r="AQ297" s="154">
        <f t="shared" ref="AQ297:AU297" si="538">AQ15-$AW15</f>
        <v>-3.4556881320391077E-3</v>
      </c>
      <c r="AR297" s="154">
        <f t="shared" si="538"/>
        <v>-3.8111197491394505E-3</v>
      </c>
      <c r="AS297" s="154">
        <f t="shared" si="538"/>
        <v>9.0417795335899845E-4</v>
      </c>
      <c r="AT297" s="154">
        <f t="shared" si="538"/>
        <v>-4.4670139792323382E-3</v>
      </c>
      <c r="AU297" s="154">
        <f t="shared" si="538"/>
        <v>-4.1015786356253543E-3</v>
      </c>
    </row>
    <row r="298" spans="1:47" x14ac:dyDescent="0.3">
      <c r="A298" s="21" t="s">
        <v>13</v>
      </c>
      <c r="AA298" s="154">
        <f t="shared" ref="AA298:AE298" si="539">AA16-$AG16</f>
        <v>-3.0208959937372873E-3</v>
      </c>
      <c r="AB298" s="154">
        <f t="shared" si="539"/>
        <v>-2.5393279825903343E-3</v>
      </c>
      <c r="AC298" s="154">
        <f t="shared" si="539"/>
        <v>3.9516183945163558E-4</v>
      </c>
      <c r="AD298" s="154">
        <f t="shared" si="539"/>
        <v>-5.3026734635623074E-3</v>
      </c>
      <c r="AE298" s="154">
        <f t="shared" si="539"/>
        <v>-2.1698788542373918E-3</v>
      </c>
      <c r="AI298" s="154">
        <f t="shared" ref="AI298:AM298" si="540">AI16-$AO16</f>
        <v>-2.2123883990021733E-3</v>
      </c>
      <c r="AJ298" s="154">
        <f t="shared" si="540"/>
        <v>-2.7840742331063659E-3</v>
      </c>
      <c r="AK298" s="154">
        <f t="shared" si="540"/>
        <v>3.4097030283130204E-4</v>
      </c>
      <c r="AL298" s="154">
        <f t="shared" si="540"/>
        <v>-5.5476260004112396E-3</v>
      </c>
      <c r="AM298" s="154">
        <f t="shared" si="540"/>
        <v>-2.1631687425388724E-3</v>
      </c>
      <c r="AQ298" s="154">
        <f t="shared" ref="AQ298:AU298" si="541">AQ16-$AW16</f>
        <v>-2.3822450149739013E-3</v>
      </c>
      <c r="AR298" s="154">
        <f t="shared" si="541"/>
        <v>-3.5565065634778816E-3</v>
      </c>
      <c r="AS298" s="154">
        <f t="shared" si="541"/>
        <v>7.2983054612275368E-4</v>
      </c>
      <c r="AT298" s="154">
        <f t="shared" si="541"/>
        <v>-5.1844634286404064E-3</v>
      </c>
      <c r="AU298" s="154">
        <f t="shared" si="541"/>
        <v>-3.8330052279890925E-3</v>
      </c>
    </row>
    <row r="299" spans="1:47" x14ac:dyDescent="0.3">
      <c r="A299" s="21" t="s">
        <v>14</v>
      </c>
      <c r="AA299" s="154">
        <f t="shared" ref="AA299:AE299" si="542">AA17-$AG17</f>
        <v>-3.189842084148718E-3</v>
      </c>
      <c r="AB299" s="154">
        <f t="shared" si="542"/>
        <v>-3.0787423253445145E-3</v>
      </c>
      <c r="AC299" s="154">
        <f t="shared" si="542"/>
        <v>-1.5484769010510289E-5</v>
      </c>
      <c r="AD299" s="154">
        <f t="shared" si="542"/>
        <v>-5.1042135179447199E-3</v>
      </c>
      <c r="AE299" s="154">
        <f t="shared" si="542"/>
        <v>-4.181136155151359E-3</v>
      </c>
      <c r="AI299" s="154">
        <f t="shared" ref="AI299:AM299" si="543">AI17-$AO17</f>
        <v>-3.0821141864465921E-3</v>
      </c>
      <c r="AJ299" s="154">
        <f t="shared" si="543"/>
        <v>-3.219284740211068E-3</v>
      </c>
      <c r="AK299" s="154">
        <f t="shared" si="543"/>
        <v>-6.2428269484067489E-4</v>
      </c>
      <c r="AL299" s="154">
        <f t="shared" si="543"/>
        <v>-5.2641839573863685E-3</v>
      </c>
      <c r="AM299" s="154">
        <f t="shared" si="543"/>
        <v>-4.9596070758680458E-3</v>
      </c>
      <c r="AQ299" s="154">
        <f t="shared" ref="AQ299:AU299" si="544">AQ17-$AW17</f>
        <v>-3.5327885371910961E-3</v>
      </c>
      <c r="AR299" s="154">
        <f t="shared" si="544"/>
        <v>-4.1671731574559438E-3</v>
      </c>
      <c r="AS299" s="154">
        <f t="shared" si="544"/>
        <v>6.764549983219988E-4</v>
      </c>
      <c r="AT299" s="154">
        <f t="shared" si="544"/>
        <v>-5.0685074095195249E-3</v>
      </c>
      <c r="AU299" s="154">
        <f t="shared" si="544"/>
        <v>-4.5428632955120847E-3</v>
      </c>
    </row>
    <row r="300" spans="1:47" x14ac:dyDescent="0.3">
      <c r="A300" s="21" t="s">
        <v>15</v>
      </c>
      <c r="AA300" s="154">
        <f t="shared" ref="AA300:AE300" si="545">AA18-$AG18</f>
        <v>-3.1259235153880929E-3</v>
      </c>
      <c r="AB300" s="154">
        <f t="shared" si="545"/>
        <v>-1.0177316142501976E-3</v>
      </c>
      <c r="AC300" s="154">
        <f t="shared" si="545"/>
        <v>6.9584214638457754E-4</v>
      </c>
      <c r="AD300" s="154">
        <f t="shared" si="545"/>
        <v>-4.4280810170642722E-3</v>
      </c>
      <c r="AE300" s="154">
        <f t="shared" si="545"/>
        <v>-2.6365905357433523E-3</v>
      </c>
      <c r="AI300" s="154">
        <f t="shared" ref="AI300:AM300" si="546">AI18-$AO18</f>
        <v>-2.1995858900182002E-3</v>
      </c>
      <c r="AJ300" s="154">
        <f t="shared" si="546"/>
        <v>-1.5233702376952459E-3</v>
      </c>
      <c r="AK300" s="154">
        <f t="shared" si="546"/>
        <v>-1.5170975442269433E-4</v>
      </c>
      <c r="AL300" s="154">
        <f t="shared" si="546"/>
        <v>-3.8272435075920497E-3</v>
      </c>
      <c r="AM300" s="154">
        <f t="shared" si="546"/>
        <v>-3.2234126719838212E-3</v>
      </c>
      <c r="AQ300" s="154">
        <f t="shared" ref="AQ300:AU300" si="547">AQ18-$AW18</f>
        <v>-2.4871331640488655E-3</v>
      </c>
      <c r="AR300" s="154">
        <f t="shared" si="547"/>
        <v>-2.3940117224216873E-3</v>
      </c>
      <c r="AS300" s="154">
        <f t="shared" si="547"/>
        <v>-1.0231345674869413E-4</v>
      </c>
      <c r="AT300" s="154">
        <f t="shared" si="547"/>
        <v>-3.8120782259928316E-3</v>
      </c>
      <c r="AU300" s="154">
        <f t="shared" si="547"/>
        <v>-4.2519129841660803E-3</v>
      </c>
    </row>
    <row r="301" spans="1:47" x14ac:dyDescent="0.3">
      <c r="A301" s="21" t="s">
        <v>16</v>
      </c>
      <c r="AA301" s="154">
        <f t="shared" ref="AA301:AE301" si="548">AA19-$AG19</f>
        <v>-3.6052850297525548E-3</v>
      </c>
      <c r="AB301" s="154">
        <f t="shared" si="548"/>
        <v>-3.9982984435639139E-3</v>
      </c>
      <c r="AC301" s="154">
        <f t="shared" si="548"/>
        <v>-8.3214022713999723E-4</v>
      </c>
      <c r="AD301" s="154">
        <f t="shared" si="548"/>
        <v>-5.6802443202391608E-3</v>
      </c>
      <c r="AE301" s="154">
        <f t="shared" si="548"/>
        <v>-3.9568861203515687E-3</v>
      </c>
      <c r="AI301" s="154">
        <f t="shared" ref="AI301:AM301" si="549">AI19-$AO19</f>
        <v>-3.2646049537788822E-3</v>
      </c>
      <c r="AJ301" s="154">
        <f t="shared" si="549"/>
        <v>-3.770407529227842E-3</v>
      </c>
      <c r="AK301" s="154">
        <f t="shared" si="549"/>
        <v>-6.3975105038086184E-4</v>
      </c>
      <c r="AL301" s="154">
        <f t="shared" si="549"/>
        <v>-5.5889853942317101E-3</v>
      </c>
      <c r="AM301" s="154">
        <f t="shared" si="549"/>
        <v>-4.1099189880894503E-3</v>
      </c>
      <c r="AQ301" s="154">
        <f t="shared" ref="AQ301:AU301" si="550">AQ19-$AW19</f>
        <v>-3.2710008729304046E-3</v>
      </c>
      <c r="AR301" s="154">
        <f t="shared" si="550"/>
        <v>-3.6720636507651728E-3</v>
      </c>
      <c r="AS301" s="154">
        <f t="shared" si="550"/>
        <v>-9.8903287045929138E-4</v>
      </c>
      <c r="AT301" s="154">
        <f t="shared" si="550"/>
        <v>-5.8319168730916549E-3</v>
      </c>
      <c r="AU301" s="154">
        <f t="shared" si="550"/>
        <v>-4.8326414532465466E-3</v>
      </c>
    </row>
    <row r="302" spans="1:47" x14ac:dyDescent="0.3">
      <c r="A302" s="21" t="s">
        <v>17</v>
      </c>
      <c r="AA302" s="154">
        <f t="shared" ref="AA302:AE302" si="551">AA20-$AG20</f>
        <v>2.4113347276631366E-3</v>
      </c>
      <c r="AB302" s="154">
        <f t="shared" si="551"/>
        <v>1.8500369555393787E-3</v>
      </c>
      <c r="AC302" s="154">
        <f t="shared" si="551"/>
        <v>1.3936348630598852E-4</v>
      </c>
      <c r="AD302" s="154">
        <f t="shared" si="551"/>
        <v>2.7049807971390788E-3</v>
      </c>
      <c r="AE302" s="154">
        <f t="shared" si="551"/>
        <v>1.7471982574744698E-3</v>
      </c>
      <c r="AI302" s="154">
        <f t="shared" ref="AI302:AM302" si="552">AI20-$AO20</f>
        <v>2.9489407962700982E-3</v>
      </c>
      <c r="AJ302" s="154">
        <f t="shared" si="552"/>
        <v>2.4727904107138881E-3</v>
      </c>
      <c r="AK302" s="154">
        <f t="shared" si="552"/>
        <v>4.7568432496372572E-4</v>
      </c>
      <c r="AL302" s="154">
        <f t="shared" si="552"/>
        <v>2.3118553958780151E-3</v>
      </c>
      <c r="AM302" s="154">
        <f t="shared" si="552"/>
        <v>-1.1434074779980725E-3</v>
      </c>
      <c r="AQ302" s="154">
        <f t="shared" ref="AQ302:AU302" si="553">AQ20-$AW20</f>
        <v>1.9960305516710927E-3</v>
      </c>
      <c r="AR302" s="154">
        <f t="shared" si="553"/>
        <v>2.2779312546390975E-3</v>
      </c>
      <c r="AS302" s="154">
        <f t="shared" si="553"/>
        <v>-4.7311371859393419E-4</v>
      </c>
      <c r="AT302" s="154">
        <f t="shared" si="553"/>
        <v>2.1033805123257662E-3</v>
      </c>
      <c r="AU302" s="154">
        <f t="shared" si="553"/>
        <v>-1.3997331753907334E-3</v>
      </c>
    </row>
    <row r="303" spans="1:47" x14ac:dyDescent="0.3">
      <c r="A303" s="21" t="s">
        <v>18</v>
      </c>
      <c r="AA303" s="154">
        <f t="shared" ref="AA303:AE303" si="554">AA21-$AG21</f>
        <v>1.6662775683740682E-3</v>
      </c>
      <c r="AB303" s="154">
        <f t="shared" si="554"/>
        <v>7.4003080476515905E-4</v>
      </c>
      <c r="AC303" s="154">
        <f t="shared" si="554"/>
        <v>4.1158845751040982E-4</v>
      </c>
      <c r="AD303" s="154">
        <f t="shared" si="554"/>
        <v>2.0834486795461337E-3</v>
      </c>
      <c r="AE303" s="154">
        <f t="shared" si="554"/>
        <v>-1.1596073647106801E-3</v>
      </c>
      <c r="AI303" s="154">
        <f t="shared" ref="AI303:AM303" si="555">AI21-$AO21</f>
        <v>1.2314966335450345E-3</v>
      </c>
      <c r="AJ303" s="154">
        <f t="shared" si="555"/>
        <v>-9.5727598546062852E-5</v>
      </c>
      <c r="AK303" s="154">
        <f t="shared" si="555"/>
        <v>-1.0213045762465078E-3</v>
      </c>
      <c r="AL303" s="154">
        <f t="shared" si="555"/>
        <v>1.5287162133857998E-3</v>
      </c>
      <c r="AM303" s="154">
        <f t="shared" si="555"/>
        <v>-1.4710024941073903E-3</v>
      </c>
      <c r="AQ303" s="154">
        <f t="shared" ref="AQ303:AU303" si="556">AQ21-$AW21</f>
        <v>8.8182052522995606E-4</v>
      </c>
      <c r="AR303" s="154">
        <f t="shared" si="556"/>
        <v>1.0585102120044395E-3</v>
      </c>
      <c r="AS303" s="154">
        <f t="shared" si="556"/>
        <v>-6.284860931519004E-4</v>
      </c>
      <c r="AT303" s="154">
        <f t="shared" si="556"/>
        <v>1.6463223797775059E-3</v>
      </c>
      <c r="AU303" s="154">
        <f t="shared" si="556"/>
        <v>-4.8510713275317398E-3</v>
      </c>
    </row>
    <row r="304" spans="1:47" x14ac:dyDescent="0.3">
      <c r="A304" s="21" t="s">
        <v>19</v>
      </c>
      <c r="AA304" s="154">
        <f t="shared" ref="AA304:AE304" si="557">AA22-$AG22</f>
        <v>1.1524650621187191E-3</v>
      </c>
      <c r="AB304" s="154">
        <f t="shared" si="557"/>
        <v>3.5405138556069381E-4</v>
      </c>
      <c r="AC304" s="154">
        <f t="shared" si="557"/>
        <v>3.465472017252242E-4</v>
      </c>
      <c r="AD304" s="154">
        <f t="shared" si="557"/>
        <v>1.7188999182227603E-3</v>
      </c>
      <c r="AE304" s="154">
        <f t="shared" si="557"/>
        <v>-5.6041468941838996E-4</v>
      </c>
      <c r="AI304" s="154">
        <f t="shared" ref="AI304:AM304" si="558">AI22-$AO22</f>
        <v>1.2689750975341816E-3</v>
      </c>
      <c r="AJ304" s="154">
        <f t="shared" si="558"/>
        <v>-1.2494143296268223E-3</v>
      </c>
      <c r="AK304" s="154">
        <f t="shared" si="558"/>
        <v>-8.1094593264820214E-4</v>
      </c>
      <c r="AL304" s="154">
        <f t="shared" si="558"/>
        <v>1.3412613371818283E-3</v>
      </c>
      <c r="AM304" s="154">
        <f t="shared" si="558"/>
        <v>-2.9961899309727275E-3</v>
      </c>
      <c r="AQ304" s="154">
        <f t="shared" ref="AQ304:AU304" si="559">AQ22-$AW22</f>
        <v>1.0447598866197396E-3</v>
      </c>
      <c r="AR304" s="154">
        <f t="shared" si="559"/>
        <v>6.2060577621698542E-4</v>
      </c>
      <c r="AS304" s="154">
        <f t="shared" si="559"/>
        <v>-4.6878413451418351E-4</v>
      </c>
      <c r="AT304" s="154">
        <f t="shared" si="559"/>
        <v>1.0009925309960406E-3</v>
      </c>
      <c r="AU304" s="154">
        <f t="shared" si="559"/>
        <v>-4.0560711376546356E-3</v>
      </c>
    </row>
    <row r="305" spans="1:47" x14ac:dyDescent="0.3">
      <c r="A305" s="21" t="s">
        <v>20</v>
      </c>
      <c r="AA305" s="154">
        <f t="shared" ref="AA305:AE305" si="560">AA23-$AG23</f>
        <v>6.3075085831992752E-4</v>
      </c>
      <c r="AB305" s="154">
        <f t="shared" si="560"/>
        <v>9.3745269641185361E-5</v>
      </c>
      <c r="AC305" s="154">
        <f t="shared" si="560"/>
        <v>6.224164554358598E-4</v>
      </c>
      <c r="AD305" s="154">
        <f t="shared" si="560"/>
        <v>1.3060623566831147E-3</v>
      </c>
      <c r="AE305" s="154">
        <f t="shared" si="560"/>
        <v>-3.2129235727499125E-3</v>
      </c>
      <c r="AI305" s="154">
        <f t="shared" ref="AI305:AM305" si="561">AI23-$AO23</f>
        <v>1.1127090966513414E-3</v>
      </c>
      <c r="AJ305" s="154">
        <f t="shared" si="561"/>
        <v>-6.4552208855880606E-4</v>
      </c>
      <c r="AK305" s="154">
        <f t="shared" si="561"/>
        <v>-2.5224815283669214E-4</v>
      </c>
      <c r="AL305" s="154">
        <f t="shared" si="561"/>
        <v>1.986474214655011E-3</v>
      </c>
      <c r="AM305" s="154">
        <f t="shared" si="561"/>
        <v>-4.0724514629261292E-3</v>
      </c>
      <c r="AQ305" s="154">
        <f t="shared" ref="AQ305:AU305" si="562">AQ23-$AW23</f>
        <v>1.1168860144179686E-3</v>
      </c>
      <c r="AR305" s="154">
        <f t="shared" si="562"/>
        <v>-3.9482928486745013E-4</v>
      </c>
      <c r="AS305" s="154">
        <f t="shared" si="562"/>
        <v>2.5351224075040573E-4</v>
      </c>
      <c r="AT305" s="154">
        <f t="shared" si="562"/>
        <v>9.9674550432061072E-4</v>
      </c>
      <c r="AU305" s="154">
        <f t="shared" si="562"/>
        <v>-3.9345537541532385E-3</v>
      </c>
    </row>
    <row r="306" spans="1:47" x14ac:dyDescent="0.3">
      <c r="A306" s="21" t="s">
        <v>21</v>
      </c>
      <c r="AA306" s="154">
        <f t="shared" ref="AA306:AE306" si="563">AA24-$AG24</f>
        <v>1.3870697721258159E-3</v>
      </c>
      <c r="AB306" s="154">
        <f t="shared" si="563"/>
        <v>8.1716347234882247E-5</v>
      </c>
      <c r="AC306" s="154">
        <f t="shared" si="563"/>
        <v>-1.7554982156642914E-4</v>
      </c>
      <c r="AD306" s="154">
        <f t="shared" si="563"/>
        <v>2.3144445191059255E-3</v>
      </c>
      <c r="AE306" s="154">
        <f t="shared" si="563"/>
        <v>-1.8930896113508681E-3</v>
      </c>
      <c r="AI306" s="154">
        <f t="shared" ref="AI306:AM306" si="564">AI24-$AO24</f>
        <v>1.2757296894382267E-3</v>
      </c>
      <c r="AJ306" s="154">
        <f t="shared" si="564"/>
        <v>5.2246096327103041E-4</v>
      </c>
      <c r="AK306" s="154">
        <f t="shared" si="564"/>
        <v>-1.8387908913435665E-4</v>
      </c>
      <c r="AL306" s="154">
        <f t="shared" si="564"/>
        <v>1.9752776947475591E-3</v>
      </c>
      <c r="AM306" s="154">
        <f t="shared" si="564"/>
        <v>-1.5112668957288173E-3</v>
      </c>
      <c r="AQ306" s="154">
        <f t="shared" ref="AQ306:AU306" si="565">AQ24-$AW24</f>
        <v>1.2826128853535316E-3</v>
      </c>
      <c r="AR306" s="154">
        <f t="shared" si="565"/>
        <v>1.6602209922569047E-3</v>
      </c>
      <c r="AS306" s="154">
        <f t="shared" si="565"/>
        <v>-2.3121724133448596E-6</v>
      </c>
      <c r="AT306" s="154">
        <f t="shared" si="565"/>
        <v>2.0232175218896998E-3</v>
      </c>
      <c r="AU306" s="154">
        <f t="shared" si="565"/>
        <v>-1.9657951172651891E-3</v>
      </c>
    </row>
    <row r="307" spans="1:47" x14ac:dyDescent="0.3">
      <c r="A307" s="21" t="s">
        <v>22</v>
      </c>
      <c r="AA307" s="154">
        <f t="shared" ref="AA307:AE307" si="566">AA25-$AG25</f>
        <v>1.7900858539177077E-3</v>
      </c>
      <c r="AB307" s="154">
        <f t="shared" si="566"/>
        <v>9.5371250431185682E-5</v>
      </c>
      <c r="AC307" s="154">
        <f t="shared" si="566"/>
        <v>-9.4294206282365903E-4</v>
      </c>
      <c r="AD307" s="154">
        <f t="shared" si="566"/>
        <v>1.9761629700295238E-3</v>
      </c>
      <c r="AE307" s="154">
        <f t="shared" si="566"/>
        <v>-2.4057264899009648E-3</v>
      </c>
      <c r="AI307" s="154">
        <f t="shared" ref="AI307:AM307" si="567">AI25-$AO25</f>
        <v>1.3609882013847878E-3</v>
      </c>
      <c r="AJ307" s="154">
        <f t="shared" si="567"/>
        <v>-8.3030824640862103E-5</v>
      </c>
      <c r="AK307" s="154">
        <f t="shared" si="567"/>
        <v>-7.2960035517876439E-4</v>
      </c>
      <c r="AL307" s="154">
        <f t="shared" si="567"/>
        <v>1.3326846285949736E-3</v>
      </c>
      <c r="AM307" s="154">
        <f t="shared" si="567"/>
        <v>-2.7316054959319195E-3</v>
      </c>
      <c r="AQ307" s="154">
        <f t="shared" ref="AQ307:AU307" si="568">AQ25-$AW25</f>
        <v>2.0304566602830747E-3</v>
      </c>
      <c r="AR307" s="154">
        <f t="shared" si="568"/>
        <v>1.3317144043449077E-3</v>
      </c>
      <c r="AS307" s="154">
        <f t="shared" si="568"/>
        <v>4.6394251591954684E-5</v>
      </c>
      <c r="AT307" s="154">
        <f t="shared" si="568"/>
        <v>1.8928209408347278E-3</v>
      </c>
      <c r="AU307" s="154">
        <f t="shared" si="568"/>
        <v>-3.827269508804325E-3</v>
      </c>
    </row>
    <row r="308" spans="1:47" x14ac:dyDescent="0.3">
      <c r="A308" s="21" t="s">
        <v>23</v>
      </c>
      <c r="AA308" s="154">
        <f t="shared" ref="AA308:AE308" si="569">AA26-$AG26</f>
        <v>1.5625461657321855E-3</v>
      </c>
      <c r="AB308" s="154">
        <f t="shared" si="569"/>
        <v>4.6039371724377644E-4</v>
      </c>
      <c r="AC308" s="154">
        <f t="shared" si="569"/>
        <v>-1.8859445658535399E-4</v>
      </c>
      <c r="AD308" s="154">
        <f t="shared" si="569"/>
        <v>1.7228879548963775E-3</v>
      </c>
      <c r="AE308" s="154">
        <f t="shared" si="569"/>
        <v>-2.2384734427617556E-3</v>
      </c>
      <c r="AI308" s="154">
        <f t="shared" ref="AI308:AM308" si="570">AI26-$AO26</f>
        <v>1.1915284282476984E-3</v>
      </c>
      <c r="AJ308" s="154">
        <f t="shared" si="570"/>
        <v>1.3026657018580749E-3</v>
      </c>
      <c r="AK308" s="154">
        <f t="shared" si="570"/>
        <v>-4.9521977347558466E-4</v>
      </c>
      <c r="AL308" s="154">
        <f t="shared" si="570"/>
        <v>1.465337591591058E-3</v>
      </c>
      <c r="AM308" s="154">
        <f t="shared" si="570"/>
        <v>-3.4078499270890736E-3</v>
      </c>
      <c r="AQ308" s="154">
        <f t="shared" ref="AQ308:AU308" si="571">AQ26-$AW26</f>
        <v>1.5006839970163497E-3</v>
      </c>
      <c r="AR308" s="154">
        <f t="shared" si="571"/>
        <v>1.2062185498083701E-3</v>
      </c>
      <c r="AS308" s="154">
        <f t="shared" si="571"/>
        <v>-1.0595307383163589E-5</v>
      </c>
      <c r="AT308" s="154">
        <f t="shared" si="571"/>
        <v>1.5437706042183462E-3</v>
      </c>
      <c r="AU308" s="154">
        <f t="shared" si="571"/>
        <v>-2.4579596647932066E-3</v>
      </c>
    </row>
    <row r="309" spans="1:47" x14ac:dyDescent="0.3">
      <c r="A309" s="21" t="s">
        <v>24</v>
      </c>
      <c r="AA309" s="154">
        <f t="shared" ref="AA309:AE309" si="572">AA27-$AG27</f>
        <v>5.6861318735075637E-4</v>
      </c>
      <c r="AB309" s="154">
        <f t="shared" si="572"/>
        <v>6.4939857149362741E-5</v>
      </c>
      <c r="AC309" s="154">
        <f t="shared" si="572"/>
        <v>-7.451716150976527E-6</v>
      </c>
      <c r="AD309" s="154">
        <f t="shared" si="572"/>
        <v>1.6920677879181207E-3</v>
      </c>
      <c r="AE309" s="154">
        <f t="shared" si="572"/>
        <v>-1.0564229093287057E-3</v>
      </c>
      <c r="AI309" s="154">
        <f t="shared" ref="AI309:AM309" si="573">AI27-$AO27</f>
        <v>1.8587969824408667E-3</v>
      </c>
      <c r="AJ309" s="154">
        <f t="shared" si="573"/>
        <v>1.0770699327382989E-3</v>
      </c>
      <c r="AK309" s="154">
        <f t="shared" si="573"/>
        <v>-1.0381600676839277E-5</v>
      </c>
      <c r="AL309" s="154">
        <f t="shared" si="573"/>
        <v>1.9816252635453347E-3</v>
      </c>
      <c r="AM309" s="154">
        <f t="shared" si="573"/>
        <v>-3.3087820274277707E-3</v>
      </c>
      <c r="AQ309" s="154">
        <f t="shared" ref="AQ309:AU309" si="574">AQ27-$AW27</f>
        <v>1.5829193600690452E-3</v>
      </c>
      <c r="AR309" s="154">
        <f t="shared" si="574"/>
        <v>1.4572609623950553E-3</v>
      </c>
      <c r="AS309" s="154">
        <f t="shared" si="574"/>
        <v>4.7211450256281606E-4</v>
      </c>
      <c r="AT309" s="154">
        <f t="shared" si="574"/>
        <v>1.7240574012120377E-3</v>
      </c>
      <c r="AU309" s="154">
        <f t="shared" si="574"/>
        <v>-3.7533830052745637E-3</v>
      </c>
    </row>
    <row r="310" spans="1:47" x14ac:dyDescent="0.3">
      <c r="A310" s="21" t="s">
        <v>25</v>
      </c>
      <c r="AA310" s="154">
        <f t="shared" ref="AA310:AE310" si="575">AA28-$AG28</f>
        <v>3.6523620568541968E-3</v>
      </c>
      <c r="AB310" s="154">
        <f t="shared" si="575"/>
        <v>5.3710281323828902E-3</v>
      </c>
      <c r="AC310" s="154">
        <f t="shared" si="575"/>
        <v>2.0659066662366268E-3</v>
      </c>
      <c r="AD310" s="154">
        <f t="shared" si="575"/>
        <v>4.4453323657140638E-3</v>
      </c>
      <c r="AE310" s="154">
        <f t="shared" si="575"/>
        <v>6.1342355791931319E-3</v>
      </c>
      <c r="AI310" s="154">
        <f t="shared" ref="AI310:AM310" si="576">AI28-$AO28</f>
        <v>3.1467702710614763E-3</v>
      </c>
      <c r="AJ310" s="154">
        <f t="shared" si="576"/>
        <v>4.3636831435043084E-3</v>
      </c>
      <c r="AK310" s="154">
        <f t="shared" si="576"/>
        <v>2.0619718070424261E-3</v>
      </c>
      <c r="AL310" s="154">
        <f t="shared" si="576"/>
        <v>4.3623203757742349E-3</v>
      </c>
      <c r="AM310" s="154">
        <f t="shared" si="576"/>
        <v>4.8174985674310994E-3</v>
      </c>
      <c r="AQ310" s="154">
        <f t="shared" ref="AQ310:AU310" si="577">AQ28-$AW28</f>
        <v>2.7165202598571922E-3</v>
      </c>
      <c r="AR310" s="154">
        <f t="shared" si="577"/>
        <v>3.7039485676361459E-3</v>
      </c>
      <c r="AS310" s="154">
        <f t="shared" si="577"/>
        <v>2.1215318559852465E-3</v>
      </c>
      <c r="AT310" s="154">
        <f t="shared" si="577"/>
        <v>3.6959818205191874E-3</v>
      </c>
      <c r="AU310" s="154">
        <f t="shared" si="577"/>
        <v>4.6063921276366495E-3</v>
      </c>
    </row>
    <row r="311" spans="1:47" x14ac:dyDescent="0.3">
      <c r="A311" s="21" t="s">
        <v>26</v>
      </c>
      <c r="AA311" s="154">
        <f t="shared" ref="AA311:AE311" si="578">AA29-$AG29</f>
        <v>3.2946751240138144E-3</v>
      </c>
      <c r="AB311" s="154">
        <f t="shared" si="578"/>
        <v>5.1434747214515802E-3</v>
      </c>
      <c r="AC311" s="154">
        <f t="shared" si="578"/>
        <v>1.4993493802202681E-3</v>
      </c>
      <c r="AD311" s="154">
        <f t="shared" si="578"/>
        <v>4.2905028942028635E-3</v>
      </c>
      <c r="AE311" s="154">
        <f t="shared" si="578"/>
        <v>5.0670944306659962E-3</v>
      </c>
      <c r="AI311" s="154">
        <f t="shared" ref="AI311:AM311" si="579">AI29-$AO29</f>
        <v>2.9363250460157407E-3</v>
      </c>
      <c r="AJ311" s="154">
        <f t="shared" si="579"/>
        <v>4.0183359931646239E-3</v>
      </c>
      <c r="AK311" s="154">
        <f t="shared" si="579"/>
        <v>1.7238077933284307E-3</v>
      </c>
      <c r="AL311" s="154">
        <f t="shared" si="579"/>
        <v>4.1192158869908834E-3</v>
      </c>
      <c r="AM311" s="154">
        <f t="shared" si="579"/>
        <v>4.7912822683810899E-3</v>
      </c>
      <c r="AQ311" s="154">
        <f t="shared" ref="AQ311:AU311" si="580">AQ29-$AW29</f>
        <v>2.6777701474725423E-3</v>
      </c>
      <c r="AR311" s="154">
        <f t="shared" si="580"/>
        <v>3.4355899704903211E-3</v>
      </c>
      <c r="AS311" s="154">
        <f t="shared" si="580"/>
        <v>1.9778693046297365E-3</v>
      </c>
      <c r="AT311" s="154">
        <f t="shared" si="580"/>
        <v>3.6904524080454432E-3</v>
      </c>
      <c r="AU311" s="154">
        <f t="shared" si="580"/>
        <v>2.865139522865089E-3</v>
      </c>
    </row>
    <row r="312" spans="1:47" x14ac:dyDescent="0.3">
      <c r="A312" s="21" t="s">
        <v>27</v>
      </c>
      <c r="AA312" s="154">
        <f t="shared" ref="AA312:AE312" si="581">AA30-$AG30</f>
        <v>3.2365254580658418E-3</v>
      </c>
      <c r="AB312" s="154">
        <f t="shared" si="581"/>
        <v>4.7385449877023729E-3</v>
      </c>
      <c r="AC312" s="154">
        <f t="shared" si="581"/>
        <v>1.7863764060630826E-3</v>
      </c>
      <c r="AD312" s="154">
        <f t="shared" si="581"/>
        <v>4.0466040136153307E-3</v>
      </c>
      <c r="AE312" s="154">
        <f t="shared" si="581"/>
        <v>3.9782556504479689E-3</v>
      </c>
      <c r="AI312" s="154">
        <f t="shared" ref="AI312:AM312" si="582">AI30-$AO30</f>
        <v>2.9696149761564289E-3</v>
      </c>
      <c r="AJ312" s="154">
        <f t="shared" si="582"/>
        <v>4.4021940032884128E-3</v>
      </c>
      <c r="AK312" s="154">
        <f t="shared" si="582"/>
        <v>1.8760151097194852E-3</v>
      </c>
      <c r="AL312" s="154">
        <f t="shared" si="582"/>
        <v>4.2019689967213308E-3</v>
      </c>
      <c r="AM312" s="154">
        <f t="shared" si="582"/>
        <v>7.2516310523478011E-3</v>
      </c>
      <c r="AQ312" s="154">
        <f t="shared" ref="AQ312:AU312" si="583">AQ30-$AW30</f>
        <v>2.5237108656815527E-3</v>
      </c>
      <c r="AR312" s="154">
        <f t="shared" si="583"/>
        <v>3.3760929489828305E-3</v>
      </c>
      <c r="AS312" s="154">
        <f t="shared" si="583"/>
        <v>1.9264051946816744E-3</v>
      </c>
      <c r="AT312" s="154">
        <f t="shared" si="583"/>
        <v>3.7634386156739693E-3</v>
      </c>
      <c r="AU312" s="154">
        <f t="shared" si="583"/>
        <v>4.6951822243007386E-3</v>
      </c>
    </row>
    <row r="313" spans="1:47" x14ac:dyDescent="0.3">
      <c r="A313" s="21" t="s">
        <v>28</v>
      </c>
      <c r="AA313" s="154">
        <f t="shared" ref="AA313:AE313" si="584">AA31-$AG31</f>
        <v>3.4136310042500971E-3</v>
      </c>
      <c r="AB313" s="154">
        <f t="shared" si="584"/>
        <v>5.0361979990425979E-3</v>
      </c>
      <c r="AC313" s="154">
        <f t="shared" si="584"/>
        <v>2.0383591368908719E-3</v>
      </c>
      <c r="AD313" s="154">
        <f t="shared" si="584"/>
        <v>4.4002576145430114E-3</v>
      </c>
      <c r="AE313" s="154">
        <f t="shared" si="584"/>
        <v>4.9258237140226684E-3</v>
      </c>
      <c r="AI313" s="154">
        <f t="shared" ref="AI313:AM313" si="585">AI31-$AO31</f>
        <v>3.020481463294894E-3</v>
      </c>
      <c r="AJ313" s="154">
        <f t="shared" si="585"/>
        <v>4.1194120167596798E-3</v>
      </c>
      <c r="AK313" s="154">
        <f t="shared" si="585"/>
        <v>1.9962342522952398E-3</v>
      </c>
      <c r="AL313" s="154">
        <f t="shared" si="585"/>
        <v>4.2324976134478897E-3</v>
      </c>
      <c r="AM313" s="154">
        <f t="shared" si="585"/>
        <v>5.2363803766913297E-3</v>
      </c>
      <c r="AQ313" s="154">
        <f t="shared" ref="AQ313:AU313" si="586">AQ31-$AW31</f>
        <v>2.5420035671160817E-3</v>
      </c>
      <c r="AR313" s="154">
        <f t="shared" si="586"/>
        <v>3.4428258651041386E-3</v>
      </c>
      <c r="AS313" s="154">
        <f t="shared" si="586"/>
        <v>1.9592371161051324E-3</v>
      </c>
      <c r="AT313" s="154">
        <f t="shared" si="586"/>
        <v>3.5855073835656124E-3</v>
      </c>
      <c r="AU313" s="154">
        <f t="shared" si="586"/>
        <v>5.142057378616601E-3</v>
      </c>
    </row>
    <row r="314" spans="1:47" x14ac:dyDescent="0.3">
      <c r="A314" s="21" t="s">
        <v>29</v>
      </c>
      <c r="AA314" s="154">
        <f t="shared" ref="AA314:AE314" si="587">AA32-$AG32</f>
        <v>3.3489586482148342E-3</v>
      </c>
      <c r="AB314" s="154">
        <f t="shared" si="587"/>
        <v>5.0154000351758351E-3</v>
      </c>
      <c r="AC314" s="154">
        <f t="shared" si="587"/>
        <v>1.953866633464695E-3</v>
      </c>
      <c r="AD314" s="154">
        <f t="shared" si="587"/>
        <v>4.362214568403063E-3</v>
      </c>
      <c r="AE314" s="154">
        <f t="shared" si="587"/>
        <v>3.6526638464244162E-3</v>
      </c>
      <c r="AI314" s="154">
        <f t="shared" ref="AI314:AM314" si="588">AI32-$AO32</f>
        <v>3.007023002308081E-3</v>
      </c>
      <c r="AJ314" s="154">
        <f t="shared" si="588"/>
        <v>3.9825598281729461E-3</v>
      </c>
      <c r="AK314" s="154">
        <f t="shared" si="588"/>
        <v>1.8763661529285916E-3</v>
      </c>
      <c r="AL314" s="154">
        <f t="shared" si="588"/>
        <v>4.0837065700637882E-3</v>
      </c>
      <c r="AM314" s="154">
        <f t="shared" si="588"/>
        <v>5.4863914080022268E-3</v>
      </c>
      <c r="AQ314" s="154">
        <f t="shared" ref="AQ314:AU314" si="589">AQ32-$AW32</f>
        <v>2.6228444488312795E-3</v>
      </c>
      <c r="AR314" s="154">
        <f t="shared" si="589"/>
        <v>3.6130874936443928E-3</v>
      </c>
      <c r="AS314" s="154">
        <f t="shared" si="589"/>
        <v>2.0790704520034778E-3</v>
      </c>
      <c r="AT314" s="154">
        <f t="shared" si="589"/>
        <v>3.7790762137287362E-3</v>
      </c>
      <c r="AU314" s="154">
        <f t="shared" si="589"/>
        <v>5.3877286523169093E-3</v>
      </c>
    </row>
    <row r="315" spans="1:47" x14ac:dyDescent="0.3">
      <c r="A315" s="21" t="s">
        <v>30</v>
      </c>
      <c r="AA315" s="154">
        <f t="shared" ref="AA315:AE315" si="590">AA33-$AG33</f>
        <v>1.7123562434020042E-3</v>
      </c>
      <c r="AB315" s="154">
        <f t="shared" si="590"/>
        <v>3.8608724489464169E-3</v>
      </c>
      <c r="AC315" s="154">
        <f t="shared" si="590"/>
        <v>4.370938267097375E-4</v>
      </c>
      <c r="AD315" s="154">
        <f t="shared" si="590"/>
        <v>3.3857895195695499E-3</v>
      </c>
      <c r="AE315" s="154">
        <f t="shared" si="590"/>
        <v>1.0229110066958718E-3</v>
      </c>
      <c r="AI315" s="154">
        <f t="shared" ref="AI315:AM315" si="591">AI33-$AO33</f>
        <v>9.6528014223630412E-4</v>
      </c>
      <c r="AJ315" s="154">
        <f t="shared" si="591"/>
        <v>3.2908651507610387E-3</v>
      </c>
      <c r="AK315" s="154">
        <f t="shared" si="591"/>
        <v>1.3301327233713935E-4</v>
      </c>
      <c r="AL315" s="154">
        <f t="shared" si="591"/>
        <v>2.8366016356225409E-3</v>
      </c>
      <c r="AM315" s="154">
        <f t="shared" si="591"/>
        <v>1.4718520575615528E-3</v>
      </c>
      <c r="AQ315" s="154">
        <f t="shared" ref="AQ315:AU315" si="592">AQ33-$AW33</f>
        <v>6.6788332573633306E-4</v>
      </c>
      <c r="AR315" s="154">
        <f t="shared" si="592"/>
        <v>2.6282352277199328E-3</v>
      </c>
      <c r="AS315" s="154">
        <f t="shared" si="592"/>
        <v>3.3656183846802155E-4</v>
      </c>
      <c r="AT315" s="154">
        <f t="shared" si="592"/>
        <v>2.4780173968068694E-3</v>
      </c>
      <c r="AU315" s="154">
        <f t="shared" si="592"/>
        <v>1.129507264509097E-3</v>
      </c>
    </row>
    <row r="316" spans="1:47" x14ac:dyDescent="0.3">
      <c r="A316" s="21" t="s">
        <v>31</v>
      </c>
      <c r="AA316" s="154">
        <f t="shared" ref="AA316:AE316" si="593">AA34-$AG34</f>
        <v>6.5434198602929653E-4</v>
      </c>
      <c r="AB316" s="154">
        <f t="shared" si="593"/>
        <v>6.0463293716406328E-4</v>
      </c>
      <c r="AC316" s="154">
        <f t="shared" si="593"/>
        <v>-3.7637905970340241E-4</v>
      </c>
      <c r="AD316" s="154">
        <f t="shared" si="593"/>
        <v>1.0614130005646592E-3</v>
      </c>
      <c r="AE316" s="154">
        <f t="shared" si="593"/>
        <v>4.4704001182250619E-3</v>
      </c>
      <c r="AI316" s="154">
        <f t="shared" ref="AI316:AM316" si="594">AI34-$AO34</f>
        <v>-1.1747469191796317E-3</v>
      </c>
      <c r="AJ316" s="154">
        <f t="shared" si="594"/>
        <v>-1.3874082657133104E-3</v>
      </c>
      <c r="AK316" s="154">
        <f t="shared" si="594"/>
        <v>-2.7342984809206267E-3</v>
      </c>
      <c r="AL316" s="154">
        <f t="shared" si="594"/>
        <v>-1.4568745750516655E-3</v>
      </c>
      <c r="AM316" s="154">
        <f t="shared" si="594"/>
        <v>-5.226317481102501E-3</v>
      </c>
      <c r="AQ316" s="154">
        <f t="shared" ref="AQ316:AU316" si="595">AQ34-$AW34</f>
        <v>2.2787367776123339E-3</v>
      </c>
      <c r="AR316" s="154">
        <f t="shared" si="595"/>
        <v>3.3507607303406624E-3</v>
      </c>
      <c r="AS316" s="154">
        <f t="shared" si="595"/>
        <v>2.9162633415527085E-4</v>
      </c>
      <c r="AT316" s="154">
        <f t="shared" si="595"/>
        <v>2.2996214029467246E-3</v>
      </c>
      <c r="AU316" s="154">
        <f t="shared" si="595"/>
        <v>-3.1077522242685326E-3</v>
      </c>
    </row>
    <row r="317" spans="1:47" x14ac:dyDescent="0.3">
      <c r="A317" s="21" t="s">
        <v>32</v>
      </c>
      <c r="AA317" s="154">
        <f t="shared" ref="AA317:AE317" si="596">AA35-$AG35</f>
        <v>1.8021282109846846E-3</v>
      </c>
      <c r="AB317" s="154">
        <f t="shared" si="596"/>
        <v>1.2139392998816549E-3</v>
      </c>
      <c r="AC317" s="154">
        <f t="shared" si="596"/>
        <v>4.8816472172417968E-4</v>
      </c>
      <c r="AD317" s="154">
        <f t="shared" si="596"/>
        <v>1.5273097219345427E-3</v>
      </c>
      <c r="AE317" s="154">
        <f t="shared" si="596"/>
        <v>6.8428015849980074E-4</v>
      </c>
      <c r="AI317" s="154">
        <f t="shared" ref="AI317:AM317" si="597">AI35-$AO35</f>
        <v>1.9684426709081363E-3</v>
      </c>
      <c r="AJ317" s="154">
        <f t="shared" si="597"/>
        <v>1.5883320589054869E-3</v>
      </c>
      <c r="AK317" s="154">
        <f t="shared" si="597"/>
        <v>4.5826036909919505E-4</v>
      </c>
      <c r="AL317" s="154">
        <f t="shared" si="597"/>
        <v>1.7863222738033055E-3</v>
      </c>
      <c r="AM317" s="154">
        <f t="shared" si="597"/>
        <v>-4.1093678133676485E-3</v>
      </c>
      <c r="AQ317" s="154">
        <f t="shared" ref="AQ317:AU317" si="598">AQ35-$AW35</f>
        <v>1.6408748993321084E-3</v>
      </c>
      <c r="AR317" s="154">
        <f t="shared" si="598"/>
        <v>3.2812942959047466E-3</v>
      </c>
      <c r="AS317" s="154">
        <f t="shared" si="598"/>
        <v>-4.6913636215627306E-4</v>
      </c>
      <c r="AT317" s="154">
        <f t="shared" si="598"/>
        <v>9.7674832147681603E-4</v>
      </c>
      <c r="AU317" s="154">
        <f t="shared" si="598"/>
        <v>-1.4182164332588766E-3</v>
      </c>
    </row>
    <row r="318" spans="1:47" x14ac:dyDescent="0.3">
      <c r="A318" s="21" t="s">
        <v>33</v>
      </c>
      <c r="AA318" s="154">
        <f t="shared" ref="AA318:AE318" si="599">AA36-$AG36</f>
        <v>1.5379139493769661E-3</v>
      </c>
      <c r="AB318" s="154">
        <f t="shared" si="599"/>
        <v>1.3526651807737548E-3</v>
      </c>
      <c r="AC318" s="154">
        <f t="shared" si="599"/>
        <v>2.680197370197538E-4</v>
      </c>
      <c r="AD318" s="154">
        <f t="shared" si="599"/>
        <v>1.8042596716723817E-3</v>
      </c>
      <c r="AE318" s="154">
        <f t="shared" si="599"/>
        <v>6.6315304374876816E-4</v>
      </c>
      <c r="AI318" s="154">
        <f t="shared" ref="AI318:AM318" si="600">AI36-$AO36</f>
        <v>2.5749257768748028E-3</v>
      </c>
      <c r="AJ318" s="154">
        <f t="shared" si="600"/>
        <v>1.1106482334786848E-3</v>
      </c>
      <c r="AK318" s="154">
        <f t="shared" si="600"/>
        <v>-1.4057660175457488E-4</v>
      </c>
      <c r="AL318" s="154">
        <f t="shared" si="600"/>
        <v>2.3955649524050326E-3</v>
      </c>
      <c r="AM318" s="154">
        <f t="shared" si="600"/>
        <v>-4.1766816723244988E-3</v>
      </c>
      <c r="AQ318" s="154">
        <f t="shared" ref="AQ318:AU318" si="601">AQ36-$AW36</f>
        <v>2.3968133357776837E-3</v>
      </c>
      <c r="AR318" s="154">
        <f t="shared" si="601"/>
        <v>3.2814157607663928E-3</v>
      </c>
      <c r="AS318" s="154">
        <f t="shared" si="601"/>
        <v>3.7735750942865642E-4</v>
      </c>
      <c r="AT318" s="154">
        <f t="shared" si="601"/>
        <v>1.5193181759726509E-3</v>
      </c>
      <c r="AU318" s="154">
        <f t="shared" si="601"/>
        <v>-2.2107425524007015E-3</v>
      </c>
    </row>
    <row r="319" spans="1:47" x14ac:dyDescent="0.3">
      <c r="A319" s="21" t="s">
        <v>34</v>
      </c>
      <c r="AA319" s="154">
        <f t="shared" ref="AA319:AE319" si="602">AA37-$AG37</f>
        <v>-5.881383778712319E-4</v>
      </c>
      <c r="AB319" s="154">
        <f t="shared" si="602"/>
        <v>1.8365985127056974E-4</v>
      </c>
      <c r="AC319" s="154">
        <f t="shared" si="602"/>
        <v>-8.7249833685543003E-4</v>
      </c>
      <c r="AD319" s="154">
        <f t="shared" si="602"/>
        <v>-2.0010091942179557E-5</v>
      </c>
      <c r="AE319" s="154">
        <f t="shared" si="602"/>
        <v>-2.8948296185427212E-3</v>
      </c>
      <c r="AI319" s="154">
        <f t="shared" ref="AI319:AM319" si="603">AI37-$AO37</f>
        <v>-7.9209971380681931E-4</v>
      </c>
      <c r="AJ319" s="154">
        <f t="shared" si="603"/>
        <v>1.6917748386951516E-4</v>
      </c>
      <c r="AK319" s="154">
        <f t="shared" si="603"/>
        <v>-1.1687947278672273E-3</v>
      </c>
      <c r="AL319" s="154">
        <f t="shared" si="603"/>
        <v>-8.7385894365905707E-5</v>
      </c>
      <c r="AM319" s="154">
        <f t="shared" si="603"/>
        <v>-3.0431968099418304E-3</v>
      </c>
      <c r="AQ319" s="154">
        <f t="shared" ref="AQ319:AU319" si="604">AQ37-$AW37</f>
        <v>-1.1044641362153215E-4</v>
      </c>
      <c r="AR319" s="154">
        <f t="shared" si="604"/>
        <v>4.2575018819412513E-4</v>
      </c>
      <c r="AS319" s="154">
        <f t="shared" si="604"/>
        <v>-4.6314573679959951E-4</v>
      </c>
      <c r="AT319" s="154">
        <f t="shared" si="604"/>
        <v>7.1255033054773258E-4</v>
      </c>
      <c r="AU319" s="154">
        <f t="shared" si="604"/>
        <v>-9.412843859661962E-4</v>
      </c>
    </row>
    <row r="320" spans="1:47" x14ac:dyDescent="0.3">
      <c r="A320" s="21" t="s">
        <v>35</v>
      </c>
      <c r="AA320" s="154">
        <f t="shared" ref="AA320:AE320" si="605">AA38-$AG38</f>
        <v>-1.4591212830228351E-4</v>
      </c>
      <c r="AB320" s="154">
        <f t="shared" si="605"/>
        <v>-1.8843969301458527E-4</v>
      </c>
      <c r="AC320" s="154">
        <f t="shared" si="605"/>
        <v>-5.0537295434128701E-4</v>
      </c>
      <c r="AD320" s="154">
        <f t="shared" si="605"/>
        <v>-5.6221715194820429E-4</v>
      </c>
      <c r="AE320" s="154">
        <f t="shared" si="605"/>
        <v>-2.0574888048979475E-3</v>
      </c>
      <c r="AI320" s="154">
        <f t="shared" ref="AI320:AM320" si="606">AI38-$AO38</f>
        <v>-2.2361649209801191E-4</v>
      </c>
      <c r="AJ320" s="154">
        <f t="shared" si="606"/>
        <v>3.0200270173389668E-4</v>
      </c>
      <c r="AK320" s="154">
        <f t="shared" si="606"/>
        <v>-3.7500870558637451E-4</v>
      </c>
      <c r="AL320" s="154">
        <f t="shared" si="606"/>
        <v>-1.2357394890585415E-4</v>
      </c>
      <c r="AM320" s="154">
        <f t="shared" si="606"/>
        <v>-1.762936124965842E-3</v>
      </c>
      <c r="AQ320" s="154">
        <f t="shared" ref="AQ320:AU320" si="607">AQ38-$AW38</f>
        <v>-1.3549472671281048E-4</v>
      </c>
      <c r="AR320" s="154">
        <f t="shared" si="607"/>
        <v>6.0447471245021756E-4</v>
      </c>
      <c r="AS320" s="154">
        <f t="shared" si="607"/>
        <v>-3.7998388404757426E-4</v>
      </c>
      <c r="AT320" s="154">
        <f t="shared" si="607"/>
        <v>2.9421218352606877E-4</v>
      </c>
      <c r="AU320" s="154">
        <f t="shared" si="607"/>
        <v>-1.1932019520960804E-4</v>
      </c>
    </row>
    <row r="321" spans="1:47" x14ac:dyDescent="0.3">
      <c r="A321" s="21" t="s">
        <v>36</v>
      </c>
      <c r="AA321" s="154">
        <f t="shared" ref="AA321:AE321" si="608">AA39-$AG39</f>
        <v>2.6035737340403785E-4</v>
      </c>
      <c r="AB321" s="154">
        <f t="shared" si="608"/>
        <v>8.0822194627127794E-4</v>
      </c>
      <c r="AC321" s="154">
        <f t="shared" si="608"/>
        <v>-5.9748441348539232E-4</v>
      </c>
      <c r="AD321" s="154">
        <f t="shared" si="608"/>
        <v>3.5608604442492232E-4</v>
      </c>
      <c r="AE321" s="154">
        <f t="shared" si="608"/>
        <v>-5.5404727538587318E-4</v>
      </c>
      <c r="AI321" s="154">
        <f t="shared" ref="AI321:AM321" si="609">AI39-$AO39</f>
        <v>-4.5597517583041789E-4</v>
      </c>
      <c r="AJ321" s="154">
        <f t="shared" si="609"/>
        <v>-2.0226687938108834E-4</v>
      </c>
      <c r="AK321" s="154">
        <f t="shared" si="609"/>
        <v>-7.9225955474480306E-4</v>
      </c>
      <c r="AL321" s="154">
        <f t="shared" si="609"/>
        <v>-3.4228182196246147E-4</v>
      </c>
      <c r="AM321" s="154">
        <f t="shared" si="609"/>
        <v>-2.8466133774117403E-3</v>
      </c>
      <c r="AQ321" s="154">
        <f t="shared" ref="AQ321:AU321" si="610">AQ39-$AW39</f>
        <v>4.8448809015893754E-5</v>
      </c>
      <c r="AR321" s="154">
        <f t="shared" si="610"/>
        <v>4.3493657915747233E-4</v>
      </c>
      <c r="AS321" s="154">
        <f t="shared" si="610"/>
        <v>-6.3544599242770349E-4</v>
      </c>
      <c r="AT321" s="154">
        <f t="shared" si="610"/>
        <v>-1.6306661931768038E-4</v>
      </c>
      <c r="AU321" s="154">
        <f t="shared" si="610"/>
        <v>-1.2176531556387345E-3</v>
      </c>
    </row>
    <row r="322" spans="1:47" x14ac:dyDescent="0.3">
      <c r="A322" s="21" t="s">
        <v>37</v>
      </c>
      <c r="AA322" s="154">
        <f t="shared" ref="AA322:AE322" si="611">AA40-$AG40</f>
        <v>7.4680737295615071E-4</v>
      </c>
      <c r="AB322" s="154">
        <f t="shared" si="611"/>
        <v>1.0954912431465624E-4</v>
      </c>
      <c r="AC322" s="154">
        <f t="shared" si="611"/>
        <v>-1.6486739225758237E-3</v>
      </c>
      <c r="AD322" s="154">
        <f t="shared" si="611"/>
        <v>4.0591878675307926E-4</v>
      </c>
      <c r="AE322" s="154">
        <f t="shared" si="611"/>
        <v>-1.6921883787018579E-3</v>
      </c>
      <c r="AI322" s="154">
        <f t="shared" ref="AI322:AM322" si="612">AI40-$AO40</f>
        <v>-2.0770182944326171E-5</v>
      </c>
      <c r="AJ322" s="154">
        <f t="shared" si="612"/>
        <v>-1.9495301160860415E-4</v>
      </c>
      <c r="AK322" s="154">
        <f t="shared" si="612"/>
        <v>-1.4128033287603538E-3</v>
      </c>
      <c r="AL322" s="154">
        <f t="shared" si="612"/>
        <v>6.4252345441599776E-4</v>
      </c>
      <c r="AM322" s="154">
        <f t="shared" si="612"/>
        <v>-2.2656650605759592E-3</v>
      </c>
      <c r="AQ322" s="154">
        <f t="shared" ref="AQ322:AU322" si="613">AQ40-$AW40</f>
        <v>9.4801282253173351E-5</v>
      </c>
      <c r="AR322" s="154">
        <f t="shared" si="613"/>
        <v>4.5771803570503981E-4</v>
      </c>
      <c r="AS322" s="154">
        <f t="shared" si="613"/>
        <v>-1.5360537497866953E-3</v>
      </c>
      <c r="AT322" s="154">
        <f t="shared" si="613"/>
        <v>5.9201685563266705E-4</v>
      </c>
      <c r="AU322" s="154">
        <f t="shared" si="613"/>
        <v>-1.5073695931987641E-4</v>
      </c>
    </row>
    <row r="323" spans="1:47" x14ac:dyDescent="0.3">
      <c r="A323" s="21" t="s">
        <v>38</v>
      </c>
      <c r="AA323" s="154">
        <f t="shared" ref="AA323:AE323" si="614">AA41-$AG41</f>
        <v>8.6048611822683169E-4</v>
      </c>
      <c r="AB323" s="154">
        <f t="shared" si="614"/>
        <v>5.487119270210436E-4</v>
      </c>
      <c r="AC323" s="154">
        <f t="shared" si="614"/>
        <v>-1.3374958568643418E-3</v>
      </c>
      <c r="AD323" s="154">
        <f t="shared" si="614"/>
        <v>4.1562032654054656E-4</v>
      </c>
      <c r="AE323" s="154">
        <f t="shared" si="614"/>
        <v>-8.8551986736253984E-4</v>
      </c>
      <c r="AI323" s="154">
        <f t="shared" ref="AI323:AM323" si="615">AI41-$AO41</f>
        <v>3.3029706853557415E-4</v>
      </c>
      <c r="AJ323" s="154">
        <f t="shared" si="615"/>
        <v>8.1834310294033336E-4</v>
      </c>
      <c r="AK323" s="154">
        <f t="shared" si="615"/>
        <v>-8.1298493712423855E-4</v>
      </c>
      <c r="AL323" s="154">
        <f t="shared" si="615"/>
        <v>1.1841030977109961E-4</v>
      </c>
      <c r="AM323" s="154">
        <f t="shared" si="615"/>
        <v>-1.8200794978248096E-3</v>
      </c>
      <c r="AQ323" s="154">
        <f t="shared" ref="AQ323:AU323" si="616">AQ41-$AW41</f>
        <v>-3.8164051782058062E-5</v>
      </c>
      <c r="AR323" s="154">
        <f t="shared" si="616"/>
        <v>1.8535895301955915E-5</v>
      </c>
      <c r="AS323" s="154">
        <f t="shared" si="616"/>
        <v>-8.6929163531229269E-4</v>
      </c>
      <c r="AT323" s="154">
        <f t="shared" si="616"/>
        <v>4.0191527679791887E-4</v>
      </c>
      <c r="AU323" s="154">
        <f t="shared" si="616"/>
        <v>-1.895560623221949E-3</v>
      </c>
    </row>
    <row r="324" spans="1:47" x14ac:dyDescent="0.3">
      <c r="A324" s="21" t="s">
        <v>39</v>
      </c>
      <c r="AA324" s="154">
        <f t="shared" ref="AA324:AE324" si="617">AA42-$AG42</f>
        <v>3.1522475498362013E-5</v>
      </c>
      <c r="AB324" s="154">
        <f t="shared" si="617"/>
        <v>1.1474586676846477E-3</v>
      </c>
      <c r="AC324" s="154">
        <f t="shared" si="617"/>
        <v>-1.0993167553398232E-3</v>
      </c>
      <c r="AD324" s="154">
        <f t="shared" si="617"/>
        <v>-4.9694454013097123E-4</v>
      </c>
      <c r="AE324" s="154">
        <f t="shared" si="617"/>
        <v>-2.4823934753366635E-3</v>
      </c>
      <c r="AI324" s="154">
        <f t="shared" ref="AI324:AM324" si="618">AI42-$AO42</f>
        <v>-3.8777710541052467E-4</v>
      </c>
      <c r="AJ324" s="154">
        <f t="shared" si="618"/>
        <v>4.9693613676902483E-4</v>
      </c>
      <c r="AK324" s="154">
        <f t="shared" si="618"/>
        <v>-7.5164009844878865E-4</v>
      </c>
      <c r="AL324" s="154">
        <f t="shared" si="618"/>
        <v>-3.570248536386364E-4</v>
      </c>
      <c r="AM324" s="154">
        <f t="shared" si="618"/>
        <v>-2.6765019443063774E-3</v>
      </c>
      <c r="AQ324" s="154">
        <f t="shared" ref="AQ324:AU324" si="619">AQ42-$AW42</f>
        <v>-2.6243714332509563E-4</v>
      </c>
      <c r="AR324" s="154">
        <f t="shared" si="619"/>
        <v>6.5975352090573078E-4</v>
      </c>
      <c r="AS324" s="154">
        <f t="shared" si="619"/>
        <v>-5.9506527591664336E-4</v>
      </c>
      <c r="AT324" s="154">
        <f t="shared" si="619"/>
        <v>-2.1758360333425358E-4</v>
      </c>
      <c r="AU324" s="154">
        <f t="shared" si="619"/>
        <v>-1.1171206675138151E-3</v>
      </c>
    </row>
    <row r="325" spans="1:47" x14ac:dyDescent="0.3">
      <c r="A325" s="21" t="s">
        <v>40</v>
      </c>
      <c r="AA325" s="154">
        <f t="shared" ref="AA325:AE325" si="620">AA43-$AG43</f>
        <v>6.1676006154135713E-4</v>
      </c>
      <c r="AB325" s="154">
        <f t="shared" si="620"/>
        <v>8.0129422647200448E-4</v>
      </c>
      <c r="AC325" s="154">
        <f t="shared" si="620"/>
        <v>-3.1249383068510626E-4</v>
      </c>
      <c r="AD325" s="154">
        <f t="shared" si="620"/>
        <v>-5.8248345357617831E-5</v>
      </c>
      <c r="AE325" s="154">
        <f t="shared" si="620"/>
        <v>-1.0848879290087663E-3</v>
      </c>
      <c r="AI325" s="154">
        <f t="shared" ref="AI325:AM325" si="621">AI43-$AO43</f>
        <v>-4.2806821442715332E-4</v>
      </c>
      <c r="AJ325" s="154">
        <f t="shared" si="621"/>
        <v>-4.2078319468889791E-7</v>
      </c>
      <c r="AK325" s="154">
        <f t="shared" si="621"/>
        <v>-7.3296457158193717E-5</v>
      </c>
      <c r="AL325" s="154">
        <f t="shared" si="621"/>
        <v>1.9486121907570826E-5</v>
      </c>
      <c r="AM325" s="154">
        <f t="shared" si="621"/>
        <v>-2.0924531580207096E-3</v>
      </c>
      <c r="AQ325" s="154">
        <f t="shared" ref="AQ325:AU325" si="622">AQ43-$AW43</f>
        <v>5.651850249634334E-6</v>
      </c>
      <c r="AR325" s="154">
        <f t="shared" si="622"/>
        <v>7.0143549913623433E-4</v>
      </c>
      <c r="AS325" s="154">
        <f t="shared" si="622"/>
        <v>-5.5218526622076956E-4</v>
      </c>
      <c r="AT325" s="154">
        <f t="shared" si="622"/>
        <v>-5.5750327284375713E-4</v>
      </c>
      <c r="AU325" s="154">
        <f t="shared" si="622"/>
        <v>-1.7444128801571189E-3</v>
      </c>
    </row>
    <row r="326" spans="1:47" x14ac:dyDescent="0.3">
      <c r="A326" s="21" t="s">
        <v>41</v>
      </c>
      <c r="AA326" s="154">
        <f t="shared" ref="AA326:AE326" si="623">AA44-$AG44</f>
        <v>1.3704434477523177E-3</v>
      </c>
      <c r="AB326" s="154">
        <f t="shared" si="623"/>
        <v>1.6594364112675541E-3</v>
      </c>
      <c r="AC326" s="154">
        <f t="shared" si="623"/>
        <v>-3.5282412293841537E-4</v>
      </c>
      <c r="AD326" s="154">
        <f t="shared" si="623"/>
        <v>5.4102539010482658E-4</v>
      </c>
      <c r="AE326" s="154">
        <f t="shared" si="623"/>
        <v>6.4735590383328042E-4</v>
      </c>
      <c r="AI326" s="154">
        <f t="shared" ref="AI326:AM326" si="624">AI44-$AO44</f>
        <v>7.150246501856335E-4</v>
      </c>
      <c r="AJ326" s="154">
        <f t="shared" si="624"/>
        <v>1.5512376869853831E-3</v>
      </c>
      <c r="AK326" s="154">
        <f t="shared" si="624"/>
        <v>-2.1990377818743422E-4</v>
      </c>
      <c r="AL326" s="154">
        <f t="shared" si="624"/>
        <v>5.8400221357637113E-4</v>
      </c>
      <c r="AM326" s="154">
        <f t="shared" si="624"/>
        <v>-2.3614457418136541E-4</v>
      </c>
      <c r="AQ326" s="154">
        <f t="shared" ref="AQ326:AU326" si="625">AQ44-$AW44</f>
        <v>4.7747729577023602E-4</v>
      </c>
      <c r="AR326" s="154">
        <f t="shared" si="625"/>
        <v>1.4659354953692931E-3</v>
      </c>
      <c r="AS326" s="154">
        <f t="shared" si="625"/>
        <v>-2.8655239056572367E-4</v>
      </c>
      <c r="AT326" s="154">
        <f t="shared" si="625"/>
        <v>8.3047038023905274E-4</v>
      </c>
      <c r="AU326" s="154">
        <f t="shared" si="625"/>
        <v>8.1042133392228693E-4</v>
      </c>
    </row>
    <row r="327" spans="1:47" x14ac:dyDescent="0.3">
      <c r="A327" s="21" t="s">
        <v>42</v>
      </c>
      <c r="AA327" s="154">
        <f t="shared" ref="AA327:AE327" si="626">AA45-$AG45</f>
        <v>-1.6196078326956038E-4</v>
      </c>
      <c r="AB327" s="154">
        <f t="shared" si="626"/>
        <v>-4.884870778546109E-5</v>
      </c>
      <c r="AC327" s="154">
        <f t="shared" si="626"/>
        <v>-9.8714463442616668E-4</v>
      </c>
      <c r="AD327" s="154">
        <f t="shared" si="626"/>
        <v>-9.6724471866130573E-4</v>
      </c>
      <c r="AE327" s="154">
        <f t="shared" si="626"/>
        <v>-1.8567581152321476E-3</v>
      </c>
      <c r="AI327" s="154">
        <f t="shared" ref="AI327:AM327" si="627">AI45-$AO45</f>
        <v>-3.2021735026376442E-4</v>
      </c>
      <c r="AJ327" s="154">
        <f t="shared" si="627"/>
        <v>5.1533713952722424E-4</v>
      </c>
      <c r="AK327" s="154">
        <f t="shared" si="627"/>
        <v>-6.3510155711223384E-4</v>
      </c>
      <c r="AL327" s="154">
        <f t="shared" si="627"/>
        <v>-2.5833176891951019E-4</v>
      </c>
      <c r="AM327" s="154">
        <f t="shared" si="627"/>
        <v>-1.6578990404709486E-3</v>
      </c>
      <c r="AQ327" s="154">
        <f t="shared" ref="AQ327:AU327" si="628">AQ45-$AW45</f>
        <v>1.3505633818862439E-5</v>
      </c>
      <c r="AR327" s="154">
        <f t="shared" si="628"/>
        <v>4.5488390669476582E-5</v>
      </c>
      <c r="AS327" s="154">
        <f t="shared" si="628"/>
        <v>-8.7673721202733736E-4</v>
      </c>
      <c r="AT327" s="154">
        <f t="shared" si="628"/>
        <v>-2.4941988046499938E-4</v>
      </c>
      <c r="AU327" s="154">
        <f t="shared" si="628"/>
        <v>-2.1512005246160848E-3</v>
      </c>
    </row>
    <row r="328" spans="1:47" x14ac:dyDescent="0.3">
      <c r="A328" s="21" t="s">
        <v>43</v>
      </c>
      <c r="AA328" s="154">
        <f t="shared" ref="AA328:AE328" si="629">AA46-$AG46</f>
        <v>-1.2941681364258151E-4</v>
      </c>
      <c r="AB328" s="154">
        <f t="shared" si="629"/>
        <v>4.5020209692525192E-4</v>
      </c>
      <c r="AC328" s="154">
        <f t="shared" si="629"/>
        <v>-1.7456533745715055E-5</v>
      </c>
      <c r="AD328" s="154">
        <f t="shared" si="629"/>
        <v>-9.281105252890191E-4</v>
      </c>
      <c r="AE328" s="154">
        <f t="shared" si="629"/>
        <v>-1.1523586496900518E-3</v>
      </c>
      <c r="AI328" s="154">
        <f t="shared" ref="AI328:AM328" si="630">AI46-$AO46</f>
        <v>-2.6973406011783062E-4</v>
      </c>
      <c r="AJ328" s="154">
        <f t="shared" si="630"/>
        <v>-3.4616265583460072E-5</v>
      </c>
      <c r="AK328" s="154">
        <f t="shared" si="630"/>
        <v>-5.2930933575605962E-4</v>
      </c>
      <c r="AL328" s="154">
        <f t="shared" si="630"/>
        <v>-5.0866681148773255E-4</v>
      </c>
      <c r="AM328" s="154">
        <f t="shared" si="630"/>
        <v>-2.5815893805470847E-3</v>
      </c>
      <c r="AQ328" s="154">
        <f t="shared" ref="AQ328:AU328" si="631">AQ46-$AW46</f>
        <v>-4.0022787343697158E-4</v>
      </c>
      <c r="AR328" s="154">
        <f t="shared" si="631"/>
        <v>-2.8422161122852816E-4</v>
      </c>
      <c r="AS328" s="154">
        <f t="shared" si="631"/>
        <v>-9.4890298275006509E-5</v>
      </c>
      <c r="AT328" s="154">
        <f t="shared" si="631"/>
        <v>-3.8891043257633685E-4</v>
      </c>
      <c r="AU328" s="154">
        <f t="shared" si="631"/>
        <v>-1.466974688862404E-3</v>
      </c>
    </row>
    <row r="329" spans="1:47" x14ac:dyDescent="0.3">
      <c r="A329" s="21" t="s">
        <v>44</v>
      </c>
      <c r="AA329" s="154">
        <f t="shared" ref="AA329:AE329" si="632">AA47-$AG47</f>
        <v>-2.5440361611910565E-4</v>
      </c>
      <c r="AB329" s="154">
        <f t="shared" si="632"/>
        <v>7.1647523617123562E-4</v>
      </c>
      <c r="AC329" s="154">
        <f t="shared" si="632"/>
        <v>1.2189472075441361E-5</v>
      </c>
      <c r="AD329" s="154">
        <f t="shared" si="632"/>
        <v>-1.5782042727717415E-3</v>
      </c>
      <c r="AE329" s="154">
        <f t="shared" si="632"/>
        <v>-3.2120933229184421E-3</v>
      </c>
      <c r="AI329" s="154">
        <f t="shared" ref="AI329:AM329" si="633">AI47-$AO47</f>
        <v>-2.9010723866893136E-4</v>
      </c>
      <c r="AJ329" s="154">
        <f t="shared" si="633"/>
        <v>4.6173499800674592E-4</v>
      </c>
      <c r="AK329" s="154">
        <f t="shared" si="633"/>
        <v>-3.1876994798449038E-4</v>
      </c>
      <c r="AL329" s="154">
        <f t="shared" si="633"/>
        <v>-5.6875916829883955E-4</v>
      </c>
      <c r="AM329" s="154">
        <f t="shared" si="633"/>
        <v>-2.1814923221805385E-3</v>
      </c>
      <c r="AQ329" s="154">
        <f t="shared" ref="AQ329:AU329" si="634">AQ47-$AW47</f>
        <v>-4.4528618352338446E-4</v>
      </c>
      <c r="AR329" s="154">
        <f t="shared" si="634"/>
        <v>2.2681790981536262E-4</v>
      </c>
      <c r="AS329" s="154">
        <f t="shared" si="634"/>
        <v>-2.0911408057712813E-4</v>
      </c>
      <c r="AT329" s="154">
        <f t="shared" si="634"/>
        <v>-6.7536271133134332E-4</v>
      </c>
      <c r="AU329" s="154">
        <f t="shared" si="634"/>
        <v>-1.1817153187215126E-3</v>
      </c>
    </row>
    <row r="330" spans="1:47" x14ac:dyDescent="0.3">
      <c r="A330" s="21" t="s">
        <v>45</v>
      </c>
      <c r="AA330" s="154">
        <f t="shared" ref="AA330:AE330" si="635">AA48-$AG48</f>
        <v>6.8036388961211901E-4</v>
      </c>
      <c r="AB330" s="154">
        <f t="shared" si="635"/>
        <v>1.8687961710412652E-4</v>
      </c>
      <c r="AC330" s="154">
        <f t="shared" si="635"/>
        <v>-4.3020469091270726E-4</v>
      </c>
      <c r="AD330" s="154">
        <f t="shared" si="635"/>
        <v>3.2218895751542128E-4</v>
      </c>
      <c r="AE330" s="154">
        <f t="shared" si="635"/>
        <v>-1.6714624424087575E-4</v>
      </c>
      <c r="AI330" s="154">
        <f t="shared" ref="AI330:AM330" si="636">AI48-$AO48</f>
        <v>5.2689902234641546E-4</v>
      </c>
      <c r="AJ330" s="154">
        <f t="shared" si="636"/>
        <v>1.3709359472259437E-3</v>
      </c>
      <c r="AK330" s="154">
        <f t="shared" si="636"/>
        <v>1.800036021964678E-4</v>
      </c>
      <c r="AL330" s="154">
        <f t="shared" si="636"/>
        <v>1.0987074491354467E-3</v>
      </c>
      <c r="AM330" s="154">
        <f t="shared" si="636"/>
        <v>-7.5235420035169465E-4</v>
      </c>
      <c r="AQ330" s="154">
        <f t="shared" ref="AQ330:AU330" si="637">AQ48-$AW48</f>
        <v>4.0827556089589618E-4</v>
      </c>
      <c r="AR330" s="154">
        <f t="shared" si="637"/>
        <v>9.6675988616737405E-4</v>
      </c>
      <c r="AS330" s="154">
        <f t="shared" si="637"/>
        <v>-1.893370280378788E-5</v>
      </c>
      <c r="AT330" s="154">
        <f t="shared" si="637"/>
        <v>8.5913280978138894E-4</v>
      </c>
      <c r="AU330" s="154">
        <f t="shared" si="637"/>
        <v>-8.375947313443129E-4</v>
      </c>
    </row>
    <row r="331" spans="1:47" x14ac:dyDescent="0.3">
      <c r="A331" s="21" t="s">
        <v>46</v>
      </c>
      <c r="AA331" s="154">
        <f t="shared" ref="AA331:AE331" si="638">AA49-$AG49</f>
        <v>3.4164417950694088E-4</v>
      </c>
      <c r="AB331" s="154">
        <f t="shared" si="638"/>
        <v>4.5246375309456952E-4</v>
      </c>
      <c r="AC331" s="154">
        <f t="shared" si="638"/>
        <v>-5.7067266930603024E-4</v>
      </c>
      <c r="AD331" s="154">
        <f t="shared" si="638"/>
        <v>-2.7081328792312367E-4</v>
      </c>
      <c r="AE331" s="154">
        <f t="shared" si="638"/>
        <v>-3.9338323641903254E-4</v>
      </c>
      <c r="AI331" s="154">
        <f t="shared" ref="AI331:AM331" si="639">AI49-$AO49</f>
        <v>-3.3069508336643679E-4</v>
      </c>
      <c r="AJ331" s="154">
        <f t="shared" si="639"/>
        <v>6.0867262493641099E-4</v>
      </c>
      <c r="AK331" s="154">
        <f t="shared" si="639"/>
        <v>-2.2818401745904049E-4</v>
      </c>
      <c r="AL331" s="154">
        <f t="shared" si="639"/>
        <v>1.1845146322031659E-5</v>
      </c>
      <c r="AM331" s="154">
        <f t="shared" si="639"/>
        <v>-1.8033264495198485E-3</v>
      </c>
      <c r="AQ331" s="154">
        <f t="shared" ref="AQ331:AU331" si="640">AQ49-$AW49</f>
        <v>-7.40020548890526E-5</v>
      </c>
      <c r="AR331" s="154">
        <f t="shared" si="640"/>
        <v>8.7017231727026367E-4</v>
      </c>
      <c r="AS331" s="154">
        <f t="shared" si="640"/>
        <v>-2.3364809814502892E-4</v>
      </c>
      <c r="AT331" s="154">
        <f t="shared" si="640"/>
        <v>7.6802965063502149E-5</v>
      </c>
      <c r="AU331" s="154">
        <f t="shared" si="640"/>
        <v>-2.3022027766868725E-4</v>
      </c>
    </row>
    <row r="332" spans="1:47" x14ac:dyDescent="0.3">
      <c r="A332" s="21" t="s">
        <v>47</v>
      </c>
      <c r="AA332" s="154">
        <f t="shared" ref="AA332:AE332" si="641">AA50-$AG50</f>
        <v>9.4119463088038202E-4</v>
      </c>
      <c r="AB332" s="154">
        <f t="shared" si="641"/>
        <v>5.1139953543420311E-4</v>
      </c>
      <c r="AC332" s="154">
        <f t="shared" si="641"/>
        <v>-3.73443940313814E-4</v>
      </c>
      <c r="AD332" s="154">
        <f t="shared" si="641"/>
        <v>-2.8143147143624633E-4</v>
      </c>
      <c r="AE332" s="154">
        <f t="shared" si="641"/>
        <v>-1.8778511213865378E-3</v>
      </c>
      <c r="AI332" s="154">
        <f t="shared" ref="AI332:AM332" si="642">AI50-$AO50</f>
        <v>5.5965312199978204E-4</v>
      </c>
      <c r="AJ332" s="154">
        <f t="shared" si="642"/>
        <v>-9.7127009285657116E-5</v>
      </c>
      <c r="AK332" s="154">
        <f t="shared" si="642"/>
        <v>6.4405366767203431E-7</v>
      </c>
      <c r="AL332" s="154">
        <f t="shared" si="642"/>
        <v>5.8773093457964443E-4</v>
      </c>
      <c r="AM332" s="154">
        <f t="shared" si="642"/>
        <v>-2.6842332309449232E-3</v>
      </c>
      <c r="AQ332" s="154">
        <f t="shared" ref="AQ332:AU332" si="643">AQ50-$AW50</f>
        <v>1.1051620215576149E-4</v>
      </c>
      <c r="AR332" s="154">
        <f t="shared" si="643"/>
        <v>7.7160890026681684E-4</v>
      </c>
      <c r="AS332" s="154">
        <f t="shared" si="643"/>
        <v>5.3549286992720345E-5</v>
      </c>
      <c r="AT332" s="154">
        <f t="shared" si="643"/>
        <v>4.0989854939606479E-4</v>
      </c>
      <c r="AU332" s="154">
        <f t="shared" si="643"/>
        <v>-2.448511696898829E-3</v>
      </c>
    </row>
    <row r="333" spans="1:47" x14ac:dyDescent="0.3">
      <c r="A333" s="21" t="s">
        <v>48</v>
      </c>
      <c r="AA333" s="154">
        <f t="shared" ref="AA333:AE333" si="644">AA51-$AG51</f>
        <v>-2.1205336930544671E-4</v>
      </c>
      <c r="AB333" s="154">
        <f t="shared" si="644"/>
        <v>7.1352342270266517E-4</v>
      </c>
      <c r="AC333" s="154">
        <f t="shared" si="644"/>
        <v>5.6893346840098009E-5</v>
      </c>
      <c r="AD333" s="154">
        <f t="shared" si="644"/>
        <v>-5.8571486439159409E-4</v>
      </c>
      <c r="AE333" s="154">
        <f t="shared" si="644"/>
        <v>-1.0169687209998371E-3</v>
      </c>
      <c r="AI333" s="154">
        <f t="shared" ref="AI333:AM333" si="645">AI51-$AO51</f>
        <v>-6.6780804751693026E-4</v>
      </c>
      <c r="AJ333" s="154">
        <f t="shared" si="645"/>
        <v>7.4564627040652094E-5</v>
      </c>
      <c r="AK333" s="154">
        <f t="shared" si="645"/>
        <v>-2.9672338019721967E-4</v>
      </c>
      <c r="AL333" s="154">
        <f t="shared" si="645"/>
        <v>-3.3271530801561987E-4</v>
      </c>
      <c r="AM333" s="154">
        <f t="shared" si="645"/>
        <v>-2.2582814050366995E-3</v>
      </c>
      <c r="AQ333" s="154">
        <f t="shared" ref="AQ333:AU333" si="646">AQ51-$AW51</f>
        <v>-2.9630323614922727E-4</v>
      </c>
      <c r="AR333" s="154">
        <f t="shared" si="646"/>
        <v>6.159017037184189E-4</v>
      </c>
      <c r="AS333" s="154">
        <f t="shared" si="646"/>
        <v>-3.5552275582819912E-5</v>
      </c>
      <c r="AT333" s="154">
        <f t="shared" si="646"/>
        <v>-4.8676270661316377E-4</v>
      </c>
      <c r="AU333" s="154">
        <f t="shared" si="646"/>
        <v>-1.7966824909182886E-3</v>
      </c>
    </row>
    <row r="334" spans="1:47" x14ac:dyDescent="0.3">
      <c r="A334" s="21" t="s">
        <v>49</v>
      </c>
      <c r="AA334" s="154">
        <f t="shared" ref="AA334:AE334" si="647">AA52-$AG52</f>
        <v>-5.7484285257491941E-4</v>
      </c>
      <c r="AB334" s="154">
        <f t="shared" si="647"/>
        <v>1.1742525474333449E-3</v>
      </c>
      <c r="AC334" s="154">
        <f t="shared" si="647"/>
        <v>-5.5374508878747349E-4</v>
      </c>
      <c r="AD334" s="154">
        <f t="shared" si="647"/>
        <v>-1.0983133631417806E-3</v>
      </c>
      <c r="AE334" s="154">
        <f t="shared" si="647"/>
        <v>-1.991083064069513E-3</v>
      </c>
      <c r="AI334" s="154">
        <f t="shared" ref="AI334:AM334" si="648">AI52-$AO52</f>
        <v>-6.9869043200672561E-4</v>
      </c>
      <c r="AJ334" s="154">
        <f t="shared" si="648"/>
        <v>-4.7326862510550967E-4</v>
      </c>
      <c r="AK334" s="154">
        <f t="shared" si="648"/>
        <v>-5.1109111107659668E-4</v>
      </c>
      <c r="AL334" s="154">
        <f t="shared" si="648"/>
        <v>-2.0951686014467324E-4</v>
      </c>
      <c r="AM334" s="154">
        <f t="shared" si="648"/>
        <v>-2.6276113047348807E-3</v>
      </c>
      <c r="AQ334" s="154">
        <f t="shared" ref="AQ334:AU334" si="649">AQ52-$AW52</f>
        <v>-6.4795193710767869E-4</v>
      </c>
      <c r="AR334" s="154">
        <f t="shared" si="649"/>
        <v>2.0358300414117896E-4</v>
      </c>
      <c r="AS334" s="154">
        <f t="shared" si="649"/>
        <v>-3.1028203891486205E-4</v>
      </c>
      <c r="AT334" s="154">
        <f t="shared" si="649"/>
        <v>-3.0070381921075591E-5</v>
      </c>
      <c r="AU334" s="154">
        <f t="shared" si="649"/>
        <v>-4.1985455835210662E-4</v>
      </c>
    </row>
    <row r="335" spans="1:47" x14ac:dyDescent="0.3">
      <c r="A335" s="21" t="s">
        <v>50</v>
      </c>
      <c r="AA335" s="154">
        <f t="shared" ref="AA335:AE335" si="650">AA53-$AG53</f>
        <v>7.1264765838904582E-4</v>
      </c>
      <c r="AB335" s="154">
        <f t="shared" si="650"/>
        <v>2.4610101305416769E-3</v>
      </c>
      <c r="AC335" s="154">
        <f t="shared" si="650"/>
        <v>1.6775817464977335E-3</v>
      </c>
      <c r="AD335" s="154">
        <f t="shared" si="650"/>
        <v>2.5084511750394526E-3</v>
      </c>
      <c r="AE335" s="154">
        <f t="shared" si="650"/>
        <v>-5.6507838946491182E-4</v>
      </c>
      <c r="AI335" s="154">
        <f t="shared" ref="AI335:AM335" si="651">AI53-$AO53</f>
        <v>-1.0000728342740703E-3</v>
      </c>
      <c r="AJ335" s="154">
        <f t="shared" si="651"/>
        <v>5.1419189950306903E-4</v>
      </c>
      <c r="AK335" s="154">
        <f t="shared" si="651"/>
        <v>-8.2857847736579962E-4</v>
      </c>
      <c r="AL335" s="154">
        <f t="shared" si="651"/>
        <v>-1.1226464423774356E-3</v>
      </c>
      <c r="AM335" s="154">
        <f t="shared" si="651"/>
        <v>-6.3207565779660208E-3</v>
      </c>
      <c r="AQ335" s="154">
        <f t="shared" ref="AQ335:AU335" si="652">AQ53-$AW53</f>
        <v>-8.8025835905362372E-4</v>
      </c>
      <c r="AR335" s="154">
        <f t="shared" si="652"/>
        <v>1.2487666638375337E-3</v>
      </c>
      <c r="AS335" s="154">
        <f t="shared" si="652"/>
        <v>4.6223635756153202E-4</v>
      </c>
      <c r="AT335" s="154">
        <f t="shared" si="652"/>
        <v>2.0038857116710159E-4</v>
      </c>
      <c r="AU335" s="154">
        <f t="shared" si="652"/>
        <v>-3.7627942655423675E-3</v>
      </c>
    </row>
    <row r="336" spans="1:47" x14ac:dyDescent="0.3">
      <c r="A336" s="21" t="s">
        <v>52</v>
      </c>
      <c r="AA336" s="154">
        <f t="shared" ref="AA336:AE336" si="653">AA54-$AG54</f>
        <v>-3.3644760075031066E-3</v>
      </c>
      <c r="AB336" s="154">
        <f t="shared" si="653"/>
        <v>-6.0193649905716014E-4</v>
      </c>
      <c r="AC336" s="154">
        <f t="shared" si="653"/>
        <v>-5.1235356970880542E-4</v>
      </c>
      <c r="AD336" s="154">
        <f t="shared" si="653"/>
        <v>-2.0563406768807132E-3</v>
      </c>
      <c r="AE336" s="154">
        <f t="shared" si="653"/>
        <v>-1.616725345291223E-3</v>
      </c>
      <c r="AI336" s="154">
        <f t="shared" ref="AI336:AM336" si="654">AI54-$AO54</f>
        <v>-1.3944108835114823E-3</v>
      </c>
      <c r="AJ336" s="154">
        <f t="shared" si="654"/>
        <v>1.0090094483439973E-3</v>
      </c>
      <c r="AK336" s="154">
        <f t="shared" si="654"/>
        <v>8.9552240218903137E-4</v>
      </c>
      <c r="AL336" s="154">
        <f t="shared" si="654"/>
        <v>1.0055029134188771E-3</v>
      </c>
      <c r="AM336" s="154">
        <f t="shared" si="654"/>
        <v>-2.009938617551413E-3</v>
      </c>
      <c r="AQ336" s="154">
        <f t="shared" ref="AQ336:AU336" si="655">AQ54-$AW54</f>
        <v>-2.804193141827541E-4</v>
      </c>
      <c r="AR336" s="154">
        <f t="shared" si="655"/>
        <v>2.0802312712847326E-3</v>
      </c>
      <c r="AS336" s="154">
        <f t="shared" si="655"/>
        <v>3.2508868343527134E-4</v>
      </c>
      <c r="AT336" s="154">
        <f t="shared" si="655"/>
        <v>5.9571508819177173E-4</v>
      </c>
      <c r="AU336" s="154">
        <f t="shared" si="655"/>
        <v>-2.2522473521505377E-3</v>
      </c>
    </row>
    <row r="337" spans="1:47" x14ac:dyDescent="0.3">
      <c r="A337" s="21" t="s">
        <v>53</v>
      </c>
      <c r="AA337" s="154">
        <f t="shared" ref="AA337:AE337" si="656">AA55-$AG55</f>
        <v>-9.9330918442809297E-4</v>
      </c>
      <c r="AB337" s="154">
        <f t="shared" si="656"/>
        <v>8.5344834349466991E-4</v>
      </c>
      <c r="AC337" s="154">
        <f t="shared" si="656"/>
        <v>-1.6279334000627102E-4</v>
      </c>
      <c r="AD337" s="154">
        <f t="shared" si="656"/>
        <v>2.4415867942233042E-4</v>
      </c>
      <c r="AE337" s="154">
        <f t="shared" si="656"/>
        <v>-2.7530919796422805E-3</v>
      </c>
      <c r="AI337" s="154">
        <f t="shared" ref="AI337:AM337" si="657">AI55-$AO55</f>
        <v>-1.6634640005182676E-3</v>
      </c>
      <c r="AJ337" s="154">
        <f t="shared" si="657"/>
        <v>6.1041571516165776E-4</v>
      </c>
      <c r="AK337" s="154">
        <f t="shared" si="657"/>
        <v>-7.1158584856290032E-4</v>
      </c>
      <c r="AL337" s="154">
        <f t="shared" si="657"/>
        <v>-1.9267414989974051E-4</v>
      </c>
      <c r="AM337" s="154">
        <f t="shared" si="657"/>
        <v>-3.5555728577461223E-3</v>
      </c>
      <c r="AQ337" s="154">
        <f t="shared" ref="AQ337:AU337" si="658">AQ55-$AW55</f>
        <v>-1.6937890803364374E-3</v>
      </c>
      <c r="AR337" s="154">
        <f t="shared" si="658"/>
        <v>8.4844216416787594E-4</v>
      </c>
      <c r="AS337" s="154">
        <f t="shared" si="658"/>
        <v>-1.1273184598690859E-4</v>
      </c>
      <c r="AT337" s="154">
        <f t="shared" si="658"/>
        <v>3.4075752319283423E-4</v>
      </c>
      <c r="AU337" s="154">
        <f t="shared" si="658"/>
        <v>-2.2406886430350785E-3</v>
      </c>
    </row>
    <row r="338" spans="1:47" x14ac:dyDescent="0.3">
      <c r="A338" s="21" t="s">
        <v>54</v>
      </c>
      <c r="AA338" s="154">
        <f t="shared" ref="AA338:AE338" si="659">AA56-$AG56</f>
        <v>-2.5627194880163597E-4</v>
      </c>
      <c r="AB338" s="154">
        <f t="shared" si="659"/>
        <v>-2.0172687365724922E-3</v>
      </c>
      <c r="AC338" s="154">
        <f t="shared" si="659"/>
        <v>1.1490756902185831E-4</v>
      </c>
      <c r="AD338" s="154">
        <f t="shared" si="659"/>
        <v>-2.7080504228521943E-4</v>
      </c>
      <c r="AE338" s="154">
        <f t="shared" si="659"/>
        <v>2.089854071583918E-3</v>
      </c>
      <c r="AI338" s="154">
        <f t="shared" ref="AI338:AM338" si="660">AI56-$AO56</f>
        <v>-2.1241236915500381E-4</v>
      </c>
      <c r="AJ338" s="154">
        <f t="shared" si="660"/>
        <v>-1.8140007499234338E-3</v>
      </c>
      <c r="AK338" s="154">
        <f t="shared" si="660"/>
        <v>-1.0447947269690101E-3</v>
      </c>
      <c r="AL338" s="154">
        <f t="shared" si="660"/>
        <v>-9.3996934334419826E-4</v>
      </c>
      <c r="AM338" s="154">
        <f t="shared" si="660"/>
        <v>1.1889123875514253E-3</v>
      </c>
      <c r="AQ338" s="154">
        <f t="shared" ref="AQ338:AU338" si="661">AQ56-$AW56</f>
        <v>-2.9548173725139557E-4</v>
      </c>
      <c r="AR338" s="154">
        <f t="shared" si="661"/>
        <v>-1.1559017953624946E-3</v>
      </c>
      <c r="AS338" s="154">
        <f t="shared" si="661"/>
        <v>5.7694158915599925E-5</v>
      </c>
      <c r="AT338" s="154">
        <f t="shared" si="661"/>
        <v>-2.3716253741960184E-4</v>
      </c>
      <c r="AU338" s="154">
        <f t="shared" si="661"/>
        <v>2.1047023727785398E-3</v>
      </c>
    </row>
    <row r="339" spans="1:47" x14ac:dyDescent="0.3">
      <c r="A339" s="21" t="s">
        <v>55</v>
      </c>
      <c r="AA339" s="154">
        <f t="shared" ref="AA339:AE339" si="662">AA57-$AG57</f>
        <v>-1.2605517175264883E-3</v>
      </c>
      <c r="AB339" s="154">
        <f t="shared" si="662"/>
        <v>-3.5519989078479012E-3</v>
      </c>
      <c r="AC339" s="154">
        <f t="shared" si="662"/>
        <v>-1.828778645302797E-3</v>
      </c>
      <c r="AD339" s="154">
        <f t="shared" si="662"/>
        <v>-1.4226686312699471E-3</v>
      </c>
      <c r="AE339" s="154">
        <f t="shared" si="662"/>
        <v>-3.0852846588269038E-3</v>
      </c>
      <c r="AI339" s="154">
        <f t="shared" ref="AI339:AM339" si="663">AI57-$AO57</f>
        <v>-1.4120759801074185E-3</v>
      </c>
      <c r="AJ339" s="154">
        <f t="shared" si="663"/>
        <v>-2.7943949779237658E-3</v>
      </c>
      <c r="AK339" s="154">
        <f t="shared" si="663"/>
        <v>-1.5366430590370468E-3</v>
      </c>
      <c r="AL339" s="154">
        <f t="shared" si="663"/>
        <v>-1.5300333515390228E-3</v>
      </c>
      <c r="AM339" s="154">
        <f t="shared" si="663"/>
        <v>-2.8057834910338838E-3</v>
      </c>
      <c r="AQ339" s="154">
        <f t="shared" ref="AQ339:AU339" si="664">AQ57-$AW57</f>
        <v>-9.9087727688498828E-4</v>
      </c>
      <c r="AR339" s="154">
        <f t="shared" si="664"/>
        <v>-2.7229682301787147E-3</v>
      </c>
      <c r="AS339" s="154">
        <f t="shared" si="664"/>
        <v>-1.5725335650736433E-3</v>
      </c>
      <c r="AT339" s="154">
        <f t="shared" si="664"/>
        <v>-9.9527406374112868E-4</v>
      </c>
      <c r="AU339" s="154">
        <f t="shared" si="664"/>
        <v>-1.9260020920961029E-3</v>
      </c>
    </row>
    <row r="340" spans="1:47" x14ac:dyDescent="0.3">
      <c r="A340" s="21" t="s">
        <v>56</v>
      </c>
      <c r="AA340" s="154">
        <f t="shared" ref="AA340:AE340" si="665">AA58-$AG58</f>
        <v>-7.3609688240572346E-4</v>
      </c>
      <c r="AB340" s="154">
        <f t="shared" si="665"/>
        <v>-3.037202033574638E-3</v>
      </c>
      <c r="AC340" s="154">
        <f t="shared" si="665"/>
        <v>-2.5088186082020195E-3</v>
      </c>
      <c r="AD340" s="154">
        <f t="shared" si="665"/>
        <v>-1.1396645963908849E-3</v>
      </c>
      <c r="AE340" s="154">
        <f t="shared" si="665"/>
        <v>-2.1302068784471431E-3</v>
      </c>
      <c r="AI340" s="154">
        <f t="shared" ref="AI340:AM340" si="666">AI58-$AO58</f>
        <v>-8.5862031995821014E-4</v>
      </c>
      <c r="AJ340" s="154">
        <f t="shared" si="666"/>
        <v>-2.2855422640980019E-3</v>
      </c>
      <c r="AK340" s="154">
        <f t="shared" si="666"/>
        <v>-1.3080363923516974E-3</v>
      </c>
      <c r="AL340" s="154">
        <f t="shared" si="666"/>
        <v>-1.4823081141769005E-4</v>
      </c>
      <c r="AM340" s="154">
        <f t="shared" si="666"/>
        <v>-1.941537827189207E-3</v>
      </c>
      <c r="AQ340" s="154">
        <f t="shared" ref="AQ340:AU340" si="667">AQ58-$AW58</f>
        <v>-8.3788085631503802E-4</v>
      </c>
      <c r="AR340" s="154">
        <f t="shared" si="667"/>
        <v>-2.6125014324501535E-3</v>
      </c>
      <c r="AS340" s="154">
        <f t="shared" si="667"/>
        <v>-1.7038551717170345E-3</v>
      </c>
      <c r="AT340" s="154">
        <f t="shared" si="667"/>
        <v>-9.9150260374513376E-4</v>
      </c>
      <c r="AU340" s="154">
        <f t="shared" si="667"/>
        <v>-1.8052613954922334E-3</v>
      </c>
    </row>
    <row r="341" spans="1:47" x14ac:dyDescent="0.3">
      <c r="A341" s="21" t="s">
        <v>57</v>
      </c>
      <c r="AA341" s="154">
        <f t="shared" ref="AA341:AE341" si="668">AA59-$AG59</f>
        <v>-1.4464647789880301E-3</v>
      </c>
      <c r="AB341" s="154">
        <f t="shared" si="668"/>
        <v>-3.5861556463729453E-3</v>
      </c>
      <c r="AC341" s="154">
        <f t="shared" si="668"/>
        <v>-2.0570290417476949E-3</v>
      </c>
      <c r="AD341" s="154">
        <f t="shared" si="668"/>
        <v>-1.6767841371790023E-3</v>
      </c>
      <c r="AE341" s="154">
        <f t="shared" si="668"/>
        <v>-2.8551616729075883E-3</v>
      </c>
      <c r="AI341" s="154">
        <f t="shared" ref="AI341:AM341" si="669">AI59-$AO59</f>
        <v>-1.1877052881694942E-3</v>
      </c>
      <c r="AJ341" s="154">
        <f t="shared" si="669"/>
        <v>-2.8128684123277705E-3</v>
      </c>
      <c r="AK341" s="154">
        <f t="shared" si="669"/>
        <v>-1.3025434785903936E-3</v>
      </c>
      <c r="AL341" s="154">
        <f t="shared" si="669"/>
        <v>-1.4181175301531609E-3</v>
      </c>
      <c r="AM341" s="154">
        <f t="shared" si="669"/>
        <v>-2.8566119752147581E-3</v>
      </c>
      <c r="AQ341" s="154">
        <f t="shared" ref="AQ341:AU341" si="670">AQ59-$AW59</f>
        <v>-8.4154307298400961E-4</v>
      </c>
      <c r="AR341" s="154">
        <f t="shared" si="670"/>
        <v>-2.9525417125799433E-3</v>
      </c>
      <c r="AS341" s="154">
        <f t="shared" si="670"/>
        <v>-1.451014688697661E-3</v>
      </c>
      <c r="AT341" s="154">
        <f t="shared" si="670"/>
        <v>-1.179723855045711E-3</v>
      </c>
      <c r="AU341" s="154">
        <f t="shared" si="670"/>
        <v>-2.1447093649169264E-3</v>
      </c>
    </row>
    <row r="342" spans="1:47" x14ac:dyDescent="0.3">
      <c r="A342" s="21" t="s">
        <v>58</v>
      </c>
      <c r="AA342" s="154">
        <f t="shared" ref="AA342:AE342" si="671">AA60-$AG60</f>
        <v>-9.0623489738780091E-4</v>
      </c>
      <c r="AB342" s="154">
        <f t="shared" si="671"/>
        <v>-3.414434259830844E-3</v>
      </c>
      <c r="AC342" s="154">
        <f t="shared" si="671"/>
        <v>-2.0179959944387092E-3</v>
      </c>
      <c r="AD342" s="154">
        <f t="shared" si="671"/>
        <v>-9.5168298651782373E-4</v>
      </c>
      <c r="AE342" s="154">
        <f t="shared" si="671"/>
        <v>-2.6666044000933729E-3</v>
      </c>
      <c r="AI342" s="154">
        <f t="shared" ref="AI342:AM342" si="672">AI60-$AO60</f>
        <v>-1.2779262201150264E-3</v>
      </c>
      <c r="AJ342" s="154">
        <f t="shared" si="672"/>
        <v>-3.0242249206277041E-3</v>
      </c>
      <c r="AK342" s="154">
        <f t="shared" si="672"/>
        <v>-1.7546990491190684E-3</v>
      </c>
      <c r="AL342" s="154">
        <f t="shared" si="672"/>
        <v>-1.2329685069443755E-3</v>
      </c>
      <c r="AM342" s="154">
        <f t="shared" si="672"/>
        <v>-2.9008578971885532E-3</v>
      </c>
      <c r="AQ342" s="154">
        <f t="shared" ref="AQ342:AU342" si="673">AQ60-$AW60</f>
        <v>-7.6631155229899862E-4</v>
      </c>
      <c r="AR342" s="154">
        <f t="shared" si="673"/>
        <v>-2.7359017386595005E-3</v>
      </c>
      <c r="AS342" s="154">
        <f t="shared" si="673"/>
        <v>-1.5363694839548052E-3</v>
      </c>
      <c r="AT342" s="154">
        <f t="shared" si="673"/>
        <v>-7.6444996145332705E-4</v>
      </c>
      <c r="AU342" s="154">
        <f t="shared" si="673"/>
        <v>-2.0456860078576309E-3</v>
      </c>
    </row>
    <row r="343" spans="1:47" x14ac:dyDescent="0.3">
      <c r="A343" s="21" t="s">
        <v>59</v>
      </c>
      <c r="AA343" s="154">
        <f t="shared" ref="AA343:AE343" si="674">AA61-$AG61</f>
        <v>-1.2995437259443092E-3</v>
      </c>
      <c r="AB343" s="154">
        <f t="shared" si="674"/>
        <v>-3.0642983695221932E-3</v>
      </c>
      <c r="AC343" s="154">
        <f t="shared" si="674"/>
        <v>-1.9133602315666055E-3</v>
      </c>
      <c r="AD343" s="154">
        <f t="shared" si="674"/>
        <v>-1.1287749629784747E-3</v>
      </c>
      <c r="AE343" s="154">
        <f t="shared" si="674"/>
        <v>-2.8198479121635481E-3</v>
      </c>
      <c r="AI343" s="154">
        <f t="shared" ref="AI343:AM343" si="675">AI61-$AO61</f>
        <v>-1.6404697754359475E-3</v>
      </c>
      <c r="AJ343" s="154">
        <f t="shared" si="675"/>
        <v>-2.3692255811288481E-3</v>
      </c>
      <c r="AK343" s="154">
        <f t="shared" si="675"/>
        <v>-1.6502731275051998E-3</v>
      </c>
      <c r="AL343" s="154">
        <f t="shared" si="675"/>
        <v>-1.3352058155616962E-3</v>
      </c>
      <c r="AM343" s="154">
        <f t="shared" si="675"/>
        <v>-3.0606332950249004E-4</v>
      </c>
      <c r="AQ343" s="154">
        <f t="shared" ref="AQ343:AU343" si="676">AQ61-$AW61</f>
        <v>-1.152432701707065E-3</v>
      </c>
      <c r="AR343" s="154">
        <f t="shared" si="676"/>
        <v>-1.4661370083750118E-3</v>
      </c>
      <c r="AS343" s="154">
        <f t="shared" si="676"/>
        <v>-1.5947147740068262E-3</v>
      </c>
      <c r="AT343" s="154">
        <f t="shared" si="676"/>
        <v>-5.6334951021827506E-4</v>
      </c>
      <c r="AU343" s="154">
        <f t="shared" si="676"/>
        <v>5.4560038254853043E-4</v>
      </c>
    </row>
    <row r="344" spans="1:47" x14ac:dyDescent="0.3">
      <c r="A344" s="21" t="s">
        <v>60</v>
      </c>
      <c r="AA344" s="154">
        <f t="shared" ref="AA344:AE344" si="677">AA62-$AG62</f>
        <v>-9.6921685718648863E-4</v>
      </c>
      <c r="AB344" s="154">
        <f t="shared" si="677"/>
        <v>-2.9951113113269789E-3</v>
      </c>
      <c r="AC344" s="154">
        <f t="shared" si="677"/>
        <v>-2.4802989348685399E-3</v>
      </c>
      <c r="AD344" s="154">
        <f t="shared" si="677"/>
        <v>-1.3338747052378062E-3</v>
      </c>
      <c r="AE344" s="154">
        <f t="shared" si="677"/>
        <v>-3.2193630106541853E-3</v>
      </c>
      <c r="AI344" s="154">
        <f t="shared" ref="AI344:AM344" si="678">AI62-$AO62</f>
        <v>-9.490606316939704E-4</v>
      </c>
      <c r="AJ344" s="154">
        <f t="shared" si="678"/>
        <v>-2.1577650450460509E-3</v>
      </c>
      <c r="AK344" s="154">
        <f t="shared" si="678"/>
        <v>-2.3899765066750372E-3</v>
      </c>
      <c r="AL344" s="154">
        <f t="shared" si="678"/>
        <v>-8.7993587652221948E-4</v>
      </c>
      <c r="AM344" s="154">
        <f t="shared" si="678"/>
        <v>-1.7334115487082852E-3</v>
      </c>
      <c r="AQ344" s="154">
        <f t="shared" ref="AQ344:AU344" si="679">AQ62-$AW62</f>
        <v>-8.7216688954325043E-4</v>
      </c>
      <c r="AR344" s="154">
        <f t="shared" si="679"/>
        <v>-2.4137142060490519E-3</v>
      </c>
      <c r="AS344" s="154">
        <f t="shared" si="679"/>
        <v>-1.6388978651136503E-3</v>
      </c>
      <c r="AT344" s="154">
        <f t="shared" si="679"/>
        <v>-5.8566457391206854E-4</v>
      </c>
      <c r="AU344" s="154">
        <f t="shared" si="679"/>
        <v>-2.5119324445318269E-3</v>
      </c>
    </row>
    <row r="345" spans="1:47" x14ac:dyDescent="0.3">
      <c r="A345" s="21" t="s">
        <v>61</v>
      </c>
      <c r="AA345" s="154">
        <f t="shared" ref="AA345:AE345" si="680">AA63-$AG63</f>
        <v>-1.83538797338625E-3</v>
      </c>
      <c r="AB345" s="154">
        <f t="shared" si="680"/>
        <v>-3.4311684856568074E-3</v>
      </c>
      <c r="AC345" s="154">
        <f t="shared" si="680"/>
        <v>-2.667502282022516E-3</v>
      </c>
      <c r="AD345" s="154">
        <f t="shared" si="680"/>
        <v>-1.6381899456025771E-3</v>
      </c>
      <c r="AE345" s="154">
        <f t="shared" si="680"/>
        <v>-3.1368847233514789E-3</v>
      </c>
      <c r="AI345" s="154">
        <f t="shared" ref="AI345:AM345" si="681">AI63-$AO63</f>
        <v>-1.4386289550737692E-3</v>
      </c>
      <c r="AJ345" s="154">
        <f t="shared" si="681"/>
        <v>-2.8760735817588015E-3</v>
      </c>
      <c r="AK345" s="154">
        <f t="shared" si="681"/>
        <v>-1.8076746700232699E-3</v>
      </c>
      <c r="AL345" s="154">
        <f t="shared" si="681"/>
        <v>-1.4040221653969604E-3</v>
      </c>
      <c r="AM345" s="154">
        <f t="shared" si="681"/>
        <v>-2.7323826429555683E-3</v>
      </c>
      <c r="AQ345" s="154">
        <f t="shared" ref="AQ345:AU345" si="682">AQ63-$AW63</f>
        <v>-9.2858641895583217E-4</v>
      </c>
      <c r="AR345" s="154">
        <f t="shared" si="682"/>
        <v>-2.8260234356366149E-3</v>
      </c>
      <c r="AS345" s="154">
        <f t="shared" si="682"/>
        <v>-1.559289724514413E-3</v>
      </c>
      <c r="AT345" s="154">
        <f t="shared" si="682"/>
        <v>-7.6267972207069365E-4</v>
      </c>
      <c r="AU345" s="154">
        <f t="shared" si="682"/>
        <v>-1.4995463953776152E-3</v>
      </c>
    </row>
    <row r="346" spans="1:47" x14ac:dyDescent="0.3">
      <c r="A346" s="21" t="s">
        <v>62</v>
      </c>
      <c r="AA346" s="154">
        <f t="shared" ref="AA346:AE346" si="683">AA64-$AG64</f>
        <v>-1.0897918342723367E-3</v>
      </c>
      <c r="AB346" s="154">
        <f t="shared" si="683"/>
        <v>-3.4430398523028439E-3</v>
      </c>
      <c r="AC346" s="154">
        <f t="shared" si="683"/>
        <v>-1.9635152989222974E-3</v>
      </c>
      <c r="AD346" s="154">
        <f t="shared" si="683"/>
        <v>-1.2756629272064829E-3</v>
      </c>
      <c r="AE346" s="154">
        <f t="shared" si="683"/>
        <v>-3.6557106361172942E-3</v>
      </c>
      <c r="AI346" s="154">
        <f t="shared" ref="AI346:AM346" si="684">AI64-$AO64</f>
        <v>-1.3530865044093874E-3</v>
      </c>
      <c r="AJ346" s="154">
        <f t="shared" si="684"/>
        <v>-2.7506004273551675E-3</v>
      </c>
      <c r="AK346" s="154">
        <f t="shared" si="684"/>
        <v>-2.1045256324326803E-3</v>
      </c>
      <c r="AL346" s="154">
        <f t="shared" si="684"/>
        <v>-1.4774201140558101E-3</v>
      </c>
      <c r="AM346" s="154">
        <f t="shared" si="684"/>
        <v>-2.5354855715342094E-3</v>
      </c>
      <c r="AQ346" s="154">
        <f t="shared" ref="AQ346:AU346" si="685">AQ64-$AW64</f>
        <v>-1.1098211894094E-3</v>
      </c>
      <c r="AR346" s="154">
        <f t="shared" si="685"/>
        <v>-2.4544191714639969E-3</v>
      </c>
      <c r="AS346" s="154">
        <f t="shared" si="685"/>
        <v>-1.7260648779420205E-3</v>
      </c>
      <c r="AT346" s="154">
        <f t="shared" si="685"/>
        <v>-1.0760975830864314E-3</v>
      </c>
      <c r="AU346" s="154">
        <f t="shared" si="685"/>
        <v>-1.9677801301506131E-3</v>
      </c>
    </row>
    <row r="347" spans="1:47" x14ac:dyDescent="0.3">
      <c r="A347" s="21" t="s">
        <v>63</v>
      </c>
      <c r="AA347" s="154">
        <f t="shared" ref="AA347:AE347" si="686">AA65-$AG65</f>
        <v>-1.3154153537544002E-3</v>
      </c>
      <c r="AB347" s="154">
        <f t="shared" si="686"/>
        <v>-3.6903382416833231E-3</v>
      </c>
      <c r="AC347" s="154">
        <f t="shared" si="686"/>
        <v>-2.0048489655572653E-3</v>
      </c>
      <c r="AD347" s="154">
        <f t="shared" si="686"/>
        <v>-1.6095645312199057E-3</v>
      </c>
      <c r="AE347" s="154">
        <f t="shared" si="686"/>
        <v>-2.879019342745706E-3</v>
      </c>
      <c r="AI347" s="154">
        <f t="shared" ref="AI347:AM347" si="687">AI65-$AO65</f>
        <v>-1.2338821103192975E-3</v>
      </c>
      <c r="AJ347" s="154">
        <f t="shared" si="687"/>
        <v>-2.9610478548093323E-3</v>
      </c>
      <c r="AK347" s="154">
        <f t="shared" si="687"/>
        <v>-1.5826085206719553E-3</v>
      </c>
      <c r="AL347" s="154">
        <f t="shared" si="687"/>
        <v>-1.2737786243723192E-3</v>
      </c>
      <c r="AM347" s="154">
        <f t="shared" si="687"/>
        <v>-1.5246738201086527E-3</v>
      </c>
      <c r="AQ347" s="154">
        <f t="shared" ref="AQ347:AU347" si="688">AQ65-$AW65</f>
        <v>-9.744635203108214E-4</v>
      </c>
      <c r="AR347" s="154">
        <f t="shared" si="688"/>
        <v>-2.9123968972412113E-3</v>
      </c>
      <c r="AS347" s="154">
        <f t="shared" si="688"/>
        <v>-1.6028986886951774E-3</v>
      </c>
      <c r="AT347" s="154">
        <f t="shared" si="688"/>
        <v>-1.0666984153776269E-3</v>
      </c>
      <c r="AU347" s="154">
        <f t="shared" si="688"/>
        <v>-1.7715307113955374E-3</v>
      </c>
    </row>
    <row r="348" spans="1:47" x14ac:dyDescent="0.3">
      <c r="A348" s="21" t="s">
        <v>64</v>
      </c>
      <c r="AA348" s="154">
        <f t="shared" ref="AA348:AE348" si="689">AA66-$AG66</f>
        <v>-1.0338093914383246E-3</v>
      </c>
      <c r="AB348" s="154">
        <f t="shared" si="689"/>
        <v>-3.2780245170279938E-3</v>
      </c>
      <c r="AC348" s="154">
        <f t="shared" si="689"/>
        <v>-1.2486746530480011E-3</v>
      </c>
      <c r="AD348" s="154">
        <f t="shared" si="689"/>
        <v>-1.8010190922325272E-3</v>
      </c>
      <c r="AE348" s="154">
        <f t="shared" si="689"/>
        <v>-2.6467153459640482E-3</v>
      </c>
      <c r="AI348" s="154">
        <f t="shared" ref="AI348:AM348" si="690">AI66-$AO66</f>
        <v>-1.5407221848159104E-3</v>
      </c>
      <c r="AJ348" s="154">
        <f t="shared" si="690"/>
        <v>-3.4023256016999801E-3</v>
      </c>
      <c r="AK348" s="154">
        <f t="shared" si="690"/>
        <v>-1.0644311902424947E-3</v>
      </c>
      <c r="AL348" s="154">
        <f t="shared" si="690"/>
        <v>-1.7403001192040036E-3</v>
      </c>
      <c r="AM348" s="154">
        <f t="shared" si="690"/>
        <v>-2.8945410812556789E-3</v>
      </c>
      <c r="AQ348" s="154">
        <f t="shared" ref="AQ348:AU348" si="691">AQ66-$AW66</f>
        <v>-8.0383618541003676E-4</v>
      </c>
      <c r="AR348" s="154">
        <f t="shared" si="691"/>
        <v>-2.5868484641734853E-3</v>
      </c>
      <c r="AS348" s="154">
        <f t="shared" si="691"/>
        <v>-1.027370086626741E-3</v>
      </c>
      <c r="AT348" s="154">
        <f t="shared" si="691"/>
        <v>-9.2889192965060156E-4</v>
      </c>
      <c r="AU348" s="154">
        <f t="shared" si="691"/>
        <v>-2.0230146194600788E-3</v>
      </c>
    </row>
    <row r="349" spans="1:47" x14ac:dyDescent="0.3">
      <c r="A349" s="21" t="s">
        <v>65</v>
      </c>
      <c r="AA349" s="154">
        <f t="shared" ref="AA349:AE349" si="692">AA67-$AG67</f>
        <v>-2.0074287494340256E-3</v>
      </c>
      <c r="AB349" s="154">
        <f t="shared" si="692"/>
        <v>-3.6690962243700921E-3</v>
      </c>
      <c r="AC349" s="154">
        <f t="shared" si="692"/>
        <v>-1.5534674384382833E-3</v>
      </c>
      <c r="AD349" s="154">
        <f t="shared" si="692"/>
        <v>-2.2487742619475516E-3</v>
      </c>
      <c r="AE349" s="154">
        <f t="shared" si="692"/>
        <v>-3.0743846800864953E-3</v>
      </c>
      <c r="AI349" s="154">
        <f t="shared" ref="AI349:AM349" si="693">AI67-$AO67</f>
        <v>-1.5022045718313974E-3</v>
      </c>
      <c r="AJ349" s="154">
        <f t="shared" si="693"/>
        <v>-3.4342218318750778E-3</v>
      </c>
      <c r="AK349" s="154">
        <f t="shared" si="693"/>
        <v>-1.3890869028070178E-3</v>
      </c>
      <c r="AL349" s="154">
        <f t="shared" si="693"/>
        <v>-2.0937224576315777E-3</v>
      </c>
      <c r="AM349" s="154">
        <f t="shared" si="693"/>
        <v>-2.6305758053527077E-3</v>
      </c>
      <c r="AQ349" s="154">
        <f t="shared" ref="AQ349:AU349" si="694">AQ67-$AW67</f>
        <v>-1.2742470288063697E-3</v>
      </c>
      <c r="AR349" s="154">
        <f t="shared" si="694"/>
        <v>-2.4676061975128314E-3</v>
      </c>
      <c r="AS349" s="154">
        <f t="shared" si="694"/>
        <v>-1.0573404100817649E-3</v>
      </c>
      <c r="AT349" s="154">
        <f t="shared" si="694"/>
        <v>-1.743350796582656E-3</v>
      </c>
      <c r="AU349" s="154">
        <f t="shared" si="694"/>
        <v>-3.0770742247162777E-3</v>
      </c>
    </row>
    <row r="350" spans="1:47" x14ac:dyDescent="0.3">
      <c r="A350" s="21" t="s">
        <v>66</v>
      </c>
      <c r="AA350" s="154">
        <f t="shared" ref="AA350:AE350" si="695">AA68-$AG68</f>
        <v>-1.9641266674431321E-3</v>
      </c>
      <c r="AB350" s="154">
        <f t="shared" si="695"/>
        <v>-3.8663976462920465E-3</v>
      </c>
      <c r="AC350" s="154">
        <f t="shared" si="695"/>
        <v>-1.7612533147674603E-3</v>
      </c>
      <c r="AD350" s="154">
        <f t="shared" si="695"/>
        <v>-2.1412642164006469E-3</v>
      </c>
      <c r="AE350" s="154">
        <f t="shared" si="695"/>
        <v>-3.247661517506151E-3</v>
      </c>
      <c r="AI350" s="154">
        <f t="shared" ref="AI350:AM350" si="696">AI68-$AO68</f>
        <v>-2.0700959354339977E-3</v>
      </c>
      <c r="AJ350" s="154">
        <f t="shared" si="696"/>
        <v>-3.5866200762242309E-3</v>
      </c>
      <c r="AK350" s="154">
        <f t="shared" si="696"/>
        <v>-1.6155527709283907E-3</v>
      </c>
      <c r="AL350" s="154">
        <f t="shared" si="696"/>
        <v>-2.5746085965577406E-3</v>
      </c>
      <c r="AM350" s="154">
        <f t="shared" si="696"/>
        <v>-2.4537400594438581E-3</v>
      </c>
      <c r="AQ350" s="154">
        <f t="shared" ref="AQ350:AU350" si="697">AQ68-$AW68</f>
        <v>-8.816940507174742E-4</v>
      </c>
      <c r="AR350" s="154">
        <f t="shared" si="697"/>
        <v>-3.1092023348278878E-3</v>
      </c>
      <c r="AS350" s="154">
        <f t="shared" si="697"/>
        <v>-1.1956611840874126E-3</v>
      </c>
      <c r="AT350" s="154">
        <f t="shared" si="697"/>
        <v>-1.5323747876386778E-3</v>
      </c>
      <c r="AU350" s="154">
        <f t="shared" si="697"/>
        <v>-2.609357114566193E-3</v>
      </c>
    </row>
    <row r="351" spans="1:47" x14ac:dyDescent="0.3">
      <c r="A351" s="21" t="s">
        <v>67</v>
      </c>
      <c r="AA351" s="154">
        <f t="shared" ref="AA351:AE351" si="698">AA69-$AG69</f>
        <v>-1.8742111917976669E-3</v>
      </c>
      <c r="AB351" s="154">
        <f t="shared" si="698"/>
        <v>-3.4745524071752984E-3</v>
      </c>
      <c r="AC351" s="154">
        <f t="shared" si="698"/>
        <v>-1.7712836456522359E-3</v>
      </c>
      <c r="AD351" s="154">
        <f t="shared" si="698"/>
        <v>-2.1875409234918784E-3</v>
      </c>
      <c r="AE351" s="154">
        <f t="shared" si="698"/>
        <v>-3.6943189009475174E-3</v>
      </c>
      <c r="AI351" s="154">
        <f t="shared" ref="AI351:AM351" si="699">AI69-$AO69</f>
        <v>-1.628453375453252E-3</v>
      </c>
      <c r="AJ351" s="154">
        <f t="shared" si="699"/>
        <v>-2.7076587504070177E-3</v>
      </c>
      <c r="AK351" s="154">
        <f t="shared" si="699"/>
        <v>-1.7339632216022138E-3</v>
      </c>
      <c r="AL351" s="154">
        <f t="shared" si="699"/>
        <v>-1.9031832759476806E-3</v>
      </c>
      <c r="AM351" s="154">
        <f t="shared" si="699"/>
        <v>-3.0854230024811675E-3</v>
      </c>
      <c r="AQ351" s="154">
        <f t="shared" ref="AQ351:AU351" si="700">AQ69-$AW69</f>
        <v>-6.3553153294253293E-4</v>
      </c>
      <c r="AR351" s="154">
        <f t="shared" si="700"/>
        <v>-2.5758819805950725E-3</v>
      </c>
      <c r="AS351" s="154">
        <f t="shared" si="700"/>
        <v>-1.2940050784103676E-3</v>
      </c>
      <c r="AT351" s="154">
        <f t="shared" si="700"/>
        <v>-1.3617687691812874E-3</v>
      </c>
      <c r="AU351" s="154">
        <f t="shared" si="700"/>
        <v>-2.5491297058065137E-3</v>
      </c>
    </row>
    <row r="352" spans="1:47" x14ac:dyDescent="0.3">
      <c r="A352" s="21" t="s">
        <v>68</v>
      </c>
      <c r="AA352" s="154">
        <f t="shared" ref="AA352:AE352" si="701">AA70-$AG70</f>
        <v>-1.9082743250341452E-3</v>
      </c>
      <c r="AB352" s="154">
        <f t="shared" si="701"/>
        <v>-3.735648013382113E-3</v>
      </c>
      <c r="AC352" s="154">
        <f t="shared" si="701"/>
        <v>-1.7473548855226574E-3</v>
      </c>
      <c r="AD352" s="154">
        <f t="shared" si="701"/>
        <v>-2.7081792800821899E-3</v>
      </c>
      <c r="AE352" s="154">
        <f t="shared" si="701"/>
        <v>-3.384571481317621E-3</v>
      </c>
      <c r="AI352" s="154">
        <f t="shared" ref="AI352:AM352" si="702">AI70-$AO70</f>
        <v>-2.1462253959171939E-3</v>
      </c>
      <c r="AJ352" s="154">
        <f t="shared" si="702"/>
        <v>-3.5157314285365663E-3</v>
      </c>
      <c r="AK352" s="154">
        <f t="shared" si="702"/>
        <v>-1.8492385074537002E-3</v>
      </c>
      <c r="AL352" s="154">
        <f t="shared" si="702"/>
        <v>-2.9976079140883469E-3</v>
      </c>
      <c r="AM352" s="154">
        <f t="shared" si="702"/>
        <v>-2.7434380344654894E-3</v>
      </c>
      <c r="AQ352" s="154">
        <f t="shared" ref="AQ352:AU352" si="703">AQ70-$AW70</f>
        <v>-1.3863011539251803E-3</v>
      </c>
      <c r="AR352" s="154">
        <f t="shared" si="703"/>
        <v>-3.0276779976995205E-3</v>
      </c>
      <c r="AS352" s="154">
        <f t="shared" si="703"/>
        <v>-1.4170868162614817E-3</v>
      </c>
      <c r="AT352" s="154">
        <f t="shared" si="703"/>
        <v>-2.1233459001898198E-3</v>
      </c>
      <c r="AU352" s="154">
        <f t="shared" si="703"/>
        <v>-1.7385984958297263E-3</v>
      </c>
    </row>
    <row r="353" spans="1:47" x14ac:dyDescent="0.3">
      <c r="A353" s="21" t="s">
        <v>69</v>
      </c>
      <c r="AA353" s="154">
        <f t="shared" ref="AA353:AE353" si="704">AA71-$AG71</f>
        <v>-1.835313946132934E-3</v>
      </c>
      <c r="AB353" s="154">
        <f t="shared" si="704"/>
        <v>-3.9229001286155783E-3</v>
      </c>
      <c r="AC353" s="154">
        <f t="shared" si="704"/>
        <v>-2.309823670256993E-3</v>
      </c>
      <c r="AD353" s="154">
        <f t="shared" si="704"/>
        <v>-2.8131732906106111E-3</v>
      </c>
      <c r="AE353" s="154">
        <f t="shared" si="704"/>
        <v>-3.3788074239287842E-3</v>
      </c>
      <c r="AI353" s="154">
        <f t="shared" ref="AI353:AM353" si="705">AI71-$AO71</f>
        <v>-1.7825044683247183E-3</v>
      </c>
      <c r="AJ353" s="154">
        <f t="shared" si="705"/>
        <v>-3.3849130964821545E-3</v>
      </c>
      <c r="AK353" s="154">
        <f t="shared" si="705"/>
        <v>-1.610962744587204E-3</v>
      </c>
      <c r="AL353" s="154">
        <f t="shared" si="705"/>
        <v>-2.8162976836523497E-3</v>
      </c>
      <c r="AM353" s="154">
        <f t="shared" si="705"/>
        <v>-1.433273077179424E-3</v>
      </c>
      <c r="AQ353" s="154">
        <f t="shared" ref="AQ353:AU353" si="706">AQ71-$AW71</f>
        <v>-1.8977060478687982E-3</v>
      </c>
      <c r="AR353" s="154">
        <f t="shared" si="706"/>
        <v>-3.1349944143741265E-3</v>
      </c>
      <c r="AS353" s="154">
        <f t="shared" si="706"/>
        <v>-1.5449971972110932E-3</v>
      </c>
      <c r="AT353" s="154">
        <f t="shared" si="706"/>
        <v>-3.0572388424987816E-3</v>
      </c>
      <c r="AU353" s="154">
        <f t="shared" si="706"/>
        <v>-2.6929837854647613E-3</v>
      </c>
    </row>
    <row r="354" spans="1:47" x14ac:dyDescent="0.3">
      <c r="A354" s="21" t="s">
        <v>70</v>
      </c>
      <c r="AA354" s="154">
        <f t="shared" ref="AA354:AE354" si="707">AA72-$AG72</f>
        <v>-3.3415963403319216E-3</v>
      </c>
      <c r="AB354" s="154">
        <f t="shared" si="707"/>
        <v>-4.0919106319247719E-3</v>
      </c>
      <c r="AC354" s="154">
        <f t="shared" si="707"/>
        <v>-1.5284561191824834E-3</v>
      </c>
      <c r="AD354" s="154">
        <f t="shared" si="707"/>
        <v>-3.61084739969075E-3</v>
      </c>
      <c r="AE354" s="154">
        <f t="shared" si="707"/>
        <v>-4.1013621511726836E-3</v>
      </c>
      <c r="AI354" s="154">
        <f t="shared" ref="AI354:AM354" si="708">AI72-$AO72</f>
        <v>-3.1984878337485314E-3</v>
      </c>
      <c r="AJ354" s="154">
        <f t="shared" si="708"/>
        <v>-3.9328925318301688E-3</v>
      </c>
      <c r="AK354" s="154">
        <f t="shared" si="708"/>
        <v>-1.4730720639181474E-3</v>
      </c>
      <c r="AL354" s="154">
        <f t="shared" si="708"/>
        <v>-3.5409204429354009E-3</v>
      </c>
      <c r="AM354" s="154">
        <f t="shared" si="708"/>
        <v>-3.5101600467966738E-3</v>
      </c>
      <c r="AQ354" s="154">
        <f t="shared" ref="AQ354:AU354" si="709">AQ72-$AW72</f>
        <v>-2.7132366373617814E-3</v>
      </c>
      <c r="AR354" s="154">
        <f t="shared" si="709"/>
        <v>-3.9552703131397566E-3</v>
      </c>
      <c r="AS354" s="154">
        <f t="shared" si="709"/>
        <v>-1.4873342910284503E-3</v>
      </c>
      <c r="AT354" s="154">
        <f t="shared" si="709"/>
        <v>-3.7041189190239378E-3</v>
      </c>
      <c r="AU354" s="154">
        <f t="shared" si="709"/>
        <v>-3.6341835769361326E-3</v>
      </c>
    </row>
    <row r="355" spans="1:47" x14ac:dyDescent="0.3">
      <c r="A355" s="21" t="s">
        <v>71</v>
      </c>
      <c r="AA355" s="154">
        <f t="shared" ref="AA355:AE355" si="710">AA73-$AG73</f>
        <v>-2.5683942532119231E-3</v>
      </c>
      <c r="AB355" s="154">
        <f t="shared" si="710"/>
        <v>-3.9552477412258796E-3</v>
      </c>
      <c r="AC355" s="154">
        <f t="shared" si="710"/>
        <v>-1.8661494136362105E-3</v>
      </c>
      <c r="AD355" s="154">
        <f t="shared" si="710"/>
        <v>-3.135210449650407E-3</v>
      </c>
      <c r="AE355" s="154">
        <f t="shared" si="710"/>
        <v>-3.0325632642448988E-3</v>
      </c>
      <c r="AI355" s="154">
        <f t="shared" ref="AI355:AM355" si="711">AI73-$AO73</f>
        <v>-2.2509967389526915E-3</v>
      </c>
      <c r="AJ355" s="154">
        <f t="shared" si="711"/>
        <v>-3.4894195605087099E-3</v>
      </c>
      <c r="AK355" s="154">
        <f t="shared" si="711"/>
        <v>-1.3008220982957093E-3</v>
      </c>
      <c r="AL355" s="154">
        <f t="shared" si="711"/>
        <v>-2.9437378797774077E-3</v>
      </c>
      <c r="AM355" s="154">
        <f t="shared" si="711"/>
        <v>-2.6902081975428544E-3</v>
      </c>
      <c r="AQ355" s="154">
        <f t="shared" ref="AQ355:AU355" si="712">AQ73-$AW73</f>
        <v>-2.0356140249484156E-3</v>
      </c>
      <c r="AR355" s="154">
        <f t="shared" si="712"/>
        <v>-3.5853930266420875E-3</v>
      </c>
      <c r="AS355" s="154">
        <f t="shared" si="712"/>
        <v>-1.2546704378585457E-3</v>
      </c>
      <c r="AT355" s="154">
        <f t="shared" si="712"/>
        <v>-2.5872521977323756E-3</v>
      </c>
      <c r="AU355" s="154">
        <f t="shared" si="712"/>
        <v>-1.9250267968599884E-3</v>
      </c>
    </row>
    <row r="356" spans="1:47" x14ac:dyDescent="0.3">
      <c r="A356" s="21" t="s">
        <v>72</v>
      </c>
      <c r="AA356" s="154">
        <f t="shared" ref="AA356:AE356" si="713">AA74-$AG74</f>
        <v>-2.2387858340568029E-3</v>
      </c>
      <c r="AB356" s="154">
        <f t="shared" si="713"/>
        <v>-4.1041863745662835E-3</v>
      </c>
      <c r="AC356" s="154">
        <f t="shared" si="713"/>
        <v>-1.8535672574645137E-3</v>
      </c>
      <c r="AD356" s="154">
        <f t="shared" si="713"/>
        <v>-3.820892094744776E-3</v>
      </c>
      <c r="AE356" s="154">
        <f t="shared" si="713"/>
        <v>-4.1182662163712505E-3</v>
      </c>
      <c r="AI356" s="154">
        <f t="shared" ref="AI356:AM356" si="714">AI74-$AO74</f>
        <v>-1.9964855017271703E-3</v>
      </c>
      <c r="AJ356" s="154">
        <f t="shared" si="714"/>
        <v>-3.6252841042589893E-3</v>
      </c>
      <c r="AK356" s="154">
        <f t="shared" si="714"/>
        <v>-1.9164039124861306E-3</v>
      </c>
      <c r="AL356" s="154">
        <f t="shared" si="714"/>
        <v>-2.9757142932300305E-3</v>
      </c>
      <c r="AM356" s="154">
        <f t="shared" si="714"/>
        <v>-2.8759359276759803E-3</v>
      </c>
      <c r="AQ356" s="154">
        <f t="shared" ref="AQ356:AU356" si="715">AQ74-$AW74</f>
        <v>-1.8430935874336613E-3</v>
      </c>
      <c r="AR356" s="154">
        <f t="shared" si="715"/>
        <v>-3.369625129228399E-3</v>
      </c>
      <c r="AS356" s="154">
        <f t="shared" si="715"/>
        <v>-1.682211596235929E-3</v>
      </c>
      <c r="AT356" s="154">
        <f t="shared" si="715"/>
        <v>-3.2140027347503505E-3</v>
      </c>
      <c r="AU356" s="154">
        <f t="shared" si="715"/>
        <v>-2.9017247158051361E-3</v>
      </c>
    </row>
    <row r="357" spans="1:47" x14ac:dyDescent="0.3">
      <c r="A357" s="21" t="s">
        <v>73</v>
      </c>
      <c r="AA357" s="154">
        <f t="shared" ref="AA357:AE357" si="716">AA75-$AG75</f>
        <v>-2.4853984727477066E-3</v>
      </c>
      <c r="AB357" s="154">
        <f t="shared" si="716"/>
        <v>-3.9715872219081901E-3</v>
      </c>
      <c r="AC357" s="154">
        <f t="shared" si="716"/>
        <v>-1.9005793454761393E-3</v>
      </c>
      <c r="AD357" s="154">
        <f t="shared" si="716"/>
        <v>-3.4290708663681229E-3</v>
      </c>
      <c r="AE357" s="154">
        <f t="shared" si="716"/>
        <v>-3.2923198443798761E-3</v>
      </c>
      <c r="AI357" s="154">
        <f t="shared" ref="AI357:AM357" si="717">AI75-$AO75</f>
        <v>-2.4292236948323829E-3</v>
      </c>
      <c r="AJ357" s="154">
        <f t="shared" si="717"/>
        <v>-3.911784470685878E-3</v>
      </c>
      <c r="AK357" s="154">
        <f t="shared" si="717"/>
        <v>-1.6285936224124048E-3</v>
      </c>
      <c r="AL357" s="154">
        <f t="shared" si="717"/>
        <v>-3.459930412600864E-3</v>
      </c>
      <c r="AM357" s="154">
        <f t="shared" si="717"/>
        <v>-3.6841069855228529E-3</v>
      </c>
      <c r="AQ357" s="154">
        <f t="shared" ref="AQ357:AU357" si="718">AQ75-$AW75</f>
        <v>-2.2697059419558184E-3</v>
      </c>
      <c r="AR357" s="154">
        <f t="shared" si="718"/>
        <v>-3.6974825125225064E-3</v>
      </c>
      <c r="AS357" s="154">
        <f t="shared" si="718"/>
        <v>-1.6371671413267386E-3</v>
      </c>
      <c r="AT357" s="154">
        <f t="shared" si="718"/>
        <v>-3.4646755890385228E-3</v>
      </c>
      <c r="AU357" s="154">
        <f t="shared" si="718"/>
        <v>-3.6159586313794455E-3</v>
      </c>
    </row>
    <row r="358" spans="1:47" x14ac:dyDescent="0.3">
      <c r="A358" s="21" t="s">
        <v>74</v>
      </c>
      <c r="AA358" s="154">
        <f t="shared" ref="AA358:AE358" si="719">AA76-$AG76</f>
        <v>-2.9488691571342069E-3</v>
      </c>
      <c r="AB358" s="154">
        <f t="shared" si="719"/>
        <v>-4.2009664336493217E-3</v>
      </c>
      <c r="AC358" s="154">
        <f t="shared" si="719"/>
        <v>-1.4994956400050065E-3</v>
      </c>
      <c r="AD358" s="154">
        <f t="shared" si="719"/>
        <v>-2.9266557413657034E-3</v>
      </c>
      <c r="AE358" s="154">
        <f t="shared" si="719"/>
        <v>-4.076026391643537E-3</v>
      </c>
      <c r="AI358" s="154">
        <f t="shared" ref="AI358:AM358" si="720">AI76-$AO76</f>
        <v>-2.4650583547568931E-3</v>
      </c>
      <c r="AJ358" s="154">
        <f t="shared" si="720"/>
        <v>-3.7294235976218751E-3</v>
      </c>
      <c r="AK358" s="154">
        <f t="shared" si="720"/>
        <v>-1.4880263184537295E-3</v>
      </c>
      <c r="AL358" s="154">
        <f t="shared" si="720"/>
        <v>-3.1284755176594322E-3</v>
      </c>
      <c r="AM358" s="154">
        <f t="shared" si="720"/>
        <v>-3.1291532595703777E-3</v>
      </c>
      <c r="AQ358" s="154">
        <f t="shared" ref="AQ358:AU358" si="721">AQ76-$AW76</f>
        <v>-2.3422941892372925E-3</v>
      </c>
      <c r="AR358" s="154">
        <f t="shared" si="721"/>
        <v>-3.3821576567369714E-3</v>
      </c>
      <c r="AS358" s="154">
        <f t="shared" si="721"/>
        <v>-1.5681198764247242E-3</v>
      </c>
      <c r="AT358" s="154">
        <f t="shared" si="721"/>
        <v>-3.1667364196347569E-3</v>
      </c>
      <c r="AU358" s="154">
        <f t="shared" si="721"/>
        <v>-3.0851175434975535E-3</v>
      </c>
    </row>
    <row r="359" spans="1:47" x14ac:dyDescent="0.3">
      <c r="A359" s="21" t="s">
        <v>75</v>
      </c>
      <c r="AA359" s="154">
        <f t="shared" ref="AA359:AE359" si="722">AA77-$AG77</f>
        <v>-1.850244703782881E-3</v>
      </c>
      <c r="AB359" s="154">
        <f t="shared" si="722"/>
        <v>-3.5100530860388379E-3</v>
      </c>
      <c r="AC359" s="154">
        <f t="shared" si="722"/>
        <v>-2.0654416350757146E-3</v>
      </c>
      <c r="AD359" s="154">
        <f t="shared" si="722"/>
        <v>-2.112915778900549E-3</v>
      </c>
      <c r="AE359" s="154">
        <f t="shared" si="722"/>
        <v>-3.6195706556969012E-3</v>
      </c>
      <c r="AI359" s="154">
        <f t="shared" ref="AI359:AM359" si="723">AI77-$AO77</f>
        <v>-1.7057713919155105E-3</v>
      </c>
      <c r="AJ359" s="154">
        <f t="shared" si="723"/>
        <v>-3.0757371854104793E-3</v>
      </c>
      <c r="AK359" s="154">
        <f t="shared" si="723"/>
        <v>-1.6435793422479653E-3</v>
      </c>
      <c r="AL359" s="154">
        <f t="shared" si="723"/>
        <v>-2.3660207287632207E-3</v>
      </c>
      <c r="AM359" s="154">
        <f t="shared" si="723"/>
        <v>-3.0401581335180502E-3</v>
      </c>
      <c r="AQ359" s="154">
        <f t="shared" ref="AQ359:AU359" si="724">AQ77-$AW77</f>
        <v>-1.4093083884799329E-3</v>
      </c>
      <c r="AR359" s="154">
        <f t="shared" si="724"/>
        <v>-3.0114095873039768E-3</v>
      </c>
      <c r="AS359" s="154">
        <f t="shared" si="724"/>
        <v>-1.6720592491112811E-3</v>
      </c>
      <c r="AT359" s="154">
        <f t="shared" si="724"/>
        <v>-2.0888367392805527E-3</v>
      </c>
      <c r="AU359" s="154">
        <f t="shared" si="724"/>
        <v>-2.655579310248189E-3</v>
      </c>
    </row>
    <row r="360" spans="1:47" x14ac:dyDescent="0.3">
      <c r="A360" s="21" t="s">
        <v>76</v>
      </c>
      <c r="AA360" s="154">
        <f t="shared" ref="AA360:AE360" si="725">AA78-$AG78</f>
        <v>-2.1747523910864491E-3</v>
      </c>
      <c r="AB360" s="154">
        <f t="shared" si="725"/>
        <v>-2.6025425996730953E-4</v>
      </c>
      <c r="AC360" s="154">
        <f t="shared" si="725"/>
        <v>1.2959154133992063E-3</v>
      </c>
      <c r="AD360" s="154">
        <f t="shared" si="725"/>
        <v>-1.9162628899821819E-3</v>
      </c>
      <c r="AE360" s="154">
        <f t="shared" si="725"/>
        <v>-5.7552706620825024E-3</v>
      </c>
      <c r="AI360" s="154">
        <f t="shared" ref="AI360:AM360" si="726">AI78-$AO78</f>
        <v>-1.7960056949363964E-3</v>
      </c>
      <c r="AJ360" s="154">
        <f t="shared" si="726"/>
        <v>-4.575513895553841E-4</v>
      </c>
      <c r="AK360" s="154">
        <f t="shared" si="726"/>
        <v>1.3702016018616574E-3</v>
      </c>
      <c r="AL360" s="154">
        <f t="shared" si="726"/>
        <v>-8.7521638663286966E-4</v>
      </c>
      <c r="AM360" s="154">
        <f t="shared" si="726"/>
        <v>-6.4140688823157337E-3</v>
      </c>
      <c r="AQ360" s="154">
        <f t="shared" ref="AQ360:AU360" si="727">AQ78-$AW78</f>
        <v>-1.2750658200749469E-3</v>
      </c>
      <c r="AR360" s="154">
        <f t="shared" si="727"/>
        <v>-4.4858987041054236E-4</v>
      </c>
      <c r="AS360" s="154">
        <f t="shared" si="727"/>
        <v>1.4716416684770577E-3</v>
      </c>
      <c r="AT360" s="154">
        <f t="shared" si="727"/>
        <v>3.6452534271193705E-4</v>
      </c>
      <c r="AU360" s="154">
        <f t="shared" si="727"/>
        <v>-6.4386699813033729E-3</v>
      </c>
    </row>
    <row r="361" spans="1:47" x14ac:dyDescent="0.3">
      <c r="A361" s="21" t="s">
        <v>77</v>
      </c>
      <c r="AA361" s="154">
        <f t="shared" ref="AA361:AE361" si="728">AA79-$AG79</f>
        <v>-7.6996531964904774E-4</v>
      </c>
      <c r="AB361" s="154">
        <f t="shared" si="728"/>
        <v>2.7977602240627222E-3</v>
      </c>
      <c r="AC361" s="154">
        <f t="shared" si="728"/>
        <v>7.8689425552041191E-4</v>
      </c>
      <c r="AD361" s="154">
        <f t="shared" si="728"/>
        <v>2.5719872664498817E-3</v>
      </c>
      <c r="AE361" s="154">
        <f t="shared" si="728"/>
        <v>-2.8970159284530022E-3</v>
      </c>
      <c r="AI361" s="154">
        <f t="shared" ref="AI361:AM361" si="729">AI79-$AO79</f>
        <v>-4.7309752388587523E-4</v>
      </c>
      <c r="AJ361" s="154">
        <f t="shared" si="729"/>
        <v>2.7878334254672265E-3</v>
      </c>
      <c r="AK361" s="154">
        <f t="shared" si="729"/>
        <v>3.6584681012475067E-4</v>
      </c>
      <c r="AL361" s="154">
        <f t="shared" si="729"/>
        <v>2.4238352857018164E-3</v>
      </c>
      <c r="AM361" s="154">
        <f t="shared" si="729"/>
        <v>-2.0706876692197914E-3</v>
      </c>
      <c r="AQ361" s="154">
        <f t="shared" ref="AQ361:AU361" si="730">AQ79-$AW79</f>
        <v>-2.2760802309014679E-4</v>
      </c>
      <c r="AR361" s="154">
        <f t="shared" si="730"/>
        <v>2.142219528169253E-3</v>
      </c>
      <c r="AS361" s="154">
        <f t="shared" si="730"/>
        <v>6.5995110836329206E-4</v>
      </c>
      <c r="AT361" s="154">
        <f t="shared" si="730"/>
        <v>2.3787980459506414E-3</v>
      </c>
      <c r="AU361" s="154">
        <f t="shared" si="730"/>
        <v>-2.3537619911517095E-3</v>
      </c>
    </row>
    <row r="362" spans="1:47" x14ac:dyDescent="0.3">
      <c r="A362" s="21" t="s">
        <v>78</v>
      </c>
      <c r="AA362" s="154">
        <f t="shared" ref="AA362:AE362" si="731">AA80-$AG80</f>
        <v>3.6681020520002317E-4</v>
      </c>
      <c r="AB362" s="154">
        <f t="shared" si="731"/>
        <v>1.9361766049015945E-3</v>
      </c>
      <c r="AC362" s="154">
        <f t="shared" si="731"/>
        <v>1.0144385610781287E-3</v>
      </c>
      <c r="AD362" s="154">
        <f t="shared" si="731"/>
        <v>2.5160796455376494E-3</v>
      </c>
      <c r="AE362" s="154">
        <f t="shared" si="731"/>
        <v>-1.7009414551765684E-3</v>
      </c>
      <c r="AI362" s="154">
        <f t="shared" ref="AI362:AM362" si="732">AI80-$AO80</f>
        <v>4.8316236690811552E-4</v>
      </c>
      <c r="AJ362" s="154">
        <f t="shared" si="732"/>
        <v>1.6467319882536788E-3</v>
      </c>
      <c r="AK362" s="154">
        <f t="shared" si="732"/>
        <v>3.7756090185298193E-4</v>
      </c>
      <c r="AL362" s="154">
        <f t="shared" si="732"/>
        <v>2.7886094975012304E-3</v>
      </c>
      <c r="AM362" s="154">
        <f t="shared" si="732"/>
        <v>-1.5521598308702086E-4</v>
      </c>
      <c r="AQ362" s="154">
        <f t="shared" ref="AQ362:AU362" si="733">AQ80-$AW80</f>
        <v>6.9078018171106915E-4</v>
      </c>
      <c r="AR362" s="154">
        <f t="shared" si="733"/>
        <v>1.0639990711088787E-3</v>
      </c>
      <c r="AS362" s="154">
        <f t="shared" si="733"/>
        <v>6.672361252956201E-4</v>
      </c>
      <c r="AT362" s="154">
        <f t="shared" si="733"/>
        <v>2.4615140150708627E-3</v>
      </c>
      <c r="AU362" s="154">
        <f t="shared" si="733"/>
        <v>4.1176818936772969E-5</v>
      </c>
    </row>
    <row r="363" spans="1:47" x14ac:dyDescent="0.3">
      <c r="A363" s="21" t="s">
        <v>79</v>
      </c>
      <c r="AA363" s="154">
        <f t="shared" ref="AA363:AE363" si="734">AA81-$AG81</f>
        <v>-4.4572118510497003E-4</v>
      </c>
      <c r="AB363" s="154">
        <f t="shared" si="734"/>
        <v>6.5600130475169851E-4</v>
      </c>
      <c r="AC363" s="154">
        <f t="shared" si="734"/>
        <v>4.5037601596235356E-4</v>
      </c>
      <c r="AD363" s="154">
        <f t="shared" si="734"/>
        <v>1.7536776786295435E-3</v>
      </c>
      <c r="AE363" s="154">
        <f t="shared" si="734"/>
        <v>-2.9074201753875976E-3</v>
      </c>
      <c r="AI363" s="154">
        <f t="shared" ref="AI363:AM363" si="735">AI81-$AO81</f>
        <v>-4.2558746945862806E-4</v>
      </c>
      <c r="AJ363" s="154">
        <f t="shared" si="735"/>
        <v>6.7631171855829075E-4</v>
      </c>
      <c r="AK363" s="154">
        <f t="shared" si="735"/>
        <v>3.1864273378750564E-4</v>
      </c>
      <c r="AL363" s="154">
        <f t="shared" si="735"/>
        <v>1.5568599760405373E-3</v>
      </c>
      <c r="AM363" s="154">
        <f t="shared" si="735"/>
        <v>-1.2262534122772471E-3</v>
      </c>
      <c r="AQ363" s="154">
        <f t="shared" ref="AQ363:AU363" si="736">AQ81-$AW81</f>
        <v>-3.9708001572379224E-4</v>
      </c>
      <c r="AR363" s="154">
        <f t="shared" si="736"/>
        <v>4.1615287519952433E-4</v>
      </c>
      <c r="AS363" s="154">
        <f t="shared" si="736"/>
        <v>4.4012483113833618E-4</v>
      </c>
      <c r="AT363" s="154">
        <f t="shared" si="736"/>
        <v>1.5295130285444105E-3</v>
      </c>
      <c r="AU363" s="154">
        <f t="shared" si="736"/>
        <v>-1.9254280487136996E-3</v>
      </c>
    </row>
    <row r="364" spans="1:47" x14ac:dyDescent="0.3">
      <c r="A364" s="21" t="s">
        <v>80</v>
      </c>
      <c r="AA364" s="154">
        <f t="shared" ref="AA364:AE364" si="737">AA82-$AG82</f>
        <v>1.8414709218074372E-3</v>
      </c>
      <c r="AB364" s="154">
        <f t="shared" si="737"/>
        <v>6.7271841802129216E-4</v>
      </c>
      <c r="AC364" s="154">
        <f t="shared" si="737"/>
        <v>-2.6971982411128689E-4</v>
      </c>
      <c r="AD364" s="154">
        <f t="shared" si="737"/>
        <v>1.6431088776136717E-3</v>
      </c>
      <c r="AE364" s="154">
        <f t="shared" si="737"/>
        <v>-5.0602495833985527E-4</v>
      </c>
      <c r="AI364" s="154">
        <f t="shared" ref="AI364:AM364" si="738">AI82-$AO82</f>
        <v>1.8888446133946161E-3</v>
      </c>
      <c r="AJ364" s="154">
        <f t="shared" si="738"/>
        <v>7.2927338725236723E-4</v>
      </c>
      <c r="AK364" s="154">
        <f t="shared" si="738"/>
        <v>-7.9299784736474536E-4</v>
      </c>
      <c r="AL364" s="154">
        <f t="shared" si="738"/>
        <v>1.3902795298048132E-3</v>
      </c>
      <c r="AM364" s="154">
        <f t="shared" si="738"/>
        <v>1.1129817791846047E-4</v>
      </c>
      <c r="AQ364" s="154">
        <f t="shared" ref="AQ364:AU364" si="739">AQ82-$AW82</f>
        <v>1.2804601737369473E-3</v>
      </c>
      <c r="AR364" s="154">
        <f t="shared" si="739"/>
        <v>1.6069892643251257E-3</v>
      </c>
      <c r="AS364" s="154">
        <f t="shared" si="739"/>
        <v>-8.3853501596221555E-4</v>
      </c>
      <c r="AT364" s="154">
        <f t="shared" si="739"/>
        <v>7.4852371086650896E-4</v>
      </c>
      <c r="AU364" s="154">
        <f t="shared" si="739"/>
        <v>5.6515131207569153E-4</v>
      </c>
    </row>
    <row r="365" spans="1:47" x14ac:dyDescent="0.3">
      <c r="A365" s="21" t="s">
        <v>81</v>
      </c>
      <c r="AA365" s="154">
        <f t="shared" ref="AA365:AE365" si="740">AA83-$AG83</f>
        <v>-2.0974071135456025E-5</v>
      </c>
      <c r="AB365" s="154">
        <f t="shared" si="740"/>
        <v>2.0331727212382451E-3</v>
      </c>
      <c r="AC365" s="154">
        <f t="shared" si="740"/>
        <v>1.2549566788885554E-3</v>
      </c>
      <c r="AD365" s="154">
        <f t="shared" si="740"/>
        <v>6.4657045639568162E-4</v>
      </c>
      <c r="AE365" s="154">
        <f t="shared" si="740"/>
        <v>5.1978520710355743E-4</v>
      </c>
      <c r="AI365" s="154">
        <f t="shared" ref="AI365:AM365" si="741">AI83-$AO83</f>
        <v>1.2081074536503837E-3</v>
      </c>
      <c r="AJ365" s="154">
        <f t="shared" si="741"/>
        <v>2.8133920207204502E-3</v>
      </c>
      <c r="AK365" s="154">
        <f t="shared" si="741"/>
        <v>1.6711240355412752E-3</v>
      </c>
      <c r="AL365" s="154">
        <f t="shared" si="741"/>
        <v>1.0232211423315618E-3</v>
      </c>
      <c r="AM365" s="154">
        <f t="shared" si="741"/>
        <v>5.8271955866332067E-3</v>
      </c>
      <c r="AQ365" s="154">
        <f t="shared" ref="AQ365:AU365" si="742">AQ83-$AW83</f>
        <v>1.2764673057043315E-3</v>
      </c>
      <c r="AR365" s="154">
        <f t="shared" si="742"/>
        <v>3.1532536199816979E-3</v>
      </c>
      <c r="AS365" s="154">
        <f t="shared" si="742"/>
        <v>1.8890365587802341E-3</v>
      </c>
      <c r="AT365" s="154">
        <f t="shared" si="742"/>
        <v>1.4860784553002646E-3</v>
      </c>
      <c r="AU365" s="154">
        <f t="shared" si="742"/>
        <v>2.0395658153882536E-3</v>
      </c>
    </row>
    <row r="366" spans="1:47" x14ac:dyDescent="0.3">
      <c r="A366" s="21" t="s">
        <v>82</v>
      </c>
      <c r="AA366" s="154">
        <f t="shared" ref="AA366:AE366" si="743">AA84-$AG84</f>
        <v>-3.4569230469061289E-4</v>
      </c>
      <c r="AB366" s="154">
        <f t="shared" si="743"/>
        <v>4.4215095127579217E-4</v>
      </c>
      <c r="AC366" s="154">
        <f t="shared" si="743"/>
        <v>1.2154124303243525E-3</v>
      </c>
      <c r="AD366" s="154">
        <f t="shared" si="743"/>
        <v>-6.8607686923626791E-4</v>
      </c>
      <c r="AE366" s="154">
        <f t="shared" si="743"/>
        <v>-3.0508377942966266E-3</v>
      </c>
      <c r="AI366" s="154">
        <f t="shared" ref="AI366:AM366" si="744">AI84-$AO84</f>
        <v>-1.6252842928072934E-4</v>
      </c>
      <c r="AJ366" s="154">
        <f t="shared" si="744"/>
        <v>1.2701522900345928E-3</v>
      </c>
      <c r="AK366" s="154">
        <f t="shared" si="744"/>
        <v>1.315358942409659E-3</v>
      </c>
      <c r="AL366" s="154">
        <f t="shared" si="744"/>
        <v>-5.3468957907071464E-4</v>
      </c>
      <c r="AM366" s="154">
        <f t="shared" si="744"/>
        <v>5.0132291595023854E-3</v>
      </c>
      <c r="AQ366" s="154">
        <f t="shared" ref="AQ366:AU366" si="745">AQ84-$AW84</f>
        <v>-3.0906851282987494E-4</v>
      </c>
      <c r="AR366" s="154">
        <f t="shared" si="745"/>
        <v>1.6501601133602955E-3</v>
      </c>
      <c r="AS366" s="154">
        <f t="shared" si="745"/>
        <v>1.4362732667416852E-3</v>
      </c>
      <c r="AT366" s="154">
        <f t="shared" si="745"/>
        <v>-9.6977385353886562E-4</v>
      </c>
      <c r="AU366" s="154">
        <f t="shared" si="745"/>
        <v>3.1187685945639068E-3</v>
      </c>
    </row>
    <row r="367" spans="1:47" x14ac:dyDescent="0.3">
      <c r="A367" s="21" t="s">
        <v>83</v>
      </c>
      <c r="AA367" s="154">
        <f t="shared" ref="AA367:AE367" si="746">AA85-$AG85</f>
        <v>7.2143841411913181E-4</v>
      </c>
      <c r="AB367" s="154">
        <f t="shared" si="746"/>
        <v>1.0465014494862356E-3</v>
      </c>
      <c r="AC367" s="154">
        <f t="shared" si="746"/>
        <v>1.6784256426305372E-3</v>
      </c>
      <c r="AD367" s="154">
        <f t="shared" si="746"/>
        <v>2.5340180767292192E-4</v>
      </c>
      <c r="AE367" s="154">
        <f t="shared" si="746"/>
        <v>1.1009052426616808E-3</v>
      </c>
      <c r="AI367" s="154">
        <f t="shared" ref="AI367:AM367" si="747">AI85-$AO85</f>
        <v>1.5005590856177579E-4</v>
      </c>
      <c r="AJ367" s="154">
        <f t="shared" si="747"/>
        <v>8.6906483367285656E-4</v>
      </c>
      <c r="AK367" s="154">
        <f t="shared" si="747"/>
        <v>9.7097375072873523E-4</v>
      </c>
      <c r="AL367" s="154">
        <f t="shared" si="747"/>
        <v>-8.2470607911503974E-4</v>
      </c>
      <c r="AM367" s="154">
        <f t="shared" si="747"/>
        <v>4.7508540971095059E-3</v>
      </c>
      <c r="AQ367" s="154">
        <f t="shared" ref="AQ367:AU367" si="748">AQ85-$AW85</f>
        <v>3.7949905488764753E-4</v>
      </c>
      <c r="AR367" s="154">
        <f t="shared" si="748"/>
        <v>1.5404073408895689E-3</v>
      </c>
      <c r="AS367" s="154">
        <f t="shared" si="748"/>
        <v>1.4970229746147038E-3</v>
      </c>
      <c r="AT367" s="154">
        <f t="shared" si="748"/>
        <v>-3.6199333927859102E-4</v>
      </c>
      <c r="AU367" s="154">
        <f t="shared" si="748"/>
        <v>2.5950036005802524E-3</v>
      </c>
    </row>
    <row r="368" spans="1:47" x14ac:dyDescent="0.3">
      <c r="A368" s="21" t="s">
        <v>84</v>
      </c>
      <c r="AA368" s="154">
        <f t="shared" ref="AA368:AE368" si="749">AA86-$AG86</f>
        <v>-4.7965938840340006E-4</v>
      </c>
      <c r="AB368" s="154">
        <f t="shared" si="749"/>
        <v>5.7757182143280354E-4</v>
      </c>
      <c r="AC368" s="154">
        <f t="shared" si="749"/>
        <v>4.8286618151837431E-4</v>
      </c>
      <c r="AD368" s="154">
        <f t="shared" si="749"/>
        <v>-6.4257659309623592E-4</v>
      </c>
      <c r="AE368" s="154">
        <f t="shared" si="749"/>
        <v>-1.6435588983336876E-3</v>
      </c>
      <c r="AI368" s="154">
        <f t="shared" ref="AI368:AM368" si="750">AI86-$AO86</f>
        <v>2.4344120969129867E-4</v>
      </c>
      <c r="AJ368" s="154">
        <f t="shared" si="750"/>
        <v>8.5945831323790307E-4</v>
      </c>
      <c r="AK368" s="154">
        <f t="shared" si="750"/>
        <v>1.1334854116636425E-3</v>
      </c>
      <c r="AL368" s="154">
        <f t="shared" si="750"/>
        <v>-4.7274839710441038E-4</v>
      </c>
      <c r="AM368" s="154">
        <f t="shared" si="750"/>
        <v>3.9117061455818253E-3</v>
      </c>
      <c r="AQ368" s="154">
        <f t="shared" ref="AQ368:AU368" si="751">AQ86-$AW86</f>
        <v>5.4978935441346577E-4</v>
      </c>
      <c r="AR368" s="154">
        <f t="shared" si="751"/>
        <v>1.4252146481872202E-3</v>
      </c>
      <c r="AS368" s="154">
        <f t="shared" si="751"/>
        <v>1.1843829438380558E-3</v>
      </c>
      <c r="AT368" s="154">
        <f t="shared" si="751"/>
        <v>-4.7583689698561197E-4</v>
      </c>
      <c r="AU368" s="154">
        <f t="shared" si="751"/>
        <v>1.9688938971149476E-3</v>
      </c>
    </row>
    <row r="369" spans="1:47" x14ac:dyDescent="0.3">
      <c r="A369" s="21" t="s">
        <v>85</v>
      </c>
      <c r="AA369" s="154">
        <f t="shared" ref="AA369:AE369" si="752">AA87-$AG87</f>
        <v>-8.5849417473071038E-4</v>
      </c>
      <c r="AB369" s="154">
        <f t="shared" si="752"/>
        <v>-1.1526954969179352E-3</v>
      </c>
      <c r="AC369" s="154">
        <f t="shared" si="752"/>
        <v>9.0880855386007726E-4</v>
      </c>
      <c r="AD369" s="154">
        <f t="shared" si="752"/>
        <v>-1.9597300042225015E-3</v>
      </c>
      <c r="AE369" s="154">
        <f t="shared" si="752"/>
        <v>-1.0630722978607707E-3</v>
      </c>
      <c r="AI369" s="154">
        <f t="shared" ref="AI369:AM369" si="753">AI87-$AO87</f>
        <v>1.1642762533993229E-4</v>
      </c>
      <c r="AJ369" s="154">
        <f t="shared" si="753"/>
        <v>-2.1079927152744919E-4</v>
      </c>
      <c r="AK369" s="154">
        <f t="shared" si="753"/>
        <v>1.348809218984154E-3</v>
      </c>
      <c r="AL369" s="154">
        <f t="shared" si="753"/>
        <v>-1.2785573650691481E-3</v>
      </c>
      <c r="AM369" s="154">
        <f t="shared" si="753"/>
        <v>3.5384526640478255E-3</v>
      </c>
      <c r="AQ369" s="154">
        <f t="shared" ref="AQ369:AU369" si="754">AQ87-$AW87</f>
        <v>9.9708130229717203E-5</v>
      </c>
      <c r="AR369" s="154">
        <f t="shared" si="754"/>
        <v>1.0516728869363308E-3</v>
      </c>
      <c r="AS369" s="154">
        <f t="shared" si="754"/>
        <v>1.4133995967975889E-3</v>
      </c>
      <c r="AT369" s="154">
        <f t="shared" si="754"/>
        <v>-9.1193574373941901E-4</v>
      </c>
      <c r="AU369" s="154">
        <f t="shared" si="754"/>
        <v>2.8100009099048468E-3</v>
      </c>
    </row>
    <row r="370" spans="1:47" x14ac:dyDescent="0.3">
      <c r="A370" s="21" t="s">
        <v>86</v>
      </c>
      <c r="AA370" s="154">
        <f t="shared" ref="AA370:AE370" si="755">AA88-$AG88</f>
        <v>-6.8807158624373168E-4</v>
      </c>
      <c r="AB370" s="154">
        <f t="shared" si="755"/>
        <v>-2.5714489073847338E-4</v>
      </c>
      <c r="AC370" s="154">
        <f t="shared" si="755"/>
        <v>1.3875179754601766E-3</v>
      </c>
      <c r="AD370" s="154">
        <f t="shared" si="755"/>
        <v>-2.0900481731720528E-3</v>
      </c>
      <c r="AE370" s="154">
        <f t="shared" si="755"/>
        <v>-1.180375182042467E-3</v>
      </c>
      <c r="AI370" s="154">
        <f t="shared" ref="AI370:AM370" si="756">AI88-$AO88</f>
        <v>-1.5728794947384404E-4</v>
      </c>
      <c r="AJ370" s="154">
        <f t="shared" si="756"/>
        <v>5.9456200298769069E-4</v>
      </c>
      <c r="AK370" s="154">
        <f t="shared" si="756"/>
        <v>1.4037010301138943E-3</v>
      </c>
      <c r="AL370" s="154">
        <f t="shared" si="756"/>
        <v>-1.3994282826235646E-3</v>
      </c>
      <c r="AM370" s="154">
        <f t="shared" si="756"/>
        <v>4.9165846316365901E-3</v>
      </c>
      <c r="AQ370" s="154">
        <f t="shared" ref="AQ370:AU370" si="757">AQ88-$AW88</f>
        <v>3.5179963125229596E-4</v>
      </c>
      <c r="AR370" s="154">
        <f t="shared" si="757"/>
        <v>9.9650848477929495E-4</v>
      </c>
      <c r="AS370" s="154">
        <f t="shared" si="757"/>
        <v>1.4792273038651948E-3</v>
      </c>
      <c r="AT370" s="154">
        <f t="shared" si="757"/>
        <v>-1.1075909795294023E-3</v>
      </c>
      <c r="AU370" s="154">
        <f t="shared" si="757"/>
        <v>3.4310878419335031E-3</v>
      </c>
    </row>
    <row r="371" spans="1:47" x14ac:dyDescent="0.3">
      <c r="A371" s="21" t="s">
        <v>87</v>
      </c>
      <c r="AA371" s="154">
        <f t="shared" ref="AA371:AE371" si="758">AA89-$AG89</f>
        <v>-1.4610579566251671E-3</v>
      </c>
      <c r="AB371" s="154">
        <f t="shared" si="758"/>
        <v>-4.0611428706047517E-4</v>
      </c>
      <c r="AC371" s="154">
        <f t="shared" si="758"/>
        <v>1.4231560694067972E-3</v>
      </c>
      <c r="AD371" s="154">
        <f t="shared" si="758"/>
        <v>-1.3935530476150253E-3</v>
      </c>
      <c r="AE371" s="154">
        <f t="shared" si="758"/>
        <v>-3.4013200143457288E-4</v>
      </c>
      <c r="AI371" s="154">
        <f t="shared" ref="AI371:AM371" si="759">AI89-$AO89</f>
        <v>-4.5832024084022701E-4</v>
      </c>
      <c r="AJ371" s="154">
        <f t="shared" si="759"/>
        <v>-2.2923451024318888E-4</v>
      </c>
      <c r="AK371" s="154">
        <f t="shared" si="759"/>
        <v>1.3416770789105624E-3</v>
      </c>
      <c r="AL371" s="154">
        <f t="shared" si="759"/>
        <v>-1.2901675581738943E-3</v>
      </c>
      <c r="AM371" s="154">
        <f t="shared" si="759"/>
        <v>3.696651601049321E-3</v>
      </c>
      <c r="AQ371" s="154">
        <f t="shared" ref="AQ371:AU371" si="760">AQ89-$AW89</f>
        <v>-3.7492223799418141E-4</v>
      </c>
      <c r="AR371" s="154">
        <f t="shared" si="760"/>
        <v>7.4139820504066836E-4</v>
      </c>
      <c r="AS371" s="154">
        <f t="shared" si="760"/>
        <v>1.4082036103447064E-3</v>
      </c>
      <c r="AT371" s="154">
        <f t="shared" si="760"/>
        <v>-1.4680797178315596E-3</v>
      </c>
      <c r="AU371" s="154">
        <f t="shared" si="760"/>
        <v>7.8940605130915428E-4</v>
      </c>
    </row>
    <row r="372" spans="1:47" x14ac:dyDescent="0.3">
      <c r="A372" s="21" t="s">
        <v>88</v>
      </c>
      <c r="AA372" s="154">
        <f t="shared" ref="AA372:AE372" si="761">AA90-$AG90</f>
        <v>-6.7854562136374433E-4</v>
      </c>
      <c r="AB372" s="154">
        <f t="shared" si="761"/>
        <v>-1.2519104431151732E-4</v>
      </c>
      <c r="AC372" s="154">
        <f t="shared" si="761"/>
        <v>1.3654166896589215E-3</v>
      </c>
      <c r="AD372" s="154">
        <f t="shared" si="761"/>
        <v>-1.3495459315788398E-3</v>
      </c>
      <c r="AE372" s="154">
        <f t="shared" si="761"/>
        <v>-2.2689319877609469E-3</v>
      </c>
      <c r="AI372" s="154">
        <f t="shared" ref="AI372:AM372" si="762">AI90-$AO90</f>
        <v>-2.0718886010754646E-5</v>
      </c>
      <c r="AJ372" s="154">
        <f t="shared" si="762"/>
        <v>8.3873583139661492E-5</v>
      </c>
      <c r="AK372" s="154">
        <f t="shared" si="762"/>
        <v>1.1602282539464092E-3</v>
      </c>
      <c r="AL372" s="154">
        <f t="shared" si="762"/>
        <v>-5.0932519612368211E-4</v>
      </c>
      <c r="AM372" s="154">
        <f t="shared" si="762"/>
        <v>5.6628598406384028E-3</v>
      </c>
      <c r="AQ372" s="154">
        <f t="shared" ref="AQ372:AU372" si="763">AQ90-$AW90</f>
        <v>1.9245009839434155E-5</v>
      </c>
      <c r="AR372" s="154">
        <f t="shared" si="763"/>
        <v>1.5336248954023676E-3</v>
      </c>
      <c r="AS372" s="154">
        <f t="shared" si="763"/>
        <v>1.7165653194013211E-3</v>
      </c>
      <c r="AT372" s="154">
        <f t="shared" si="763"/>
        <v>-5.6095626129760556E-4</v>
      </c>
      <c r="AU372" s="154">
        <f t="shared" si="763"/>
        <v>2.7739327742252063E-3</v>
      </c>
    </row>
    <row r="373" spans="1:47" x14ac:dyDescent="0.3">
      <c r="A373" s="21" t="s">
        <v>89</v>
      </c>
      <c r="AA373" s="154">
        <f t="shared" ref="AA373:AE373" si="764">AA91-$AG91</f>
        <v>6.741611107016687E-4</v>
      </c>
      <c r="AB373" s="154">
        <f t="shared" si="764"/>
        <v>-2.3265244826738488E-6</v>
      </c>
      <c r="AC373" s="154">
        <f t="shared" si="764"/>
        <v>1.4572639725195713E-3</v>
      </c>
      <c r="AD373" s="154">
        <f t="shared" si="764"/>
        <v>1.5521937863830979E-4</v>
      </c>
      <c r="AE373" s="154">
        <f t="shared" si="764"/>
        <v>6.9514079019946809E-3</v>
      </c>
      <c r="AI373" s="154">
        <f t="shared" ref="AI373:AM373" si="765">AI91-$AO91</f>
        <v>2.6356618801495497E-4</v>
      </c>
      <c r="AJ373" s="154">
        <f t="shared" si="765"/>
        <v>-1.2618455040695926E-5</v>
      </c>
      <c r="AK373" s="154">
        <f t="shared" si="765"/>
        <v>9.2339565729204591E-4</v>
      </c>
      <c r="AL373" s="154">
        <f t="shared" si="765"/>
        <v>3.5030756093102581E-4</v>
      </c>
      <c r="AM373" s="154">
        <f t="shared" si="765"/>
        <v>6.5798895881919398E-3</v>
      </c>
      <c r="AQ373" s="154">
        <f t="shared" ref="AQ373:AU373" si="766">AQ91-$AW91</f>
        <v>1.3227686789732233E-4</v>
      </c>
      <c r="AR373" s="154">
        <f t="shared" si="766"/>
        <v>5.0899685586077922E-4</v>
      </c>
      <c r="AS373" s="154">
        <f t="shared" si="766"/>
        <v>1.355661969534191E-3</v>
      </c>
      <c r="AT373" s="154">
        <f t="shared" si="766"/>
        <v>3.6495307908493597E-4</v>
      </c>
      <c r="AU373" s="154">
        <f t="shared" si="766"/>
        <v>5.5070325626078607E-3</v>
      </c>
    </row>
    <row r="374" spans="1:47" x14ac:dyDescent="0.3">
      <c r="A374" s="21" t="s">
        <v>90</v>
      </c>
      <c r="AA374" s="154">
        <f t="shared" ref="AA374:AE374" si="767">AA92-$AG92</f>
        <v>2.3395050296738835E-3</v>
      </c>
      <c r="AB374" s="154">
        <f t="shared" si="767"/>
        <v>3.5761463764783872E-3</v>
      </c>
      <c r="AC374" s="154">
        <f t="shared" si="767"/>
        <v>6.2985524655995509E-5</v>
      </c>
      <c r="AD374" s="154">
        <f t="shared" si="767"/>
        <v>3.51383257048077E-3</v>
      </c>
      <c r="AE374" s="154">
        <f t="shared" si="767"/>
        <v>8.2351845049409671E-3</v>
      </c>
      <c r="AI374" s="154">
        <f t="shared" ref="AI374:AM374" si="768">AI92-$AO92</f>
        <v>2.3037196583854322E-3</v>
      </c>
      <c r="AJ374" s="154">
        <f t="shared" si="768"/>
        <v>3.451380528829014E-3</v>
      </c>
      <c r="AK374" s="154">
        <f t="shared" si="768"/>
        <v>1.5198023477396537E-4</v>
      </c>
      <c r="AL374" s="154">
        <f t="shared" si="768"/>
        <v>3.2318238968380413E-3</v>
      </c>
      <c r="AM374" s="154">
        <f t="shared" si="768"/>
        <v>7.0427535004065397E-3</v>
      </c>
      <c r="AQ374" s="154">
        <f t="shared" ref="AQ374:AU374" si="769">AQ92-$AW92</f>
        <v>2.2104953625195567E-3</v>
      </c>
      <c r="AR374" s="154">
        <f t="shared" si="769"/>
        <v>2.8896998555759485E-3</v>
      </c>
      <c r="AS374" s="154">
        <f t="shared" si="769"/>
        <v>3.5275276887109051E-4</v>
      </c>
      <c r="AT374" s="154">
        <f t="shared" si="769"/>
        <v>2.8533485422932532E-3</v>
      </c>
      <c r="AU374" s="154">
        <f t="shared" si="769"/>
        <v>7.7258514972775938E-3</v>
      </c>
    </row>
    <row r="375" spans="1:47" x14ac:dyDescent="0.3">
      <c r="A375" s="21" t="s">
        <v>91</v>
      </c>
      <c r="AA375" s="154">
        <f t="shared" ref="AA375:AE375" si="770">AA93-$AG93</f>
        <v>2.2611626973256596E-3</v>
      </c>
      <c r="AB375" s="154">
        <f t="shared" si="770"/>
        <v>2.7013129464988524E-3</v>
      </c>
      <c r="AC375" s="154">
        <f t="shared" si="770"/>
        <v>-6.6367686909240761E-5</v>
      </c>
      <c r="AD375" s="154">
        <f t="shared" si="770"/>
        <v>3.5825144386187145E-3</v>
      </c>
      <c r="AE375" s="154">
        <f t="shared" si="770"/>
        <v>1.0139886792359908E-2</v>
      </c>
      <c r="AI375" s="154">
        <f t="shared" ref="AI375:AM375" si="771">AI93-$AO93</f>
        <v>2.6809881606751742E-3</v>
      </c>
      <c r="AJ375" s="154">
        <f t="shared" si="771"/>
        <v>3.1910875354407902E-3</v>
      </c>
      <c r="AK375" s="154">
        <f t="shared" si="771"/>
        <v>5.4762732502784944E-4</v>
      </c>
      <c r="AL375" s="154">
        <f t="shared" si="771"/>
        <v>3.4785130735839965E-3</v>
      </c>
      <c r="AM375" s="154">
        <f t="shared" si="771"/>
        <v>1.1448262316413736E-2</v>
      </c>
      <c r="AQ375" s="154">
        <f t="shared" ref="AQ375:AU375" si="772">AQ93-$AW93</f>
        <v>2.4836982244554121E-3</v>
      </c>
      <c r="AR375" s="154">
        <f t="shared" si="772"/>
        <v>2.4806135330311691E-3</v>
      </c>
      <c r="AS375" s="154">
        <f t="shared" si="772"/>
        <v>7.3419036162710241E-4</v>
      </c>
      <c r="AT375" s="154">
        <f t="shared" si="772"/>
        <v>2.9080367196575099E-3</v>
      </c>
      <c r="AU375" s="154">
        <f t="shared" si="772"/>
        <v>8.2077529324239736E-3</v>
      </c>
    </row>
    <row r="376" spans="1:47" x14ac:dyDescent="0.3">
      <c r="A376" s="21" t="s">
        <v>92</v>
      </c>
      <c r="AA376" s="154">
        <f t="shared" ref="AA376:AE376" si="773">AA94-$AG94</f>
        <v>3.3240269173850524E-3</v>
      </c>
      <c r="AB376" s="154">
        <f t="shared" si="773"/>
        <v>3.5594121506524225E-3</v>
      </c>
      <c r="AC376" s="154">
        <f t="shared" si="773"/>
        <v>5.372802352577432E-4</v>
      </c>
      <c r="AD376" s="154">
        <f t="shared" si="773"/>
        <v>4.3025750942569333E-3</v>
      </c>
      <c r="AE376" s="154">
        <f t="shared" si="773"/>
        <v>8.1536832764755353E-3</v>
      </c>
      <c r="AI376" s="154">
        <f t="shared" ref="AI376:AM376" si="774">AI94-$AO94</f>
        <v>2.3080261263815644E-3</v>
      </c>
      <c r="AJ376" s="154">
        <f t="shared" si="774"/>
        <v>3.2043861192778082E-3</v>
      </c>
      <c r="AK376" s="154">
        <f t="shared" si="774"/>
        <v>-3.882291809620738E-4</v>
      </c>
      <c r="AL376" s="154">
        <f t="shared" si="774"/>
        <v>3.1987987880363108E-3</v>
      </c>
      <c r="AM376" s="154">
        <f t="shared" si="774"/>
        <v>1.0007667087968701E-2</v>
      </c>
      <c r="AQ376" s="154">
        <f t="shared" ref="AQ376:AU376" si="775">AQ94-$AW94</f>
        <v>2.7077922535411738E-3</v>
      </c>
      <c r="AR376" s="154">
        <f t="shared" si="775"/>
        <v>2.9051021301728279E-3</v>
      </c>
      <c r="AS376" s="154">
        <f t="shared" si="775"/>
        <v>1.0241692382552082E-3</v>
      </c>
      <c r="AT376" s="154">
        <f t="shared" si="775"/>
        <v>3.6355565059471304E-3</v>
      </c>
      <c r="AU376" s="154">
        <f t="shared" si="775"/>
        <v>9.8896363009396034E-3</v>
      </c>
    </row>
    <row r="377" spans="1:47" x14ac:dyDescent="0.3">
      <c r="A377" s="21" t="s">
        <v>93</v>
      </c>
      <c r="AA377" s="154">
        <f t="shared" ref="AA377:AE377" si="776">AA95-$AG95</f>
        <v>2.6578239697478967E-3</v>
      </c>
      <c r="AB377" s="154">
        <f t="shared" si="776"/>
        <v>3.6181844872322459E-3</v>
      </c>
      <c r="AC377" s="154">
        <f t="shared" si="776"/>
        <v>6.7039343421659153E-4</v>
      </c>
      <c r="AD377" s="154">
        <f t="shared" si="776"/>
        <v>4.1798425841036296E-3</v>
      </c>
      <c r="AE377" s="154">
        <f t="shared" si="776"/>
        <v>9.8652616177757214E-3</v>
      </c>
      <c r="AI377" s="154">
        <f t="shared" ref="AI377:AM377" si="777">AI95-$AO95</f>
        <v>2.4248603265666835E-3</v>
      </c>
      <c r="AJ377" s="154">
        <f t="shared" si="777"/>
        <v>3.7884691746826625E-3</v>
      </c>
      <c r="AK377" s="154">
        <f t="shared" si="777"/>
        <v>6.9418270720537304E-4</v>
      </c>
      <c r="AL377" s="154">
        <f t="shared" si="777"/>
        <v>3.7253971043326615E-3</v>
      </c>
      <c r="AM377" s="154">
        <f t="shared" si="777"/>
        <v>8.9056685927614981E-3</v>
      </c>
      <c r="AQ377" s="154">
        <f t="shared" ref="AQ377:AU377" si="778">AQ95-$AW95</f>
        <v>2.2687594948538727E-3</v>
      </c>
      <c r="AR377" s="154">
        <f t="shared" si="778"/>
        <v>2.5811651506264964E-3</v>
      </c>
      <c r="AS377" s="154">
        <f t="shared" si="778"/>
        <v>2.682781043931411E-4</v>
      </c>
      <c r="AT377" s="154">
        <f t="shared" si="778"/>
        <v>2.9286052944577515E-3</v>
      </c>
      <c r="AU377" s="154">
        <f t="shared" si="778"/>
        <v>8.3831816417279624E-3</v>
      </c>
    </row>
    <row r="378" spans="1:47" x14ac:dyDescent="0.3">
      <c r="A378" s="21" t="s">
        <v>94</v>
      </c>
      <c r="AA378" s="154">
        <f t="shared" ref="AA378:AE378" si="779">AA96-$AG96</f>
        <v>2.8338265595844823E-3</v>
      </c>
      <c r="AB378" s="154">
        <f t="shared" si="779"/>
        <v>3.2728551037574487E-3</v>
      </c>
      <c r="AC378" s="154">
        <f t="shared" si="779"/>
        <v>-4.5947311973509354E-4</v>
      </c>
      <c r="AD378" s="154">
        <f t="shared" si="779"/>
        <v>3.9445125091855174E-3</v>
      </c>
      <c r="AE378" s="154">
        <f t="shared" si="779"/>
        <v>9.3783382311034818E-3</v>
      </c>
      <c r="AI378" s="154">
        <f t="shared" ref="AI378:AM378" si="780">AI96-$AO96</f>
        <v>2.7431030405557248E-3</v>
      </c>
      <c r="AJ378" s="154">
        <f t="shared" si="780"/>
        <v>3.6013816255265089E-3</v>
      </c>
      <c r="AK378" s="154">
        <f t="shared" si="780"/>
        <v>3.704677551550949E-4</v>
      </c>
      <c r="AL378" s="154">
        <f t="shared" si="780"/>
        <v>3.6795451088445204E-3</v>
      </c>
      <c r="AM378" s="154">
        <f t="shared" si="780"/>
        <v>8.763038060170706E-3</v>
      </c>
      <c r="AQ378" s="154">
        <f t="shared" ref="AQ378:AU378" si="781">AQ96-$AW96</f>
        <v>2.3013657664657673E-3</v>
      </c>
      <c r="AR378" s="154">
        <f t="shared" si="781"/>
        <v>2.5657322303504326E-3</v>
      </c>
      <c r="AS378" s="154">
        <f t="shared" si="781"/>
        <v>2.19454039956107E-4</v>
      </c>
      <c r="AT378" s="154">
        <f t="shared" si="781"/>
        <v>2.9766160061829826E-3</v>
      </c>
      <c r="AU378" s="154">
        <f t="shared" si="781"/>
        <v>7.2029596017909123E-3</v>
      </c>
    </row>
    <row r="379" spans="1:47" x14ac:dyDescent="0.3">
      <c r="A379" s="21" t="s">
        <v>95</v>
      </c>
      <c r="AA379" s="154">
        <f t="shared" ref="AA379:AE379" si="782">AA97-$AG97</f>
        <v>2.1922162294323953E-3</v>
      </c>
      <c r="AB379" s="154">
        <f t="shared" si="782"/>
        <v>1.9945344969728336E-3</v>
      </c>
      <c r="AC379" s="154">
        <f t="shared" si="782"/>
        <v>1.8819161443814521E-4</v>
      </c>
      <c r="AD379" s="154">
        <f t="shared" si="782"/>
        <v>3.8864516328893581E-3</v>
      </c>
      <c r="AE379" s="154">
        <f t="shared" si="782"/>
        <v>6.7461774873248045E-3</v>
      </c>
      <c r="AI379" s="154">
        <f t="shared" ref="AI379:AM379" si="783">AI97-$AO97</f>
        <v>2.4732269278327015E-3</v>
      </c>
      <c r="AJ379" s="154">
        <f t="shared" si="783"/>
        <v>3.524075459016042E-3</v>
      </c>
      <c r="AK379" s="154">
        <f t="shared" si="783"/>
        <v>5.5158447345720479E-4</v>
      </c>
      <c r="AL379" s="154">
        <f t="shared" si="783"/>
        <v>3.3841582005942426E-3</v>
      </c>
      <c r="AM379" s="154">
        <f t="shared" si="783"/>
        <v>3.5950004144519113E-3</v>
      </c>
      <c r="AQ379" s="154">
        <f t="shared" ref="AQ379:AU379" si="784">AQ97-$AW97</f>
        <v>2.2657168862094314E-3</v>
      </c>
      <c r="AR379" s="154">
        <f t="shared" si="784"/>
        <v>2.4480725361727806E-3</v>
      </c>
      <c r="AS379" s="154">
        <f t="shared" si="784"/>
        <v>-7.8337409914874985E-5</v>
      </c>
      <c r="AT379" s="154">
        <f t="shared" si="784"/>
        <v>3.2003969996397246E-3</v>
      </c>
      <c r="AU379" s="154">
        <f t="shared" si="784"/>
        <v>8.9885303397150493E-3</v>
      </c>
    </row>
    <row r="380" spans="1:47" x14ac:dyDescent="0.3">
      <c r="A380" s="21" t="s">
        <v>96</v>
      </c>
      <c r="AA380" s="154">
        <f t="shared" ref="AA380:AE380" si="785">AA98-$AG98</f>
        <v>3.8882056181640985E-3</v>
      </c>
      <c r="AB380" s="154">
        <f t="shared" si="785"/>
        <v>4.6376262929112427E-3</v>
      </c>
      <c r="AC380" s="154">
        <f t="shared" si="785"/>
        <v>3.4491649384595265E-4</v>
      </c>
      <c r="AD380" s="154">
        <f t="shared" si="785"/>
        <v>4.6013015024909242E-3</v>
      </c>
      <c r="AE380" s="154">
        <f t="shared" si="785"/>
        <v>1.1302503326932037E-2</v>
      </c>
      <c r="AI380" s="154">
        <f t="shared" ref="AI380:AM380" si="786">AI98-$AO98</f>
        <v>3.024332683205449E-3</v>
      </c>
      <c r="AJ380" s="154">
        <f t="shared" si="786"/>
        <v>3.8495287273569946E-3</v>
      </c>
      <c r="AK380" s="154">
        <f t="shared" si="786"/>
        <v>7.6179093194450424E-5</v>
      </c>
      <c r="AL380" s="154">
        <f t="shared" si="786"/>
        <v>3.8084589939397047E-3</v>
      </c>
      <c r="AM380" s="154">
        <f t="shared" si="786"/>
        <v>7.3486691766751619E-3</v>
      </c>
      <c r="AQ380" s="154">
        <f t="shared" ref="AQ380:AU380" si="787">AQ98-$AW98</f>
        <v>2.6252510050464826E-3</v>
      </c>
      <c r="AR380" s="154">
        <f t="shared" si="787"/>
        <v>3.1136901304086861E-3</v>
      </c>
      <c r="AS380" s="154">
        <f t="shared" si="787"/>
        <v>4.4752053279989955E-4</v>
      </c>
      <c r="AT380" s="154">
        <f t="shared" si="787"/>
        <v>3.2625920596020038E-3</v>
      </c>
      <c r="AU380" s="154">
        <f t="shared" si="787"/>
        <v>9.2103563214431042E-3</v>
      </c>
    </row>
    <row r="381" spans="1:47" x14ac:dyDescent="0.3">
      <c r="A381" s="21" t="s">
        <v>97</v>
      </c>
      <c r="AA381" s="154">
        <f t="shared" ref="AA381:AE381" si="788">AA99-$AG99</f>
        <v>3.0688182189572179E-3</v>
      </c>
      <c r="AB381" s="154">
        <f t="shared" si="788"/>
        <v>3.646586956493442E-3</v>
      </c>
      <c r="AC381" s="154">
        <f t="shared" si="788"/>
        <v>1.6360130484020623E-4</v>
      </c>
      <c r="AD381" s="154">
        <f t="shared" si="788"/>
        <v>4.2571500215822233E-3</v>
      </c>
      <c r="AE381" s="154">
        <f t="shared" si="788"/>
        <v>7.4959932822237021E-3</v>
      </c>
      <c r="AI381" s="154">
        <f t="shared" ref="AI381:AM381" si="789">AI99-$AO99</f>
        <v>2.6340924408504909E-3</v>
      </c>
      <c r="AJ381" s="154">
        <f t="shared" si="789"/>
        <v>3.5288947509052107E-3</v>
      </c>
      <c r="AK381" s="154">
        <f t="shared" si="789"/>
        <v>3.6601182164802681E-4</v>
      </c>
      <c r="AL381" s="154">
        <f t="shared" si="789"/>
        <v>3.4769565294328619E-3</v>
      </c>
      <c r="AM381" s="154">
        <f t="shared" si="789"/>
        <v>6.7444671341524189E-3</v>
      </c>
      <c r="AQ381" s="154">
        <f t="shared" ref="AQ381:AU381" si="790">AQ99-$AW99</f>
        <v>2.281421261342227E-3</v>
      </c>
      <c r="AR381" s="154">
        <f t="shared" si="790"/>
        <v>2.9749093720776764E-3</v>
      </c>
      <c r="AS381" s="154">
        <f t="shared" si="790"/>
        <v>6.5793314770007296E-4</v>
      </c>
      <c r="AT381" s="154">
        <f t="shared" si="790"/>
        <v>3.2148257686613431E-3</v>
      </c>
      <c r="AU381" s="154">
        <f t="shared" si="790"/>
        <v>6.4080214011000567E-3</v>
      </c>
    </row>
    <row r="382" spans="1:47" x14ac:dyDescent="0.3">
      <c r="A382" s="21" t="s">
        <v>98</v>
      </c>
      <c r="AA382" s="154">
        <f t="shared" ref="AA382:AE382" si="791">AA100-$AG100</f>
        <v>2.8593643084279061E-3</v>
      </c>
      <c r="AB382" s="154">
        <f t="shared" si="791"/>
        <v>3.4260702292012776E-3</v>
      </c>
      <c r="AC382" s="154">
        <f t="shared" si="791"/>
        <v>-2.3570936581449042E-4</v>
      </c>
      <c r="AD382" s="154">
        <f t="shared" si="791"/>
        <v>4.0996479966600458E-3</v>
      </c>
      <c r="AE382" s="154">
        <f t="shared" si="791"/>
        <v>8.7754116701237762E-3</v>
      </c>
      <c r="AI382" s="154">
        <f t="shared" ref="AI382:AM382" si="792">AI100-$AO100</f>
        <v>2.4679998191011691E-3</v>
      </c>
      <c r="AJ382" s="154">
        <f t="shared" si="792"/>
        <v>3.5120502868679817E-3</v>
      </c>
      <c r="AK382" s="154">
        <f t="shared" si="792"/>
        <v>1.8602106209979555E-4</v>
      </c>
      <c r="AL382" s="154">
        <f t="shared" si="792"/>
        <v>3.3710027837620792E-3</v>
      </c>
      <c r="AM382" s="154">
        <f t="shared" si="792"/>
        <v>7.7170581596995354E-3</v>
      </c>
      <c r="AQ382" s="154">
        <f t="shared" ref="AQ382:AU382" si="793">AQ100-$AW100</f>
        <v>2.1996919357283855E-3</v>
      </c>
      <c r="AR382" s="154">
        <f t="shared" si="793"/>
        <v>2.8124243771787405E-3</v>
      </c>
      <c r="AS382" s="154">
        <f t="shared" si="793"/>
        <v>5.5387040235789498E-4</v>
      </c>
      <c r="AT382" s="154">
        <f t="shared" si="793"/>
        <v>3.0671196454080361E-3</v>
      </c>
      <c r="AU382" s="154">
        <f t="shared" si="793"/>
        <v>6.8390429486051528E-3</v>
      </c>
    </row>
    <row r="383" spans="1:47" x14ac:dyDescent="0.3">
      <c r="A383" s="21" t="s">
        <v>99</v>
      </c>
      <c r="AA383" s="154">
        <f t="shared" ref="AA383:AE383" si="794">AA101-$AG101</f>
        <v>1.9724246749992114E-3</v>
      </c>
      <c r="AB383" s="154">
        <f t="shared" si="794"/>
        <v>2.5826781972791805E-3</v>
      </c>
      <c r="AC383" s="154">
        <f t="shared" si="794"/>
        <v>-7.5675429231649577E-4</v>
      </c>
      <c r="AD383" s="154">
        <f t="shared" si="794"/>
        <v>3.6237354739014644E-3</v>
      </c>
      <c r="AE383" s="154">
        <f t="shared" si="794"/>
        <v>5.5774676763861199E-3</v>
      </c>
      <c r="AI383" s="154">
        <f t="shared" ref="AI383:AM383" si="795">AI101-$AO101</f>
        <v>2.7793886829114538E-3</v>
      </c>
      <c r="AJ383" s="154">
        <f t="shared" si="795"/>
        <v>3.3336821485687868E-3</v>
      </c>
      <c r="AK383" s="154">
        <f t="shared" si="795"/>
        <v>2.9050658052882754E-4</v>
      </c>
      <c r="AL383" s="154">
        <f t="shared" si="795"/>
        <v>3.5519110222428461E-3</v>
      </c>
      <c r="AM383" s="154">
        <f t="shared" si="795"/>
        <v>8.179175062588943E-3</v>
      </c>
      <c r="AQ383" s="154">
        <f t="shared" ref="AQ383:AU383" si="796">AQ101-$AW101</f>
        <v>2.5935464297322779E-3</v>
      </c>
      <c r="AR383" s="154">
        <f t="shared" si="796"/>
        <v>3.0670829724315403E-3</v>
      </c>
      <c r="AS383" s="154">
        <f t="shared" si="796"/>
        <v>2.2396764253961032E-4</v>
      </c>
      <c r="AT383" s="154">
        <f t="shared" si="796"/>
        <v>3.4635211528252358E-3</v>
      </c>
      <c r="AU383" s="154">
        <f t="shared" si="796"/>
        <v>1.0522209597331014E-2</v>
      </c>
    </row>
    <row r="384" spans="1:47" x14ac:dyDescent="0.3">
      <c r="A384" s="21" t="s">
        <v>100</v>
      </c>
      <c r="AA384" s="154">
        <f t="shared" ref="AA384:AE384" si="797">AA102-$AG102</f>
        <v>2.6226502670560984E-3</v>
      </c>
      <c r="AB384" s="154">
        <f t="shared" si="797"/>
        <v>3.1282352267800254E-3</v>
      </c>
      <c r="AC384" s="154">
        <f t="shared" si="797"/>
        <v>-7.8247714582029004E-6</v>
      </c>
      <c r="AD384" s="154">
        <f t="shared" si="797"/>
        <v>3.8601221299878752E-3</v>
      </c>
      <c r="AE384" s="154">
        <f t="shared" si="797"/>
        <v>9.1478231080611046E-3</v>
      </c>
      <c r="AI384" s="154">
        <f t="shared" ref="AI384:AM384" si="798">AI102-$AO102</f>
        <v>2.4295041085007135E-3</v>
      </c>
      <c r="AJ384" s="154">
        <f t="shared" si="798"/>
        <v>3.3996979369624496E-3</v>
      </c>
      <c r="AK384" s="154">
        <f t="shared" si="798"/>
        <v>9.0816556994876944E-5</v>
      </c>
      <c r="AL384" s="154">
        <f t="shared" si="798"/>
        <v>3.2787899804576784E-3</v>
      </c>
      <c r="AM384" s="154">
        <f t="shared" si="798"/>
        <v>7.6881608612245156E-3</v>
      </c>
      <c r="AQ384" s="154">
        <f t="shared" ref="AQ384:AU384" si="799">AQ102-$AW102</f>
        <v>2.2925722682781537E-3</v>
      </c>
      <c r="AR384" s="154">
        <f t="shared" si="799"/>
        <v>2.5298651547812486E-3</v>
      </c>
      <c r="AS384" s="154">
        <f t="shared" si="799"/>
        <v>5.553152765747334E-4</v>
      </c>
      <c r="AT384" s="154">
        <f t="shared" si="799"/>
        <v>2.811050887958467E-3</v>
      </c>
      <c r="AU384" s="154">
        <f t="shared" si="799"/>
        <v>8.3213704719365712E-3</v>
      </c>
    </row>
    <row r="385" spans="1:47" x14ac:dyDescent="0.3">
      <c r="A385" s="21" t="s">
        <v>101</v>
      </c>
      <c r="AA385" s="154">
        <f t="shared" ref="AA385:AE385" si="800">AA103-$AG103</f>
        <v>2.1292351789224759E-3</v>
      </c>
      <c r="AB385" s="154">
        <f t="shared" si="800"/>
        <v>2.5275555918928654E-3</v>
      </c>
      <c r="AC385" s="154">
        <f t="shared" si="800"/>
        <v>4.5057982687592146E-5</v>
      </c>
      <c r="AD385" s="154">
        <f t="shared" si="800"/>
        <v>3.9624020002196093E-3</v>
      </c>
      <c r="AE385" s="154">
        <f t="shared" si="800"/>
        <v>8.6045899812324227E-3</v>
      </c>
      <c r="AI385" s="154">
        <f t="shared" ref="AI385:AM385" si="801">AI103-$AO103</f>
        <v>2.621424928631602E-3</v>
      </c>
      <c r="AJ385" s="154">
        <f t="shared" si="801"/>
        <v>3.0488370690047702E-3</v>
      </c>
      <c r="AK385" s="154">
        <f t="shared" si="801"/>
        <v>1.3944332599251635E-4</v>
      </c>
      <c r="AL385" s="154">
        <f t="shared" si="801"/>
        <v>3.6055988473192363E-3</v>
      </c>
      <c r="AM385" s="154">
        <f t="shared" si="801"/>
        <v>6.4703394907962676E-3</v>
      </c>
      <c r="AQ385" s="154">
        <f t="shared" ref="AQ385:AU385" si="802">AQ103-$AW103</f>
        <v>1.6565449325262743E-3</v>
      </c>
      <c r="AR385" s="154">
        <f t="shared" si="802"/>
        <v>2.4195793486319062E-3</v>
      </c>
      <c r="AS385" s="154">
        <f t="shared" si="802"/>
        <v>2.6376450180963865E-4</v>
      </c>
      <c r="AT385" s="154">
        <f t="shared" si="802"/>
        <v>2.8016636778262719E-3</v>
      </c>
      <c r="AU385" s="154">
        <f t="shared" si="802"/>
        <v>5.9123368928110983E-3</v>
      </c>
    </row>
    <row r="386" spans="1:47" x14ac:dyDescent="0.3">
      <c r="A386" s="21" t="s">
        <v>102</v>
      </c>
      <c r="AA386" s="154">
        <f t="shared" ref="AA386:AE386" si="803">AA104-$AG104</f>
        <v>9.2059342497068271E-5</v>
      </c>
      <c r="AB386" s="154">
        <f t="shared" si="803"/>
        <v>1.187173596305993E-3</v>
      </c>
      <c r="AC386" s="154">
        <f t="shared" si="803"/>
        <v>-1.4423192561497855E-3</v>
      </c>
      <c r="AD386" s="154">
        <f t="shared" si="803"/>
        <v>-2.1336172489900586E-4</v>
      </c>
      <c r="AE386" s="154">
        <f t="shared" si="803"/>
        <v>-2.3553238094606915E-3</v>
      </c>
      <c r="AI386" s="154">
        <f t="shared" ref="AI386:AM386" si="804">AI104-$AO104</f>
        <v>6.5845609121384895E-4</v>
      </c>
      <c r="AJ386" s="154">
        <f t="shared" si="804"/>
        <v>2.1531089904370986E-3</v>
      </c>
      <c r="AK386" s="154">
        <f t="shared" si="804"/>
        <v>-7.9984132821836647E-4</v>
      </c>
      <c r="AL386" s="154">
        <f t="shared" si="804"/>
        <v>7.0490384100531638E-4</v>
      </c>
      <c r="AM386" s="154">
        <f t="shared" si="804"/>
        <v>-3.2754717654212397E-3</v>
      </c>
      <c r="AQ386" s="154">
        <f t="shared" ref="AQ386:AU386" si="805">AQ104-$AW104</f>
        <v>-7.358768585904174E-4</v>
      </c>
      <c r="AR386" s="154">
        <f t="shared" si="805"/>
        <v>1.0228276572960592E-3</v>
      </c>
      <c r="AS386" s="154">
        <f t="shared" si="805"/>
        <v>-1.5962722500846354E-3</v>
      </c>
      <c r="AT386" s="154">
        <f t="shared" si="805"/>
        <v>-1.300826183499252E-4</v>
      </c>
      <c r="AU386" s="154">
        <f t="shared" si="805"/>
        <v>1.5771786021424638E-3</v>
      </c>
    </row>
    <row r="387" spans="1:47" x14ac:dyDescent="0.3">
      <c r="A387" s="21" t="s">
        <v>103</v>
      </c>
      <c r="AA387" s="154">
        <f t="shared" ref="AA387:AE387" si="806">AA105-$AG105</f>
        <v>9.8826383066692898E-4</v>
      </c>
      <c r="AB387" s="154">
        <f t="shared" si="806"/>
        <v>2.5770006961087603E-3</v>
      </c>
      <c r="AC387" s="154">
        <f t="shared" si="806"/>
        <v>-7.284595435965574E-4</v>
      </c>
      <c r="AD387" s="154">
        <f t="shared" si="806"/>
        <v>8.6133989103305553E-4</v>
      </c>
      <c r="AE387" s="154">
        <f t="shared" si="806"/>
        <v>-1.5887560574169768E-3</v>
      </c>
      <c r="AI387" s="154">
        <f t="shared" ref="AI387:AM387" si="807">AI105-$AO105</f>
        <v>5.9738831752507732E-4</v>
      </c>
      <c r="AJ387" s="154">
        <f t="shared" si="807"/>
        <v>1.5996742173105599E-3</v>
      </c>
      <c r="AK387" s="154">
        <f t="shared" si="807"/>
        <v>-6.4143984509399017E-4</v>
      </c>
      <c r="AL387" s="154">
        <f t="shared" si="807"/>
        <v>8.8483395536816892E-4</v>
      </c>
      <c r="AM387" s="154">
        <f t="shared" si="807"/>
        <v>-2.8394635509272539E-4</v>
      </c>
      <c r="AQ387" s="154">
        <f t="shared" ref="AQ387:AU387" si="808">AQ105-$AW105</f>
        <v>5.2816246367765399E-5</v>
      </c>
      <c r="AR387" s="154">
        <f t="shared" si="808"/>
        <v>1.4777180580184757E-3</v>
      </c>
      <c r="AS387" s="154">
        <f t="shared" si="808"/>
        <v>-1.105133167445301E-3</v>
      </c>
      <c r="AT387" s="154">
        <f t="shared" si="808"/>
        <v>1.0054110803474287E-3</v>
      </c>
      <c r="AU387" s="154">
        <f t="shared" si="808"/>
        <v>2.8963748898433702E-3</v>
      </c>
    </row>
    <row r="388" spans="1:47" x14ac:dyDescent="0.3">
      <c r="A388" s="21" t="s">
        <v>104</v>
      </c>
      <c r="AA388" s="154">
        <f t="shared" ref="AA388:AE388" si="809">AA106-$AG106</f>
        <v>8.3658604435771135E-4</v>
      </c>
      <c r="AB388" s="154">
        <f t="shared" si="809"/>
        <v>2.416365643160087E-3</v>
      </c>
      <c r="AC388" s="154">
        <f t="shared" si="809"/>
        <v>-5.0649356972506769E-4</v>
      </c>
      <c r="AD388" s="154">
        <f t="shared" si="809"/>
        <v>9.1402381309782944E-4</v>
      </c>
      <c r="AE388" s="154">
        <f t="shared" si="809"/>
        <v>-3.7153568257901493E-3</v>
      </c>
      <c r="AI388" s="154">
        <f t="shared" ref="AI388:AM388" si="810">AI106-$AO106</f>
        <v>6.5568932924099394E-4</v>
      </c>
      <c r="AJ388" s="154">
        <f t="shared" si="810"/>
        <v>3.0163262970017693E-3</v>
      </c>
      <c r="AK388" s="154">
        <f t="shared" si="810"/>
        <v>2.2321891868069474E-5</v>
      </c>
      <c r="AL388" s="154">
        <f t="shared" si="810"/>
        <v>1.3531369555204809E-3</v>
      </c>
      <c r="AM388" s="154">
        <f t="shared" si="810"/>
        <v>-6.6471134235334718E-4</v>
      </c>
      <c r="AQ388" s="154">
        <f t="shared" ref="AQ388:AU388" si="811">AQ106-$AW106</f>
        <v>1.0323346352057901E-4</v>
      </c>
      <c r="AR388" s="154">
        <f t="shared" si="811"/>
        <v>2.0458943000441505E-3</v>
      </c>
      <c r="AS388" s="154">
        <f t="shared" si="811"/>
        <v>-5.2150440843112475E-4</v>
      </c>
      <c r="AT388" s="154">
        <f t="shared" si="811"/>
        <v>1.7750330831426599E-3</v>
      </c>
      <c r="AU388" s="154">
        <f t="shared" si="811"/>
        <v>3.7020692959422556E-3</v>
      </c>
    </row>
    <row r="389" spans="1:47" x14ac:dyDescent="0.3">
      <c r="A389" s="21" t="s">
        <v>105</v>
      </c>
      <c r="AA389" s="154">
        <f t="shared" ref="AA389:AE389" si="812">AA107-$AG107</f>
        <v>6.0236248918614337E-4</v>
      </c>
      <c r="AB389" s="154">
        <f t="shared" si="812"/>
        <v>1.9989845033491788E-3</v>
      </c>
      <c r="AC389" s="154">
        <f t="shared" si="812"/>
        <v>-8.6972610864650794E-4</v>
      </c>
      <c r="AD389" s="154">
        <f t="shared" si="812"/>
        <v>8.8921333604642487E-4</v>
      </c>
      <c r="AE389" s="154">
        <f t="shared" si="812"/>
        <v>-1.8080263090740536E-3</v>
      </c>
      <c r="AI389" s="154">
        <f t="shared" ref="AI389:AM389" si="813">AI107-$AO107</f>
        <v>3.024280329905274E-4</v>
      </c>
      <c r="AJ389" s="154">
        <f t="shared" si="813"/>
        <v>1.6953967582957969E-3</v>
      </c>
      <c r="AK389" s="154">
        <f t="shared" si="813"/>
        <v>-4.5958400072574051E-4</v>
      </c>
      <c r="AL389" s="154">
        <f t="shared" si="813"/>
        <v>2.9543411296585175E-4</v>
      </c>
      <c r="AM389" s="154">
        <f t="shared" si="813"/>
        <v>-1.5211816814519772E-3</v>
      </c>
      <c r="AQ389" s="154">
        <f t="shared" ref="AQ389:AU389" si="814">AQ107-$AW107</f>
        <v>-5.5474192194707519E-4</v>
      </c>
      <c r="AR389" s="154">
        <f t="shared" si="814"/>
        <v>8.9659771966725879E-4</v>
      </c>
      <c r="AS389" s="154">
        <f t="shared" si="814"/>
        <v>-9.5443530208011787E-4</v>
      </c>
      <c r="AT389" s="154">
        <f t="shared" si="814"/>
        <v>5.7552559613740801E-4</v>
      </c>
      <c r="AU389" s="154">
        <f t="shared" si="814"/>
        <v>-9.6574674933734474E-4</v>
      </c>
    </row>
    <row r="390" spans="1:47" x14ac:dyDescent="0.3">
      <c r="A390" s="21" t="s">
        <v>106</v>
      </c>
      <c r="AA390" s="154">
        <f t="shared" ref="AA390:AE390" si="815">AA108-$AG108</f>
        <v>1.1168297587648337E-3</v>
      </c>
      <c r="AB390" s="154">
        <f t="shared" si="815"/>
        <v>2.4841843256960452E-3</v>
      </c>
      <c r="AC390" s="154">
        <f t="shared" si="815"/>
        <v>-7.8426333804969706E-4</v>
      </c>
      <c r="AD390" s="154">
        <f t="shared" si="815"/>
        <v>1.0163950130648355E-3</v>
      </c>
      <c r="AE390" s="154">
        <f t="shared" si="815"/>
        <v>-1.6462960213615386E-3</v>
      </c>
      <c r="AI390" s="154">
        <f t="shared" ref="AI390:AM390" si="816">AI108-$AO108</f>
        <v>6.9646773329151181E-4</v>
      </c>
      <c r="AJ390" s="154">
        <f t="shared" si="816"/>
        <v>1.7264756707182265E-3</v>
      </c>
      <c r="AK390" s="154">
        <f t="shared" si="816"/>
        <v>-6.8634451913813111E-4</v>
      </c>
      <c r="AL390" s="154">
        <f t="shared" si="816"/>
        <v>9.8883916101186447E-4</v>
      </c>
      <c r="AM390" s="154">
        <f t="shared" si="816"/>
        <v>-2.758612842414623E-3</v>
      </c>
      <c r="AQ390" s="154">
        <f t="shared" ref="AQ390:AU390" si="817">AQ108-$AW108</f>
        <v>-6.8600688920281323E-4</v>
      </c>
      <c r="AR390" s="154">
        <f t="shared" si="817"/>
        <v>9.9975962607475478E-4</v>
      </c>
      <c r="AS390" s="154">
        <f t="shared" si="817"/>
        <v>-1.1236199118994867E-3</v>
      </c>
      <c r="AT390" s="154">
        <f t="shared" si="817"/>
        <v>5.3048100726652784E-4</v>
      </c>
      <c r="AU390" s="154">
        <f t="shared" si="817"/>
        <v>2.2454997327158053E-3</v>
      </c>
    </row>
    <row r="391" spans="1:47" x14ac:dyDescent="0.3">
      <c r="A391" s="21" t="s">
        <v>107</v>
      </c>
      <c r="AA391" s="154">
        <f t="shared" ref="AA391:AE391" si="818">AA109-$AG109</f>
        <v>1.584480416299377E-3</v>
      </c>
      <c r="AB391" s="154">
        <f t="shared" si="818"/>
        <v>2.8866640845340687E-3</v>
      </c>
      <c r="AC391" s="154">
        <f t="shared" si="818"/>
        <v>-4.5565562060014952E-4</v>
      </c>
      <c r="AD391" s="154">
        <f t="shared" si="818"/>
        <v>1.694298600416126E-3</v>
      </c>
      <c r="AE391" s="154">
        <f t="shared" si="818"/>
        <v>3.3302994391014654E-4</v>
      </c>
      <c r="AI391" s="154">
        <f t="shared" ref="AI391:AM391" si="819">AI109-$AO109</f>
        <v>5.3068303093057809E-4</v>
      </c>
      <c r="AJ391" s="154">
        <f t="shared" si="819"/>
        <v>1.9502901539244907E-3</v>
      </c>
      <c r="AK391" s="154">
        <f t="shared" si="819"/>
        <v>-9.1494798192640666E-4</v>
      </c>
      <c r="AL391" s="154">
        <f t="shared" si="819"/>
        <v>1.1390313950827126E-3</v>
      </c>
      <c r="AM391" s="154">
        <f t="shared" si="819"/>
        <v>2.6983277286497451E-4</v>
      </c>
      <c r="AQ391" s="154">
        <f t="shared" ref="AQ391:AU391" si="820">AQ109-$AW109</f>
        <v>-7.4880330019441721E-4</v>
      </c>
      <c r="AR391" s="154">
        <f t="shared" si="820"/>
        <v>9.860448602696803E-4</v>
      </c>
      <c r="AS391" s="154">
        <f t="shared" si="820"/>
        <v>-1.4808619863236235E-3</v>
      </c>
      <c r="AT391" s="154">
        <f t="shared" si="820"/>
        <v>9.7484424345356188E-4</v>
      </c>
      <c r="AU391" s="154">
        <f t="shared" si="820"/>
        <v>3.4029671486859158E-3</v>
      </c>
    </row>
    <row r="392" spans="1:47" x14ac:dyDescent="0.3">
      <c r="A392" s="21" t="s">
        <v>108</v>
      </c>
      <c r="AA392" s="154">
        <f t="shared" ref="AA392:AE392" si="821">AA110-$AG110</f>
        <v>2.6883247915549316E-4</v>
      </c>
      <c r="AB392" s="154">
        <f t="shared" si="821"/>
        <v>1.7371468447317361E-3</v>
      </c>
      <c r="AC392" s="154">
        <f t="shared" si="821"/>
        <v>-9.5313340807201032E-4</v>
      </c>
      <c r="AD392" s="154">
        <f t="shared" si="821"/>
        <v>5.4624582594371349E-4</v>
      </c>
      <c r="AE392" s="154">
        <f t="shared" si="821"/>
        <v>-4.0332056109651949E-4</v>
      </c>
      <c r="AI392" s="154">
        <f t="shared" ref="AI392:AM392" si="822">AI110-$AO110</f>
        <v>1.4495407744828191E-3</v>
      </c>
      <c r="AJ392" s="154">
        <f t="shared" si="822"/>
        <v>2.5107201119237109E-3</v>
      </c>
      <c r="AK392" s="154">
        <f t="shared" si="822"/>
        <v>-2.9352179404247471E-4</v>
      </c>
      <c r="AL392" s="154">
        <f t="shared" si="822"/>
        <v>9.1668379817874332E-4</v>
      </c>
      <c r="AM392" s="154">
        <f t="shared" si="822"/>
        <v>-9.3260598185648282E-4</v>
      </c>
      <c r="AQ392" s="154">
        <f t="shared" ref="AQ392:AU392" si="823">AQ110-$AW110</f>
        <v>-3.5115976653682986E-4</v>
      </c>
      <c r="AR392" s="154">
        <f t="shared" si="823"/>
        <v>1.0646381589513769E-3</v>
      </c>
      <c r="AS392" s="154">
        <f t="shared" si="823"/>
        <v>-1.2827658169348539E-3</v>
      </c>
      <c r="AT392" s="154">
        <f t="shared" si="823"/>
        <v>1.0395908001227623E-3</v>
      </c>
      <c r="AU392" s="154">
        <f t="shared" si="823"/>
        <v>1.7755903957384122E-3</v>
      </c>
    </row>
    <row r="393" spans="1:47" x14ac:dyDescent="0.3">
      <c r="A393" s="21" t="s">
        <v>109</v>
      </c>
      <c r="AA393" s="154">
        <f t="shared" ref="AA393:AE393" si="824">AA111-$AG111</f>
        <v>1.0734435937923056E-3</v>
      </c>
      <c r="AB393" s="154">
        <f t="shared" si="824"/>
        <v>3.0663732203363003E-3</v>
      </c>
      <c r="AC393" s="154">
        <f t="shared" si="824"/>
        <v>-4.8384720740020891E-4</v>
      </c>
      <c r="AD393" s="154">
        <f t="shared" si="824"/>
        <v>1.3902825345411159E-3</v>
      </c>
      <c r="AE393" s="154">
        <f t="shared" si="824"/>
        <v>-2.3028108731370112E-3</v>
      </c>
      <c r="AI393" s="154">
        <f t="shared" ref="AI393:AM393" si="825">AI111-$AO111</f>
        <v>9.8005846442520382E-4</v>
      </c>
      <c r="AJ393" s="154">
        <f t="shared" si="825"/>
        <v>2.7003720287885041E-3</v>
      </c>
      <c r="AK393" s="154">
        <f t="shared" si="825"/>
        <v>-6.9793342616499086E-4</v>
      </c>
      <c r="AL393" s="154">
        <f t="shared" si="825"/>
        <v>1.2647917278112153E-3</v>
      </c>
      <c r="AM393" s="154">
        <f t="shared" si="825"/>
        <v>-7.571286953915379E-4</v>
      </c>
      <c r="AQ393" s="154">
        <f t="shared" ref="AQ393:AU393" si="826">AQ111-$AW111</f>
        <v>-7.4091198268089881E-4</v>
      </c>
      <c r="AR393" s="154">
        <f t="shared" si="826"/>
        <v>9.6501285065799924E-4</v>
      </c>
      <c r="AS393" s="154">
        <f t="shared" si="826"/>
        <v>-9.0194023188511566E-4</v>
      </c>
      <c r="AT393" s="154">
        <f t="shared" si="826"/>
        <v>8.3436520327629261E-4</v>
      </c>
      <c r="AU393" s="154">
        <f t="shared" si="826"/>
        <v>1.3659572806768898E-3</v>
      </c>
    </row>
    <row r="394" spans="1:47" x14ac:dyDescent="0.3">
      <c r="A394" s="21" t="s">
        <v>110</v>
      </c>
      <c r="AA394" s="154">
        <f t="shared" ref="AA394:AE394" si="827">AA112-$AG112</f>
        <v>9.3194653568641483E-4</v>
      </c>
      <c r="AB394" s="154">
        <f t="shared" si="827"/>
        <v>1.9223808208401055E-3</v>
      </c>
      <c r="AC394" s="154">
        <f t="shared" si="827"/>
        <v>-7.8936511180645059E-4</v>
      </c>
      <c r="AD394" s="154">
        <f t="shared" si="827"/>
        <v>1.0534687746268489E-3</v>
      </c>
      <c r="AE394" s="154">
        <f t="shared" si="827"/>
        <v>-1.7440074995806352E-3</v>
      </c>
      <c r="AI394" s="154">
        <f t="shared" ref="AI394:AM394" si="828">AI112-$AO112</f>
        <v>5.3841855684326392E-4</v>
      </c>
      <c r="AJ394" s="154">
        <f t="shared" si="828"/>
        <v>2.1015378786085259E-3</v>
      </c>
      <c r="AK394" s="154">
        <f t="shared" si="828"/>
        <v>-8.3905507467327365E-4</v>
      </c>
      <c r="AL394" s="154">
        <f t="shared" si="828"/>
        <v>9.6229758502148783E-4</v>
      </c>
      <c r="AM394" s="154">
        <f t="shared" si="828"/>
        <v>-2.0796835573228959E-3</v>
      </c>
      <c r="AQ394" s="154">
        <f t="shared" ref="AQ394:AU394" si="829">AQ112-$AW112</f>
        <v>-9.7489671311394837E-4</v>
      </c>
      <c r="AR394" s="154">
        <f t="shared" si="829"/>
        <v>9.97498967935476E-4</v>
      </c>
      <c r="AS394" s="154">
        <f t="shared" si="829"/>
        <v>-1.2429873778150953E-3</v>
      </c>
      <c r="AT394" s="154">
        <f t="shared" si="829"/>
        <v>9.9966116224233133E-4</v>
      </c>
      <c r="AU394" s="154">
        <f t="shared" si="829"/>
        <v>-5.2677372422366142E-4</v>
      </c>
    </row>
    <row r="395" spans="1:47" x14ac:dyDescent="0.3">
      <c r="A395" s="21" t="s">
        <v>111</v>
      </c>
      <c r="AA395" s="154">
        <f t="shared" ref="AA395:AE395" si="830">AA113-$AG113</f>
        <v>-1.8550642140389689E-3</v>
      </c>
      <c r="AB395" s="154">
        <f t="shared" si="830"/>
        <v>-1.3793863903207868E-3</v>
      </c>
      <c r="AC395" s="154">
        <f t="shared" si="830"/>
        <v>4.3214359657848655E-4</v>
      </c>
      <c r="AD395" s="154">
        <f t="shared" si="830"/>
        <v>-1.4673584948733005E-3</v>
      </c>
      <c r="AE395" s="154">
        <f t="shared" si="830"/>
        <v>-2.6093845494001159E-3</v>
      </c>
      <c r="AI395" s="154">
        <f t="shared" ref="AI395:AM395" si="831">AI113-$AO113</f>
        <v>-1.8389022920410449E-3</v>
      </c>
      <c r="AJ395" s="154">
        <f t="shared" si="831"/>
        <v>-1.1816334797401353E-3</v>
      </c>
      <c r="AK395" s="154">
        <f t="shared" si="831"/>
        <v>2.1374378816022954E-4</v>
      </c>
      <c r="AL395" s="154">
        <f t="shared" si="831"/>
        <v>-1.2114179880521594E-3</v>
      </c>
      <c r="AM395" s="154">
        <f t="shared" si="831"/>
        <v>-2.9644277716235697E-3</v>
      </c>
      <c r="AQ395" s="154">
        <f t="shared" ref="AQ395:AU395" si="832">AQ113-$AW113</f>
        <v>-1.5172469833398729E-3</v>
      </c>
      <c r="AR395" s="154">
        <f t="shared" si="832"/>
        <v>-1.4931360311888431E-3</v>
      </c>
      <c r="AS395" s="154">
        <f t="shared" si="832"/>
        <v>3.0788017436476738E-4</v>
      </c>
      <c r="AT395" s="154">
        <f t="shared" si="832"/>
        <v>-7.3245378989495943E-4</v>
      </c>
      <c r="AU395" s="154">
        <f t="shared" si="832"/>
        <v>-3.6639568760418197E-3</v>
      </c>
    </row>
    <row r="396" spans="1:47" x14ac:dyDescent="0.3">
      <c r="A396" s="21" t="s">
        <v>112</v>
      </c>
      <c r="AA396" s="154">
        <f t="shared" ref="AA396:AE396" si="833">AA114-$AG114</f>
        <v>-1.3212101625538035E-3</v>
      </c>
      <c r="AB396" s="154">
        <f t="shared" si="833"/>
        <v>-6.5153756732831952E-4</v>
      </c>
      <c r="AC396" s="154">
        <f t="shared" si="833"/>
        <v>7.7722631379243279E-4</v>
      </c>
      <c r="AD396" s="154">
        <f t="shared" si="833"/>
        <v>-1.3285823289421704E-3</v>
      </c>
      <c r="AE396" s="154">
        <f t="shared" si="833"/>
        <v>-2.6182083808537603E-3</v>
      </c>
      <c r="AI396" s="154">
        <f t="shared" ref="AI396:AM396" si="834">AI114-$AO114</f>
        <v>-1.5111404115429493E-3</v>
      </c>
      <c r="AJ396" s="154">
        <f t="shared" si="834"/>
        <v>-8.5550379720740217E-4</v>
      </c>
      <c r="AK396" s="154">
        <f t="shared" si="834"/>
        <v>-8.7725748828650432E-5</v>
      </c>
      <c r="AL396" s="154">
        <f t="shared" si="834"/>
        <v>-8.7316981689668487E-4</v>
      </c>
      <c r="AM396" s="154">
        <f t="shared" si="834"/>
        <v>-1.2572843899650368E-3</v>
      </c>
      <c r="AQ396" s="154">
        <f t="shared" ref="AQ396:AU396" si="835">AQ114-$AW114</f>
        <v>-9.8139229478992791E-4</v>
      </c>
      <c r="AR396" s="154">
        <f t="shared" si="835"/>
        <v>-1.4065928126354979E-3</v>
      </c>
      <c r="AS396" s="154">
        <f t="shared" si="835"/>
        <v>5.4839083029323103E-4</v>
      </c>
      <c r="AT396" s="154">
        <f t="shared" si="835"/>
        <v>-6.8091603895830549E-4</v>
      </c>
      <c r="AU396" s="154">
        <f t="shared" si="835"/>
        <v>-4.0741554288824481E-3</v>
      </c>
    </row>
    <row r="397" spans="1:47" x14ac:dyDescent="0.3">
      <c r="A397" s="21" t="s">
        <v>113</v>
      </c>
      <c r="AA397" s="154">
        <f t="shared" ref="AA397:AE397" si="836">AA115-$AG115</f>
        <v>-1.3698841422633877E-3</v>
      </c>
      <c r="AB397" s="154">
        <f t="shared" si="836"/>
        <v>-8.3106212524095956E-4</v>
      </c>
      <c r="AC397" s="154">
        <f t="shared" si="836"/>
        <v>7.9101321913901002E-4</v>
      </c>
      <c r="AD397" s="154">
        <f t="shared" si="836"/>
        <v>-7.8015501560018807E-4</v>
      </c>
      <c r="AE397" s="154">
        <f t="shared" si="836"/>
        <v>-2.2721426009866715E-3</v>
      </c>
      <c r="AI397" s="154">
        <f t="shared" ref="AI397:AM397" si="837">AI115-$AO115</f>
        <v>-1.0904943610555318E-3</v>
      </c>
      <c r="AJ397" s="154">
        <f t="shared" si="837"/>
        <v>-9.2766538937769788E-4</v>
      </c>
      <c r="AK397" s="154">
        <f t="shared" si="837"/>
        <v>5.2276613366129127E-4</v>
      </c>
      <c r="AL397" s="154">
        <f t="shared" si="837"/>
        <v>-6.2300698748373254E-4</v>
      </c>
      <c r="AM397" s="154">
        <f t="shared" si="837"/>
        <v>-3.2011357824334608E-3</v>
      </c>
      <c r="AQ397" s="154">
        <f t="shared" ref="AQ397:AU397" si="838">AQ115-$AW115</f>
        <v>-6.4893479955803555E-4</v>
      </c>
      <c r="AR397" s="154">
        <f t="shared" si="838"/>
        <v>-7.1775619449253834E-4</v>
      </c>
      <c r="AS397" s="154">
        <f t="shared" si="838"/>
        <v>8.4066552097245353E-4</v>
      </c>
      <c r="AT397" s="154">
        <f t="shared" si="838"/>
        <v>-5.8911756236591697E-4</v>
      </c>
      <c r="AU397" s="154">
        <f t="shared" si="838"/>
        <v>-3.0982175208784501E-3</v>
      </c>
    </row>
    <row r="398" spans="1:47" x14ac:dyDescent="0.3">
      <c r="A398" s="21" t="s">
        <v>114</v>
      </c>
      <c r="AA398" s="154">
        <f t="shared" ref="AA398:AE398" si="839">AA116-$AG116</f>
        <v>-1.0424011899770463E-3</v>
      </c>
      <c r="AB398" s="154">
        <f t="shared" si="839"/>
        <v>2.2833510163375748E-4</v>
      </c>
      <c r="AC398" s="154">
        <f t="shared" si="839"/>
        <v>8.1204866977073725E-4</v>
      </c>
      <c r="AD398" s="154">
        <f t="shared" si="839"/>
        <v>-2.0730623559345185E-4</v>
      </c>
      <c r="AE398" s="154">
        <f t="shared" si="839"/>
        <v>-1.5825591863676712E-3</v>
      </c>
      <c r="AI398" s="154">
        <f t="shared" ref="AI398:AM398" si="840">AI116-$AO116</f>
        <v>-1.0744746817797817E-3</v>
      </c>
      <c r="AJ398" s="154">
        <f t="shared" si="840"/>
        <v>-8.4433727904857994E-5</v>
      </c>
      <c r="AK398" s="154">
        <f t="shared" si="840"/>
        <v>2.5507814646275224E-4</v>
      </c>
      <c r="AL398" s="154">
        <f t="shared" si="840"/>
        <v>-2.9296231578222927E-4</v>
      </c>
      <c r="AM398" s="154">
        <f t="shared" si="840"/>
        <v>-2.5649881287380157E-3</v>
      </c>
      <c r="AQ398" s="154">
        <f t="shared" ref="AQ398:AU398" si="841">AQ116-$AW116</f>
        <v>-6.602977577606509E-4</v>
      </c>
      <c r="AR398" s="154">
        <f t="shared" si="841"/>
        <v>-9.517739658540178E-5</v>
      </c>
      <c r="AS398" s="154">
        <f t="shared" si="841"/>
        <v>4.7815343266779595E-4</v>
      </c>
      <c r="AT398" s="154">
        <f t="shared" si="841"/>
        <v>-9.0124715592804217E-6</v>
      </c>
      <c r="AU398" s="154">
        <f t="shared" si="841"/>
        <v>-2.6290762651952869E-3</v>
      </c>
    </row>
    <row r="399" spans="1:47" x14ac:dyDescent="0.3">
      <c r="A399" s="21" t="s">
        <v>115</v>
      </c>
      <c r="AA399" s="154">
        <f t="shared" ref="AA399:AE399" si="842">AA117-$AG117</f>
        <v>-8.452193849341717E-4</v>
      </c>
      <c r="AB399" s="154">
        <f t="shared" si="842"/>
        <v>-1.3237793376545846E-3</v>
      </c>
      <c r="AC399" s="154">
        <f t="shared" si="842"/>
        <v>7.587757956586498E-4</v>
      </c>
      <c r="AD399" s="154">
        <f t="shared" si="842"/>
        <v>-1.7786625388931838E-3</v>
      </c>
      <c r="AE399" s="154">
        <f t="shared" si="842"/>
        <v>-2.8796214304965626E-3</v>
      </c>
      <c r="AI399" s="154">
        <f t="shared" ref="AI399:AM399" si="843">AI117-$AO117</f>
        <v>-1.2152098025949723E-3</v>
      </c>
      <c r="AJ399" s="154">
        <f t="shared" si="843"/>
        <v>-1.007761990699586E-3</v>
      </c>
      <c r="AK399" s="154">
        <f t="shared" si="843"/>
        <v>5.3601919461854827E-4</v>
      </c>
      <c r="AL399" s="154">
        <f t="shared" si="843"/>
        <v>-1.2718638037269936E-3</v>
      </c>
      <c r="AM399" s="154">
        <f t="shared" si="843"/>
        <v>-3.3973816297637512E-3</v>
      </c>
      <c r="AQ399" s="154">
        <f t="shared" ref="AQ399:AU399" si="844">AQ117-$AW117</f>
        <v>-6.9577270507099106E-4</v>
      </c>
      <c r="AR399" s="154">
        <f t="shared" si="844"/>
        <v>-1.3823006628080423E-3</v>
      </c>
      <c r="AS399" s="154">
        <f t="shared" si="844"/>
        <v>2.8403723050154147E-4</v>
      </c>
      <c r="AT399" s="154">
        <f t="shared" si="844"/>
        <v>-1.1200781511565691E-3</v>
      </c>
      <c r="AU399" s="154">
        <f t="shared" si="844"/>
        <v>-3.7636185508831466E-3</v>
      </c>
    </row>
    <row r="400" spans="1:47" x14ac:dyDescent="0.3">
      <c r="A400" s="21" t="s">
        <v>116</v>
      </c>
      <c r="AA400" s="154">
        <f t="shared" ref="AA400:AE400" si="845">AA118-$AG118</f>
        <v>-1.6481595907479147E-3</v>
      </c>
      <c r="AB400" s="154">
        <f t="shared" si="845"/>
        <v>-2.3919464813123405E-3</v>
      </c>
      <c r="AC400" s="154">
        <f t="shared" si="845"/>
        <v>5.6578548880661071E-4</v>
      </c>
      <c r="AD400" s="154">
        <f t="shared" si="845"/>
        <v>-2.1445322207884311E-3</v>
      </c>
      <c r="AE400" s="154">
        <f t="shared" si="845"/>
        <v>-3.2657000486436749E-3</v>
      </c>
      <c r="AI400" s="154">
        <f t="shared" ref="AI400:AM400" si="846">AI118-$AO118</f>
        <v>-2.078690195553296E-3</v>
      </c>
      <c r="AJ400" s="154">
        <f t="shared" si="846"/>
        <v>-1.8835764703236391E-3</v>
      </c>
      <c r="AK400" s="154">
        <f t="shared" si="846"/>
        <v>2.0326232006328583E-4</v>
      </c>
      <c r="AL400" s="154">
        <f t="shared" si="846"/>
        <v>-1.577929026185072E-3</v>
      </c>
      <c r="AM400" s="154">
        <f t="shared" si="846"/>
        <v>-2.3485770520163853E-3</v>
      </c>
      <c r="AQ400" s="154">
        <f t="shared" ref="AQ400:AU400" si="847">AQ118-$AW118</f>
        <v>-2.0284750380790669E-3</v>
      </c>
      <c r="AR400" s="154">
        <f t="shared" si="847"/>
        <v>-2.3840824251621156E-3</v>
      </c>
      <c r="AS400" s="154">
        <f t="shared" si="847"/>
        <v>-1.1512625289454743E-5</v>
      </c>
      <c r="AT400" s="154">
        <f t="shared" si="847"/>
        <v>-1.693533478752552E-3</v>
      </c>
      <c r="AU400" s="154">
        <f t="shared" si="847"/>
        <v>-3.6544044261949214E-3</v>
      </c>
    </row>
    <row r="401" spans="1:47" x14ac:dyDescent="0.3">
      <c r="A401" s="21" t="s">
        <v>117</v>
      </c>
      <c r="AA401" s="154">
        <f t="shared" ref="AA401:AE401" si="848">AA119-$AG119</f>
        <v>-2.1291277036129515E-3</v>
      </c>
      <c r="AB401" s="154">
        <f t="shared" si="848"/>
        <v>-2.5358921595031664E-3</v>
      </c>
      <c r="AC401" s="154">
        <f t="shared" si="848"/>
        <v>5.1519686882554004E-4</v>
      </c>
      <c r="AD401" s="154">
        <f t="shared" si="848"/>
        <v>-1.3964152813182116E-3</v>
      </c>
      <c r="AE401" s="154">
        <f t="shared" si="848"/>
        <v>-4.2420492149946249E-3</v>
      </c>
      <c r="AI401" s="154">
        <f t="shared" ref="AI401:AM401" si="849">AI119-$AO119</f>
        <v>-2.5477818164529294E-3</v>
      </c>
      <c r="AJ401" s="154">
        <f t="shared" si="849"/>
        <v>-2.0742340435619391E-3</v>
      </c>
      <c r="AK401" s="154">
        <f t="shared" si="849"/>
        <v>5.439958754663932E-4</v>
      </c>
      <c r="AL401" s="154">
        <f t="shared" si="849"/>
        <v>-1.1768246538572244E-3</v>
      </c>
      <c r="AM401" s="154">
        <f t="shared" si="849"/>
        <v>-4.3564320989793303E-3</v>
      </c>
      <c r="AQ401" s="154">
        <f t="shared" ref="AQ401:AU401" si="850">AQ119-$AW119</f>
        <v>-2.5334814765276738E-3</v>
      </c>
      <c r="AR401" s="154">
        <f t="shared" si="850"/>
        <v>-1.8331009028339316E-3</v>
      </c>
      <c r="AS401" s="154">
        <f t="shared" si="850"/>
        <v>1.0616403988760858E-3</v>
      </c>
      <c r="AT401" s="154">
        <f t="shared" si="850"/>
        <v>-8.3296814278265713E-4</v>
      </c>
      <c r="AU401" s="154">
        <f t="shared" si="850"/>
        <v>-4.7503637626647496E-3</v>
      </c>
    </row>
    <row r="402" spans="1:47" x14ac:dyDescent="0.3">
      <c r="A402" s="21" t="s">
        <v>118</v>
      </c>
      <c r="AA402" s="154">
        <f t="shared" ref="AA402:AE402" si="851">AA120-$AG120</f>
        <v>-3.258208725260725E-3</v>
      </c>
      <c r="AB402" s="154">
        <f t="shared" si="851"/>
        <v>-5.5431175989788077E-3</v>
      </c>
      <c r="AC402" s="154">
        <f t="shared" si="851"/>
        <v>1.0902740910789703E-3</v>
      </c>
      <c r="AD402" s="154">
        <f t="shared" si="851"/>
        <v>-5.3176645713167454E-3</v>
      </c>
      <c r="AE402" s="154">
        <f t="shared" si="851"/>
        <v>-5.0074418245619765E-3</v>
      </c>
      <c r="AI402" s="154">
        <f t="shared" ref="AI402:AM402" si="852">AI120-$AO120</f>
        <v>-2.3917821175582022E-3</v>
      </c>
      <c r="AJ402" s="154">
        <f t="shared" si="852"/>
        <v>-5.7538035251645317E-3</v>
      </c>
      <c r="AK402" s="154">
        <f t="shared" si="852"/>
        <v>3.5733750844833649E-4</v>
      </c>
      <c r="AL402" s="154">
        <f t="shared" si="852"/>
        <v>-5.4572668398925007E-3</v>
      </c>
      <c r="AM402" s="154">
        <f t="shared" si="852"/>
        <v>-5.2810034899579434E-3</v>
      </c>
      <c r="AQ402" s="154">
        <f t="shared" ref="AQ402:AU402" si="853">AQ120-$AW120</f>
        <v>-2.8909539116650246E-3</v>
      </c>
      <c r="AR402" s="154">
        <f t="shared" si="853"/>
        <v>-5.5077935505945894E-3</v>
      </c>
      <c r="AS402" s="154">
        <f t="shared" si="853"/>
        <v>1.1524546119148259E-3</v>
      </c>
      <c r="AT402" s="154">
        <f t="shared" si="853"/>
        <v>-5.0202540883152293E-3</v>
      </c>
      <c r="AU402" s="154">
        <f t="shared" si="853"/>
        <v>-5.4843105084782344E-3</v>
      </c>
    </row>
    <row r="403" spans="1:47" x14ac:dyDescent="0.3">
      <c r="A403" s="21" t="s">
        <v>119</v>
      </c>
      <c r="AA403" s="154">
        <f t="shared" ref="AA403:AE403" si="854">AA121-$AG121</f>
        <v>-3.2237778448264767E-3</v>
      </c>
      <c r="AB403" s="154">
        <f t="shared" si="854"/>
        <v>-4.9780072129616409E-3</v>
      </c>
      <c r="AC403" s="154">
        <f t="shared" si="854"/>
        <v>3.2226924727040383E-5</v>
      </c>
      <c r="AD403" s="154">
        <f t="shared" si="854"/>
        <v>-5.2058604731328936E-3</v>
      </c>
      <c r="AE403" s="154">
        <f t="shared" si="854"/>
        <v>-4.9650367558989926E-3</v>
      </c>
      <c r="AI403" s="154">
        <f t="shared" ref="AI403:AM403" si="855">AI121-$AO121</f>
        <v>-2.1224893316326788E-3</v>
      </c>
      <c r="AJ403" s="154">
        <f t="shared" si="855"/>
        <v>-5.2469375129975265E-3</v>
      </c>
      <c r="AK403" s="154">
        <f t="shared" si="855"/>
        <v>3.4000573498052522E-4</v>
      </c>
      <c r="AL403" s="154">
        <f t="shared" si="855"/>
        <v>-5.0315836426033595E-3</v>
      </c>
      <c r="AM403" s="154">
        <f t="shared" si="855"/>
        <v>-5.5909265601422429E-3</v>
      </c>
      <c r="AQ403" s="154">
        <f t="shared" ref="AQ403:AU403" si="856">AQ121-$AW121</f>
        <v>-2.1970137001056517E-3</v>
      </c>
      <c r="AR403" s="154">
        <f t="shared" si="856"/>
        <v>-5.0048366489144659E-3</v>
      </c>
      <c r="AS403" s="154">
        <f t="shared" si="856"/>
        <v>4.5789669634024952E-4</v>
      </c>
      <c r="AT403" s="154">
        <f t="shared" si="856"/>
        <v>-4.4867785342040329E-3</v>
      </c>
      <c r="AU403" s="154">
        <f t="shared" si="856"/>
        <v>-4.2944785999347963E-3</v>
      </c>
    </row>
    <row r="404" spans="1:47" x14ac:dyDescent="0.3">
      <c r="A404" s="21" t="s">
        <v>120</v>
      </c>
      <c r="AA404" s="154">
        <f t="shared" ref="AA404:AE404" si="857">AA122-$AG122</f>
        <v>-4.1568540450323595E-3</v>
      </c>
      <c r="AB404" s="154">
        <f t="shared" si="857"/>
        <v>-5.3075586098485766E-3</v>
      </c>
      <c r="AC404" s="154">
        <f t="shared" si="857"/>
        <v>6.3496473633917194E-4</v>
      </c>
      <c r="AD404" s="154">
        <f t="shared" si="857"/>
        <v>-5.6867179486861704E-3</v>
      </c>
      <c r="AE404" s="154">
        <f t="shared" si="857"/>
        <v>-5.7670494040253763E-3</v>
      </c>
      <c r="AI404" s="154">
        <f t="shared" ref="AI404:AM404" si="858">AI122-$AO122</f>
        <v>-2.7263818247608945E-3</v>
      </c>
      <c r="AJ404" s="154">
        <f t="shared" si="858"/>
        <v>-5.2482056450455158E-3</v>
      </c>
      <c r="AK404" s="154">
        <f t="shared" si="858"/>
        <v>4.7819273283299709E-4</v>
      </c>
      <c r="AL404" s="154">
        <f t="shared" si="858"/>
        <v>-5.5002401016193986E-3</v>
      </c>
      <c r="AM404" s="154">
        <f t="shared" si="858"/>
        <v>-4.8570872211480057E-3</v>
      </c>
      <c r="AQ404" s="154">
        <f t="shared" ref="AQ404:AU404" si="859">AQ122-$AW122</f>
        <v>-3.1766816567111254E-3</v>
      </c>
      <c r="AR404" s="154">
        <f t="shared" si="859"/>
        <v>-5.3881432443985515E-3</v>
      </c>
      <c r="AS404" s="154">
        <f t="shared" si="859"/>
        <v>1.1465571277891754E-3</v>
      </c>
      <c r="AT404" s="154">
        <f t="shared" si="859"/>
        <v>-5.0974270407437268E-3</v>
      </c>
      <c r="AU404" s="154">
        <f t="shared" si="859"/>
        <v>-5.4382249319485749E-3</v>
      </c>
    </row>
    <row r="405" spans="1:47" x14ac:dyDescent="0.3">
      <c r="A405" s="21" t="s">
        <v>121</v>
      </c>
      <c r="AA405" s="154">
        <f t="shared" ref="AA405:AE405" si="860">AA123-$AG123</f>
        <v>-3.8968450385163059E-3</v>
      </c>
      <c r="AB405" s="154">
        <f t="shared" si="860"/>
        <v>-5.1132942462967269E-3</v>
      </c>
      <c r="AC405" s="154">
        <f t="shared" si="860"/>
        <v>-9.2605030528863236E-6</v>
      </c>
      <c r="AD405" s="154">
        <f t="shared" si="860"/>
        <v>-5.8769303710572386E-3</v>
      </c>
      <c r="AE405" s="154">
        <f t="shared" si="860"/>
        <v>-5.458395773797033E-3</v>
      </c>
      <c r="AI405" s="154">
        <f t="shared" ref="AI405:AM405" si="861">AI123-$AO123</f>
        <v>-2.8428168044793275E-3</v>
      </c>
      <c r="AJ405" s="154">
        <f t="shared" si="861"/>
        <v>-4.8205679888633779E-3</v>
      </c>
      <c r="AK405" s="154">
        <f t="shared" si="861"/>
        <v>3.2706709430754821E-4</v>
      </c>
      <c r="AL405" s="154">
        <f t="shared" si="861"/>
        <v>-5.603230934003489E-3</v>
      </c>
      <c r="AM405" s="154">
        <f t="shared" si="861"/>
        <v>-4.9004401190650571E-3</v>
      </c>
      <c r="AQ405" s="154">
        <f t="shared" ref="AQ405:AU405" si="862">AQ123-$AW123</f>
        <v>-3.200942328466795E-3</v>
      </c>
      <c r="AR405" s="154">
        <f t="shared" si="862"/>
        <v>-5.0996346552068372E-3</v>
      </c>
      <c r="AS405" s="154">
        <f t="shared" si="862"/>
        <v>3.8160559972409257E-4</v>
      </c>
      <c r="AT405" s="154">
        <f t="shared" si="862"/>
        <v>-5.8046460941784846E-3</v>
      </c>
      <c r="AU405" s="154">
        <f t="shared" si="862"/>
        <v>-5.5295275569376811E-3</v>
      </c>
    </row>
    <row r="406" spans="1:47" x14ac:dyDescent="0.3">
      <c r="A406" s="21" t="s">
        <v>122</v>
      </c>
      <c r="AA406" s="154">
        <f t="shared" ref="AA406:AE406" si="863">AA124-$AG124</f>
        <v>-3.8005126005537277E-3</v>
      </c>
      <c r="AB406" s="154">
        <f t="shared" si="863"/>
        <v>-5.4007645517878235E-3</v>
      </c>
      <c r="AC406" s="154">
        <f t="shared" si="863"/>
        <v>6.4353834403076994E-4</v>
      </c>
      <c r="AD406" s="154">
        <f t="shared" si="863"/>
        <v>-5.8740334816159622E-3</v>
      </c>
      <c r="AE406" s="154">
        <f t="shared" si="863"/>
        <v>-5.938242257324677E-3</v>
      </c>
      <c r="AI406" s="154">
        <f t="shared" ref="AI406:AM406" si="864">AI124-$AO124</f>
        <v>-2.8614783935271017E-3</v>
      </c>
      <c r="AJ406" s="154">
        <f t="shared" si="864"/>
        <v>-5.3669083617690081E-3</v>
      </c>
      <c r="AK406" s="154">
        <f t="shared" si="864"/>
        <v>3.0417473557672534E-4</v>
      </c>
      <c r="AL406" s="154">
        <f t="shared" si="864"/>
        <v>-5.4479078247165295E-3</v>
      </c>
      <c r="AM406" s="154">
        <f t="shared" si="864"/>
        <v>-5.635963529548732E-3</v>
      </c>
      <c r="AQ406" s="154">
        <f t="shared" ref="AQ406:AU406" si="865">AQ124-$AW124</f>
        <v>-3.0972068140297125E-3</v>
      </c>
      <c r="AR406" s="154">
        <f t="shared" si="865"/>
        <v>-5.48773790701275E-3</v>
      </c>
      <c r="AS406" s="154">
        <f t="shared" si="865"/>
        <v>8.8805913325182978E-4</v>
      </c>
      <c r="AT406" s="154">
        <f t="shared" si="865"/>
        <v>-5.2945351970231586E-3</v>
      </c>
      <c r="AU406" s="154">
        <f t="shared" si="865"/>
        <v>-5.9865653768591985E-3</v>
      </c>
    </row>
    <row r="407" spans="1:47" x14ac:dyDescent="0.3">
      <c r="A407" s="21" t="s">
        <v>123</v>
      </c>
      <c r="AA407" s="154">
        <f t="shared" ref="AA407:AE407" si="866">AA125-$AG125</f>
        <v>-3.2496321529373014E-3</v>
      </c>
      <c r="AB407" s="154">
        <f t="shared" si="866"/>
        <v>-4.5311828361323239E-3</v>
      </c>
      <c r="AC407" s="154">
        <f t="shared" si="866"/>
        <v>1.1146505321499994E-5</v>
      </c>
      <c r="AD407" s="154">
        <f t="shared" si="866"/>
        <v>-5.5373608839605791E-3</v>
      </c>
      <c r="AE407" s="154">
        <f t="shared" si="866"/>
        <v>-5.7105625529449595E-3</v>
      </c>
      <c r="AI407" s="154">
        <f t="shared" ref="AI407:AM407" si="867">AI125-$AO125</f>
        <v>-9.4387675361826563E-4</v>
      </c>
      <c r="AJ407" s="154">
        <f t="shared" si="867"/>
        <v>-3.9470422838797994E-3</v>
      </c>
      <c r="AK407" s="154">
        <f t="shared" si="867"/>
        <v>-1.2424880623634373E-4</v>
      </c>
      <c r="AL407" s="154">
        <f t="shared" si="867"/>
        <v>-4.7389385405746526E-3</v>
      </c>
      <c r="AM407" s="154">
        <f t="shared" si="867"/>
        <v>-5.3136246811558282E-3</v>
      </c>
      <c r="AQ407" s="154">
        <f t="shared" ref="AQ407:AU407" si="868">AQ125-$AW125</f>
        <v>-8.3674515045826896E-4</v>
      </c>
      <c r="AR407" s="154">
        <f t="shared" si="868"/>
        <v>-4.0091375996324473E-3</v>
      </c>
      <c r="AS407" s="154">
        <f t="shared" si="868"/>
        <v>1.8120457962235437E-4</v>
      </c>
      <c r="AT407" s="154">
        <f t="shared" si="868"/>
        <v>-4.0668298775632201E-3</v>
      </c>
      <c r="AU407" s="154">
        <f t="shared" si="868"/>
        <v>-4.6429727501499356E-3</v>
      </c>
    </row>
    <row r="408" spans="1:47" x14ac:dyDescent="0.3">
      <c r="A408" s="21" t="s">
        <v>124</v>
      </c>
      <c r="AA408" s="154">
        <f t="shared" ref="AA408:AE408" si="869">AA126-$AG126</f>
        <v>-3.9198362279877783E-3</v>
      </c>
      <c r="AB408" s="154">
        <f t="shared" si="869"/>
        <v>-5.0993054075375421E-3</v>
      </c>
      <c r="AC408" s="154">
        <f t="shared" si="869"/>
        <v>-1.4036848936313951E-4</v>
      </c>
      <c r="AD408" s="154">
        <f t="shared" si="869"/>
        <v>-6.1094646257456309E-3</v>
      </c>
      <c r="AE408" s="154">
        <f t="shared" si="869"/>
        <v>-6.0334159650478362E-3</v>
      </c>
      <c r="AI408" s="154">
        <f t="shared" ref="AI408:AM408" si="870">AI126-$AO126</f>
        <v>-2.5363487432677337E-3</v>
      </c>
      <c r="AJ408" s="154">
        <f t="shared" si="870"/>
        <v>-5.1436917287638372E-3</v>
      </c>
      <c r="AK408" s="154">
        <f t="shared" si="870"/>
        <v>1.6920338963659094E-4</v>
      </c>
      <c r="AL408" s="154">
        <f t="shared" si="870"/>
        <v>-5.4781959449271556E-3</v>
      </c>
      <c r="AM408" s="154">
        <f t="shared" si="870"/>
        <v>-5.7987712646851318E-3</v>
      </c>
      <c r="AQ408" s="154">
        <f t="shared" ref="AQ408:AU408" si="871">AQ126-$AW126</f>
        <v>-2.9132358047501048E-3</v>
      </c>
      <c r="AR408" s="154">
        <f t="shared" si="871"/>
        <v>-5.1307346022782963E-3</v>
      </c>
      <c r="AS408" s="154">
        <f t="shared" si="871"/>
        <v>3.1408916451162484E-5</v>
      </c>
      <c r="AT408" s="154">
        <f t="shared" si="871"/>
        <v>-5.4103319803729668E-3</v>
      </c>
      <c r="AU408" s="154">
        <f t="shared" si="871"/>
        <v>-4.3557903563098722E-3</v>
      </c>
    </row>
    <row r="409" spans="1:47" x14ac:dyDescent="0.3">
      <c r="A409" s="21" t="s">
        <v>125</v>
      </c>
      <c r="AA409" s="154">
        <f t="shared" ref="AA409:AE409" si="872">AA127-$AG127</f>
        <v>-4.1802431488865612E-3</v>
      </c>
      <c r="AB409" s="154">
        <f t="shared" si="872"/>
        <v>-5.601466297859516E-3</v>
      </c>
      <c r="AC409" s="154">
        <f t="shared" si="872"/>
        <v>7.1108611562669798E-4</v>
      </c>
      <c r="AD409" s="154">
        <f t="shared" si="872"/>
        <v>-6.4099066712695295E-3</v>
      </c>
      <c r="AE409" s="154">
        <f t="shared" si="872"/>
        <v>-6.7852475268738001E-3</v>
      </c>
      <c r="AI409" s="154">
        <f t="shared" ref="AI409:AM409" si="873">AI127-$AO127</f>
        <v>-2.6994435745155065E-3</v>
      </c>
      <c r="AJ409" s="154">
        <f t="shared" si="873"/>
        <v>-5.8155474114920912E-3</v>
      </c>
      <c r="AK409" s="154">
        <f t="shared" si="873"/>
        <v>1.3285302661076174E-3</v>
      </c>
      <c r="AL409" s="154">
        <f t="shared" si="873"/>
        <v>-6.5325707340892986E-3</v>
      </c>
      <c r="AM409" s="154">
        <f t="shared" si="873"/>
        <v>-5.9705629147703701E-3</v>
      </c>
      <c r="AQ409" s="154">
        <f t="shared" ref="AQ409:AU409" si="874">AQ127-$AW127</f>
        <v>-2.5594314859166429E-3</v>
      </c>
      <c r="AR409" s="154">
        <f t="shared" si="874"/>
        <v>-5.778383924841304E-3</v>
      </c>
      <c r="AS409" s="154">
        <f t="shared" si="874"/>
        <v>1.279983574277427E-3</v>
      </c>
      <c r="AT409" s="154">
        <f t="shared" si="874"/>
        <v>-5.7688925608345145E-3</v>
      </c>
      <c r="AU409" s="154">
        <f t="shared" si="874"/>
        <v>-5.3131147076833076E-3</v>
      </c>
    </row>
    <row r="410" spans="1:47" x14ac:dyDescent="0.3">
      <c r="A410" s="21" t="s">
        <v>126</v>
      </c>
      <c r="AA410" s="154">
        <f t="shared" ref="AA410:AE410" si="875">AA128-$AG128</f>
        <v>-4.98256421320167E-4</v>
      </c>
      <c r="AB410" s="154">
        <f t="shared" si="875"/>
        <v>-4.4865797722399865E-4</v>
      </c>
      <c r="AC410" s="154">
        <f t="shared" si="875"/>
        <v>-9.5971357802517379E-4</v>
      </c>
      <c r="AD410" s="154">
        <f t="shared" si="875"/>
        <v>-1.3172356881572178E-3</v>
      </c>
      <c r="AE410" s="154">
        <f t="shared" si="875"/>
        <v>-1.9508672256642132E-4</v>
      </c>
      <c r="AI410" s="154">
        <f t="shared" ref="AI410:AM410" si="876">AI128-$AO128</f>
        <v>7.3296664114154766E-5</v>
      </c>
      <c r="AJ410" s="154">
        <f t="shared" si="876"/>
        <v>1.1215843728279084E-3</v>
      </c>
      <c r="AK410" s="154">
        <f t="shared" si="876"/>
        <v>1.9316169358303027E-4</v>
      </c>
      <c r="AL410" s="154">
        <f t="shared" si="876"/>
        <v>-7.5610951200045726E-4</v>
      </c>
      <c r="AM410" s="154">
        <f t="shared" si="876"/>
        <v>1.1043680717481861E-3</v>
      </c>
      <c r="AQ410" s="154">
        <f t="shared" ref="AQ410:AU410" si="877">AQ128-$AW128</f>
        <v>5.4728025675878159E-4</v>
      </c>
      <c r="AR410" s="154">
        <f t="shared" si="877"/>
        <v>7.1684724372278984E-4</v>
      </c>
      <c r="AS410" s="154">
        <f t="shared" si="877"/>
        <v>-2.2690940450007663E-4</v>
      </c>
      <c r="AT410" s="154">
        <f t="shared" si="877"/>
        <v>-9.453958053790186E-4</v>
      </c>
      <c r="AU410" s="154">
        <f t="shared" si="877"/>
        <v>-1.1449066685206991E-3</v>
      </c>
    </row>
    <row r="411" spans="1:47" x14ac:dyDescent="0.3">
      <c r="A411" s="21" t="s">
        <v>127</v>
      </c>
      <c r="AA411" s="154">
        <f t="shared" ref="AA411:AE411" si="878">AA129-$AG129</f>
        <v>8.5976096480525153E-4</v>
      </c>
      <c r="AB411" s="154">
        <f t="shared" si="878"/>
        <v>8.8374518357214275E-4</v>
      </c>
      <c r="AC411" s="154">
        <f t="shared" si="878"/>
        <v>-1.0862473750882203E-3</v>
      </c>
      <c r="AD411" s="154">
        <f t="shared" si="878"/>
        <v>-6.1821891092437437E-4</v>
      </c>
      <c r="AE411" s="154">
        <f t="shared" si="878"/>
        <v>2.5982390910328475E-3</v>
      </c>
      <c r="AI411" s="154">
        <f t="shared" ref="AI411:AM411" si="879">AI129-$AO129</f>
        <v>5.6364740495317041E-4</v>
      </c>
      <c r="AJ411" s="154">
        <f t="shared" si="879"/>
        <v>2.0778975130989787E-3</v>
      </c>
      <c r="AK411" s="154">
        <f t="shared" si="879"/>
        <v>5.1040871888380704E-4</v>
      </c>
      <c r="AL411" s="154">
        <f t="shared" si="879"/>
        <v>-6.2085937853121644E-4</v>
      </c>
      <c r="AM411" s="154">
        <f t="shared" si="879"/>
        <v>-5.1916805627135344E-4</v>
      </c>
      <c r="AQ411" s="154">
        <f t="shared" ref="AQ411:AU411" si="880">AQ129-$AW129</f>
        <v>8.0458004469419718E-4</v>
      </c>
      <c r="AR411" s="154">
        <f t="shared" si="880"/>
        <v>1.3051274214174093E-3</v>
      </c>
      <c r="AS411" s="154">
        <f t="shared" si="880"/>
        <v>-1.1891152841810113E-4</v>
      </c>
      <c r="AT411" s="154">
        <f t="shared" si="880"/>
        <v>-1.8387888779003436E-5</v>
      </c>
      <c r="AU411" s="154">
        <f t="shared" si="880"/>
        <v>-8.1276957370918571E-4</v>
      </c>
    </row>
    <row r="412" spans="1:47" x14ac:dyDescent="0.3">
      <c r="A412" s="21" t="s">
        <v>128</v>
      </c>
      <c r="AA412" s="154">
        <f t="shared" ref="AA412:AE412" si="881">AA130-$AG130</f>
        <v>6.4428221181144461E-4</v>
      </c>
      <c r="AB412" s="154">
        <f t="shared" si="881"/>
        <v>2.5706182331701466E-3</v>
      </c>
      <c r="AC412" s="154">
        <f t="shared" si="881"/>
        <v>-4.756751538826957E-4</v>
      </c>
      <c r="AD412" s="154">
        <f t="shared" si="881"/>
        <v>6.1427679392391226E-4</v>
      </c>
      <c r="AE412" s="154">
        <f t="shared" si="881"/>
        <v>3.3539500786592073E-3</v>
      </c>
      <c r="AI412" s="154">
        <f t="shared" ref="AI412:AM412" si="882">AI130-$AO130</f>
        <v>1.434621002506636E-3</v>
      </c>
      <c r="AJ412" s="154">
        <f t="shared" si="882"/>
        <v>2.4171089517376326E-3</v>
      </c>
      <c r="AK412" s="154">
        <f t="shared" si="882"/>
        <v>9.5269557204291644E-6</v>
      </c>
      <c r="AL412" s="154">
        <f t="shared" si="882"/>
        <v>1.2859030420804187E-3</v>
      </c>
      <c r="AM412" s="154">
        <f t="shared" si="882"/>
        <v>5.0349764837591144E-3</v>
      </c>
      <c r="AQ412" s="154">
        <f t="shared" ref="AQ412:AU412" si="883">AQ130-$AW130</f>
        <v>1.6317026710667695E-3</v>
      </c>
      <c r="AR412" s="154">
        <f t="shared" si="883"/>
        <v>1.6781980871337599E-3</v>
      </c>
      <c r="AS412" s="154">
        <f t="shared" si="883"/>
        <v>4.4856956637054791E-4</v>
      </c>
      <c r="AT412" s="154">
        <f t="shared" si="883"/>
        <v>9.410304961985352E-4</v>
      </c>
      <c r="AU412" s="154">
        <f t="shared" si="883"/>
        <v>3.9371381945934635E-3</v>
      </c>
    </row>
    <row r="413" spans="1:47" x14ac:dyDescent="0.3">
      <c r="A413" s="21" t="s">
        <v>129</v>
      </c>
      <c r="AA413" s="154">
        <f t="shared" ref="AA413:AE413" si="884">AA131-$AG131</f>
        <v>2.1217743465413485E-3</v>
      </c>
      <c r="AB413" s="154">
        <f t="shared" si="884"/>
        <v>1.2104637993434917E-3</v>
      </c>
      <c r="AC413" s="154">
        <f t="shared" si="884"/>
        <v>7.2953552500075285E-4</v>
      </c>
      <c r="AD413" s="154">
        <f t="shared" si="884"/>
        <v>6.3208872784392255E-4</v>
      </c>
      <c r="AE413" s="154">
        <f t="shared" si="884"/>
        <v>5.4031349648400234E-3</v>
      </c>
      <c r="AI413" s="154">
        <f t="shared" ref="AI413:AM413" si="885">AI131-$AO131</f>
        <v>4.8510613316473002E-4</v>
      </c>
      <c r="AJ413" s="154">
        <f t="shared" si="885"/>
        <v>2.1952479168324719E-4</v>
      </c>
      <c r="AK413" s="154">
        <f t="shared" si="885"/>
        <v>6.1174946079928325E-4</v>
      </c>
      <c r="AL413" s="154">
        <f t="shared" si="885"/>
        <v>-2.6649122031449299E-5</v>
      </c>
      <c r="AM413" s="154">
        <f t="shared" si="885"/>
        <v>3.7335018943295897E-3</v>
      </c>
      <c r="AQ413" s="154">
        <f t="shared" ref="AQ413:AU413" si="886">AQ131-$AW131</f>
        <v>1.3429043594489209E-3</v>
      </c>
      <c r="AR413" s="154">
        <f t="shared" si="886"/>
        <v>-6.9270943266902876E-4</v>
      </c>
      <c r="AS413" s="154">
        <f t="shared" si="886"/>
        <v>1.7739178105849983E-4</v>
      </c>
      <c r="AT413" s="154">
        <f t="shared" si="886"/>
        <v>-4.9439130561106104E-4</v>
      </c>
      <c r="AU413" s="154">
        <f t="shared" si="886"/>
        <v>1.3884300607358568E-3</v>
      </c>
    </row>
    <row r="414" spans="1:47" x14ac:dyDescent="0.3">
      <c r="A414" s="21" t="s">
        <v>130</v>
      </c>
      <c r="AA414" s="154">
        <f t="shared" ref="AA414:AE414" si="887">AA132-$AG132</f>
        <v>1.0457824819032763E-3</v>
      </c>
      <c r="AB414" s="154">
        <f t="shared" si="887"/>
        <v>1.4500372182117078E-3</v>
      </c>
      <c r="AC414" s="154">
        <f t="shared" si="887"/>
        <v>-1.5690552256041219E-4</v>
      </c>
      <c r="AD414" s="154">
        <f t="shared" si="887"/>
        <v>7.9671800002547623E-4</v>
      </c>
      <c r="AE414" s="154">
        <f t="shared" si="887"/>
        <v>3.5107359607184736E-3</v>
      </c>
      <c r="AI414" s="154">
        <f t="shared" ref="AI414:AM414" si="888">AI132-$AO132</f>
        <v>6.8214892484253723E-4</v>
      </c>
      <c r="AJ414" s="154">
        <f t="shared" si="888"/>
        <v>1.6517277395715164E-3</v>
      </c>
      <c r="AK414" s="154">
        <f t="shared" si="888"/>
        <v>4.4652134975285175E-4</v>
      </c>
      <c r="AL414" s="154">
        <f t="shared" si="888"/>
        <v>7.9874990166695515E-4</v>
      </c>
      <c r="AM414" s="154">
        <f t="shared" si="888"/>
        <v>3.5558210169810605E-3</v>
      </c>
      <c r="AQ414" s="154">
        <f t="shared" ref="AQ414:AU414" si="889">AQ132-$AW132</f>
        <v>1.3010159653680754E-3</v>
      </c>
      <c r="AR414" s="154">
        <f t="shared" si="889"/>
        <v>-7.9986491559884583E-4</v>
      </c>
      <c r="AS414" s="154">
        <f t="shared" si="889"/>
        <v>2.5709445019499611E-4</v>
      </c>
      <c r="AT414" s="154">
        <f t="shared" si="889"/>
        <v>-3.206597638641109E-4</v>
      </c>
      <c r="AU414" s="154">
        <f t="shared" si="889"/>
        <v>2.4494377463412558E-3</v>
      </c>
    </row>
    <row r="415" spans="1:47" x14ac:dyDescent="0.3">
      <c r="A415" s="21" t="s">
        <v>131</v>
      </c>
      <c r="AA415" s="154">
        <f t="shared" ref="AA415:AE415" si="890">AA133-$AG133</f>
        <v>8.6207442384830368E-4</v>
      </c>
      <c r="AB415" s="154">
        <f t="shared" si="890"/>
        <v>1.6888589538174743E-3</v>
      </c>
      <c r="AC415" s="154">
        <f t="shared" si="890"/>
        <v>8.5134742947789912E-4</v>
      </c>
      <c r="AD415" s="154">
        <f t="shared" si="890"/>
        <v>3.6845864378498832E-4</v>
      </c>
      <c r="AE415" s="154">
        <f t="shared" si="890"/>
        <v>1.1439778550065127E-3</v>
      </c>
      <c r="AI415" s="154">
        <f t="shared" ref="AI415:AM415" si="891">AI133-$AO133</f>
        <v>3.0143695441763214E-4</v>
      </c>
      <c r="AJ415" s="154">
        <f t="shared" si="891"/>
        <v>1.5296823857789002E-3</v>
      </c>
      <c r="AK415" s="154">
        <f t="shared" si="891"/>
        <v>2.6220025812202525E-4</v>
      </c>
      <c r="AL415" s="154">
        <f t="shared" si="891"/>
        <v>3.9141706486403235E-4</v>
      </c>
      <c r="AM415" s="154">
        <f t="shared" si="891"/>
        <v>3.5025413601865825E-3</v>
      </c>
      <c r="AQ415" s="154">
        <f t="shared" ref="AQ415:AU415" si="892">AQ133-$AW133</f>
        <v>1.3903508438402115E-3</v>
      </c>
      <c r="AR415" s="154">
        <f t="shared" si="892"/>
        <v>-3.229954913426562E-4</v>
      </c>
      <c r="AS415" s="154">
        <f t="shared" si="892"/>
        <v>2.8486325808035375E-5</v>
      </c>
      <c r="AT415" s="154">
        <f t="shared" si="892"/>
        <v>-9.9295275824707804E-5</v>
      </c>
      <c r="AU415" s="154">
        <f t="shared" si="892"/>
        <v>3.1713602567859413E-3</v>
      </c>
    </row>
    <row r="416" spans="1:47" x14ac:dyDescent="0.3">
      <c r="A416" s="21" t="s">
        <v>132</v>
      </c>
      <c r="AA416" s="154">
        <f t="shared" ref="AA416:AE416" si="893">AA134-$AG134</f>
        <v>2.0708438902491879E-3</v>
      </c>
      <c r="AB416" s="154">
        <f t="shared" si="893"/>
        <v>4.1375788551290087E-3</v>
      </c>
      <c r="AC416" s="154">
        <f t="shared" si="893"/>
        <v>1.1548916568829889E-4</v>
      </c>
      <c r="AD416" s="154">
        <f t="shared" si="893"/>
        <v>4.3112366338259548E-3</v>
      </c>
      <c r="AE416" s="154">
        <f t="shared" si="893"/>
        <v>7.2257498331864886E-3</v>
      </c>
      <c r="AI416" s="154">
        <f t="shared" ref="AI416:AM416" si="894">AI134-$AO134</f>
        <v>1.2712091464494747E-3</v>
      </c>
      <c r="AJ416" s="154">
        <f t="shared" si="894"/>
        <v>3.6237766829597604E-3</v>
      </c>
      <c r="AK416" s="154">
        <f t="shared" si="894"/>
        <v>7.3428165470263394E-4</v>
      </c>
      <c r="AL416" s="154">
        <f t="shared" si="894"/>
        <v>3.7403971313973022E-3</v>
      </c>
      <c r="AM416" s="154">
        <f t="shared" si="894"/>
        <v>4.6929575235354192E-3</v>
      </c>
      <c r="AQ416" s="154">
        <f t="shared" ref="AQ416:AU416" si="895">AQ134-$AW134</f>
        <v>9.8748083998863138E-4</v>
      </c>
      <c r="AR416" s="154">
        <f t="shared" si="895"/>
        <v>3.2157848516038753E-3</v>
      </c>
      <c r="AS416" s="154">
        <f t="shared" si="895"/>
        <v>8.5712561492812082E-4</v>
      </c>
      <c r="AT416" s="154">
        <f t="shared" si="895"/>
        <v>3.5068936328884141E-3</v>
      </c>
      <c r="AU416" s="154">
        <f t="shared" si="895"/>
        <v>3.5501253695599221E-3</v>
      </c>
    </row>
    <row r="417" spans="1:47" x14ac:dyDescent="0.3">
      <c r="A417" s="21" t="s">
        <v>133</v>
      </c>
      <c r="AA417" s="154">
        <f t="shared" ref="AA417:AE417" si="896">AA135-$AG135</f>
        <v>2.4119742647711832E-3</v>
      </c>
      <c r="AB417" s="154">
        <f t="shared" si="896"/>
        <v>5.1151011447458459E-3</v>
      </c>
      <c r="AC417" s="154">
        <f t="shared" si="896"/>
        <v>1.0607654631484449E-3</v>
      </c>
      <c r="AD417" s="154">
        <f t="shared" si="896"/>
        <v>4.6514139403562773E-3</v>
      </c>
      <c r="AE417" s="154">
        <f t="shared" si="896"/>
        <v>8.2102408825348843E-3</v>
      </c>
      <c r="AI417" s="154">
        <f t="shared" ref="AI417:AM417" si="897">AI135-$AO135</f>
        <v>1.7410628956798149E-3</v>
      </c>
      <c r="AJ417" s="154">
        <f t="shared" si="897"/>
        <v>4.2745484484256607E-3</v>
      </c>
      <c r="AK417" s="154">
        <f t="shared" si="897"/>
        <v>1.3404423716637786E-3</v>
      </c>
      <c r="AL417" s="154">
        <f t="shared" si="897"/>
        <v>4.1013286963195571E-3</v>
      </c>
      <c r="AM417" s="154">
        <f t="shared" si="897"/>
        <v>4.7342667457094829E-3</v>
      </c>
      <c r="AQ417" s="154">
        <f t="shared" ref="AQ417:AU417" si="898">AQ135-$AW135</f>
        <v>1.5098439416354505E-3</v>
      </c>
      <c r="AR417" s="154">
        <f t="shared" si="898"/>
        <v>3.4149016508434396E-3</v>
      </c>
      <c r="AS417" s="154">
        <f t="shared" si="898"/>
        <v>1.1409911871970522E-3</v>
      </c>
      <c r="AT417" s="154">
        <f t="shared" si="898"/>
        <v>3.6853734944489579E-3</v>
      </c>
      <c r="AU417" s="154">
        <f t="shared" si="898"/>
        <v>4.5175871049793394E-3</v>
      </c>
    </row>
    <row r="418" spans="1:47" x14ac:dyDescent="0.3">
      <c r="A418" s="21" t="s">
        <v>134</v>
      </c>
      <c r="AA418" s="154">
        <f t="shared" ref="AA418:AE418" si="899">AA136-$AG136</f>
        <v>1.6996548618134766E-3</v>
      </c>
      <c r="AB418" s="154">
        <f t="shared" si="899"/>
        <v>4.3758494438745719E-3</v>
      </c>
      <c r="AC418" s="154">
        <f t="shared" si="899"/>
        <v>-1.5916544075438629E-4</v>
      </c>
      <c r="AD418" s="154">
        <f t="shared" si="899"/>
        <v>4.3073759867900303E-3</v>
      </c>
      <c r="AE418" s="154">
        <f t="shared" si="899"/>
        <v>5.1536226867523113E-3</v>
      </c>
      <c r="AI418" s="154">
        <f t="shared" ref="AI418:AM418" si="900">AI136-$AO136</f>
        <v>1.0965681476354855E-3</v>
      </c>
      <c r="AJ418" s="154">
        <f t="shared" si="900"/>
        <v>3.5835354648464978E-3</v>
      </c>
      <c r="AK418" s="154">
        <f t="shared" si="900"/>
        <v>6.2438454304849979E-4</v>
      </c>
      <c r="AL418" s="154">
        <f t="shared" si="900"/>
        <v>3.775563346358298E-3</v>
      </c>
      <c r="AM418" s="154">
        <f t="shared" si="900"/>
        <v>2.8764598790846077E-3</v>
      </c>
      <c r="AQ418" s="154">
        <f t="shared" ref="AQ418:AU418" si="901">AQ136-$AW136</f>
        <v>1.1062905767641896E-3</v>
      </c>
      <c r="AR418" s="154">
        <f t="shared" si="901"/>
        <v>2.8855636385024756E-3</v>
      </c>
      <c r="AS418" s="154">
        <f t="shared" si="901"/>
        <v>5.9448136116166048E-4</v>
      </c>
      <c r="AT418" s="154">
        <f t="shared" si="901"/>
        <v>3.2564402962467712E-3</v>
      </c>
      <c r="AU418" s="154">
        <f t="shared" si="901"/>
        <v>1.8551121716769564E-3</v>
      </c>
    </row>
    <row r="419" spans="1:47" x14ac:dyDescent="0.3">
      <c r="A419" s="21" t="s">
        <v>135</v>
      </c>
      <c r="AA419" s="154">
        <f t="shared" ref="AA419:AE419" si="902">AA137-$AG137</f>
        <v>1.814684265932889E-3</v>
      </c>
      <c r="AB419" s="154">
        <f t="shared" si="902"/>
        <v>4.4230291510688764E-3</v>
      </c>
      <c r="AC419" s="154">
        <f t="shared" si="902"/>
        <v>-1.3292275027394166E-4</v>
      </c>
      <c r="AD419" s="154">
        <f t="shared" si="902"/>
        <v>4.2192052363251679E-3</v>
      </c>
      <c r="AE419" s="154">
        <f t="shared" si="902"/>
        <v>6.5712035038599202E-3</v>
      </c>
      <c r="AI419" s="154">
        <f t="shared" ref="AI419:AM419" si="903">AI137-$AO137</f>
        <v>1.1938233445485261E-3</v>
      </c>
      <c r="AJ419" s="154">
        <f t="shared" si="903"/>
        <v>3.7311271492025721E-3</v>
      </c>
      <c r="AK419" s="154">
        <f t="shared" si="903"/>
        <v>1.0854086738609336E-4</v>
      </c>
      <c r="AL419" s="154">
        <f t="shared" si="903"/>
        <v>3.925789541700299E-3</v>
      </c>
      <c r="AM419" s="154">
        <f t="shared" si="903"/>
        <v>4.9958167684616495E-3</v>
      </c>
      <c r="AQ419" s="154">
        <f t="shared" ref="AQ419:AU419" si="904">AQ137-$AW137</f>
        <v>1.1836831305827231E-3</v>
      </c>
      <c r="AR419" s="154">
        <f t="shared" si="904"/>
        <v>2.9506002226280161E-3</v>
      </c>
      <c r="AS419" s="154">
        <f t="shared" si="904"/>
        <v>5.9377986348889238E-4</v>
      </c>
      <c r="AT419" s="154">
        <f t="shared" si="904"/>
        <v>3.4441250403359058E-3</v>
      </c>
      <c r="AU419" s="154">
        <f t="shared" si="904"/>
        <v>2.9278450375365885E-3</v>
      </c>
    </row>
    <row r="420" spans="1:47" x14ac:dyDescent="0.3">
      <c r="A420" s="21" t="s">
        <v>136</v>
      </c>
      <c r="AA420" s="154">
        <f t="shared" ref="AA420:AE420" si="905">AA138-$AG138</f>
        <v>2.446805502208829E-3</v>
      </c>
      <c r="AB420" s="154">
        <f t="shared" si="905"/>
        <v>4.392446529687624E-3</v>
      </c>
      <c r="AC420" s="154">
        <f t="shared" si="905"/>
        <v>2.2977518547223847E-3</v>
      </c>
      <c r="AD420" s="154">
        <f t="shared" si="905"/>
        <v>4.7850595960194598E-3</v>
      </c>
      <c r="AE420" s="154">
        <f t="shared" si="905"/>
        <v>5.7779373642674837E-3</v>
      </c>
      <c r="AI420" s="154">
        <f t="shared" ref="AI420:AM420" si="906">AI138-$AO138</f>
        <v>1.9972366128429373E-3</v>
      </c>
      <c r="AJ420" s="154">
        <f t="shared" si="906"/>
        <v>3.9592732342246598E-3</v>
      </c>
      <c r="AK420" s="154">
        <f t="shared" si="906"/>
        <v>2.3963034403053432E-3</v>
      </c>
      <c r="AL420" s="154">
        <f t="shared" si="906"/>
        <v>3.6946260640379862E-3</v>
      </c>
      <c r="AM420" s="154">
        <f t="shared" si="906"/>
        <v>2.0606533198333152E-3</v>
      </c>
      <c r="AQ420" s="154">
        <f t="shared" ref="AQ420:AU420" si="907">AQ138-$AW138</f>
        <v>2.1285494405041509E-3</v>
      </c>
      <c r="AR420" s="154">
        <f t="shared" si="907"/>
        <v>3.0455485748204243E-3</v>
      </c>
      <c r="AS420" s="154">
        <f t="shared" si="907"/>
        <v>2.2127466014143816E-3</v>
      </c>
      <c r="AT420" s="154">
        <f t="shared" si="907"/>
        <v>3.5262779524652729E-3</v>
      </c>
      <c r="AU420" s="154">
        <f t="shared" si="907"/>
        <v>5.325283735170246E-3</v>
      </c>
    </row>
    <row r="421" spans="1:47" x14ac:dyDescent="0.3">
      <c r="A421" s="21" t="s">
        <v>137</v>
      </c>
      <c r="AA421" s="154">
        <f t="shared" ref="AA421:AE421" si="908">AA139-$AG139</f>
        <v>-1.4475442719696198E-3</v>
      </c>
      <c r="AB421" s="154">
        <f t="shared" si="908"/>
        <v>-2.9219868702083426E-3</v>
      </c>
      <c r="AC421" s="154">
        <f t="shared" si="908"/>
        <v>-2.8958329207679368E-4</v>
      </c>
      <c r="AD421" s="154">
        <f t="shared" si="908"/>
        <v>-3.3627152632824085E-3</v>
      </c>
      <c r="AE421" s="154">
        <f t="shared" si="908"/>
        <v>-1.162619894297316E-3</v>
      </c>
      <c r="AI421" s="154">
        <f t="shared" ref="AI421:AM421" si="909">AI139-$AO139</f>
        <v>-2.4033982579309563E-3</v>
      </c>
      <c r="AJ421" s="154">
        <f t="shared" si="909"/>
        <v>-4.2419205542921553E-3</v>
      </c>
      <c r="AK421" s="154">
        <f t="shared" si="909"/>
        <v>-3.1398552843554806E-4</v>
      </c>
      <c r="AL421" s="154">
        <f t="shared" si="909"/>
        <v>-4.76676027587689E-3</v>
      </c>
      <c r="AM421" s="154">
        <f t="shared" si="909"/>
        <v>-3.8601540208793692E-3</v>
      </c>
      <c r="AQ421" s="154">
        <f t="shared" ref="AQ421:AU421" si="910">AQ139-$AW139</f>
        <v>-1.5213551608346124E-3</v>
      </c>
      <c r="AR421" s="154">
        <f t="shared" si="910"/>
        <v>-2.9338858852610951E-3</v>
      </c>
      <c r="AS421" s="154">
        <f t="shared" si="910"/>
        <v>-3.11765140738475E-4</v>
      </c>
      <c r="AT421" s="154">
        <f t="shared" si="910"/>
        <v>-3.6460259128405447E-3</v>
      </c>
      <c r="AU421" s="154">
        <f t="shared" si="910"/>
        <v>-4.9134416147123142E-3</v>
      </c>
    </row>
    <row r="422" spans="1:47" x14ac:dyDescent="0.3">
      <c r="A422" s="21" t="s">
        <v>138</v>
      </c>
      <c r="AA422" s="154">
        <f t="shared" ref="AA422:AE422" si="911">AA140-$AG140</f>
        <v>-1.7825236795546611E-3</v>
      </c>
      <c r="AB422" s="154">
        <f t="shared" si="911"/>
        <v>-3.1952051205311012E-3</v>
      </c>
      <c r="AC422" s="154">
        <f t="shared" si="911"/>
        <v>4.5599305577017149E-5</v>
      </c>
      <c r="AD422" s="154">
        <f t="shared" si="911"/>
        <v>-3.9655796897198666E-3</v>
      </c>
      <c r="AE422" s="154">
        <f t="shared" si="911"/>
        <v>-5.7047591863930436E-5</v>
      </c>
      <c r="AI422" s="154">
        <f t="shared" ref="AI422:AM422" si="912">AI140-$AO140</f>
        <v>-1.7003963803744991E-3</v>
      </c>
      <c r="AJ422" s="154">
        <f t="shared" si="912"/>
        <v>-2.1426996125994482E-3</v>
      </c>
      <c r="AK422" s="154">
        <f t="shared" si="912"/>
        <v>-7.2013289344572112E-4</v>
      </c>
      <c r="AL422" s="154">
        <f t="shared" si="912"/>
        <v>-4.1053611457425414E-3</v>
      </c>
      <c r="AM422" s="154">
        <f t="shared" si="912"/>
        <v>-5.1446735360106167E-3</v>
      </c>
      <c r="AQ422" s="154">
        <f t="shared" ref="AQ422:AU422" si="913">AQ140-$AW140</f>
        <v>-5.4638771482667763E-4</v>
      </c>
      <c r="AR422" s="154">
        <f t="shared" si="913"/>
        <v>-2.176134630623835E-3</v>
      </c>
      <c r="AS422" s="154">
        <f t="shared" si="913"/>
        <v>8.7953463836809662E-4</v>
      </c>
      <c r="AT422" s="154">
        <f t="shared" si="913"/>
        <v>-3.088780563240601E-3</v>
      </c>
      <c r="AU422" s="154">
        <f t="shared" si="913"/>
        <v>-2.9086239829981459E-3</v>
      </c>
    </row>
    <row r="423" spans="1:47" ht="15" thickBot="1" x14ac:dyDescent="0.35">
      <c r="A423" s="26" t="s">
        <v>139</v>
      </c>
      <c r="AA423" s="154">
        <f t="shared" ref="AA423:AE423" si="914">AA141-$AG141</f>
        <v>-2.3593230308500421E-3</v>
      </c>
      <c r="AB423" s="154">
        <f t="shared" si="914"/>
        <v>-3.5733205587842563E-3</v>
      </c>
      <c r="AC423" s="154">
        <f t="shared" si="914"/>
        <v>3.6477208430002461E-5</v>
      </c>
      <c r="AD423" s="154">
        <f t="shared" si="914"/>
        <v>-4.5176641971843758E-3</v>
      </c>
      <c r="AE423" s="154">
        <f t="shared" si="914"/>
        <v>-1.6912363227348124E-3</v>
      </c>
      <c r="AI423" s="154">
        <f t="shared" ref="AI423:AM423" si="915">AI141-$AO141</f>
        <v>-1.8006152425542677E-3</v>
      </c>
      <c r="AJ423" s="154">
        <f t="shared" si="915"/>
        <v>-2.3399450317443385E-3</v>
      </c>
      <c r="AK423" s="154">
        <f t="shared" si="915"/>
        <v>4.6090524025345792E-4</v>
      </c>
      <c r="AL423" s="154">
        <f t="shared" si="915"/>
        <v>-4.0855658791085396E-3</v>
      </c>
      <c r="AM423" s="154">
        <f t="shared" si="915"/>
        <v>-2.7850187846781009E-3</v>
      </c>
      <c r="AQ423" s="154">
        <f t="shared" ref="AQ423:AU423" si="916">AQ141-$AW141</f>
        <v>-1.7520212926141476E-3</v>
      </c>
      <c r="AR423" s="154">
        <f t="shared" si="916"/>
        <v>-3.1623902420928728E-3</v>
      </c>
      <c r="AS423" s="154">
        <f t="shared" si="916"/>
        <v>5.3134757274965125E-4</v>
      </c>
      <c r="AT423" s="154">
        <f t="shared" si="916"/>
        <v>-4.3834068293004264E-3</v>
      </c>
      <c r="AU423" s="154">
        <f t="shared" si="916"/>
        <v>-3.9929924731527009E-3</v>
      </c>
    </row>
    <row r="424" spans="1:47" x14ac:dyDescent="0.3">
      <c r="AA424" s="208">
        <f>SUMIF(AA285:AA423,"&gt;0")</f>
        <v>0.1168953216151226</v>
      </c>
      <c r="AB424" s="209">
        <f t="shared" ref="AB424" si="917">SUMIF(AB285:AB423,"&gt;0")</f>
        <v>0.15861131945962459</v>
      </c>
      <c r="AC424" s="209">
        <f t="shared" ref="AC424" si="918">SUMIF(AC285:AC423,"&gt;0")</f>
        <v>6.5720461041068379E-2</v>
      </c>
      <c r="AD424" s="209">
        <f t="shared" ref="AD424" si="919">SUMIF(AD285:AD423,"&gt;0")</f>
        <v>0.16376946381605792</v>
      </c>
      <c r="AE424" s="210">
        <f t="shared" ref="AE424" si="920">SUMIF(AE285:AE423,"&gt;0")</f>
        <v>0.2355660148631627</v>
      </c>
      <c r="AI424" s="208">
        <f>SUMIF(AI285:AI423,"&gt;0")</f>
        <v>0.10215048619672508</v>
      </c>
      <c r="AJ424" s="209">
        <f t="shared" ref="AJ424" si="921">SUMIF(AJ285:AJ423,"&gt;0")</f>
        <v>0.14944493931827976</v>
      </c>
      <c r="AK424" s="209">
        <f t="shared" ref="AK424" si="922">SUMIF(AK285:AK423,"&gt;0")</f>
        <v>6.0415729159975139E-2</v>
      </c>
      <c r="AL424" s="209">
        <f t="shared" ref="AL424" si="923">SUMIF(AL285:AL423,"&gt;0")</f>
        <v>0.15109132782335094</v>
      </c>
      <c r="AM424" s="210">
        <f t="shared" ref="AM424" si="924">SUMIF(AM285:AM423,"&gt;0")</f>
        <v>0.25089203225920037</v>
      </c>
      <c r="AQ424" s="208">
        <f>SUMIF(AQ285:AQ423,"&gt;0")</f>
        <v>9.1851897242192657E-2</v>
      </c>
      <c r="AR424" s="209">
        <f t="shared" ref="AR424" si="925">SUMIF(AR285:AR423,"&gt;0")</f>
        <v>0.14531818495462553</v>
      </c>
      <c r="AS424" s="209">
        <f t="shared" ref="AS424" si="926">SUMIF(AS285:AS423,"&gt;0")</f>
        <v>5.6081978977383096E-2</v>
      </c>
      <c r="AT424" s="209">
        <f t="shared" ref="AT424" si="927">SUMIF(AT285:AT423,"&gt;0")</f>
        <v>0.13481739259557757</v>
      </c>
      <c r="AU424" s="210">
        <f t="shared" ref="AU424" si="928">SUMIF(AU285:AU423,"&gt;0")</f>
        <v>0.22556993462837077</v>
      </c>
    </row>
    <row r="425" spans="1:47" x14ac:dyDescent="0.3">
      <c r="AA425" s="268" t="s">
        <v>199</v>
      </c>
      <c r="AB425" s="269"/>
      <c r="AC425" s="269"/>
      <c r="AD425" s="269"/>
      <c r="AE425" s="269"/>
      <c r="AF425" s="269"/>
      <c r="AG425" s="269"/>
      <c r="AH425" s="269"/>
      <c r="AI425" s="269"/>
      <c r="AJ425" s="269"/>
      <c r="AK425" s="269"/>
      <c r="AL425" s="269"/>
      <c r="AM425" s="269"/>
      <c r="AN425" s="269"/>
      <c r="AO425" s="269"/>
      <c r="AP425" s="269"/>
      <c r="AQ425" s="269"/>
      <c r="AR425" s="269"/>
      <c r="AS425" s="269"/>
      <c r="AT425" s="269"/>
      <c r="AU425" s="270"/>
    </row>
    <row r="426" spans="1:47" x14ac:dyDescent="0.3">
      <c r="A426" s="17" t="s">
        <v>0</v>
      </c>
      <c r="AA426" s="154">
        <f>AA3-$AH3</f>
        <v>5.1814480958316082E-4</v>
      </c>
      <c r="AB426" s="154">
        <f>AB3-$AH3</f>
        <v>8.3728046788716232E-4</v>
      </c>
      <c r="AC426" s="154">
        <f>AC3-$AH3</f>
        <v>1.4668947138493944E-3</v>
      </c>
      <c r="AD426" s="154">
        <f>AD3-$AH3</f>
        <v>5.9801119490982338E-4</v>
      </c>
      <c r="AE426" s="154">
        <f>AE3-$AH3</f>
        <v>3.2159443226109849E-3</v>
      </c>
      <c r="AI426" s="154">
        <f>AI3-$AP3</f>
        <v>5.752115960038634E-4</v>
      </c>
      <c r="AJ426" s="154">
        <f>AJ3-$AP3</f>
        <v>5.0755828609179258E-4</v>
      </c>
      <c r="AK426" s="154">
        <f>AK3-$AP3</f>
        <v>1.5873188904011633E-3</v>
      </c>
      <c r="AL426" s="154">
        <f>AL3-$AP3</f>
        <v>1.4385245536678529E-3</v>
      </c>
      <c r="AM426" s="154">
        <f>AM3-$AP3</f>
        <v>2.8574237530359838E-3</v>
      </c>
      <c r="AQ426" s="154">
        <f>AQ3-$AX3</f>
        <v>7.2338321377552091E-4</v>
      </c>
      <c r="AR426" s="154">
        <f t="shared" ref="AR426:AU426" si="929">AR3-$AX3</f>
        <v>1.2958381016301077E-3</v>
      </c>
      <c r="AS426" s="154">
        <f t="shared" si="929"/>
        <v>-5.4922256407016583E-4</v>
      </c>
      <c r="AT426" s="154">
        <f t="shared" si="929"/>
        <v>1.0819081631465617E-3</v>
      </c>
      <c r="AU426" s="154">
        <f t="shared" si="929"/>
        <v>2.035559117931041E-3</v>
      </c>
    </row>
    <row r="427" spans="1:47" x14ac:dyDescent="0.3">
      <c r="A427" s="21" t="s">
        <v>1</v>
      </c>
      <c r="AA427" s="154">
        <f t="shared" ref="AA427:AE427" si="930">AA4-$AH4</f>
        <v>2.2295952312376688E-3</v>
      </c>
      <c r="AB427" s="154">
        <f t="shared" si="930"/>
        <v>1.4098220693439384E-3</v>
      </c>
      <c r="AC427" s="154">
        <f t="shared" si="930"/>
        <v>1.7487842073314434E-3</v>
      </c>
      <c r="AD427" s="154">
        <f t="shared" si="930"/>
        <v>3.09335792953392E-3</v>
      </c>
      <c r="AE427" s="154">
        <f t="shared" si="930"/>
        <v>4.119682265656668E-3</v>
      </c>
      <c r="AI427" s="154">
        <f t="shared" ref="AI427:AM427" si="931">AI4-$AP4</f>
        <v>2.0774400059476363E-3</v>
      </c>
      <c r="AJ427" s="154">
        <f t="shared" si="931"/>
        <v>1.6610548981156967E-3</v>
      </c>
      <c r="AK427" s="154">
        <f t="shared" si="931"/>
        <v>2.0150352332217372E-3</v>
      </c>
      <c r="AL427" s="154">
        <f t="shared" si="931"/>
        <v>2.4792788915775858E-3</v>
      </c>
      <c r="AM427" s="154">
        <f t="shared" si="931"/>
        <v>3.6995735775199792E-3</v>
      </c>
      <c r="AQ427" s="154">
        <f t="shared" ref="AQ427:AU427" si="932">AQ4-$AX4</f>
        <v>1.6812595790694964E-3</v>
      </c>
      <c r="AR427" s="154">
        <f t="shared" si="932"/>
        <v>1.4302983792194805E-3</v>
      </c>
      <c r="AS427" s="154">
        <f t="shared" si="932"/>
        <v>-2.4484588992055179E-4</v>
      </c>
      <c r="AT427" s="154">
        <f t="shared" si="932"/>
        <v>1.8214923147294899E-3</v>
      </c>
      <c r="AU427" s="154">
        <f t="shared" si="932"/>
        <v>2.9264265430363756E-3</v>
      </c>
    </row>
    <row r="428" spans="1:47" x14ac:dyDescent="0.3">
      <c r="A428" s="21" t="s">
        <v>2</v>
      </c>
      <c r="AA428" s="154">
        <f t="shared" ref="AA428:AE428" si="933">AA5-$AH5</f>
        <v>2.3498624527458264E-3</v>
      </c>
      <c r="AB428" s="154">
        <f t="shared" si="933"/>
        <v>9.3077906091741311E-4</v>
      </c>
      <c r="AC428" s="154">
        <f t="shared" si="933"/>
        <v>2.1597664450408362E-3</v>
      </c>
      <c r="AD428" s="154">
        <f t="shared" si="933"/>
        <v>2.4173224046580219E-3</v>
      </c>
      <c r="AE428" s="154">
        <f t="shared" si="933"/>
        <v>4.8860869787542092E-3</v>
      </c>
      <c r="AI428" s="154">
        <f t="shared" ref="AI428:AM428" si="934">AI5-$AP5</f>
        <v>1.9611005852162985E-3</v>
      </c>
      <c r="AJ428" s="154">
        <f t="shared" si="934"/>
        <v>4.5956625460364699E-4</v>
      </c>
      <c r="AK428" s="154">
        <f t="shared" si="934"/>
        <v>1.3688260267166264E-3</v>
      </c>
      <c r="AL428" s="154">
        <f t="shared" si="934"/>
        <v>2.5908673346655984E-3</v>
      </c>
      <c r="AM428" s="154">
        <f t="shared" si="934"/>
        <v>6.1355369419011712E-3</v>
      </c>
      <c r="AQ428" s="154">
        <f t="shared" ref="AQ428:AU428" si="935">AQ5-$AX5</f>
        <v>1.4940512095695888E-3</v>
      </c>
      <c r="AR428" s="154">
        <f t="shared" si="935"/>
        <v>1.3952900216370363E-3</v>
      </c>
      <c r="AS428" s="154">
        <f t="shared" si="935"/>
        <v>1.9642679192897507E-5</v>
      </c>
      <c r="AT428" s="154">
        <f t="shared" si="935"/>
        <v>1.793674354547678E-3</v>
      </c>
      <c r="AU428" s="154">
        <f t="shared" si="935"/>
        <v>1.9732915463482603E-3</v>
      </c>
    </row>
    <row r="429" spans="1:47" x14ac:dyDescent="0.3">
      <c r="A429" s="21" t="s">
        <v>3</v>
      </c>
      <c r="AA429" s="154">
        <f t="shared" ref="AA429:AE429" si="936">AA6-$AH6</f>
        <v>2.2967010558820541E-3</v>
      </c>
      <c r="AB429" s="154">
        <f t="shared" si="936"/>
        <v>1.0116950012178244E-3</v>
      </c>
      <c r="AC429" s="154">
        <f t="shared" si="936"/>
        <v>1.8780208911154447E-3</v>
      </c>
      <c r="AD429" s="154">
        <f t="shared" si="936"/>
        <v>2.7275666544273689E-3</v>
      </c>
      <c r="AE429" s="154">
        <f t="shared" si="936"/>
        <v>4.9628104220304416E-3</v>
      </c>
      <c r="AI429" s="154">
        <f t="shared" ref="AI429:AM429" si="937">AI6-$AP6</f>
        <v>2.5568764278565172E-3</v>
      </c>
      <c r="AJ429" s="154">
        <f t="shared" si="937"/>
        <v>1.3978195541176647E-3</v>
      </c>
      <c r="AK429" s="154">
        <f t="shared" si="937"/>
        <v>1.8875470285737491E-3</v>
      </c>
      <c r="AL429" s="154">
        <f t="shared" si="937"/>
        <v>2.7620274740508891E-3</v>
      </c>
      <c r="AM429" s="154">
        <f t="shared" si="937"/>
        <v>4.3048626824023408E-3</v>
      </c>
      <c r="AQ429" s="154">
        <f t="shared" ref="AQ429:AU429" si="938">AQ6-$AX6</f>
        <v>1.7579363750226899E-3</v>
      </c>
      <c r="AR429" s="154">
        <f t="shared" si="938"/>
        <v>1.2869217812519727E-3</v>
      </c>
      <c r="AS429" s="154">
        <f t="shared" si="938"/>
        <v>-1.4917475733831637E-4</v>
      </c>
      <c r="AT429" s="154">
        <f t="shared" si="938"/>
        <v>2.589748399954803E-3</v>
      </c>
      <c r="AU429" s="154">
        <f t="shared" si="938"/>
        <v>9.560347322825364E-4</v>
      </c>
    </row>
    <row r="430" spans="1:47" x14ac:dyDescent="0.3">
      <c r="A430" s="21" t="s">
        <v>4</v>
      </c>
      <c r="AA430" s="154">
        <f t="shared" ref="AA430:AE430" si="939">AA7-$AH7</f>
        <v>3.0984616303602278E-3</v>
      </c>
      <c r="AB430" s="154">
        <f t="shared" si="939"/>
        <v>2.1224101205447425E-3</v>
      </c>
      <c r="AC430" s="154">
        <f t="shared" si="939"/>
        <v>2.0258162833645659E-3</v>
      </c>
      <c r="AD430" s="154">
        <f t="shared" si="939"/>
        <v>3.3694618978956179E-3</v>
      </c>
      <c r="AE430" s="154">
        <f t="shared" si="939"/>
        <v>6.4182142819574281E-3</v>
      </c>
      <c r="AI430" s="154">
        <f t="shared" ref="AI430:AM430" si="940">AI7-$AP7</f>
        <v>2.4141700582954104E-3</v>
      </c>
      <c r="AJ430" s="154">
        <f t="shared" si="940"/>
        <v>1.3013512089889104E-3</v>
      </c>
      <c r="AK430" s="154">
        <f t="shared" si="940"/>
        <v>2.4743258184638916E-3</v>
      </c>
      <c r="AL430" s="154">
        <f t="shared" si="940"/>
        <v>3.1283688300749665E-3</v>
      </c>
      <c r="AM430" s="154">
        <f t="shared" si="940"/>
        <v>6.1513573795915471E-3</v>
      </c>
      <c r="AQ430" s="154">
        <f t="shared" ref="AQ430:AU430" si="941">AQ7-$AX7</f>
        <v>2.3315767739516286E-3</v>
      </c>
      <c r="AR430" s="154">
        <f t="shared" si="941"/>
        <v>2.1873985787485058E-3</v>
      </c>
      <c r="AS430" s="154">
        <f t="shared" si="941"/>
        <v>7.4473617289709526E-4</v>
      </c>
      <c r="AT430" s="154">
        <f t="shared" si="941"/>
        <v>2.6975878697608723E-3</v>
      </c>
      <c r="AU430" s="154">
        <f t="shared" si="941"/>
        <v>3.9403623572771985E-3</v>
      </c>
    </row>
    <row r="431" spans="1:47" x14ac:dyDescent="0.3">
      <c r="A431" s="21" t="s">
        <v>5</v>
      </c>
      <c r="AA431" s="154">
        <f t="shared" ref="AA431:AE431" si="942">AA8-$AH8</f>
        <v>2.2042876267671496E-3</v>
      </c>
      <c r="AB431" s="154">
        <f t="shared" si="942"/>
        <v>1.6306654939914865E-3</v>
      </c>
      <c r="AC431" s="154">
        <f t="shared" si="942"/>
        <v>2.0742856392666625E-3</v>
      </c>
      <c r="AD431" s="154">
        <f t="shared" si="942"/>
        <v>3.3258014843968418E-3</v>
      </c>
      <c r="AE431" s="154">
        <f t="shared" si="942"/>
        <v>2.6057173561554823E-3</v>
      </c>
      <c r="AI431" s="154">
        <f t="shared" ref="AI431:AM431" si="943">AI8-$AP8</f>
        <v>1.6354001128533026E-3</v>
      </c>
      <c r="AJ431" s="154">
        <f t="shared" si="943"/>
        <v>5.9508787148775718E-4</v>
      </c>
      <c r="AK431" s="154">
        <f t="shared" si="943"/>
        <v>1.8486453683038999E-3</v>
      </c>
      <c r="AL431" s="154">
        <f t="shared" si="943"/>
        <v>2.5730164371870123E-3</v>
      </c>
      <c r="AM431" s="154">
        <f t="shared" si="943"/>
        <v>4.5167977444929451E-3</v>
      </c>
      <c r="AQ431" s="154">
        <f t="shared" ref="AQ431:AU431" si="944">AQ8-$AX8</f>
        <v>1.6703140100567575E-3</v>
      </c>
      <c r="AR431" s="154">
        <f t="shared" si="944"/>
        <v>1.4243700322648057E-3</v>
      </c>
      <c r="AS431" s="154">
        <f t="shared" si="944"/>
        <v>2.3380646529925098E-4</v>
      </c>
      <c r="AT431" s="154">
        <f t="shared" si="944"/>
        <v>2.5923999013768633E-3</v>
      </c>
      <c r="AU431" s="154">
        <f t="shared" si="944"/>
        <v>2.5764036346569092E-3</v>
      </c>
    </row>
    <row r="432" spans="1:47" x14ac:dyDescent="0.3">
      <c r="A432" s="21" t="s">
        <v>6</v>
      </c>
      <c r="AA432" s="154">
        <f t="shared" ref="AA432:AE432" si="945">AA9-$AH9</f>
        <v>3.0093430933422162E-3</v>
      </c>
      <c r="AB432" s="154">
        <f t="shared" si="945"/>
        <v>2.0261215054729878E-3</v>
      </c>
      <c r="AC432" s="154">
        <f t="shared" si="945"/>
        <v>2.3752754505070228E-3</v>
      </c>
      <c r="AD432" s="154">
        <f t="shared" si="945"/>
        <v>2.6175155080002529E-3</v>
      </c>
      <c r="AE432" s="154">
        <f t="shared" si="945"/>
        <v>5.4535556489419884E-3</v>
      </c>
      <c r="AI432" s="154">
        <f t="shared" ref="AI432:AM432" si="946">AI9-$AP9</f>
        <v>2.5348532105401609E-3</v>
      </c>
      <c r="AJ432" s="154">
        <f t="shared" si="946"/>
        <v>2.5765679164268052E-3</v>
      </c>
      <c r="AK432" s="154">
        <f t="shared" si="946"/>
        <v>2.5458464625481127E-3</v>
      </c>
      <c r="AL432" s="154">
        <f t="shared" si="946"/>
        <v>2.9538692515109566E-3</v>
      </c>
      <c r="AM432" s="154">
        <f t="shared" si="946"/>
        <v>7.2196506414060639E-3</v>
      </c>
      <c r="AQ432" s="154">
        <f t="shared" ref="AQ432:AU432" si="947">AQ9-$AX9</f>
        <v>1.738440767520266E-3</v>
      </c>
      <c r="AR432" s="154">
        <f t="shared" si="947"/>
        <v>2.4402970854763588E-3</v>
      </c>
      <c r="AS432" s="154">
        <f t="shared" si="947"/>
        <v>-1.7425488583185274E-4</v>
      </c>
      <c r="AT432" s="154">
        <f t="shared" si="947"/>
        <v>1.9244517714468905E-3</v>
      </c>
      <c r="AU432" s="154">
        <f t="shared" si="947"/>
        <v>5.010088073436769E-3</v>
      </c>
    </row>
    <row r="433" spans="1:47" x14ac:dyDescent="0.3">
      <c r="A433" s="21" t="s">
        <v>7</v>
      </c>
      <c r="AA433" s="154">
        <f t="shared" ref="AA433:AE433" si="948">AA10-$AH10</f>
        <v>1.3682492933721202E-4</v>
      </c>
      <c r="AB433" s="154">
        <f t="shared" si="948"/>
        <v>3.2460767310237611E-4</v>
      </c>
      <c r="AC433" s="154">
        <f t="shared" si="948"/>
        <v>1.8361276842948247E-3</v>
      </c>
      <c r="AD433" s="154">
        <f t="shared" si="948"/>
        <v>1.2919424840328675E-3</v>
      </c>
      <c r="AE433" s="154">
        <f t="shared" si="948"/>
        <v>2.3642303266454964E-3</v>
      </c>
      <c r="AI433" s="154">
        <f t="shared" ref="AI433:AM433" si="949">AI10-$AP10</f>
        <v>9.7422779200606342E-4</v>
      </c>
      <c r="AJ433" s="154">
        <f t="shared" si="949"/>
        <v>-2.3415851855023134E-4</v>
      </c>
      <c r="AK433" s="154">
        <f t="shared" si="949"/>
        <v>1.4096691166045868E-3</v>
      </c>
      <c r="AL433" s="154">
        <f t="shared" si="949"/>
        <v>1.9381423616520082E-3</v>
      </c>
      <c r="AM433" s="154">
        <f t="shared" si="949"/>
        <v>3.6235324350748785E-3</v>
      </c>
      <c r="AQ433" s="154">
        <f t="shared" ref="AQ433:AU433" si="950">AQ10-$AX10</f>
        <v>-3.9731051833854364E-6</v>
      </c>
      <c r="AR433" s="154">
        <f t="shared" si="950"/>
        <v>2.5429908858469897E-4</v>
      </c>
      <c r="AS433" s="154">
        <f t="shared" si="950"/>
        <v>-1.0906238615046764E-3</v>
      </c>
      <c r="AT433" s="154">
        <f t="shared" si="950"/>
        <v>5.6328260387502986E-4</v>
      </c>
      <c r="AU433" s="154">
        <f t="shared" si="950"/>
        <v>2.5718746433154183E-3</v>
      </c>
    </row>
    <row r="434" spans="1:47" x14ac:dyDescent="0.3">
      <c r="A434" s="21" t="s">
        <v>8</v>
      </c>
      <c r="AA434" s="154">
        <f t="shared" ref="AA434:AE434" si="951">AA11-$AH11</f>
        <v>4.6273560637075366E-4</v>
      </c>
      <c r="AB434" s="154">
        <f t="shared" si="951"/>
        <v>6.9523377156378591E-4</v>
      </c>
      <c r="AC434" s="154">
        <f t="shared" si="951"/>
        <v>2.7474349809291565E-3</v>
      </c>
      <c r="AD434" s="154">
        <f t="shared" si="951"/>
        <v>2.0109295304946749E-3</v>
      </c>
      <c r="AE434" s="154">
        <f t="shared" si="951"/>
        <v>2.5969556182876578E-3</v>
      </c>
      <c r="AI434" s="154">
        <f t="shared" ref="AI434:AM434" si="952">AI11-$AP11</f>
        <v>2.4702620525860006E-4</v>
      </c>
      <c r="AJ434" s="154">
        <f t="shared" si="952"/>
        <v>5.2306551664571196E-4</v>
      </c>
      <c r="AK434" s="154">
        <f t="shared" si="952"/>
        <v>1.5112831412212018E-3</v>
      </c>
      <c r="AL434" s="154">
        <f t="shared" si="952"/>
        <v>2.3345961052336286E-3</v>
      </c>
      <c r="AM434" s="154">
        <f t="shared" si="952"/>
        <v>2.3256469675061401E-3</v>
      </c>
      <c r="AQ434" s="154">
        <f t="shared" ref="AQ434:AU434" si="953">AQ11-$AX11</f>
        <v>5.1585697961289718E-4</v>
      </c>
      <c r="AR434" s="154">
        <f t="shared" si="953"/>
        <v>2.8296101612722974E-4</v>
      </c>
      <c r="AS434" s="154">
        <f t="shared" si="953"/>
        <v>1.3875199744895015E-4</v>
      </c>
      <c r="AT434" s="154">
        <f t="shared" si="953"/>
        <v>1.6218457558260851E-3</v>
      </c>
      <c r="AU434" s="154">
        <f t="shared" si="953"/>
        <v>8.8570223922658769E-4</v>
      </c>
    </row>
    <row r="435" spans="1:47" x14ac:dyDescent="0.3">
      <c r="A435" s="21" t="s">
        <v>9</v>
      </c>
      <c r="AA435" s="154">
        <f t="shared" ref="AA435:AE435" si="954">AA12-$AH12</f>
        <v>1.5145148380633876E-3</v>
      </c>
      <c r="AB435" s="154">
        <f t="shared" si="954"/>
        <v>6.0092418739324163E-4</v>
      </c>
      <c r="AC435" s="154">
        <f t="shared" si="954"/>
        <v>1.9512654642982966E-3</v>
      </c>
      <c r="AD435" s="154">
        <f t="shared" si="954"/>
        <v>1.8861698221872194E-3</v>
      </c>
      <c r="AE435" s="154">
        <f t="shared" si="954"/>
        <v>1.9806466095240883E-3</v>
      </c>
      <c r="AI435" s="154">
        <f t="shared" ref="AI435:AM435" si="955">AI12-$AP12</f>
        <v>6.01594957025154E-4</v>
      </c>
      <c r="AJ435" s="154">
        <f t="shared" si="955"/>
        <v>-4.4447812122388065E-4</v>
      </c>
      <c r="AK435" s="154">
        <f t="shared" si="955"/>
        <v>1.1206475630591278E-3</v>
      </c>
      <c r="AL435" s="154">
        <f t="shared" si="955"/>
        <v>1.3880701645516587E-3</v>
      </c>
      <c r="AM435" s="154">
        <f t="shared" si="955"/>
        <v>4.7644717599656661E-3</v>
      </c>
      <c r="AQ435" s="154">
        <f t="shared" ref="AQ435:AU435" si="956">AQ12-$AX12</f>
        <v>4.448539271262467E-4</v>
      </c>
      <c r="AR435" s="154">
        <f t="shared" si="956"/>
        <v>8.3070362325488815E-4</v>
      </c>
      <c r="AS435" s="154">
        <f t="shared" si="956"/>
        <v>3.430121028878165E-5</v>
      </c>
      <c r="AT435" s="154">
        <f t="shared" si="956"/>
        <v>1.2047785120475807E-3</v>
      </c>
      <c r="AU435" s="154">
        <f t="shared" si="956"/>
        <v>3.8825748590859696E-3</v>
      </c>
    </row>
    <row r="436" spans="1:47" x14ac:dyDescent="0.3">
      <c r="A436" s="21" t="s">
        <v>10</v>
      </c>
      <c r="AA436" s="154">
        <f t="shared" ref="AA436:AE436" si="957">AA13-$AH13</f>
        <v>1.8552821656964242E-3</v>
      </c>
      <c r="AB436" s="154">
        <f t="shared" si="957"/>
        <v>9.7143997488299567E-4</v>
      </c>
      <c r="AC436" s="154">
        <f t="shared" si="957"/>
        <v>2.0682884092116461E-3</v>
      </c>
      <c r="AD436" s="154">
        <f t="shared" si="957"/>
        <v>2.7803397136014979E-3</v>
      </c>
      <c r="AE436" s="154">
        <f t="shared" si="957"/>
        <v>2.9929807149362856E-3</v>
      </c>
      <c r="AI436" s="154">
        <f t="shared" ref="AI436:AM436" si="958">AI13-$AP13</f>
        <v>5.8857223911991646E-4</v>
      </c>
      <c r="AJ436" s="154">
        <f t="shared" si="958"/>
        <v>1.8145790727290469E-4</v>
      </c>
      <c r="AK436" s="154">
        <f t="shared" si="958"/>
        <v>1.0735877678973655E-3</v>
      </c>
      <c r="AL436" s="154">
        <f t="shared" si="958"/>
        <v>1.4289724710076111E-3</v>
      </c>
      <c r="AM436" s="154">
        <f t="shared" si="958"/>
        <v>2.0508929536741339E-3</v>
      </c>
      <c r="AQ436" s="154">
        <f t="shared" ref="AQ436:AU436" si="959">AQ13-$AX13</f>
        <v>6.0800039899967101E-4</v>
      </c>
      <c r="AR436" s="154">
        <f t="shared" si="959"/>
        <v>3.5910396682592438E-4</v>
      </c>
      <c r="AS436" s="154">
        <f t="shared" si="959"/>
        <v>2.1754996765613148E-4</v>
      </c>
      <c r="AT436" s="154">
        <f t="shared" si="959"/>
        <v>8.6902159493448643E-4</v>
      </c>
      <c r="AU436" s="154">
        <f t="shared" si="959"/>
        <v>2.7140788138898322E-3</v>
      </c>
    </row>
    <row r="437" spans="1:47" x14ac:dyDescent="0.3">
      <c r="A437" s="21" t="s">
        <v>11</v>
      </c>
      <c r="AA437" s="154">
        <f t="shared" ref="AA437:AE437" si="960">AA14-$AH14</f>
        <v>-3.2831638046695181E-3</v>
      </c>
      <c r="AB437" s="154">
        <f t="shared" si="960"/>
        <v>-2.9552841055585605E-3</v>
      </c>
      <c r="AC437" s="154">
        <f t="shared" si="960"/>
        <v>-9.6764881450337251E-4</v>
      </c>
      <c r="AD437" s="154">
        <f t="shared" si="960"/>
        <v>-5.5767398653885931E-3</v>
      </c>
      <c r="AE437" s="154">
        <f t="shared" si="960"/>
        <v>-3.6258115364665739E-3</v>
      </c>
      <c r="AI437" s="154">
        <f t="shared" ref="AI437:AM437" si="961">AI14-$AP14</f>
        <v>-3.4223135397068922E-3</v>
      </c>
      <c r="AJ437" s="154">
        <f t="shared" si="961"/>
        <v>-4.4574421849327955E-3</v>
      </c>
      <c r="AK437" s="154">
        <f t="shared" si="961"/>
        <v>-1.2406088915994425E-3</v>
      </c>
      <c r="AL437" s="154">
        <f t="shared" si="961"/>
        <v>-5.7389723354005452E-3</v>
      </c>
      <c r="AM437" s="154">
        <f t="shared" si="961"/>
        <v>-4.3270702538765939E-3</v>
      </c>
      <c r="AQ437" s="154">
        <f t="shared" ref="AQ437:AU437" si="962">AQ14-$AX14</f>
        <v>-3.0011811244628614E-3</v>
      </c>
      <c r="AR437" s="154">
        <f t="shared" si="962"/>
        <v>-4.5658570257376694E-3</v>
      </c>
      <c r="AS437" s="154">
        <f t="shared" si="962"/>
        <v>4.9380438532483674E-5</v>
      </c>
      <c r="AT437" s="154">
        <f t="shared" si="962"/>
        <v>-5.8379409351354107E-3</v>
      </c>
      <c r="AU437" s="154">
        <f t="shared" si="962"/>
        <v>-5.1474943064514309E-3</v>
      </c>
    </row>
    <row r="438" spans="1:47" x14ac:dyDescent="0.3">
      <c r="A438" s="21" t="s">
        <v>12</v>
      </c>
      <c r="AA438" s="154">
        <f t="shared" ref="AA438:AE438" si="963">AA15-$AH15</f>
        <v>-5.0635074555995382E-3</v>
      </c>
      <c r="AB438" s="154">
        <f t="shared" si="963"/>
        <v>-5.036721942849735E-3</v>
      </c>
      <c r="AC438" s="154">
        <f t="shared" si="963"/>
        <v>1.1243984407692791E-4</v>
      </c>
      <c r="AD438" s="154">
        <f t="shared" si="963"/>
        <v>-6.1339783129920828E-3</v>
      </c>
      <c r="AE438" s="154">
        <f t="shared" si="963"/>
        <v>-4.8787776103125999E-3</v>
      </c>
      <c r="AI438" s="154">
        <f t="shared" ref="AI438:AM438" si="964">AI15-$AP15</f>
        <v>-4.0463888064777419E-3</v>
      </c>
      <c r="AJ438" s="154">
        <f t="shared" si="964"/>
        <v>-4.7089897828435749E-3</v>
      </c>
      <c r="AK438" s="154">
        <f t="shared" si="964"/>
        <v>-5.4591866957205953E-4</v>
      </c>
      <c r="AL438" s="154">
        <f t="shared" si="964"/>
        <v>-5.3773292655694936E-3</v>
      </c>
      <c r="AM438" s="154">
        <f t="shared" si="964"/>
        <v>-3.7394940125898366E-3</v>
      </c>
      <c r="AQ438" s="154">
        <f t="shared" ref="AQ438:AU438" si="965">AQ15-$AX15</f>
        <v>-3.9736809644674402E-3</v>
      </c>
      <c r="AR438" s="154">
        <f t="shared" si="965"/>
        <v>-4.3291125815677831E-3</v>
      </c>
      <c r="AS438" s="154">
        <f t="shared" si="965"/>
        <v>3.8618512093066548E-4</v>
      </c>
      <c r="AT438" s="154">
        <f t="shared" si="965"/>
        <v>-4.9850068116606711E-3</v>
      </c>
      <c r="AU438" s="154">
        <f t="shared" si="965"/>
        <v>-4.6195714680536872E-3</v>
      </c>
    </row>
    <row r="439" spans="1:47" x14ac:dyDescent="0.3">
      <c r="A439" s="21" t="s">
        <v>13</v>
      </c>
      <c r="AA439" s="154">
        <f t="shared" ref="AA439:AE439" si="966">AA16-$AH16</f>
        <v>-4.1685857884205518E-3</v>
      </c>
      <c r="AB439" s="154">
        <f t="shared" si="966"/>
        <v>-3.6870177772735982E-3</v>
      </c>
      <c r="AC439" s="154">
        <f t="shared" si="966"/>
        <v>-7.525279552316284E-4</v>
      </c>
      <c r="AD439" s="154">
        <f t="shared" si="966"/>
        <v>-6.4503632582455714E-3</v>
      </c>
      <c r="AE439" s="154">
        <f t="shared" si="966"/>
        <v>-3.3175686489206558E-3</v>
      </c>
      <c r="AI439" s="154">
        <f t="shared" ref="AI439:AM439" si="967">AI16-$AP16</f>
        <v>-3.177923183986955E-3</v>
      </c>
      <c r="AJ439" s="154">
        <f t="shared" si="967"/>
        <v>-3.7496090180911476E-3</v>
      </c>
      <c r="AK439" s="154">
        <f t="shared" si="967"/>
        <v>-6.2456448215347966E-4</v>
      </c>
      <c r="AL439" s="154">
        <f t="shared" si="967"/>
        <v>-6.5131607853960213E-3</v>
      </c>
      <c r="AM439" s="154">
        <f t="shared" si="967"/>
        <v>-3.1287035275236541E-3</v>
      </c>
      <c r="AQ439" s="154">
        <f t="shared" ref="AQ439:AU439" si="968">AQ16-$AX16</f>
        <v>-2.9225543293956158E-3</v>
      </c>
      <c r="AR439" s="154">
        <f t="shared" si="968"/>
        <v>-4.0968158778995961E-3</v>
      </c>
      <c r="AS439" s="154">
        <f t="shared" si="968"/>
        <v>1.8952123170103922E-4</v>
      </c>
      <c r="AT439" s="154">
        <f t="shared" si="968"/>
        <v>-5.72477274306212E-3</v>
      </c>
      <c r="AU439" s="154">
        <f t="shared" si="968"/>
        <v>-4.3733145424108069E-3</v>
      </c>
    </row>
    <row r="440" spans="1:47" x14ac:dyDescent="0.3">
      <c r="A440" s="21" t="s">
        <v>14</v>
      </c>
      <c r="AA440" s="154">
        <f t="shared" ref="AA440:AE440" si="969">AA17-$AH17</f>
        <v>-4.0754226120844478E-3</v>
      </c>
      <c r="AB440" s="154">
        <f t="shared" si="969"/>
        <v>-3.9643228532802444E-3</v>
      </c>
      <c r="AC440" s="154">
        <f t="shared" si="969"/>
        <v>-9.0106529694624054E-4</v>
      </c>
      <c r="AD440" s="154">
        <f t="shared" si="969"/>
        <v>-5.9897940458804502E-3</v>
      </c>
      <c r="AE440" s="154">
        <f t="shared" si="969"/>
        <v>-5.0667166830870893E-3</v>
      </c>
      <c r="AI440" s="154">
        <f t="shared" ref="AI440:AM440" si="970">AI17-$AP17</f>
        <v>-3.878085533197532E-3</v>
      </c>
      <c r="AJ440" s="154">
        <f t="shared" si="970"/>
        <v>-4.0152560869620079E-3</v>
      </c>
      <c r="AK440" s="154">
        <f t="shared" si="970"/>
        <v>-1.4202540415916148E-3</v>
      </c>
      <c r="AL440" s="154">
        <f t="shared" si="970"/>
        <v>-6.0601553041373084E-3</v>
      </c>
      <c r="AM440" s="154">
        <f t="shared" si="970"/>
        <v>-5.7555784226189857E-3</v>
      </c>
      <c r="AQ440" s="154">
        <f t="shared" ref="AQ440:AU440" si="971">AQ17-$AX17</f>
        <v>-4.1355688426215342E-3</v>
      </c>
      <c r="AR440" s="154">
        <f t="shared" si="971"/>
        <v>-4.7699534628863815E-3</v>
      </c>
      <c r="AS440" s="154">
        <f t="shared" si="971"/>
        <v>7.3674692891561103E-5</v>
      </c>
      <c r="AT440" s="154">
        <f t="shared" si="971"/>
        <v>-5.6712877149499626E-3</v>
      </c>
      <c r="AU440" s="154">
        <f t="shared" si="971"/>
        <v>-5.1456436009425224E-3</v>
      </c>
    </row>
    <row r="441" spans="1:47" x14ac:dyDescent="0.3">
      <c r="A441" s="21" t="s">
        <v>15</v>
      </c>
      <c r="AA441" s="154">
        <f t="shared" ref="AA441:AE441" si="972">AA18-$AH18</f>
        <v>-4.114381028529495E-3</v>
      </c>
      <c r="AB441" s="154">
        <f t="shared" si="972"/>
        <v>-2.0061891273916001E-3</v>
      </c>
      <c r="AC441" s="154">
        <f t="shared" si="972"/>
        <v>-2.9261536675682497E-4</v>
      </c>
      <c r="AD441" s="154">
        <f t="shared" si="972"/>
        <v>-5.4165385302056748E-3</v>
      </c>
      <c r="AE441" s="154">
        <f t="shared" si="972"/>
        <v>-3.6250480488847548E-3</v>
      </c>
      <c r="AI441" s="154">
        <f t="shared" ref="AI441:AM441" si="973">AI18-$AP18</f>
        <v>-2.658369592698156E-3</v>
      </c>
      <c r="AJ441" s="154">
        <f t="shared" si="973"/>
        <v>-1.9821539403752017E-3</v>
      </c>
      <c r="AK441" s="154">
        <f t="shared" si="973"/>
        <v>-6.1049345710265015E-4</v>
      </c>
      <c r="AL441" s="154">
        <f t="shared" si="973"/>
        <v>-4.2860272102720059E-3</v>
      </c>
      <c r="AM441" s="154">
        <f t="shared" si="973"/>
        <v>-3.682196374663777E-3</v>
      </c>
      <c r="AQ441" s="154">
        <f t="shared" ref="AQ441:AU441" si="974">AQ18-$AX18</f>
        <v>-3.0954650863970114E-3</v>
      </c>
      <c r="AR441" s="154">
        <f t="shared" si="974"/>
        <v>-3.0023436447698332E-3</v>
      </c>
      <c r="AS441" s="154">
        <f t="shared" si="974"/>
        <v>-7.1064537909684006E-4</v>
      </c>
      <c r="AT441" s="154">
        <f t="shared" si="974"/>
        <v>-4.420410148340978E-3</v>
      </c>
      <c r="AU441" s="154">
        <f t="shared" si="974"/>
        <v>-4.8602449065142262E-3</v>
      </c>
    </row>
    <row r="442" spans="1:47" x14ac:dyDescent="0.3">
      <c r="A442" s="21" t="s">
        <v>16</v>
      </c>
      <c r="AA442" s="154">
        <f t="shared" ref="AA442:AE442" si="975">AA19-$AH19</f>
        <v>-4.5727914239188476E-3</v>
      </c>
      <c r="AB442" s="154">
        <f t="shared" si="975"/>
        <v>-4.9658048377302054E-3</v>
      </c>
      <c r="AC442" s="154">
        <f t="shared" si="975"/>
        <v>-1.7996466213062896E-3</v>
      </c>
      <c r="AD442" s="154">
        <f t="shared" si="975"/>
        <v>-6.6477507144054532E-3</v>
      </c>
      <c r="AE442" s="154">
        <f t="shared" si="975"/>
        <v>-4.924392514517862E-3</v>
      </c>
      <c r="AI442" s="154">
        <f t="shared" ref="AI442:AM442" si="976">AI19-$AP19</f>
        <v>-4.0339990058939354E-3</v>
      </c>
      <c r="AJ442" s="154">
        <f t="shared" si="976"/>
        <v>-4.5398015813428953E-3</v>
      </c>
      <c r="AK442" s="154">
        <f t="shared" si="976"/>
        <v>-1.4091451024959151E-3</v>
      </c>
      <c r="AL442" s="154">
        <f t="shared" si="976"/>
        <v>-6.3583794463467633E-3</v>
      </c>
      <c r="AM442" s="154">
        <f t="shared" si="976"/>
        <v>-4.8793130402045035E-3</v>
      </c>
      <c r="AQ442" s="154">
        <f t="shared" ref="AQ442:AU442" si="977">AQ19-$AX19</f>
        <v>-3.706799152990034E-3</v>
      </c>
      <c r="AR442" s="154">
        <f t="shared" si="977"/>
        <v>-4.1078619308248018E-3</v>
      </c>
      <c r="AS442" s="154">
        <f t="shared" si="977"/>
        <v>-1.4248311505189208E-3</v>
      </c>
      <c r="AT442" s="154">
        <f t="shared" si="977"/>
        <v>-6.2677151531512843E-3</v>
      </c>
      <c r="AU442" s="154">
        <f t="shared" si="977"/>
        <v>-5.268439733306176E-3</v>
      </c>
    </row>
    <row r="443" spans="1:47" x14ac:dyDescent="0.3">
      <c r="A443" s="21" t="s">
        <v>17</v>
      </c>
      <c r="AA443" s="154">
        <f t="shared" ref="AA443:AE443" si="978">AA20-$AH20</f>
        <v>2.8033480271405275E-3</v>
      </c>
      <c r="AB443" s="154">
        <f t="shared" si="978"/>
        <v>2.2420502550167696E-3</v>
      </c>
      <c r="AC443" s="154">
        <f t="shared" si="978"/>
        <v>5.3137678578337941E-4</v>
      </c>
      <c r="AD443" s="154">
        <f t="shared" si="978"/>
        <v>3.0969940966164696E-3</v>
      </c>
      <c r="AE443" s="154">
        <f t="shared" si="978"/>
        <v>2.1392115569518607E-3</v>
      </c>
      <c r="AI443" s="154">
        <f t="shared" ref="AI443:AM443" si="979">AI20-$AP20</f>
        <v>3.2987831984656402E-3</v>
      </c>
      <c r="AJ443" s="154">
        <f t="shared" si="979"/>
        <v>2.8226328129094301E-3</v>
      </c>
      <c r="AK443" s="154">
        <f t="shared" si="979"/>
        <v>8.2552672715926773E-4</v>
      </c>
      <c r="AL443" s="154">
        <f t="shared" si="979"/>
        <v>2.6616977980735571E-3</v>
      </c>
      <c r="AM443" s="154">
        <f t="shared" si="979"/>
        <v>-7.9356507580253047E-4</v>
      </c>
      <c r="AQ443" s="154">
        <f t="shared" ref="AQ443:AU443" si="980">AQ20-$AX20</f>
        <v>2.0915224682538699E-3</v>
      </c>
      <c r="AR443" s="154">
        <f t="shared" si="980"/>
        <v>2.3734231712218747E-3</v>
      </c>
      <c r="AS443" s="154">
        <f t="shared" si="980"/>
        <v>-3.77621802011157E-4</v>
      </c>
      <c r="AT443" s="154">
        <f t="shared" si="980"/>
        <v>2.1988724289085434E-3</v>
      </c>
      <c r="AU443" s="154">
        <f t="shared" si="980"/>
        <v>-1.3042412588079562E-3</v>
      </c>
    </row>
    <row r="444" spans="1:47" x14ac:dyDescent="0.3">
      <c r="A444" s="21" t="s">
        <v>18</v>
      </c>
      <c r="AA444" s="154">
        <f t="shared" ref="AA444:AE444" si="981">AA21-$AH21</f>
        <v>1.7514055003187718E-3</v>
      </c>
      <c r="AB444" s="154">
        <f t="shared" si="981"/>
        <v>8.251587367098627E-4</v>
      </c>
      <c r="AC444" s="154">
        <f t="shared" si="981"/>
        <v>4.9671638945511347E-4</v>
      </c>
      <c r="AD444" s="154">
        <f t="shared" si="981"/>
        <v>2.1685766114908373E-3</v>
      </c>
      <c r="AE444" s="154">
        <f t="shared" si="981"/>
        <v>-1.0744794327659764E-3</v>
      </c>
      <c r="AI444" s="154">
        <f t="shared" ref="AI444:AM444" si="982">AI21-$AP21</f>
        <v>1.1747350914908207E-3</v>
      </c>
      <c r="AJ444" s="154">
        <f t="shared" si="982"/>
        <v>-1.5248914060027666E-4</v>
      </c>
      <c r="AK444" s="154">
        <f t="shared" si="982"/>
        <v>-1.0780661183007216E-3</v>
      </c>
      <c r="AL444" s="154">
        <f t="shared" si="982"/>
        <v>1.471954671331586E-3</v>
      </c>
      <c r="AM444" s="154">
        <f t="shared" si="982"/>
        <v>-1.5277640361616041E-3</v>
      </c>
      <c r="AQ444" s="154">
        <f t="shared" ref="AQ444:AU444" si="983">AQ21-$AX21</f>
        <v>7.7047063402337773E-4</v>
      </c>
      <c r="AR444" s="154">
        <f t="shared" si="983"/>
        <v>9.4716032079786121E-4</v>
      </c>
      <c r="AS444" s="154">
        <f t="shared" si="983"/>
        <v>-7.3983598435847873E-4</v>
      </c>
      <c r="AT444" s="154">
        <f t="shared" si="983"/>
        <v>1.5349724885709275E-3</v>
      </c>
      <c r="AU444" s="154">
        <f t="shared" si="983"/>
        <v>-4.9624212187383181E-3</v>
      </c>
    </row>
    <row r="445" spans="1:47" x14ac:dyDescent="0.3">
      <c r="A445" s="21" t="s">
        <v>19</v>
      </c>
      <c r="AA445" s="154">
        <f t="shared" ref="AA445:AE445" si="984">AA22-$AH22</f>
        <v>1.0945358050023467E-3</v>
      </c>
      <c r="AB445" s="154">
        <f t="shared" si="984"/>
        <v>2.9612212844432138E-4</v>
      </c>
      <c r="AC445" s="154">
        <f t="shared" si="984"/>
        <v>2.8861794460885177E-4</v>
      </c>
      <c r="AD445" s="154">
        <f t="shared" si="984"/>
        <v>1.6609706611063878E-3</v>
      </c>
      <c r="AE445" s="154">
        <f t="shared" si="984"/>
        <v>-6.1834394653476239E-4</v>
      </c>
      <c r="AI445" s="154">
        <f t="shared" ref="AI445:AM445" si="985">AI22-$AP22</f>
        <v>1.1850074834066507E-3</v>
      </c>
      <c r="AJ445" s="154">
        <f t="shared" si="985"/>
        <v>-1.3333819437543531E-3</v>
      </c>
      <c r="AK445" s="154">
        <f t="shared" si="985"/>
        <v>-8.9491354677573298E-4</v>
      </c>
      <c r="AL445" s="154">
        <f t="shared" si="985"/>
        <v>1.2572937230542975E-3</v>
      </c>
      <c r="AM445" s="154">
        <f t="shared" si="985"/>
        <v>-3.0801575451002584E-3</v>
      </c>
      <c r="AQ445" s="154">
        <f t="shared" ref="AQ445:AU445" si="986">AQ22-$AX22</f>
        <v>1.1655724025123456E-3</v>
      </c>
      <c r="AR445" s="154">
        <f t="shared" si="986"/>
        <v>7.4141829210959149E-4</v>
      </c>
      <c r="AS445" s="154">
        <f t="shared" si="986"/>
        <v>-3.4797161862157745E-4</v>
      </c>
      <c r="AT445" s="154">
        <f t="shared" si="986"/>
        <v>1.1218050468886466E-3</v>
      </c>
      <c r="AU445" s="154">
        <f t="shared" si="986"/>
        <v>-3.9352586217620295E-3</v>
      </c>
    </row>
    <row r="446" spans="1:47" x14ac:dyDescent="0.3">
      <c r="A446" s="21" t="s">
        <v>20</v>
      </c>
      <c r="AA446" s="154">
        <f t="shared" ref="AA446:AE446" si="987">AA23-$AH23</f>
        <v>-5.5979703018344332E-5</v>
      </c>
      <c r="AB446" s="154">
        <f t="shared" si="987"/>
        <v>-5.9298529169708649E-4</v>
      </c>
      <c r="AC446" s="154">
        <f t="shared" si="987"/>
        <v>-6.4314105902412051E-5</v>
      </c>
      <c r="AD446" s="154">
        <f t="shared" si="987"/>
        <v>6.1933179534484281E-4</v>
      </c>
      <c r="AE446" s="154">
        <f t="shared" si="987"/>
        <v>-3.8996541340881844E-3</v>
      </c>
      <c r="AI446" s="154">
        <f t="shared" ref="AI446:AM446" si="988">AI23-$AP23</f>
        <v>5.5235300256001058E-4</v>
      </c>
      <c r="AJ446" s="154">
        <f t="shared" si="988"/>
        <v>-1.2058781826501368E-3</v>
      </c>
      <c r="AK446" s="154">
        <f t="shared" si="988"/>
        <v>-8.1260424692802292E-4</v>
      </c>
      <c r="AL446" s="154">
        <f t="shared" si="988"/>
        <v>1.4261181205636802E-3</v>
      </c>
      <c r="AM446" s="154">
        <f t="shared" si="988"/>
        <v>-4.6328075570174591E-3</v>
      </c>
      <c r="AQ446" s="154">
        <f t="shared" ref="AQ446:AU446" si="989">AQ23-$AX23</f>
        <v>6.9694138442274924E-4</v>
      </c>
      <c r="AR446" s="154">
        <f t="shared" si="989"/>
        <v>-8.1477391486266953E-4</v>
      </c>
      <c r="AS446" s="154">
        <f t="shared" si="989"/>
        <v>-1.6643238924481368E-4</v>
      </c>
      <c r="AT446" s="154">
        <f t="shared" si="989"/>
        <v>5.7680087432539131E-4</v>
      </c>
      <c r="AU446" s="154">
        <f t="shared" si="989"/>
        <v>-4.3544983841484579E-3</v>
      </c>
    </row>
    <row r="447" spans="1:47" x14ac:dyDescent="0.3">
      <c r="A447" s="21" t="s">
        <v>21</v>
      </c>
      <c r="AA447" s="154">
        <f t="shared" ref="AA447:AE447" si="990">AA24-$AH24</f>
        <v>1.3849368714794847E-3</v>
      </c>
      <c r="AB447" s="154">
        <f t="shared" si="990"/>
        <v>7.958344658855112E-5</v>
      </c>
      <c r="AC447" s="154">
        <f t="shared" si="990"/>
        <v>-1.7768272221276027E-4</v>
      </c>
      <c r="AD447" s="154">
        <f t="shared" si="990"/>
        <v>2.3123116184595944E-3</v>
      </c>
      <c r="AE447" s="154">
        <f t="shared" si="990"/>
        <v>-1.8952225119971992E-3</v>
      </c>
      <c r="AI447" s="154">
        <f t="shared" ref="AI447:AM447" si="991">AI24-$AP24</f>
        <v>1.1948391554343959E-3</v>
      </c>
      <c r="AJ447" s="154">
        <f t="shared" si="991"/>
        <v>4.4157042926719955E-4</v>
      </c>
      <c r="AK447" s="154">
        <f t="shared" si="991"/>
        <v>-2.6476962313818752E-4</v>
      </c>
      <c r="AL447" s="154">
        <f t="shared" si="991"/>
        <v>1.8943871607437282E-3</v>
      </c>
      <c r="AM447" s="154">
        <f t="shared" si="991"/>
        <v>-1.5921574297326482E-3</v>
      </c>
      <c r="AQ447" s="154">
        <f t="shared" ref="AQ447:AU447" si="992">AQ24-$AX24</f>
        <v>1.0859655637195324E-3</v>
      </c>
      <c r="AR447" s="154">
        <f t="shared" si="992"/>
        <v>1.4635736706229054E-3</v>
      </c>
      <c r="AS447" s="154">
        <f t="shared" si="992"/>
        <v>-1.9895949404734412E-4</v>
      </c>
      <c r="AT447" s="154">
        <f t="shared" si="992"/>
        <v>1.8265702002557005E-3</v>
      </c>
      <c r="AU447" s="154">
        <f t="shared" si="992"/>
        <v>-2.1624424388991884E-3</v>
      </c>
    </row>
    <row r="448" spans="1:47" x14ac:dyDescent="0.3">
      <c r="A448" s="21" t="s">
        <v>22</v>
      </c>
      <c r="AA448" s="154">
        <f t="shared" ref="AA448:AE448" si="993">AA25-$AH25</f>
        <v>1.8508020231368738E-3</v>
      </c>
      <c r="AB448" s="154">
        <f t="shared" si="993"/>
        <v>1.5608741965035186E-4</v>
      </c>
      <c r="AC448" s="154">
        <f t="shared" si="993"/>
        <v>-8.8222589360449286E-4</v>
      </c>
      <c r="AD448" s="154">
        <f t="shared" si="993"/>
        <v>2.03687913924869E-3</v>
      </c>
      <c r="AE448" s="154">
        <f t="shared" si="993"/>
        <v>-2.3450103206817986E-3</v>
      </c>
      <c r="AI448" s="154">
        <f t="shared" ref="AI448:AM448" si="994">AI25-$AP25</f>
        <v>1.4685931412334197E-3</v>
      </c>
      <c r="AJ448" s="154">
        <f t="shared" si="994"/>
        <v>2.4574115207769837E-5</v>
      </c>
      <c r="AK448" s="154">
        <f t="shared" si="994"/>
        <v>-6.2199541533013245E-4</v>
      </c>
      <c r="AL448" s="154">
        <f t="shared" si="994"/>
        <v>1.4402895684436055E-3</v>
      </c>
      <c r="AM448" s="154">
        <f t="shared" si="994"/>
        <v>-2.6240005560832875E-3</v>
      </c>
      <c r="AQ448" s="154">
        <f t="shared" ref="AQ448:AU448" si="995">AQ25-$AX25</f>
        <v>1.8232481989958905E-3</v>
      </c>
      <c r="AR448" s="154">
        <f t="shared" si="995"/>
        <v>1.1245059430577235E-3</v>
      </c>
      <c r="AS448" s="154">
        <f t="shared" si="995"/>
        <v>-1.6081420969522951E-4</v>
      </c>
      <c r="AT448" s="154">
        <f t="shared" si="995"/>
        <v>1.6856124795475436E-3</v>
      </c>
      <c r="AU448" s="154">
        <f t="shared" si="995"/>
        <v>-4.0344779700915087E-3</v>
      </c>
    </row>
    <row r="449" spans="1:47" x14ac:dyDescent="0.3">
      <c r="A449" s="21" t="s">
        <v>23</v>
      </c>
      <c r="AA449" s="154">
        <f t="shared" ref="AA449:AE449" si="996">AA26-$AH26</f>
        <v>1.305475365161653E-3</v>
      </c>
      <c r="AB449" s="154">
        <f t="shared" si="996"/>
        <v>2.0332291667324396E-4</v>
      </c>
      <c r="AC449" s="154">
        <f t="shared" si="996"/>
        <v>-4.4566525715588647E-4</v>
      </c>
      <c r="AD449" s="154">
        <f t="shared" si="996"/>
        <v>1.465817154325845E-3</v>
      </c>
      <c r="AE449" s="154">
        <f t="shared" si="996"/>
        <v>-2.4955442433322881E-3</v>
      </c>
      <c r="AI449" s="154">
        <f t="shared" ref="AI449:AM449" si="997">AI26-$AP26</f>
        <v>1.1544533222487422E-3</v>
      </c>
      <c r="AJ449" s="154">
        <f t="shared" si="997"/>
        <v>1.2655905958591186E-3</v>
      </c>
      <c r="AK449" s="154">
        <f t="shared" si="997"/>
        <v>-5.3229487947454093E-4</v>
      </c>
      <c r="AL449" s="154">
        <f t="shared" si="997"/>
        <v>1.4282624855921017E-3</v>
      </c>
      <c r="AM449" s="154">
        <f t="shared" si="997"/>
        <v>-3.4449250330880299E-3</v>
      </c>
      <c r="AQ449" s="154">
        <f t="shared" ref="AQ449:AU449" si="998">AQ26-$AX26</f>
        <v>1.3004176151801385E-3</v>
      </c>
      <c r="AR449" s="154">
        <f t="shared" si="998"/>
        <v>1.0059521679721588E-3</v>
      </c>
      <c r="AS449" s="154">
        <f t="shared" si="998"/>
        <v>-2.1086168921937484E-4</v>
      </c>
      <c r="AT449" s="154">
        <f t="shared" si="998"/>
        <v>1.343504222382135E-3</v>
      </c>
      <c r="AU449" s="154">
        <f t="shared" si="998"/>
        <v>-2.6582260466294179E-3</v>
      </c>
    </row>
    <row r="450" spans="1:47" x14ac:dyDescent="0.3">
      <c r="A450" s="21" t="s">
        <v>24</v>
      </c>
      <c r="AA450" s="154">
        <f t="shared" ref="AA450:AE450" si="999">AA27-$AH27</f>
        <v>6.7980290499034413E-4</v>
      </c>
      <c r="AB450" s="154">
        <f t="shared" si="999"/>
        <v>1.7612957478895051E-4</v>
      </c>
      <c r="AC450" s="154">
        <f t="shared" si="999"/>
        <v>1.0373800148861124E-4</v>
      </c>
      <c r="AD450" s="154">
        <f t="shared" si="999"/>
        <v>1.8032575055577085E-3</v>
      </c>
      <c r="AE450" s="154">
        <f t="shared" si="999"/>
        <v>-9.4523319168911789E-4</v>
      </c>
      <c r="AI450" s="154">
        <f t="shared" ref="AI450:AM450" si="1000">AI27-$AP27</f>
        <v>1.5358540453253629E-3</v>
      </c>
      <c r="AJ450" s="154">
        <f t="shared" si="1000"/>
        <v>7.5412699562279507E-4</v>
      </c>
      <c r="AK450" s="154">
        <f t="shared" si="1000"/>
        <v>-3.3332453779234307E-4</v>
      </c>
      <c r="AL450" s="154">
        <f t="shared" si="1000"/>
        <v>1.6586823264298309E-3</v>
      </c>
      <c r="AM450" s="154">
        <f t="shared" si="1000"/>
        <v>-3.6317249645432745E-3</v>
      </c>
      <c r="AQ450" s="154">
        <f t="shared" ref="AQ450:AU450" si="1001">AQ27-$AX27</f>
        <v>1.3588465737853763E-3</v>
      </c>
      <c r="AR450" s="154">
        <f t="shared" si="1001"/>
        <v>1.2331881761113864E-3</v>
      </c>
      <c r="AS450" s="154">
        <f t="shared" si="1001"/>
        <v>2.4804171627914717E-4</v>
      </c>
      <c r="AT450" s="154">
        <f t="shared" si="1001"/>
        <v>1.4999846149283689E-3</v>
      </c>
      <c r="AU450" s="154">
        <f t="shared" si="1001"/>
        <v>-3.9774557915582326E-3</v>
      </c>
    </row>
    <row r="451" spans="1:47" x14ac:dyDescent="0.3">
      <c r="A451" s="21" t="s">
        <v>25</v>
      </c>
      <c r="AA451" s="154">
        <f t="shared" ref="AA451:AE451" si="1002">AA28-$AH28</f>
        <v>4.104784831087973E-3</v>
      </c>
      <c r="AB451" s="154">
        <f t="shared" si="1002"/>
        <v>5.8234509066166663E-3</v>
      </c>
      <c r="AC451" s="154">
        <f t="shared" si="1002"/>
        <v>2.5183294404704029E-3</v>
      </c>
      <c r="AD451" s="154">
        <f t="shared" si="1002"/>
        <v>4.8977551399478399E-3</v>
      </c>
      <c r="AE451" s="154">
        <f t="shared" si="1002"/>
        <v>6.586658353426908E-3</v>
      </c>
      <c r="AI451" s="154">
        <f t="shared" ref="AI451:AM451" si="1003">AI28-$AP28</f>
        <v>3.4465952884655858E-3</v>
      </c>
      <c r="AJ451" s="154">
        <f t="shared" si="1003"/>
        <v>4.6635081609084179E-3</v>
      </c>
      <c r="AK451" s="154">
        <f t="shared" si="1003"/>
        <v>2.3617968244465356E-3</v>
      </c>
      <c r="AL451" s="154">
        <f t="shared" si="1003"/>
        <v>4.6621453931783444E-3</v>
      </c>
      <c r="AM451" s="154">
        <f t="shared" si="1003"/>
        <v>5.1173235848352089E-3</v>
      </c>
      <c r="AQ451" s="154">
        <f t="shared" ref="AQ451:AU451" si="1004">AQ28-$AX28</f>
        <v>2.9194896406276542E-3</v>
      </c>
      <c r="AR451" s="154">
        <f t="shared" si="1004"/>
        <v>3.9069179484066078E-3</v>
      </c>
      <c r="AS451" s="154">
        <f t="shared" si="1004"/>
        <v>2.3245012367557084E-3</v>
      </c>
      <c r="AT451" s="154">
        <f t="shared" si="1004"/>
        <v>3.8989512012896493E-3</v>
      </c>
      <c r="AU451" s="154">
        <f t="shared" si="1004"/>
        <v>4.8093615084071114E-3</v>
      </c>
    </row>
    <row r="452" spans="1:47" x14ac:dyDescent="0.3">
      <c r="A452" s="21" t="s">
        <v>26</v>
      </c>
      <c r="AA452" s="154">
        <f t="shared" ref="AA452:AE452" si="1005">AA29-$AH29</f>
        <v>4.2361941888440745E-3</v>
      </c>
      <c r="AB452" s="154">
        <f t="shared" si="1005"/>
        <v>6.0849937862818403E-3</v>
      </c>
      <c r="AC452" s="154">
        <f t="shared" si="1005"/>
        <v>2.4408684450505282E-3</v>
      </c>
      <c r="AD452" s="154">
        <f t="shared" si="1005"/>
        <v>5.2320219590331236E-3</v>
      </c>
      <c r="AE452" s="154">
        <f t="shared" si="1005"/>
        <v>6.0086134954962563E-3</v>
      </c>
      <c r="AI452" s="154">
        <f t="shared" ref="AI452:AM452" si="1006">AI29-$AP29</f>
        <v>3.6889580642107444E-3</v>
      </c>
      <c r="AJ452" s="154">
        <f t="shared" si="1006"/>
        <v>4.7709690113596276E-3</v>
      </c>
      <c r="AK452" s="154">
        <f t="shared" si="1006"/>
        <v>2.4764408115234343E-3</v>
      </c>
      <c r="AL452" s="154">
        <f t="shared" si="1006"/>
        <v>4.871848905185887E-3</v>
      </c>
      <c r="AM452" s="154">
        <f t="shared" si="1006"/>
        <v>5.5439152865760935E-3</v>
      </c>
      <c r="AQ452" s="154">
        <f t="shared" ref="AQ452:AU452" si="1007">AQ29-$AX29</f>
        <v>3.255416783494453E-3</v>
      </c>
      <c r="AR452" s="154">
        <f t="shared" si="1007"/>
        <v>4.0132366065122318E-3</v>
      </c>
      <c r="AS452" s="154">
        <f t="shared" si="1007"/>
        <v>2.5555159406516472E-3</v>
      </c>
      <c r="AT452" s="154">
        <f t="shared" si="1007"/>
        <v>4.268099044067354E-3</v>
      </c>
      <c r="AU452" s="154">
        <f t="shared" si="1007"/>
        <v>3.4427861588869997E-3</v>
      </c>
    </row>
    <row r="453" spans="1:47" x14ac:dyDescent="0.3">
      <c r="A453" s="21" t="s">
        <v>27</v>
      </c>
      <c r="AA453" s="154">
        <f t="shared" ref="AA453:AE453" si="1008">AA30-$AH30</f>
        <v>4.1116332258343468E-3</v>
      </c>
      <c r="AB453" s="154">
        <f t="shared" si="1008"/>
        <v>5.6136527554708779E-3</v>
      </c>
      <c r="AC453" s="154">
        <f t="shared" si="1008"/>
        <v>2.6614841738315876E-3</v>
      </c>
      <c r="AD453" s="154">
        <f t="shared" si="1008"/>
        <v>4.9217117813838357E-3</v>
      </c>
      <c r="AE453" s="154">
        <f t="shared" si="1008"/>
        <v>4.8533634182164739E-3</v>
      </c>
      <c r="AI453" s="154">
        <f t="shared" ref="AI453:AM453" si="1009">AI30-$AP30</f>
        <v>3.7058815478203406E-3</v>
      </c>
      <c r="AJ453" s="154">
        <f t="shared" si="1009"/>
        <v>5.1384605749523245E-3</v>
      </c>
      <c r="AK453" s="154">
        <f t="shared" si="1009"/>
        <v>2.6122816813833969E-3</v>
      </c>
      <c r="AL453" s="154">
        <f t="shared" si="1009"/>
        <v>4.9382355683852425E-3</v>
      </c>
      <c r="AM453" s="154">
        <f t="shared" si="1009"/>
        <v>7.9878976240117128E-3</v>
      </c>
      <c r="AQ453" s="154">
        <f t="shared" ref="AQ453:AU453" si="1010">AQ30-$AX30</f>
        <v>3.0735570267500069E-3</v>
      </c>
      <c r="AR453" s="154">
        <f t="shared" si="1010"/>
        <v>3.9259391100512847E-3</v>
      </c>
      <c r="AS453" s="154">
        <f t="shared" si="1010"/>
        <v>2.4762513557501286E-3</v>
      </c>
      <c r="AT453" s="154">
        <f t="shared" si="1010"/>
        <v>4.3132847767424235E-3</v>
      </c>
      <c r="AU453" s="154">
        <f t="shared" si="1010"/>
        <v>5.2450283853691928E-3</v>
      </c>
    </row>
    <row r="454" spans="1:47" x14ac:dyDescent="0.3">
      <c r="A454" s="21" t="s">
        <v>28</v>
      </c>
      <c r="AA454" s="154">
        <f t="shared" ref="AA454:AE454" si="1011">AA31-$AH31</f>
        <v>4.1964004512128616E-3</v>
      </c>
      <c r="AB454" s="154">
        <f t="shared" si="1011"/>
        <v>5.8189674460053624E-3</v>
      </c>
      <c r="AC454" s="154">
        <f t="shared" si="1011"/>
        <v>2.8211285838536364E-3</v>
      </c>
      <c r="AD454" s="154">
        <f t="shared" si="1011"/>
        <v>5.1830270615057759E-3</v>
      </c>
      <c r="AE454" s="154">
        <f t="shared" si="1011"/>
        <v>5.708593160985433E-3</v>
      </c>
      <c r="AI454" s="154">
        <f t="shared" ref="AI454:AM454" si="1012">AI31-$AP31</f>
        <v>3.59716535490985E-3</v>
      </c>
      <c r="AJ454" s="154">
        <f t="shared" si="1012"/>
        <v>4.6960959083746359E-3</v>
      </c>
      <c r="AK454" s="154">
        <f t="shared" si="1012"/>
        <v>2.5729181439101958E-3</v>
      </c>
      <c r="AL454" s="154">
        <f t="shared" si="1012"/>
        <v>4.8091815050628458E-3</v>
      </c>
      <c r="AM454" s="154">
        <f t="shared" si="1012"/>
        <v>5.8130642683062858E-3</v>
      </c>
      <c r="AQ454" s="154">
        <f t="shared" ref="AQ454:AU454" si="1013">AQ31-$AX31</f>
        <v>3.0317994313859321E-3</v>
      </c>
      <c r="AR454" s="154">
        <f t="shared" si="1013"/>
        <v>3.932621729373989E-3</v>
      </c>
      <c r="AS454" s="154">
        <f t="shared" si="1013"/>
        <v>2.4490329803749829E-3</v>
      </c>
      <c r="AT454" s="154">
        <f t="shared" si="1013"/>
        <v>4.0753032478354628E-3</v>
      </c>
      <c r="AU454" s="154">
        <f t="shared" si="1013"/>
        <v>5.6318532428864514E-3</v>
      </c>
    </row>
    <row r="455" spans="1:47" x14ac:dyDescent="0.3">
      <c r="A455" s="21" t="s">
        <v>29</v>
      </c>
      <c r="AA455" s="154">
        <f t="shared" ref="AA455:AE455" si="1014">AA32-$AH32</f>
        <v>4.1798759864560883E-3</v>
      </c>
      <c r="AB455" s="154">
        <f t="shared" si="1014"/>
        <v>5.8463173734170891E-3</v>
      </c>
      <c r="AC455" s="154">
        <f t="shared" si="1014"/>
        <v>2.7847839717059491E-3</v>
      </c>
      <c r="AD455" s="154">
        <f t="shared" si="1014"/>
        <v>5.1931319066443171E-3</v>
      </c>
      <c r="AE455" s="154">
        <f t="shared" si="1014"/>
        <v>4.4835811846656703E-3</v>
      </c>
      <c r="AI455" s="154">
        <f t="shared" ref="AI455:AM455" si="1015">AI32-$AP32</f>
        <v>3.5170484220099132E-3</v>
      </c>
      <c r="AJ455" s="154">
        <f t="shared" si="1015"/>
        <v>4.4925852478747783E-3</v>
      </c>
      <c r="AK455" s="154">
        <f t="shared" si="1015"/>
        <v>2.3863915726304238E-3</v>
      </c>
      <c r="AL455" s="154">
        <f t="shared" si="1015"/>
        <v>4.5937319897656204E-3</v>
      </c>
      <c r="AM455" s="154">
        <f t="shared" si="1015"/>
        <v>5.996416827704059E-3</v>
      </c>
      <c r="AQ455" s="154">
        <f t="shared" ref="AQ455:AU455" si="1016">AQ32-$AX32</f>
        <v>3.0060013213597803E-3</v>
      </c>
      <c r="AR455" s="154">
        <f t="shared" si="1016"/>
        <v>3.9962443661728936E-3</v>
      </c>
      <c r="AS455" s="154">
        <f t="shared" si="1016"/>
        <v>2.4622273245319785E-3</v>
      </c>
      <c r="AT455" s="154">
        <f t="shared" si="1016"/>
        <v>4.162233086257237E-3</v>
      </c>
      <c r="AU455" s="154">
        <f t="shared" si="1016"/>
        <v>5.7708855248454101E-3</v>
      </c>
    </row>
    <row r="456" spans="1:47" x14ac:dyDescent="0.3">
      <c r="A456" s="21" t="s">
        <v>30</v>
      </c>
      <c r="AA456" s="154">
        <f t="shared" ref="AA456:AE456" si="1017">AA33-$AH33</f>
        <v>2.0415798119915989E-3</v>
      </c>
      <c r="AB456" s="154">
        <f t="shared" si="1017"/>
        <v>4.1900960175360116E-3</v>
      </c>
      <c r="AC456" s="154">
        <f t="shared" si="1017"/>
        <v>7.663173952993322E-4</v>
      </c>
      <c r="AD456" s="154">
        <f t="shared" si="1017"/>
        <v>3.7150130881591446E-3</v>
      </c>
      <c r="AE456" s="154">
        <f t="shared" si="1017"/>
        <v>1.3521345752854665E-3</v>
      </c>
      <c r="AI456" s="154">
        <f t="shared" ref="AI456:AM456" si="1018">AI33-$AP33</f>
        <v>1.1123229288087285E-3</v>
      </c>
      <c r="AJ456" s="154">
        <f t="shared" si="1018"/>
        <v>3.437907937333463E-3</v>
      </c>
      <c r="AK456" s="154">
        <f t="shared" si="1018"/>
        <v>2.8005605890956374E-4</v>
      </c>
      <c r="AL456" s="154">
        <f t="shared" si="1018"/>
        <v>2.9836444221949653E-3</v>
      </c>
      <c r="AM456" s="154">
        <f t="shared" si="1018"/>
        <v>1.6188948441339772E-3</v>
      </c>
      <c r="AQ456" s="154">
        <f t="shared" ref="AQ456:AU456" si="1019">AQ33-$AX33</f>
        <v>7.8958985482400178E-4</v>
      </c>
      <c r="AR456" s="154">
        <f t="shared" si="1019"/>
        <v>2.7499417568076015E-3</v>
      </c>
      <c r="AS456" s="154">
        <f t="shared" si="1019"/>
        <v>4.5826836755569027E-4</v>
      </c>
      <c r="AT456" s="154">
        <f t="shared" si="1019"/>
        <v>2.5997239258945381E-3</v>
      </c>
      <c r="AU456" s="154">
        <f t="shared" si="1019"/>
        <v>1.2512137935967657E-3</v>
      </c>
    </row>
    <row r="457" spans="1:47" x14ac:dyDescent="0.3">
      <c r="A457" s="21" t="s">
        <v>31</v>
      </c>
      <c r="AA457" s="154">
        <f t="shared" ref="AA457:AE457" si="1020">AA34-$AH34</f>
        <v>6.561724515019296E-4</v>
      </c>
      <c r="AB457" s="154">
        <f t="shared" si="1020"/>
        <v>6.0646340263669635E-4</v>
      </c>
      <c r="AC457" s="154">
        <f t="shared" si="1020"/>
        <v>-3.7454859423076935E-4</v>
      </c>
      <c r="AD457" s="154">
        <f t="shared" si="1020"/>
        <v>1.0632434660372923E-3</v>
      </c>
      <c r="AE457" s="154">
        <f t="shared" si="1020"/>
        <v>4.472230583697695E-3</v>
      </c>
      <c r="AI457" s="154">
        <f t="shared" ref="AI457:AM457" si="1021">AI34-$AP34</f>
        <v>-6.6682681000122292E-4</v>
      </c>
      <c r="AJ457" s="154">
        <f t="shared" si="1021"/>
        <v>-8.7948815653490168E-4</v>
      </c>
      <c r="AK457" s="154">
        <f t="shared" si="1021"/>
        <v>-2.2263783717422179E-3</v>
      </c>
      <c r="AL457" s="154">
        <f t="shared" si="1021"/>
        <v>-9.4895446587325676E-4</v>
      </c>
      <c r="AM457" s="154">
        <f t="shared" si="1021"/>
        <v>-4.7183973719240914E-3</v>
      </c>
      <c r="AQ457" s="154">
        <f t="shared" ref="AQ457:AU457" si="1022">AQ34-$AX34</f>
        <v>2.9313747968250049E-3</v>
      </c>
      <c r="AR457" s="154">
        <f t="shared" si="1022"/>
        <v>4.0033987495533335E-3</v>
      </c>
      <c r="AS457" s="154">
        <f t="shared" si="1022"/>
        <v>9.4426435336794189E-4</v>
      </c>
      <c r="AT457" s="154">
        <f t="shared" si="1022"/>
        <v>2.9522594221593956E-3</v>
      </c>
      <c r="AU457" s="154">
        <f t="shared" si="1022"/>
        <v>-2.4551142050558616E-3</v>
      </c>
    </row>
    <row r="458" spans="1:47" x14ac:dyDescent="0.3">
      <c r="A458" s="21" t="s">
        <v>32</v>
      </c>
      <c r="AA458" s="154">
        <f t="shared" ref="AA458:AE458" si="1023">AA35-$AH35</f>
        <v>2.0548797781851568E-3</v>
      </c>
      <c r="AB458" s="154">
        <f t="shared" si="1023"/>
        <v>1.4666908670821271E-3</v>
      </c>
      <c r="AC458" s="154">
        <f t="shared" si="1023"/>
        <v>7.4091628892465188E-4</v>
      </c>
      <c r="AD458" s="154">
        <f t="shared" si="1023"/>
        <v>1.7800612891350149E-3</v>
      </c>
      <c r="AE458" s="154">
        <f t="shared" si="1023"/>
        <v>9.3703172570027294E-4</v>
      </c>
      <c r="AI458" s="154">
        <f t="shared" ref="AI458:AM458" si="1024">AI35-$AP35</f>
        <v>2.0040579512996919E-3</v>
      </c>
      <c r="AJ458" s="154">
        <f t="shared" si="1024"/>
        <v>1.6239473392970424E-3</v>
      </c>
      <c r="AK458" s="154">
        <f t="shared" si="1024"/>
        <v>4.9387564949075063E-4</v>
      </c>
      <c r="AL458" s="154">
        <f t="shared" si="1024"/>
        <v>1.821937554194861E-3</v>
      </c>
      <c r="AM458" s="154">
        <f t="shared" si="1024"/>
        <v>-4.0737525329760937E-3</v>
      </c>
      <c r="AQ458" s="154">
        <f t="shared" ref="AQ458:AU458" si="1025">AQ35-$AX35</f>
        <v>2.09648533865287E-3</v>
      </c>
      <c r="AR458" s="154">
        <f t="shared" si="1025"/>
        <v>3.7369047352255082E-3</v>
      </c>
      <c r="AS458" s="154">
        <f t="shared" si="1025"/>
        <v>-1.3525922835511475E-5</v>
      </c>
      <c r="AT458" s="154">
        <f t="shared" si="1025"/>
        <v>1.4323587607975776E-3</v>
      </c>
      <c r="AU458" s="154">
        <f t="shared" si="1025"/>
        <v>-9.6260599393811503E-4</v>
      </c>
    </row>
    <row r="459" spans="1:47" x14ac:dyDescent="0.3">
      <c r="A459" s="21" t="s">
        <v>33</v>
      </c>
      <c r="AA459" s="154">
        <f t="shared" ref="AA459:AE459" si="1026">AA36-$AH36</f>
        <v>1.7306328320696391E-3</v>
      </c>
      <c r="AB459" s="154">
        <f t="shared" si="1026"/>
        <v>1.5453840634664278E-3</v>
      </c>
      <c r="AC459" s="154">
        <f t="shared" si="1026"/>
        <v>4.6073861971242681E-4</v>
      </c>
      <c r="AD459" s="154">
        <f t="shared" si="1026"/>
        <v>1.9969785543650547E-3</v>
      </c>
      <c r="AE459" s="154">
        <f t="shared" si="1026"/>
        <v>8.5587192644144116E-4</v>
      </c>
      <c r="AI459" s="154">
        <f t="shared" ref="AI459:AM459" si="1027">AI36-$AP36</f>
        <v>2.5616427408190062E-3</v>
      </c>
      <c r="AJ459" s="154">
        <f t="shared" si="1027"/>
        <v>1.0973651974228883E-3</v>
      </c>
      <c r="AK459" s="154">
        <f t="shared" si="1027"/>
        <v>-1.5385963781037147E-4</v>
      </c>
      <c r="AL459" s="154">
        <f t="shared" si="1027"/>
        <v>2.3822819163492361E-3</v>
      </c>
      <c r="AM459" s="154">
        <f t="shared" si="1027"/>
        <v>-4.1899647083802954E-3</v>
      </c>
      <c r="AQ459" s="154">
        <f t="shared" ref="AQ459:AU459" si="1028">AQ36-$AX36</f>
        <v>2.5440184178768073E-3</v>
      </c>
      <c r="AR459" s="154">
        <f t="shared" si="1028"/>
        <v>3.4286208428655164E-3</v>
      </c>
      <c r="AS459" s="154">
        <f t="shared" si="1028"/>
        <v>5.2456259152778E-4</v>
      </c>
      <c r="AT459" s="154">
        <f t="shared" si="1028"/>
        <v>1.6665232580717745E-3</v>
      </c>
      <c r="AU459" s="154">
        <f t="shared" si="1028"/>
        <v>-2.0635374703015779E-3</v>
      </c>
    </row>
    <row r="460" spans="1:47" x14ac:dyDescent="0.3">
      <c r="A460" s="21" t="s">
        <v>34</v>
      </c>
      <c r="AA460" s="154">
        <f t="shared" ref="AA460:AE460" si="1029">AA37-$AH37</f>
        <v>-3.0024565811497504E-4</v>
      </c>
      <c r="AB460" s="154">
        <f t="shared" si="1029"/>
        <v>4.715525710268266E-4</v>
      </c>
      <c r="AC460" s="154">
        <f t="shared" si="1029"/>
        <v>-5.8460561709917317E-4</v>
      </c>
      <c r="AD460" s="154">
        <f t="shared" si="1029"/>
        <v>2.678826278140773E-4</v>
      </c>
      <c r="AE460" s="154">
        <f t="shared" si="1029"/>
        <v>-2.6069368987864643E-3</v>
      </c>
      <c r="AI460" s="154">
        <f t="shared" ref="AI460:AM460" si="1030">AI37-$AP37</f>
        <v>-3.7533039659091993E-4</v>
      </c>
      <c r="AJ460" s="154">
        <f t="shared" si="1030"/>
        <v>5.8594680108541453E-4</v>
      </c>
      <c r="AK460" s="154">
        <f t="shared" si="1030"/>
        <v>-7.5202541065132796E-4</v>
      </c>
      <c r="AL460" s="154">
        <f t="shared" si="1030"/>
        <v>3.2938342284999367E-4</v>
      </c>
      <c r="AM460" s="154">
        <f t="shared" si="1030"/>
        <v>-2.626427492725931E-3</v>
      </c>
      <c r="AQ460" s="154">
        <f t="shared" ref="AQ460:AU460" si="1031">AQ37-$AX37</f>
        <v>1.8256606032278442E-4</v>
      </c>
      <c r="AR460" s="154">
        <f t="shared" si="1031"/>
        <v>7.1876266213844169E-4</v>
      </c>
      <c r="AS460" s="154">
        <f t="shared" si="1031"/>
        <v>-1.7013326285528294E-4</v>
      </c>
      <c r="AT460" s="154">
        <f t="shared" si="1031"/>
        <v>1.0055628044920491E-3</v>
      </c>
      <c r="AU460" s="154">
        <f t="shared" si="1031"/>
        <v>-6.4827191202187964E-4</v>
      </c>
    </row>
    <row r="461" spans="1:47" x14ac:dyDescent="0.3">
      <c r="A461" s="21" t="s">
        <v>35</v>
      </c>
      <c r="AA461" s="154">
        <f t="shared" ref="AA461:AE461" si="1032">AA38-$AH38</f>
        <v>2.9128590180647115E-4</v>
      </c>
      <c r="AB461" s="154">
        <f t="shared" si="1032"/>
        <v>2.4875833709416938E-4</v>
      </c>
      <c r="AC461" s="154">
        <f t="shared" si="1032"/>
        <v>-6.8174924232532359E-5</v>
      </c>
      <c r="AD461" s="154">
        <f t="shared" si="1032"/>
        <v>-1.2501912183944964E-4</v>
      </c>
      <c r="AE461" s="154">
        <f t="shared" si="1032"/>
        <v>-1.6202907747891928E-3</v>
      </c>
      <c r="AI461" s="154">
        <f t="shared" ref="AI461:AM461" si="1033">AI38-$AP38</f>
        <v>2.4233569187674837E-4</v>
      </c>
      <c r="AJ461" s="154">
        <f t="shared" si="1033"/>
        <v>7.6795488570865697E-4</v>
      </c>
      <c r="AK461" s="154">
        <f t="shared" si="1033"/>
        <v>9.0943478388385776E-5</v>
      </c>
      <c r="AL461" s="154">
        <f t="shared" si="1033"/>
        <v>3.4237823506890613E-4</v>
      </c>
      <c r="AM461" s="154">
        <f t="shared" si="1033"/>
        <v>-1.2969839409910817E-3</v>
      </c>
      <c r="AQ461" s="154">
        <f t="shared" ref="AQ461:AU461" si="1034">AQ38-$AX38</f>
        <v>2.1713377577646867E-4</v>
      </c>
      <c r="AR461" s="154">
        <f t="shared" si="1034"/>
        <v>9.571032149394967E-4</v>
      </c>
      <c r="AS461" s="154">
        <f t="shared" si="1034"/>
        <v>-2.7355381558295117E-5</v>
      </c>
      <c r="AT461" s="154">
        <f t="shared" si="1034"/>
        <v>6.4684068601534792E-4</v>
      </c>
      <c r="AU461" s="154">
        <f t="shared" si="1034"/>
        <v>2.3330830727967111E-4</v>
      </c>
    </row>
    <row r="462" spans="1:47" x14ac:dyDescent="0.3">
      <c r="A462" s="21" t="s">
        <v>36</v>
      </c>
      <c r="AA462" s="154">
        <f t="shared" ref="AA462:AE462" si="1035">AA39-$AH39</f>
        <v>5.1089597476852711E-4</v>
      </c>
      <c r="AB462" s="154">
        <f t="shared" si="1035"/>
        <v>1.0587605476357672E-3</v>
      </c>
      <c r="AC462" s="154">
        <f t="shared" si="1035"/>
        <v>-3.4694581212090306E-4</v>
      </c>
      <c r="AD462" s="154">
        <f t="shared" si="1035"/>
        <v>6.0662464578941158E-4</v>
      </c>
      <c r="AE462" s="154">
        <f t="shared" si="1035"/>
        <v>-3.0350867402138392E-4</v>
      </c>
      <c r="AI462" s="154">
        <f t="shared" ref="AI462:AM462" si="1036">AI39-$AP39</f>
        <v>-1.2703281454500871E-4</v>
      </c>
      <c r="AJ462" s="154">
        <f t="shared" si="1036"/>
        <v>1.2667548190432084E-4</v>
      </c>
      <c r="AK462" s="154">
        <f t="shared" si="1036"/>
        <v>-4.6331719345939389E-4</v>
      </c>
      <c r="AL462" s="154">
        <f t="shared" si="1036"/>
        <v>-1.3339460677052294E-5</v>
      </c>
      <c r="AM462" s="154">
        <f t="shared" si="1036"/>
        <v>-2.5176710161263311E-3</v>
      </c>
      <c r="AQ462" s="154">
        <f t="shared" ref="AQ462:AU462" si="1037">AQ39-$AX39</f>
        <v>2.6403468261993954E-4</v>
      </c>
      <c r="AR462" s="154">
        <f t="shared" si="1037"/>
        <v>6.5052245276151811E-4</v>
      </c>
      <c r="AS462" s="154">
        <f t="shared" si="1037"/>
        <v>-4.1986011882365771E-4</v>
      </c>
      <c r="AT462" s="154">
        <f t="shared" si="1037"/>
        <v>5.2519254286365405E-5</v>
      </c>
      <c r="AU462" s="154">
        <f t="shared" si="1037"/>
        <v>-1.0020672820346887E-3</v>
      </c>
    </row>
    <row r="463" spans="1:47" x14ac:dyDescent="0.3">
      <c r="A463" s="21" t="s">
        <v>37</v>
      </c>
      <c r="AA463" s="154">
        <f t="shared" ref="AA463:AE463" si="1038">AA40-$AH40</f>
        <v>1.2203462627215222E-3</v>
      </c>
      <c r="AB463" s="154">
        <f t="shared" si="1038"/>
        <v>5.8308801408002778E-4</v>
      </c>
      <c r="AC463" s="154">
        <f t="shared" si="1038"/>
        <v>-1.1751350328104522E-3</v>
      </c>
      <c r="AD463" s="154">
        <f t="shared" si="1038"/>
        <v>8.7945767651845079E-4</v>
      </c>
      <c r="AE463" s="154">
        <f t="shared" si="1038"/>
        <v>-1.2186494889364864E-3</v>
      </c>
      <c r="AI463" s="154">
        <f t="shared" ref="AI463:AM463" si="1039">AI40-$AP40</f>
        <v>5.8713061978841238E-4</v>
      </c>
      <c r="AJ463" s="154">
        <f t="shared" si="1039"/>
        <v>4.129477911241344E-4</v>
      </c>
      <c r="AK463" s="154">
        <f t="shared" si="1039"/>
        <v>-8.0490252602761526E-4</v>
      </c>
      <c r="AL463" s="154">
        <f t="shared" si="1039"/>
        <v>1.2504242571487363E-3</v>
      </c>
      <c r="AM463" s="154">
        <f t="shared" si="1039"/>
        <v>-1.6577642578432207E-3</v>
      </c>
      <c r="AQ463" s="154">
        <f t="shared" ref="AQ463:AU463" si="1040">AQ40-$AX40</f>
        <v>5.0319611655803408E-4</v>
      </c>
      <c r="AR463" s="154">
        <f t="shared" si="1040"/>
        <v>8.6611287000990054E-4</v>
      </c>
      <c r="AS463" s="154">
        <f t="shared" si="1040"/>
        <v>-1.1276589154818346E-3</v>
      </c>
      <c r="AT463" s="154">
        <f t="shared" si="1040"/>
        <v>1.0004116899375278E-3</v>
      </c>
      <c r="AU463" s="154">
        <f t="shared" si="1040"/>
        <v>2.5765787498498432E-4</v>
      </c>
    </row>
    <row r="464" spans="1:47" x14ac:dyDescent="0.3">
      <c r="A464" s="21" t="s">
        <v>38</v>
      </c>
      <c r="AA464" s="154">
        <f t="shared" ref="AA464:AE464" si="1041">AA41-$AH41</f>
        <v>1.4701831374797089E-3</v>
      </c>
      <c r="AB464" s="154">
        <f t="shared" si="1041"/>
        <v>1.1584089462739209E-3</v>
      </c>
      <c r="AC464" s="154">
        <f t="shared" si="1041"/>
        <v>-7.2779883761146455E-4</v>
      </c>
      <c r="AD464" s="154">
        <f t="shared" si="1041"/>
        <v>1.0253173457934238E-3</v>
      </c>
      <c r="AE464" s="154">
        <f t="shared" si="1041"/>
        <v>-2.7582284810966258E-4</v>
      </c>
      <c r="AI464" s="154">
        <f t="shared" ref="AI464:AM464" si="1042">AI41-$AP41</f>
        <v>8.6506841424971621E-4</v>
      </c>
      <c r="AJ464" s="154">
        <f t="shared" si="1042"/>
        <v>1.3531144486544754E-3</v>
      </c>
      <c r="AK464" s="154">
        <f t="shared" si="1042"/>
        <v>-2.7821359141009649E-4</v>
      </c>
      <c r="AL464" s="154">
        <f t="shared" si="1042"/>
        <v>6.5318165548524168E-4</v>
      </c>
      <c r="AM464" s="154">
        <f t="shared" si="1042"/>
        <v>-1.2853081521106676E-3</v>
      </c>
      <c r="AQ464" s="154">
        <f t="shared" ref="AQ464:AU464" si="1043">AQ41-$AX41</f>
        <v>2.5863195030878874E-4</v>
      </c>
      <c r="AR464" s="154">
        <f t="shared" si="1043"/>
        <v>3.1533189739280272E-4</v>
      </c>
      <c r="AS464" s="154">
        <f t="shared" si="1043"/>
        <v>-5.7249563322144589E-4</v>
      </c>
      <c r="AT464" s="154">
        <f t="shared" si="1043"/>
        <v>6.9871127888876568E-4</v>
      </c>
      <c r="AU464" s="154">
        <f t="shared" si="1043"/>
        <v>-1.5987646211311022E-3</v>
      </c>
    </row>
    <row r="465" spans="1:47" x14ac:dyDescent="0.3">
      <c r="A465" s="21" t="s">
        <v>39</v>
      </c>
      <c r="AA465" s="154">
        <f t="shared" ref="AA465:AE465" si="1044">AA42-$AH42</f>
        <v>3.1490596846218532E-4</v>
      </c>
      <c r="AB465" s="154">
        <f t="shared" si="1044"/>
        <v>1.430842160648471E-3</v>
      </c>
      <c r="AC465" s="154">
        <f t="shared" si="1044"/>
        <v>-8.1593326237599986E-4</v>
      </c>
      <c r="AD465" s="154">
        <f t="shared" si="1044"/>
        <v>-2.1356104716714792E-4</v>
      </c>
      <c r="AE465" s="154">
        <f t="shared" si="1044"/>
        <v>-2.1990099823728402E-3</v>
      </c>
      <c r="AI465" s="154">
        <f t="shared" ref="AI465:AM465" si="1045">AI42-$AP42</f>
        <v>-4.6572568622179657E-5</v>
      </c>
      <c r="AJ465" s="154">
        <f t="shared" si="1045"/>
        <v>8.3814067355736984E-4</v>
      </c>
      <c r="AK465" s="154">
        <f t="shared" si="1045"/>
        <v>-4.1043556166044364E-4</v>
      </c>
      <c r="AL465" s="154">
        <f t="shared" si="1045"/>
        <v>-1.5820316850291387E-5</v>
      </c>
      <c r="AM465" s="154">
        <f t="shared" si="1045"/>
        <v>-2.3352974075180324E-3</v>
      </c>
      <c r="AQ465" s="154">
        <f t="shared" ref="AQ465:AU465" si="1046">AQ42-$AX42</f>
        <v>-2.847438040811702E-5</v>
      </c>
      <c r="AR465" s="154">
        <f t="shared" si="1046"/>
        <v>8.9371628382270939E-4</v>
      </c>
      <c r="AS465" s="154">
        <f t="shared" si="1046"/>
        <v>-3.6110251299966475E-4</v>
      </c>
      <c r="AT465" s="154">
        <f t="shared" si="1046"/>
        <v>1.6379159582725032E-5</v>
      </c>
      <c r="AU465" s="154">
        <f t="shared" si="1046"/>
        <v>-8.8315790459683654E-4</v>
      </c>
    </row>
    <row r="466" spans="1:47" x14ac:dyDescent="0.3">
      <c r="A466" s="21" t="s">
        <v>40</v>
      </c>
      <c r="AA466" s="154">
        <f t="shared" ref="AA466:AE466" si="1047">AA43-$AH43</f>
        <v>1.0419072965919323E-3</v>
      </c>
      <c r="AB466" s="154">
        <f t="shared" si="1047"/>
        <v>1.2264414615225797E-3</v>
      </c>
      <c r="AC466" s="154">
        <f t="shared" si="1047"/>
        <v>1.1265340436546895E-4</v>
      </c>
      <c r="AD466" s="154">
        <f t="shared" si="1047"/>
        <v>3.6689888969295738E-4</v>
      </c>
      <c r="AE466" s="154">
        <f t="shared" si="1047"/>
        <v>-6.5974069395819106E-4</v>
      </c>
      <c r="AI466" s="154">
        <f t="shared" ref="AI466:AM466" si="1048">AI43-$AP43</f>
        <v>1.3351271606975787E-4</v>
      </c>
      <c r="AJ466" s="154">
        <f t="shared" si="1048"/>
        <v>5.6116014730222229E-4</v>
      </c>
      <c r="AK466" s="154">
        <f t="shared" si="1048"/>
        <v>4.8828447333871747E-4</v>
      </c>
      <c r="AL466" s="154">
        <f t="shared" si="1048"/>
        <v>5.8106705240448201E-4</v>
      </c>
      <c r="AM466" s="154">
        <f t="shared" si="1048"/>
        <v>-1.5308722275237984E-3</v>
      </c>
      <c r="AQ466" s="154">
        <f t="shared" ref="AQ466:AU466" si="1049">AQ43-$AX43</f>
        <v>3.4274339563163635E-4</v>
      </c>
      <c r="AR466" s="154">
        <f t="shared" si="1049"/>
        <v>1.0385270445182363E-3</v>
      </c>
      <c r="AS466" s="154">
        <f t="shared" si="1049"/>
        <v>-2.1509372083876755E-4</v>
      </c>
      <c r="AT466" s="154">
        <f t="shared" si="1049"/>
        <v>-2.2041172746175512E-4</v>
      </c>
      <c r="AU466" s="154">
        <f t="shared" si="1049"/>
        <v>-1.4073213347751169E-3</v>
      </c>
    </row>
    <row r="467" spans="1:47" x14ac:dyDescent="0.3">
      <c r="A467" s="21" t="s">
        <v>41</v>
      </c>
      <c r="AA467" s="154">
        <f t="shared" ref="AA467:AE467" si="1050">AA44-$AH44</f>
        <v>1.7197276157946105E-3</v>
      </c>
      <c r="AB467" s="154">
        <f t="shared" si="1050"/>
        <v>2.0087205793098469E-3</v>
      </c>
      <c r="AC467" s="154">
        <f t="shared" si="1050"/>
        <v>-3.539954896122563E-6</v>
      </c>
      <c r="AD467" s="154">
        <f t="shared" si="1050"/>
        <v>8.9030955814711939E-4</v>
      </c>
      <c r="AE467" s="154">
        <f t="shared" si="1050"/>
        <v>9.9664007187557323E-4</v>
      </c>
      <c r="AI467" s="154">
        <f t="shared" ref="AI467:AM467" si="1051">AI44-$AP44</f>
        <v>1.0585922085543749E-3</v>
      </c>
      <c r="AJ467" s="154">
        <f t="shared" si="1051"/>
        <v>1.8948052453541244E-3</v>
      </c>
      <c r="AK467" s="154">
        <f t="shared" si="1051"/>
        <v>1.2366378018130713E-4</v>
      </c>
      <c r="AL467" s="154">
        <f t="shared" si="1051"/>
        <v>9.2756977194511248E-4</v>
      </c>
      <c r="AM467" s="154">
        <f t="shared" si="1051"/>
        <v>1.0742298418737594E-4</v>
      </c>
      <c r="AQ467" s="154">
        <f t="shared" ref="AQ467:AU467" si="1052">AQ44-$AX44</f>
        <v>6.220603297502833E-4</v>
      </c>
      <c r="AR467" s="154">
        <f t="shared" si="1052"/>
        <v>1.6105185293493404E-3</v>
      </c>
      <c r="AS467" s="154">
        <f t="shared" si="1052"/>
        <v>-1.4196935658567639E-4</v>
      </c>
      <c r="AT467" s="154">
        <f t="shared" si="1052"/>
        <v>9.7505341421910002E-4</v>
      </c>
      <c r="AU467" s="154">
        <f t="shared" si="1052"/>
        <v>9.5500436790233421E-4</v>
      </c>
    </row>
    <row r="468" spans="1:47" x14ac:dyDescent="0.3">
      <c r="A468" s="21" t="s">
        <v>42</v>
      </c>
      <c r="AA468" s="154">
        <f t="shared" ref="AA468:AE468" si="1053">AA45-$AH45</f>
        <v>1.5812258363145752E-4</v>
      </c>
      <c r="AB468" s="154">
        <f t="shared" si="1053"/>
        <v>2.7123465911555681E-4</v>
      </c>
      <c r="AC468" s="154">
        <f t="shared" si="1053"/>
        <v>-6.6706126752514878E-4</v>
      </c>
      <c r="AD468" s="154">
        <f t="shared" si="1053"/>
        <v>-6.4716135176028783E-4</v>
      </c>
      <c r="AE468" s="154">
        <f t="shared" si="1053"/>
        <v>-1.5366747483311297E-3</v>
      </c>
      <c r="AI468" s="154">
        <f t="shared" ref="AI468:AM468" si="1054">AI45-$AP45</f>
        <v>2.3367261153327441E-4</v>
      </c>
      <c r="AJ468" s="154">
        <f t="shared" si="1054"/>
        <v>1.0692271013242631E-3</v>
      </c>
      <c r="AK468" s="154">
        <f t="shared" si="1054"/>
        <v>-8.1211595315195013E-5</v>
      </c>
      <c r="AL468" s="154">
        <f t="shared" si="1054"/>
        <v>2.9555819287752864E-4</v>
      </c>
      <c r="AM468" s="154">
        <f t="shared" si="1054"/>
        <v>-1.1040090786739098E-3</v>
      </c>
      <c r="AQ468" s="154">
        <f t="shared" ref="AQ468:AU468" si="1055">AQ45-$AX45</f>
        <v>4.9124423325578453E-4</v>
      </c>
      <c r="AR468" s="154">
        <f t="shared" si="1055"/>
        <v>5.2322699010639868E-4</v>
      </c>
      <c r="AS468" s="154">
        <f t="shared" si="1055"/>
        <v>-3.9899861259041526E-4</v>
      </c>
      <c r="AT468" s="154">
        <f t="shared" si="1055"/>
        <v>2.2831871897192272E-4</v>
      </c>
      <c r="AU468" s="154">
        <f t="shared" si="1055"/>
        <v>-1.6734619251791627E-3</v>
      </c>
    </row>
    <row r="469" spans="1:47" x14ac:dyDescent="0.3">
      <c r="A469" s="21" t="s">
        <v>43</v>
      </c>
      <c r="AA469" s="154">
        <f t="shared" ref="AA469:AE469" si="1056">AA46-$AH46</f>
        <v>-3.2710499087020267E-4</v>
      </c>
      <c r="AB469" s="154">
        <f t="shared" si="1056"/>
        <v>2.5251391969763077E-4</v>
      </c>
      <c r="AC469" s="154">
        <f t="shared" si="1056"/>
        <v>-2.1514471097333621E-4</v>
      </c>
      <c r="AD469" s="154">
        <f t="shared" si="1056"/>
        <v>-1.1257987025166402E-3</v>
      </c>
      <c r="AE469" s="154">
        <f t="shared" si="1056"/>
        <v>-1.3500468269176729E-3</v>
      </c>
      <c r="AI469" s="154">
        <f t="shared" ref="AI469:AM469" si="1057">AI46-$AP46</f>
        <v>-1.3773422244666312E-4</v>
      </c>
      <c r="AJ469" s="154">
        <f t="shared" si="1057"/>
        <v>9.7383572087707433E-5</v>
      </c>
      <c r="AK469" s="154">
        <f t="shared" si="1057"/>
        <v>-3.9730949808489211E-4</v>
      </c>
      <c r="AL469" s="154">
        <f t="shared" si="1057"/>
        <v>-3.7666697381656504E-4</v>
      </c>
      <c r="AM469" s="154">
        <f t="shared" si="1057"/>
        <v>-2.4495895428759172E-3</v>
      </c>
      <c r="AQ469" s="154">
        <f t="shared" ref="AQ469:AU469" si="1058">AQ46-$AX46</f>
        <v>-4.1109348193300692E-4</v>
      </c>
      <c r="AR469" s="154">
        <f t="shared" si="1058"/>
        <v>-2.950872197245635E-4</v>
      </c>
      <c r="AS469" s="154">
        <f t="shared" si="1058"/>
        <v>-1.0575590677104185E-4</v>
      </c>
      <c r="AT469" s="154">
        <f t="shared" si="1058"/>
        <v>-3.9977604107237219E-4</v>
      </c>
      <c r="AU469" s="154">
        <f t="shared" si="1058"/>
        <v>-1.4778402973584393E-3</v>
      </c>
    </row>
    <row r="470" spans="1:47" x14ac:dyDescent="0.3">
      <c r="A470" s="21" t="s">
        <v>44</v>
      </c>
      <c r="AA470" s="154">
        <f t="shared" ref="AA470:AE470" si="1059">AA47-$AH47</f>
        <v>-2.251752419416787E-4</v>
      </c>
      <c r="AB470" s="154">
        <f t="shared" si="1059"/>
        <v>7.4570361034866257E-4</v>
      </c>
      <c r="AC470" s="154">
        <f t="shared" si="1059"/>
        <v>4.1417846252868318E-5</v>
      </c>
      <c r="AD470" s="154">
        <f t="shared" si="1059"/>
        <v>-1.5489758985943146E-3</v>
      </c>
      <c r="AE470" s="154">
        <f t="shared" si="1059"/>
        <v>-3.1828649487410151E-3</v>
      </c>
      <c r="AI470" s="154">
        <f t="shared" ref="AI470:AM470" si="1060">AI47-$AP47</f>
        <v>-4.0413593574952639E-5</v>
      </c>
      <c r="AJ470" s="154">
        <f t="shared" si="1060"/>
        <v>7.1142864310072464E-4</v>
      </c>
      <c r="AK470" s="154">
        <f t="shared" si="1060"/>
        <v>-6.9076302890511664E-5</v>
      </c>
      <c r="AL470" s="154">
        <f t="shared" si="1060"/>
        <v>-3.1906552320486083E-4</v>
      </c>
      <c r="AM470" s="154">
        <f t="shared" si="1060"/>
        <v>-1.9317986770865598E-3</v>
      </c>
      <c r="AQ470" s="154">
        <f t="shared" ref="AQ470:AU470" si="1061">AQ47-$AX47</f>
        <v>-3.8125065420171848E-4</v>
      </c>
      <c r="AR470" s="154">
        <f t="shared" si="1061"/>
        <v>2.908534391370286E-4</v>
      </c>
      <c r="AS470" s="154">
        <f t="shared" si="1061"/>
        <v>-1.4507855125546216E-4</v>
      </c>
      <c r="AT470" s="154">
        <f t="shared" si="1061"/>
        <v>-6.1132718200967735E-4</v>
      </c>
      <c r="AU470" s="154">
        <f t="shared" si="1061"/>
        <v>-1.1176797893998466E-3</v>
      </c>
    </row>
    <row r="471" spans="1:47" x14ac:dyDescent="0.3">
      <c r="A471" s="21" t="s">
        <v>45</v>
      </c>
      <c r="AA471" s="154">
        <f t="shared" ref="AA471:AE471" si="1062">AA48-$AH48</f>
        <v>1.1316095613466866E-3</v>
      </c>
      <c r="AB471" s="154">
        <f t="shared" si="1062"/>
        <v>6.3812528883869409E-4</v>
      </c>
      <c r="AC471" s="154">
        <f t="shared" si="1062"/>
        <v>2.104098082186031E-5</v>
      </c>
      <c r="AD471" s="154">
        <f t="shared" si="1062"/>
        <v>7.7343462924998885E-4</v>
      </c>
      <c r="AE471" s="154">
        <f t="shared" si="1062"/>
        <v>2.8409942749369182E-4</v>
      </c>
      <c r="AI471" s="154">
        <f t="shared" ref="AI471:AM471" si="1063">AI48-$AP48</f>
        <v>9.8681929266683944E-4</v>
      </c>
      <c r="AJ471" s="154">
        <f t="shared" si="1063"/>
        <v>1.8308562175463677E-3</v>
      </c>
      <c r="AK471" s="154">
        <f t="shared" si="1063"/>
        <v>6.3992387251689178E-4</v>
      </c>
      <c r="AL471" s="154">
        <f t="shared" si="1063"/>
        <v>1.5586277194558707E-3</v>
      </c>
      <c r="AM471" s="154">
        <f t="shared" si="1063"/>
        <v>-2.9243393003127068E-4</v>
      </c>
      <c r="AQ471" s="154">
        <f t="shared" ref="AQ471:AU471" si="1064">AQ48-$AX48</f>
        <v>6.4946605513678621E-4</v>
      </c>
      <c r="AR471" s="154">
        <f t="shared" si="1064"/>
        <v>1.2079503804082641E-3</v>
      </c>
      <c r="AS471" s="154">
        <f t="shared" si="1064"/>
        <v>2.2225679143710216E-4</v>
      </c>
      <c r="AT471" s="154">
        <f t="shared" si="1064"/>
        <v>1.100323304022279E-3</v>
      </c>
      <c r="AU471" s="154">
        <f t="shared" si="1064"/>
        <v>-5.9640423710342286E-4</v>
      </c>
    </row>
    <row r="472" spans="1:47" x14ac:dyDescent="0.3">
      <c r="A472" s="21" t="s">
        <v>46</v>
      </c>
      <c r="AA472" s="154">
        <f t="shared" ref="AA472:AE472" si="1065">AA49-$AH49</f>
        <v>4.8593130311416072E-4</v>
      </c>
      <c r="AB472" s="154">
        <f t="shared" si="1065"/>
        <v>5.9675087670178935E-4</v>
      </c>
      <c r="AC472" s="154">
        <f t="shared" si="1065"/>
        <v>-4.263855456988104E-4</v>
      </c>
      <c r="AD472" s="154">
        <f t="shared" si="1065"/>
        <v>-1.2652616431590383E-4</v>
      </c>
      <c r="AE472" s="154">
        <f t="shared" si="1065"/>
        <v>-2.4909611281181271E-4</v>
      </c>
      <c r="AI472" s="154">
        <f t="shared" ref="AI472:AM472" si="1066">AI49-$AP49</f>
        <v>4.168721579732651E-5</v>
      </c>
      <c r="AJ472" s="154">
        <f t="shared" si="1066"/>
        <v>9.8105492410017429E-4</v>
      </c>
      <c r="AK472" s="154">
        <f t="shared" si="1066"/>
        <v>1.4419828170472281E-4</v>
      </c>
      <c r="AL472" s="154">
        <f t="shared" si="1066"/>
        <v>3.8422744548579496E-4</v>
      </c>
      <c r="AM472" s="154">
        <f t="shared" si="1066"/>
        <v>-1.4309441503560852E-3</v>
      </c>
      <c r="AQ472" s="154">
        <f t="shared" ref="AQ472:AU472" si="1067">AQ49-$AX49</f>
        <v>1.6137236913816438E-4</v>
      </c>
      <c r="AR472" s="154">
        <f t="shared" si="1067"/>
        <v>1.1055467412974807E-3</v>
      </c>
      <c r="AS472" s="154">
        <f t="shared" si="1067"/>
        <v>1.7263258821880595E-6</v>
      </c>
      <c r="AT472" s="154">
        <f t="shared" si="1067"/>
        <v>3.1217738909071913E-4</v>
      </c>
      <c r="AU472" s="154">
        <f t="shared" si="1067"/>
        <v>5.154146358529732E-6</v>
      </c>
    </row>
    <row r="473" spans="1:47" x14ac:dyDescent="0.3">
      <c r="A473" s="21" t="s">
        <v>47</v>
      </c>
      <c r="AA473" s="154">
        <f t="shared" ref="AA473:AE473" si="1068">AA50-$AH50</f>
        <v>8.8613352427952159E-4</v>
      </c>
      <c r="AB473" s="154">
        <f t="shared" si="1068"/>
        <v>4.5633842883334268E-4</v>
      </c>
      <c r="AC473" s="154">
        <f t="shared" si="1068"/>
        <v>-4.2850504691467443E-4</v>
      </c>
      <c r="AD473" s="154">
        <f t="shared" si="1068"/>
        <v>-3.3649257803710676E-4</v>
      </c>
      <c r="AE473" s="154">
        <f t="shared" si="1068"/>
        <v>-1.9329122279873982E-3</v>
      </c>
      <c r="AI473" s="154">
        <f t="shared" ref="AI473:AM473" si="1069">AI50-$AP50</f>
        <v>5.0067696954857622E-4</v>
      </c>
      <c r="AJ473" s="154">
        <f t="shared" si="1069"/>
        <v>-1.5610316173686294E-4</v>
      </c>
      <c r="AK473" s="154">
        <f t="shared" si="1069"/>
        <v>-5.8332098783533785E-5</v>
      </c>
      <c r="AL473" s="154">
        <f t="shared" si="1069"/>
        <v>5.2875478212843861E-4</v>
      </c>
      <c r="AM473" s="154">
        <f t="shared" si="1069"/>
        <v>-2.743209383396129E-3</v>
      </c>
      <c r="AQ473" s="154">
        <f t="shared" ref="AQ473:AU473" si="1070">AQ50-$AX50</f>
        <v>-2.6052657828599252E-5</v>
      </c>
      <c r="AR473" s="154">
        <f t="shared" si="1070"/>
        <v>6.350400402824561E-4</v>
      </c>
      <c r="AS473" s="154">
        <f t="shared" si="1070"/>
        <v>-8.3019572991640395E-5</v>
      </c>
      <c r="AT473" s="154">
        <f t="shared" si="1070"/>
        <v>2.7332968941170405E-4</v>
      </c>
      <c r="AU473" s="154">
        <f t="shared" si="1070"/>
        <v>-2.5850805568831898E-3</v>
      </c>
    </row>
    <row r="474" spans="1:47" x14ac:dyDescent="0.3">
      <c r="A474" s="21" t="s">
        <v>48</v>
      </c>
      <c r="AA474" s="154">
        <f t="shared" ref="AA474:AE474" si="1071">AA51-$AH51</f>
        <v>-2.9376424809951594E-4</v>
      </c>
      <c r="AB474" s="154">
        <f t="shared" si="1071"/>
        <v>6.3181254390859594E-4</v>
      </c>
      <c r="AC474" s="154">
        <f t="shared" si="1071"/>
        <v>-2.4817531953971218E-5</v>
      </c>
      <c r="AD474" s="154">
        <f t="shared" si="1071"/>
        <v>-6.6742574318566332E-4</v>
      </c>
      <c r="AE474" s="154">
        <f t="shared" si="1071"/>
        <v>-1.0986795997939064E-3</v>
      </c>
      <c r="AI474" s="154">
        <f t="shared" ref="AI474:AM474" si="1072">AI51-$AP51</f>
        <v>-5.2736311847065027E-4</v>
      </c>
      <c r="AJ474" s="154">
        <f t="shared" si="1072"/>
        <v>2.1500955608693209E-4</v>
      </c>
      <c r="AK474" s="154">
        <f t="shared" si="1072"/>
        <v>-1.5627845115093967E-4</v>
      </c>
      <c r="AL474" s="154">
        <f t="shared" si="1072"/>
        <v>-1.9227037896933988E-4</v>
      </c>
      <c r="AM474" s="154">
        <f t="shared" si="1072"/>
        <v>-2.1178364759904195E-3</v>
      </c>
      <c r="AQ474" s="154">
        <f t="shared" ref="AQ474:AU474" si="1073">AQ51-$AX51</f>
        <v>-3.9574731947812809E-4</v>
      </c>
      <c r="AR474" s="154">
        <f t="shared" si="1073"/>
        <v>5.1645762038951808E-4</v>
      </c>
      <c r="AS474" s="154">
        <f t="shared" si="1073"/>
        <v>-1.3499635891172073E-4</v>
      </c>
      <c r="AT474" s="154">
        <f t="shared" si="1073"/>
        <v>-5.8620678994206459E-4</v>
      </c>
      <c r="AU474" s="154">
        <f t="shared" si="1073"/>
        <v>-1.8961265742471894E-3</v>
      </c>
    </row>
    <row r="475" spans="1:47" x14ac:dyDescent="0.3">
      <c r="A475" s="21" t="s">
        <v>49</v>
      </c>
      <c r="AA475" s="154">
        <f t="shared" ref="AA475:AE475" si="1074">AA52-$AH52</f>
        <v>-5.3195576171017646E-4</v>
      </c>
      <c r="AB475" s="154">
        <f t="shared" si="1074"/>
        <v>1.2171396382980879E-3</v>
      </c>
      <c r="AC475" s="154">
        <f t="shared" si="1074"/>
        <v>-5.1085799792273054E-4</v>
      </c>
      <c r="AD475" s="154">
        <f t="shared" si="1074"/>
        <v>-1.0554262722770377E-3</v>
      </c>
      <c r="AE475" s="154">
        <f t="shared" si="1074"/>
        <v>-1.94819597320477E-3</v>
      </c>
      <c r="AI475" s="154">
        <f t="shared" ref="AI475:AM475" si="1075">AI52-$AP52</f>
        <v>-6.0961391193105081E-4</v>
      </c>
      <c r="AJ475" s="154">
        <f t="shared" si="1075"/>
        <v>-3.8419210502983487E-4</v>
      </c>
      <c r="AK475" s="154">
        <f t="shared" si="1075"/>
        <v>-4.2201459100092188E-4</v>
      </c>
      <c r="AL475" s="154">
        <f t="shared" si="1075"/>
        <v>-1.2044034006899844E-4</v>
      </c>
      <c r="AM475" s="154">
        <f t="shared" si="1075"/>
        <v>-2.5385347846592059E-3</v>
      </c>
      <c r="AQ475" s="154">
        <f t="shared" ref="AQ475:AU475" si="1076">AQ52-$AX52</f>
        <v>-5.7833630679836323E-4</v>
      </c>
      <c r="AR475" s="154">
        <f t="shared" si="1076"/>
        <v>2.7319863445049442E-4</v>
      </c>
      <c r="AS475" s="154">
        <f t="shared" si="1076"/>
        <v>-2.4066640860554659E-4</v>
      </c>
      <c r="AT475" s="154">
        <f t="shared" si="1076"/>
        <v>3.9545248388239869E-5</v>
      </c>
      <c r="AU475" s="154">
        <f t="shared" si="1076"/>
        <v>-3.5023892804279116E-4</v>
      </c>
    </row>
    <row r="476" spans="1:47" x14ac:dyDescent="0.3">
      <c r="A476" s="21" t="s">
        <v>50</v>
      </c>
      <c r="AA476" s="154">
        <f t="shared" ref="AA476:AE476" si="1077">AA53-$AH53</f>
        <v>7.2960926669059407E-4</v>
      </c>
      <c r="AB476" s="154">
        <f t="shared" si="1077"/>
        <v>2.4779717388432251E-3</v>
      </c>
      <c r="AC476" s="154">
        <f t="shared" si="1077"/>
        <v>1.6945433547992817E-3</v>
      </c>
      <c r="AD476" s="154">
        <f t="shared" si="1077"/>
        <v>2.5254127833410009E-3</v>
      </c>
      <c r="AE476" s="154">
        <f t="shared" si="1077"/>
        <v>-5.4811678116336356E-4</v>
      </c>
      <c r="AI476" s="154">
        <f t="shared" ref="AI476:AM476" si="1078">AI53-$AP53</f>
        <v>-8.3669805710461301E-4</v>
      </c>
      <c r="AJ476" s="154">
        <f t="shared" si="1078"/>
        <v>6.7756667667252628E-4</v>
      </c>
      <c r="AK476" s="154">
        <f t="shared" si="1078"/>
        <v>-6.6520370019634237E-4</v>
      </c>
      <c r="AL476" s="154">
        <f t="shared" si="1078"/>
        <v>-9.5927166520797837E-4</v>
      </c>
      <c r="AM476" s="154">
        <f t="shared" si="1078"/>
        <v>-6.1573818007965627E-3</v>
      </c>
      <c r="AQ476" s="154">
        <f t="shared" ref="AQ476:AU476" si="1079">AQ53-$AX53</f>
        <v>-1.2258806223583094E-3</v>
      </c>
      <c r="AR476" s="154">
        <f t="shared" si="1079"/>
        <v>9.0314440053284803E-4</v>
      </c>
      <c r="AS476" s="154">
        <f t="shared" si="1079"/>
        <v>1.1661409425684638E-4</v>
      </c>
      <c r="AT476" s="154">
        <f t="shared" si="1079"/>
        <v>-1.4523369213758405E-4</v>
      </c>
      <c r="AU476" s="154">
        <f t="shared" si="1079"/>
        <v>-4.1084165288470531E-3</v>
      </c>
    </row>
    <row r="477" spans="1:47" x14ac:dyDescent="0.3">
      <c r="A477" s="21" t="s">
        <v>52</v>
      </c>
      <c r="AA477" s="154">
        <f t="shared" ref="AA477:AE477" si="1080">AA54-$AH54</f>
        <v>-3.1625030565975275E-3</v>
      </c>
      <c r="AB477" s="154">
        <f t="shared" si="1080"/>
        <v>-3.9996354815158112E-4</v>
      </c>
      <c r="AC477" s="154">
        <f t="shared" si="1080"/>
        <v>-3.103806188032264E-4</v>
      </c>
      <c r="AD477" s="154">
        <f t="shared" si="1080"/>
        <v>-1.8543677259751342E-3</v>
      </c>
      <c r="AE477" s="154">
        <f t="shared" si="1080"/>
        <v>-1.414752394385644E-3</v>
      </c>
      <c r="AI477" s="154">
        <f t="shared" ref="AI477:AM477" si="1081">AI54-$AP54</f>
        <v>-7.4504105053975998E-4</v>
      </c>
      <c r="AJ477" s="154">
        <f t="shared" si="1081"/>
        <v>1.6583792813157196E-3</v>
      </c>
      <c r="AK477" s="154">
        <f t="shared" si="1081"/>
        <v>1.5448922351607537E-3</v>
      </c>
      <c r="AL477" s="154">
        <f t="shared" si="1081"/>
        <v>1.6548727463905994E-3</v>
      </c>
      <c r="AM477" s="154">
        <f t="shared" si="1081"/>
        <v>-1.3605687845796906E-3</v>
      </c>
      <c r="AQ477" s="154">
        <f t="shared" ref="AQ477:AU477" si="1082">AQ54-$AX54</f>
        <v>1.1757256118149432E-4</v>
      </c>
      <c r="AR477" s="154">
        <f t="shared" si="1082"/>
        <v>2.478223146648981E-3</v>
      </c>
      <c r="AS477" s="154">
        <f t="shared" si="1082"/>
        <v>7.2308055879951975E-4</v>
      </c>
      <c r="AT477" s="154">
        <f t="shared" si="1082"/>
        <v>9.9370696355602015E-4</v>
      </c>
      <c r="AU477" s="154">
        <f t="shared" si="1082"/>
        <v>-1.8542554767862892E-3</v>
      </c>
    </row>
    <row r="478" spans="1:47" x14ac:dyDescent="0.3">
      <c r="A478" s="21" t="s">
        <v>53</v>
      </c>
      <c r="AA478" s="154">
        <f t="shared" ref="AA478:AE478" si="1083">AA55-$AH55</f>
        <v>-1.3572555354778781E-3</v>
      </c>
      <c r="AB478" s="154">
        <f t="shared" si="1083"/>
        <v>4.8950199244488478E-4</v>
      </c>
      <c r="AC478" s="154">
        <f t="shared" si="1083"/>
        <v>-5.2673969105605616E-4</v>
      </c>
      <c r="AD478" s="154">
        <f t="shared" si="1083"/>
        <v>-1.1978767162745471E-4</v>
      </c>
      <c r="AE478" s="154">
        <f t="shared" si="1083"/>
        <v>-3.1170383306920657E-3</v>
      </c>
      <c r="AI478" s="154">
        <f t="shared" ref="AI478:AM478" si="1084">AI55-$AP55</f>
        <v>-1.8103128188024361E-3</v>
      </c>
      <c r="AJ478" s="154">
        <f t="shared" si="1084"/>
        <v>4.6356689687748927E-4</v>
      </c>
      <c r="AK478" s="154">
        <f t="shared" si="1084"/>
        <v>-8.5843466684706882E-4</v>
      </c>
      <c r="AL478" s="154">
        <f t="shared" si="1084"/>
        <v>-3.39522968183909E-4</v>
      </c>
      <c r="AM478" s="154">
        <f t="shared" si="1084"/>
        <v>-3.7024216760302908E-3</v>
      </c>
      <c r="AQ478" s="154">
        <f t="shared" ref="AQ478:AU478" si="1085">AQ55-$AX55</f>
        <v>-2.0076042348817266E-3</v>
      </c>
      <c r="AR478" s="154">
        <f t="shared" si="1085"/>
        <v>5.3462700962258677E-4</v>
      </c>
      <c r="AS478" s="154">
        <f t="shared" si="1085"/>
        <v>-4.2654700053219776E-4</v>
      </c>
      <c r="AT478" s="154">
        <f t="shared" si="1085"/>
        <v>2.6942368647545067E-5</v>
      </c>
      <c r="AU478" s="154">
        <f t="shared" si="1085"/>
        <v>-2.5545037975803677E-3</v>
      </c>
    </row>
    <row r="479" spans="1:47" x14ac:dyDescent="0.3">
      <c r="A479" s="21" t="s">
        <v>54</v>
      </c>
      <c r="AA479" s="154">
        <f t="shared" ref="AA479:AE479" si="1086">AA56-$AH56</f>
        <v>-4.9760163212850348E-4</v>
      </c>
      <c r="AB479" s="154">
        <f t="shared" si="1086"/>
        <v>-2.2585984198993598E-3</v>
      </c>
      <c r="AC479" s="154">
        <f t="shared" si="1086"/>
        <v>-1.264221143050092E-4</v>
      </c>
      <c r="AD479" s="154">
        <f t="shared" si="1086"/>
        <v>-5.1213472561208694E-4</v>
      </c>
      <c r="AE479" s="154">
        <f t="shared" si="1086"/>
        <v>1.8485243882570505E-3</v>
      </c>
      <c r="AI479" s="154">
        <f t="shared" ref="AI479:AM479" si="1087">AI56-$AP56</f>
        <v>-2.3195121610982469E-4</v>
      </c>
      <c r="AJ479" s="154">
        <f t="shared" si="1087"/>
        <v>-1.8335395968782546E-3</v>
      </c>
      <c r="AK479" s="154">
        <f t="shared" si="1087"/>
        <v>-1.064333573923831E-3</v>
      </c>
      <c r="AL479" s="154">
        <f t="shared" si="1087"/>
        <v>-9.5950819029901914E-4</v>
      </c>
      <c r="AM479" s="154">
        <f t="shared" si="1087"/>
        <v>1.1693735405966044E-3</v>
      </c>
      <c r="AQ479" s="154">
        <f t="shared" ref="AQ479:AU479" si="1088">AQ56-$AX56</f>
        <v>-5.3796654658801787E-4</v>
      </c>
      <c r="AR479" s="154">
        <f t="shared" si="1088"/>
        <v>-1.3983866046991169E-3</v>
      </c>
      <c r="AS479" s="154">
        <f t="shared" si="1088"/>
        <v>-1.8479065042102238E-4</v>
      </c>
      <c r="AT479" s="154">
        <f t="shared" si="1088"/>
        <v>-4.7964734675622414E-4</v>
      </c>
      <c r="AU479" s="154">
        <f t="shared" si="1088"/>
        <v>1.8622175634419175E-3</v>
      </c>
    </row>
    <row r="480" spans="1:47" x14ac:dyDescent="0.3">
      <c r="A480" s="21" t="s">
        <v>55</v>
      </c>
      <c r="AA480" s="154">
        <f t="shared" ref="AA480:AE480" si="1089">AA57-$AH57</f>
        <v>-1.2072166028493933E-3</v>
      </c>
      <c r="AB480" s="154">
        <f t="shared" si="1089"/>
        <v>-3.4986637931708063E-3</v>
      </c>
      <c r="AC480" s="154">
        <f t="shared" si="1089"/>
        <v>-1.775443530625702E-3</v>
      </c>
      <c r="AD480" s="154">
        <f t="shared" si="1089"/>
        <v>-1.3693335165928522E-3</v>
      </c>
      <c r="AE480" s="154">
        <f t="shared" si="1089"/>
        <v>-3.0319495441498089E-3</v>
      </c>
      <c r="AI480" s="154">
        <f t="shared" ref="AI480:AM480" si="1090">AI57-$AP57</f>
        <v>-1.2168159465037421E-3</v>
      </c>
      <c r="AJ480" s="154">
        <f t="shared" si="1090"/>
        <v>-2.5991349443200895E-3</v>
      </c>
      <c r="AK480" s="154">
        <f t="shared" si="1090"/>
        <v>-1.3413830254333705E-3</v>
      </c>
      <c r="AL480" s="154">
        <f t="shared" si="1090"/>
        <v>-1.3347733179353465E-3</v>
      </c>
      <c r="AM480" s="154">
        <f t="shared" si="1090"/>
        <v>-2.6105234574302074E-3</v>
      </c>
      <c r="AQ480" s="154">
        <f t="shared" ref="AQ480:AU480" si="1091">AQ57-$AX57</f>
        <v>-7.8944961432086437E-4</v>
      </c>
      <c r="AR480" s="154">
        <f t="shared" si="1091"/>
        <v>-2.5215405676145908E-3</v>
      </c>
      <c r="AS480" s="154">
        <f t="shared" si="1091"/>
        <v>-1.3711059025095194E-3</v>
      </c>
      <c r="AT480" s="154">
        <f t="shared" si="1091"/>
        <v>-7.9384640117700477E-4</v>
      </c>
      <c r="AU480" s="154">
        <f t="shared" si="1091"/>
        <v>-1.724574429531979E-3</v>
      </c>
    </row>
    <row r="481" spans="1:47" x14ac:dyDescent="0.3">
      <c r="A481" s="21" t="s">
        <v>56</v>
      </c>
      <c r="AA481" s="154">
        <f t="shared" ref="AA481:AE481" si="1092">AA58-$AH58</f>
        <v>-6.6442621061125768E-4</v>
      </c>
      <c r="AB481" s="154">
        <f t="shared" si="1092"/>
        <v>-2.9655313617801722E-3</v>
      </c>
      <c r="AC481" s="154">
        <f t="shared" si="1092"/>
        <v>-2.4371479364075537E-3</v>
      </c>
      <c r="AD481" s="154">
        <f t="shared" si="1092"/>
        <v>-1.0679939245964191E-3</v>
      </c>
      <c r="AE481" s="154">
        <f t="shared" si="1092"/>
        <v>-2.0585362066526773E-3</v>
      </c>
      <c r="AI481" s="154">
        <f t="shared" ref="AI481:AM481" si="1093">AI58-$AP58</f>
        <v>-8.431361532217534E-4</v>
      </c>
      <c r="AJ481" s="154">
        <f t="shared" si="1093"/>
        <v>-2.2700580973615452E-3</v>
      </c>
      <c r="AK481" s="154">
        <f t="shared" si="1093"/>
        <v>-1.2925522256152407E-3</v>
      </c>
      <c r="AL481" s="154">
        <f t="shared" si="1093"/>
        <v>-1.327466446812333E-4</v>
      </c>
      <c r="AM481" s="154">
        <f t="shared" si="1093"/>
        <v>-1.9260536604527503E-3</v>
      </c>
      <c r="AQ481" s="154">
        <f t="shared" ref="AQ481:AU481" si="1094">AQ58-$AX58</f>
        <v>-5.0543896037922188E-4</v>
      </c>
      <c r="AR481" s="154">
        <f t="shared" si="1094"/>
        <v>-2.2800595365143374E-3</v>
      </c>
      <c r="AS481" s="154">
        <f t="shared" si="1094"/>
        <v>-1.3714132757812183E-3</v>
      </c>
      <c r="AT481" s="154">
        <f t="shared" si="1094"/>
        <v>-6.5906070780931761E-4</v>
      </c>
      <c r="AU481" s="154">
        <f t="shared" si="1094"/>
        <v>-1.4728194995564173E-3</v>
      </c>
    </row>
    <row r="482" spans="1:47" x14ac:dyDescent="0.3">
      <c r="A482" s="21" t="s">
        <v>57</v>
      </c>
      <c r="AA482" s="154">
        <f t="shared" ref="AA482:AE482" si="1095">AA59-$AH59</f>
        <v>-1.1016923581124403E-3</v>
      </c>
      <c r="AB482" s="154">
        <f t="shared" si="1095"/>
        <v>-3.2413832254973556E-3</v>
      </c>
      <c r="AC482" s="154">
        <f t="shared" si="1095"/>
        <v>-1.7122566208721051E-3</v>
      </c>
      <c r="AD482" s="154">
        <f t="shared" si="1095"/>
        <v>-1.3320117163034126E-3</v>
      </c>
      <c r="AE482" s="154">
        <f t="shared" si="1095"/>
        <v>-2.5103892520319986E-3</v>
      </c>
      <c r="AI482" s="154">
        <f t="shared" ref="AI482:AM482" si="1096">AI59-$AP59</f>
        <v>-7.144327276930474E-4</v>
      </c>
      <c r="AJ482" s="154">
        <f t="shared" si="1096"/>
        <v>-2.3395958518513237E-3</v>
      </c>
      <c r="AK482" s="154">
        <f t="shared" si="1096"/>
        <v>-8.2927091811394685E-4</v>
      </c>
      <c r="AL482" s="154">
        <f t="shared" si="1096"/>
        <v>-9.4484496967671416E-4</v>
      </c>
      <c r="AM482" s="154">
        <f t="shared" si="1096"/>
        <v>-2.3833394147383113E-3</v>
      </c>
      <c r="AQ482" s="154">
        <f t="shared" ref="AQ482:AU482" si="1097">AQ59-$AX59</f>
        <v>-3.6545278923137258E-4</v>
      </c>
      <c r="AR482" s="154">
        <f t="shared" si="1097"/>
        <v>-2.4764514288273063E-3</v>
      </c>
      <c r="AS482" s="154">
        <f t="shared" si="1097"/>
        <v>-9.7492440494502397E-4</v>
      </c>
      <c r="AT482" s="154">
        <f t="shared" si="1097"/>
        <v>-7.0363357129307399E-4</v>
      </c>
      <c r="AU482" s="154">
        <f t="shared" si="1097"/>
        <v>-1.6686190811642894E-3</v>
      </c>
    </row>
    <row r="483" spans="1:47" x14ac:dyDescent="0.3">
      <c r="A483" s="21" t="s">
        <v>58</v>
      </c>
      <c r="AA483" s="154">
        <f t="shared" ref="AA483:AE483" si="1098">AA60-$AH60</f>
        <v>-7.4140419657324746E-4</v>
      </c>
      <c r="AB483" s="154">
        <f t="shared" si="1098"/>
        <v>-3.2496035590162905E-3</v>
      </c>
      <c r="AC483" s="154">
        <f t="shared" si="1098"/>
        <v>-1.8531652936241557E-3</v>
      </c>
      <c r="AD483" s="154">
        <f t="shared" si="1098"/>
        <v>-7.8685228570327028E-4</v>
      </c>
      <c r="AE483" s="154">
        <f t="shared" si="1098"/>
        <v>-2.5017736992788194E-3</v>
      </c>
      <c r="AI483" s="154">
        <f t="shared" ref="AI483:AM483" si="1099">AI60-$AP60</f>
        <v>-1.1440078993724045E-3</v>
      </c>
      <c r="AJ483" s="154">
        <f t="shared" si="1099"/>
        <v>-2.8903065998850822E-3</v>
      </c>
      <c r="AK483" s="154">
        <f t="shared" si="1099"/>
        <v>-1.6207807283764464E-3</v>
      </c>
      <c r="AL483" s="154">
        <f t="shared" si="1099"/>
        <v>-1.0990501862017535E-3</v>
      </c>
      <c r="AM483" s="154">
        <f t="shared" si="1099"/>
        <v>-2.7669395764459313E-3</v>
      </c>
      <c r="AQ483" s="154">
        <f t="shared" ref="AQ483:AU483" si="1100">AQ60-$AX60</f>
        <v>-6.3599605869674083E-4</v>
      </c>
      <c r="AR483" s="154">
        <f t="shared" si="1100"/>
        <v>-2.6055862450572427E-3</v>
      </c>
      <c r="AS483" s="154">
        <f t="shared" si="1100"/>
        <v>-1.4060539903525474E-3</v>
      </c>
      <c r="AT483" s="154">
        <f t="shared" si="1100"/>
        <v>-6.3413446785106926E-4</v>
      </c>
      <c r="AU483" s="154">
        <f t="shared" si="1100"/>
        <v>-1.9153705142553731E-3</v>
      </c>
    </row>
    <row r="484" spans="1:47" x14ac:dyDescent="0.3">
      <c r="A484" s="21" t="s">
        <v>59</v>
      </c>
      <c r="AA484" s="154">
        <f t="shared" ref="AA484:AE484" si="1101">AA61-$AH61</f>
        <v>-1.2536868336280559E-3</v>
      </c>
      <c r="AB484" s="154">
        <f t="shared" si="1101"/>
        <v>-3.0184414772059399E-3</v>
      </c>
      <c r="AC484" s="154">
        <f t="shared" si="1101"/>
        <v>-1.8675033392503522E-3</v>
      </c>
      <c r="AD484" s="154">
        <f t="shared" si="1101"/>
        <v>-1.0829180706622213E-3</v>
      </c>
      <c r="AE484" s="154">
        <f t="shared" si="1101"/>
        <v>-2.7739910198472948E-3</v>
      </c>
      <c r="AI484" s="154">
        <f t="shared" ref="AI484:AM484" si="1102">AI61-$AP61</f>
        <v>-1.4270348386593553E-3</v>
      </c>
      <c r="AJ484" s="154">
        <f t="shared" si="1102"/>
        <v>-2.1557906443522559E-3</v>
      </c>
      <c r="AK484" s="154">
        <f t="shared" si="1102"/>
        <v>-1.4368381907286076E-3</v>
      </c>
      <c r="AL484" s="154">
        <f t="shared" si="1102"/>
        <v>-1.1217708787851039E-3</v>
      </c>
      <c r="AM484" s="154">
        <f t="shared" si="1102"/>
        <v>-9.262839272589779E-5</v>
      </c>
      <c r="AQ484" s="154">
        <f t="shared" ref="AQ484:AU484" si="1103">AQ61-$AX61</f>
        <v>-1.3038960162990903E-3</v>
      </c>
      <c r="AR484" s="154">
        <f t="shared" si="1103"/>
        <v>-1.6176003229670371E-3</v>
      </c>
      <c r="AS484" s="154">
        <f t="shared" si="1103"/>
        <v>-1.7461780885988515E-3</v>
      </c>
      <c r="AT484" s="154">
        <f t="shared" si="1103"/>
        <v>-7.1481282481030035E-4</v>
      </c>
      <c r="AU484" s="154">
        <f t="shared" si="1103"/>
        <v>3.9413706795650514E-4</v>
      </c>
    </row>
    <row r="485" spans="1:47" x14ac:dyDescent="0.3">
      <c r="A485" s="21" t="s">
        <v>60</v>
      </c>
      <c r="AA485" s="154">
        <f t="shared" ref="AA485:AE485" si="1104">AA62-$AH62</f>
        <v>-4.7272123731787428E-4</v>
      </c>
      <c r="AB485" s="154">
        <f t="shared" si="1104"/>
        <v>-2.4986156914583646E-3</v>
      </c>
      <c r="AC485" s="154">
        <f t="shared" si="1104"/>
        <v>-1.9838033149999256E-3</v>
      </c>
      <c r="AD485" s="154">
        <f t="shared" si="1104"/>
        <v>-8.3737908536919183E-4</v>
      </c>
      <c r="AE485" s="154">
        <f t="shared" si="1104"/>
        <v>-2.7228673907855709E-3</v>
      </c>
      <c r="AI485" s="154">
        <f t="shared" ref="AI485:AM485" si="1105">AI62-$AP62</f>
        <v>-5.2586546122986716E-4</v>
      </c>
      <c r="AJ485" s="154">
        <f t="shared" si="1105"/>
        <v>-1.7345698745819477E-3</v>
      </c>
      <c r="AK485" s="154">
        <f t="shared" si="1105"/>
        <v>-1.966781336210934E-3</v>
      </c>
      <c r="AL485" s="154">
        <f t="shared" si="1105"/>
        <v>-4.5674070605811624E-4</v>
      </c>
      <c r="AM485" s="154">
        <f t="shared" si="1105"/>
        <v>-1.310216378244182E-3</v>
      </c>
      <c r="AQ485" s="154">
        <f t="shared" ref="AQ485:AU485" si="1106">AQ62-$AX62</f>
        <v>-6.871891558100883E-4</v>
      </c>
      <c r="AR485" s="154">
        <f t="shared" si="1106"/>
        <v>-2.2287364723158898E-3</v>
      </c>
      <c r="AS485" s="154">
        <f t="shared" si="1106"/>
        <v>-1.4539201313804881E-3</v>
      </c>
      <c r="AT485" s="154">
        <f t="shared" si="1106"/>
        <v>-4.0068684017890641E-4</v>
      </c>
      <c r="AU485" s="154">
        <f t="shared" si="1106"/>
        <v>-2.3269547107986647E-3</v>
      </c>
    </row>
    <row r="486" spans="1:47" x14ac:dyDescent="0.3">
      <c r="A486" s="21" t="s">
        <v>61</v>
      </c>
      <c r="AA486" s="154">
        <f t="shared" ref="AA486:AE486" si="1107">AA63-$AH63</f>
        <v>-1.6324481779118449E-3</v>
      </c>
      <c r="AB486" s="154">
        <f t="shared" si="1107"/>
        <v>-3.2282286901824022E-3</v>
      </c>
      <c r="AC486" s="154">
        <f t="shared" si="1107"/>
        <v>-2.4645624865481108E-3</v>
      </c>
      <c r="AD486" s="154">
        <f t="shared" si="1107"/>
        <v>-1.4352501501281719E-3</v>
      </c>
      <c r="AE486" s="154">
        <f t="shared" si="1107"/>
        <v>-2.9339449278770737E-3</v>
      </c>
      <c r="AI486" s="154">
        <f t="shared" ref="AI486:AM486" si="1108">AI63-$AP63</f>
        <v>-1.1991798691771095E-3</v>
      </c>
      <c r="AJ486" s="154">
        <f t="shared" si="1108"/>
        <v>-2.6366244958621419E-3</v>
      </c>
      <c r="AK486" s="154">
        <f t="shared" si="1108"/>
        <v>-1.5682255841266103E-3</v>
      </c>
      <c r="AL486" s="154">
        <f t="shared" si="1108"/>
        <v>-1.1645730795003008E-3</v>
      </c>
      <c r="AM486" s="154">
        <f t="shared" si="1108"/>
        <v>-2.4929335570589087E-3</v>
      </c>
      <c r="AQ486" s="154">
        <f t="shared" ref="AQ486:AU486" si="1109">AQ63-$AX63</f>
        <v>-8.8620197747621334E-4</v>
      </c>
      <c r="AR486" s="154">
        <f t="shared" si="1109"/>
        <v>-2.783638994156996E-3</v>
      </c>
      <c r="AS486" s="154">
        <f t="shared" si="1109"/>
        <v>-1.5169052830347942E-3</v>
      </c>
      <c r="AT486" s="154">
        <f t="shared" si="1109"/>
        <v>-7.2029528059107482E-4</v>
      </c>
      <c r="AU486" s="154">
        <f t="shared" si="1109"/>
        <v>-1.4571619538979964E-3</v>
      </c>
    </row>
    <row r="487" spans="1:47" x14ac:dyDescent="0.3">
      <c r="A487" s="21" t="s">
        <v>62</v>
      </c>
      <c r="AA487" s="154">
        <f t="shared" ref="AA487:AE487" si="1110">AA64-$AH64</f>
        <v>-7.0258380412624531E-4</v>
      </c>
      <c r="AB487" s="154">
        <f t="shared" si="1110"/>
        <v>-3.0558318221567526E-3</v>
      </c>
      <c r="AC487" s="154">
        <f t="shared" si="1110"/>
        <v>-1.576307268776206E-3</v>
      </c>
      <c r="AD487" s="154">
        <f t="shared" si="1110"/>
        <v>-8.8845489706039157E-4</v>
      </c>
      <c r="AE487" s="154">
        <f t="shared" si="1110"/>
        <v>-3.2685026059712029E-3</v>
      </c>
      <c r="AI487" s="154">
        <f t="shared" ref="AI487:AM487" si="1111">AI64-$AP64</f>
        <v>-7.3839080700503074E-4</v>
      </c>
      <c r="AJ487" s="154">
        <f t="shared" si="1111"/>
        <v>-2.1359047299508108E-3</v>
      </c>
      <c r="AK487" s="154">
        <f t="shared" si="1111"/>
        <v>-1.4898299350283237E-3</v>
      </c>
      <c r="AL487" s="154">
        <f t="shared" si="1111"/>
        <v>-8.627244166514534E-4</v>
      </c>
      <c r="AM487" s="154">
        <f t="shared" si="1111"/>
        <v>-1.9207898741298527E-3</v>
      </c>
      <c r="AQ487" s="154">
        <f t="shared" ref="AQ487:AU487" si="1112">AQ64-$AX64</f>
        <v>-8.0732689724965275E-4</v>
      </c>
      <c r="AR487" s="154">
        <f t="shared" si="1112"/>
        <v>-2.1519248793042496E-3</v>
      </c>
      <c r="AS487" s="154">
        <f t="shared" si="1112"/>
        <v>-1.4235705857822733E-3</v>
      </c>
      <c r="AT487" s="154">
        <f t="shared" si="1112"/>
        <v>-7.736032909266841E-4</v>
      </c>
      <c r="AU487" s="154">
        <f t="shared" si="1112"/>
        <v>-1.6652858379908658E-3</v>
      </c>
    </row>
    <row r="488" spans="1:47" x14ac:dyDescent="0.3">
      <c r="A488" s="21" t="s">
        <v>63</v>
      </c>
      <c r="AA488" s="154">
        <f t="shared" ref="AA488:AE488" si="1113">AA65-$AH65</f>
        <v>-8.9254246956432283E-4</v>
      </c>
      <c r="AB488" s="154">
        <f t="shared" si="1113"/>
        <v>-3.2674653574932457E-3</v>
      </c>
      <c r="AC488" s="154">
        <f t="shared" si="1113"/>
        <v>-1.5819760813671879E-3</v>
      </c>
      <c r="AD488" s="154">
        <f t="shared" si="1113"/>
        <v>-1.1866916470298283E-3</v>
      </c>
      <c r="AE488" s="154">
        <f t="shared" si="1113"/>
        <v>-2.4561464585556286E-3</v>
      </c>
      <c r="AI488" s="154">
        <f t="shared" ref="AI488:AM488" si="1114">AI65-$AP65</f>
        <v>-8.5471382523658306E-4</v>
      </c>
      <c r="AJ488" s="154">
        <f t="shared" si="1114"/>
        <v>-2.5818795697266179E-3</v>
      </c>
      <c r="AK488" s="154">
        <f t="shared" si="1114"/>
        <v>-1.2034402355892409E-3</v>
      </c>
      <c r="AL488" s="154">
        <f t="shared" si="1114"/>
        <v>-8.9461033928960477E-4</v>
      </c>
      <c r="AM488" s="154">
        <f t="shared" si="1114"/>
        <v>-1.1455055350259383E-3</v>
      </c>
      <c r="AQ488" s="154">
        <f t="shared" ref="AQ488:AU488" si="1115">AQ65-$AX65</f>
        <v>-6.790749547732752E-4</v>
      </c>
      <c r="AR488" s="154">
        <f t="shared" si="1115"/>
        <v>-2.6170083317036651E-3</v>
      </c>
      <c r="AS488" s="154">
        <f t="shared" si="1115"/>
        <v>-1.3075101231576312E-3</v>
      </c>
      <c r="AT488" s="154">
        <f t="shared" si="1115"/>
        <v>-7.7130984984008066E-4</v>
      </c>
      <c r="AU488" s="154">
        <f t="shared" si="1115"/>
        <v>-1.4761421458579912E-3</v>
      </c>
    </row>
    <row r="489" spans="1:47" x14ac:dyDescent="0.3">
      <c r="A489" s="21" t="s">
        <v>64</v>
      </c>
      <c r="AA489" s="154">
        <f t="shared" ref="AA489:AE489" si="1116">AA66-$AH66</f>
        <v>-8.3914830876174844E-4</v>
      </c>
      <c r="AB489" s="154">
        <f t="shared" si="1116"/>
        <v>-3.0833634343514177E-3</v>
      </c>
      <c r="AC489" s="154">
        <f t="shared" si="1116"/>
        <v>-1.0540135703714249E-3</v>
      </c>
      <c r="AD489" s="154">
        <f t="shared" si="1116"/>
        <v>-1.6063580095559511E-3</v>
      </c>
      <c r="AE489" s="154">
        <f t="shared" si="1116"/>
        <v>-2.4520542632874721E-3</v>
      </c>
      <c r="AI489" s="154">
        <f t="shared" ref="AI489:AM489" si="1117">AI66-$AP66</f>
        <v>-1.089686238389012E-3</v>
      </c>
      <c r="AJ489" s="154">
        <f t="shared" si="1117"/>
        <v>-2.9512896552730816E-3</v>
      </c>
      <c r="AK489" s="154">
        <f t="shared" si="1117"/>
        <v>-6.1339524381559627E-4</v>
      </c>
      <c r="AL489" s="154">
        <f t="shared" si="1117"/>
        <v>-1.2892641727771052E-3</v>
      </c>
      <c r="AM489" s="154">
        <f t="shared" si="1117"/>
        <v>-2.4435051348287804E-3</v>
      </c>
      <c r="AQ489" s="154">
        <f t="shared" ref="AQ489:AU489" si="1118">AQ66-$AX66</f>
        <v>-5.5457926355760752E-4</v>
      </c>
      <c r="AR489" s="154">
        <f t="shared" si="1118"/>
        <v>-2.3375915423210561E-3</v>
      </c>
      <c r="AS489" s="154">
        <f t="shared" si="1118"/>
        <v>-7.781131647743118E-4</v>
      </c>
      <c r="AT489" s="154">
        <f t="shared" si="1118"/>
        <v>-6.7963500779817231E-4</v>
      </c>
      <c r="AU489" s="154">
        <f t="shared" si="1118"/>
        <v>-1.7737576976076495E-3</v>
      </c>
    </row>
    <row r="490" spans="1:47" x14ac:dyDescent="0.3">
      <c r="A490" s="21" t="s">
        <v>65</v>
      </c>
      <c r="AA490" s="154">
        <f t="shared" ref="AA490:AE490" si="1119">AA67-$AH67</f>
        <v>-1.8080133849363994E-3</v>
      </c>
      <c r="AB490" s="154">
        <f t="shared" si="1119"/>
        <v>-3.4696808598724659E-3</v>
      </c>
      <c r="AC490" s="154">
        <f t="shared" si="1119"/>
        <v>-1.3540520739406571E-3</v>
      </c>
      <c r="AD490" s="154">
        <f t="shared" si="1119"/>
        <v>-2.0493588974499254E-3</v>
      </c>
      <c r="AE490" s="154">
        <f t="shared" si="1119"/>
        <v>-2.8749693155888691E-3</v>
      </c>
      <c r="AI490" s="154">
        <f t="shared" ref="AI490:AM490" si="1120">AI67-$AP67</f>
        <v>-1.4012226457192946E-3</v>
      </c>
      <c r="AJ490" s="154">
        <f t="shared" si="1120"/>
        <v>-3.333239905762975E-3</v>
      </c>
      <c r="AK490" s="154">
        <f t="shared" si="1120"/>
        <v>-1.288104976694915E-3</v>
      </c>
      <c r="AL490" s="154">
        <f t="shared" si="1120"/>
        <v>-1.9927405315194749E-3</v>
      </c>
      <c r="AM490" s="154">
        <f t="shared" si="1120"/>
        <v>-2.5295938792406049E-3</v>
      </c>
      <c r="AQ490" s="154">
        <f t="shared" ref="AQ490:AU490" si="1121">AQ67-$AX67</f>
        <v>-1.0180935814773241E-3</v>
      </c>
      <c r="AR490" s="154">
        <f t="shared" si="1121"/>
        <v>-2.2114527501837858E-3</v>
      </c>
      <c r="AS490" s="154">
        <f t="shared" si="1121"/>
        <v>-8.011869627527193E-4</v>
      </c>
      <c r="AT490" s="154">
        <f t="shared" si="1121"/>
        <v>-1.4871973492536104E-3</v>
      </c>
      <c r="AU490" s="154">
        <f t="shared" si="1121"/>
        <v>-2.820920777387232E-3</v>
      </c>
    </row>
    <row r="491" spans="1:47" x14ac:dyDescent="0.3">
      <c r="A491" s="21" t="s">
        <v>66</v>
      </c>
      <c r="AA491" s="154">
        <f t="shared" ref="AA491:AE491" si="1122">AA68-$AH68</f>
        <v>-1.7700477219890955E-3</v>
      </c>
      <c r="AB491" s="154">
        <f t="shared" si="1122"/>
        <v>-3.67231870083801E-3</v>
      </c>
      <c r="AC491" s="154">
        <f t="shared" si="1122"/>
        <v>-1.5671743693134238E-3</v>
      </c>
      <c r="AD491" s="154">
        <f t="shared" si="1122"/>
        <v>-1.9471852709466103E-3</v>
      </c>
      <c r="AE491" s="154">
        <f t="shared" si="1122"/>
        <v>-3.0535825720521144E-3</v>
      </c>
      <c r="AI491" s="154">
        <f t="shared" ref="AI491:AM491" si="1123">AI68-$AP68</f>
        <v>-1.7484359705494034E-3</v>
      </c>
      <c r="AJ491" s="154">
        <f t="shared" si="1123"/>
        <v>-3.2649601113396366E-3</v>
      </c>
      <c r="AK491" s="154">
        <f t="shared" si="1123"/>
        <v>-1.2938928060437964E-3</v>
      </c>
      <c r="AL491" s="154">
        <f t="shared" si="1123"/>
        <v>-2.2529486316731464E-3</v>
      </c>
      <c r="AM491" s="154">
        <f t="shared" si="1123"/>
        <v>-2.1320800945592638E-3</v>
      </c>
      <c r="AQ491" s="154">
        <f t="shared" ref="AQ491:AU491" si="1124">AQ68-$AX68</f>
        <v>-8.7181350377874608E-4</v>
      </c>
      <c r="AR491" s="154">
        <f t="shared" si="1124"/>
        <v>-3.0993217878891597E-3</v>
      </c>
      <c r="AS491" s="154">
        <f t="shared" si="1124"/>
        <v>-1.1857806371486845E-3</v>
      </c>
      <c r="AT491" s="154">
        <f t="shared" si="1124"/>
        <v>-1.5224942406999497E-3</v>
      </c>
      <c r="AU491" s="154">
        <f t="shared" si="1124"/>
        <v>-2.5994765676274649E-3</v>
      </c>
    </row>
    <row r="492" spans="1:47" x14ac:dyDescent="0.3">
      <c r="A492" s="21" t="s">
        <v>67</v>
      </c>
      <c r="AA492" s="154">
        <f t="shared" ref="AA492:AE492" si="1125">AA69-$AH69</f>
        <v>-1.8603885505764769E-3</v>
      </c>
      <c r="AB492" s="154">
        <f t="shared" si="1125"/>
        <v>-3.4607297659541084E-3</v>
      </c>
      <c r="AC492" s="154">
        <f t="shared" si="1125"/>
        <v>-1.7574610044310459E-3</v>
      </c>
      <c r="AD492" s="154">
        <f t="shared" si="1125"/>
        <v>-2.1737182822706884E-3</v>
      </c>
      <c r="AE492" s="154">
        <f t="shared" si="1125"/>
        <v>-3.6804962597263274E-3</v>
      </c>
      <c r="AI492" s="154">
        <f t="shared" ref="AI492:AM492" si="1126">AI69-$AP69</f>
        <v>-1.4467423177189223E-3</v>
      </c>
      <c r="AJ492" s="154">
        <f t="shared" si="1126"/>
        <v>-2.525947692672688E-3</v>
      </c>
      <c r="AK492" s="154">
        <f t="shared" si="1126"/>
        <v>-1.5522521638678842E-3</v>
      </c>
      <c r="AL492" s="154">
        <f t="shared" si="1126"/>
        <v>-1.721472218213351E-3</v>
      </c>
      <c r="AM492" s="154">
        <f t="shared" si="1126"/>
        <v>-2.9037119447468378E-3</v>
      </c>
      <c r="AQ492" s="154">
        <f t="shared" ref="AQ492:AU492" si="1127">AQ69-$AX69</f>
        <v>-5.4482053629487971E-4</v>
      </c>
      <c r="AR492" s="154">
        <f t="shared" si="1127"/>
        <v>-2.4851709839474193E-3</v>
      </c>
      <c r="AS492" s="154">
        <f t="shared" si="1127"/>
        <v>-1.2032940817627144E-3</v>
      </c>
      <c r="AT492" s="154">
        <f t="shared" si="1127"/>
        <v>-1.2710577725336342E-3</v>
      </c>
      <c r="AU492" s="154">
        <f t="shared" si="1127"/>
        <v>-2.4584187091588605E-3</v>
      </c>
    </row>
    <row r="493" spans="1:47" x14ac:dyDescent="0.3">
      <c r="A493" s="21" t="s">
        <v>68</v>
      </c>
      <c r="AA493" s="154">
        <f t="shared" ref="AA493:AE493" si="1128">AA70-$AH70</f>
        <v>-2.0042272159411312E-3</v>
      </c>
      <c r="AB493" s="154">
        <f t="shared" si="1128"/>
        <v>-3.831600904289099E-3</v>
      </c>
      <c r="AC493" s="154">
        <f t="shared" si="1128"/>
        <v>-1.8433077764296434E-3</v>
      </c>
      <c r="AD493" s="154">
        <f t="shared" si="1128"/>
        <v>-2.8041321709891759E-3</v>
      </c>
      <c r="AE493" s="154">
        <f t="shared" si="1128"/>
        <v>-3.4805243722246071E-3</v>
      </c>
      <c r="AI493" s="154">
        <f t="shared" ref="AI493:AM493" si="1129">AI70-$AP70</f>
        <v>-2.2610232886152732E-3</v>
      </c>
      <c r="AJ493" s="154">
        <f t="shared" si="1129"/>
        <v>-3.6305293212346456E-3</v>
      </c>
      <c r="AK493" s="154">
        <f t="shared" si="1129"/>
        <v>-1.9640364001517795E-3</v>
      </c>
      <c r="AL493" s="154">
        <f t="shared" si="1129"/>
        <v>-3.1124058067864262E-3</v>
      </c>
      <c r="AM493" s="154">
        <f t="shared" si="1129"/>
        <v>-2.8582359271635688E-3</v>
      </c>
      <c r="AQ493" s="154">
        <f t="shared" ref="AQ493:AU493" si="1130">AQ70-$AX70</f>
        <v>-1.4353548984695113E-3</v>
      </c>
      <c r="AR493" s="154">
        <f t="shared" si="1130"/>
        <v>-3.0767317422438515E-3</v>
      </c>
      <c r="AS493" s="154">
        <f t="shared" si="1130"/>
        <v>-1.4661405608058127E-3</v>
      </c>
      <c r="AT493" s="154">
        <f t="shared" si="1130"/>
        <v>-2.1723996447341508E-3</v>
      </c>
      <c r="AU493" s="154">
        <f t="shared" si="1130"/>
        <v>-1.7876522403740573E-3</v>
      </c>
    </row>
    <row r="494" spans="1:47" x14ac:dyDescent="0.3">
      <c r="A494" s="21" t="s">
        <v>69</v>
      </c>
      <c r="AA494" s="154">
        <f t="shared" ref="AA494:AE494" si="1131">AA71-$AH71</f>
        <v>-2.4013793920813244E-3</v>
      </c>
      <c r="AB494" s="154">
        <f t="shared" si="1131"/>
        <v>-4.4889655745639686E-3</v>
      </c>
      <c r="AC494" s="154">
        <f t="shared" si="1131"/>
        <v>-2.8758891162053834E-3</v>
      </c>
      <c r="AD494" s="154">
        <f t="shared" si="1131"/>
        <v>-3.3792387365590014E-3</v>
      </c>
      <c r="AE494" s="154">
        <f t="shared" si="1131"/>
        <v>-3.9448728698771741E-3</v>
      </c>
      <c r="AI494" s="154">
        <f t="shared" ref="AI494:AM494" si="1132">AI71-$AP71</f>
        <v>-2.3426170342275556E-3</v>
      </c>
      <c r="AJ494" s="154">
        <f t="shared" si="1132"/>
        <v>-3.9450256623849919E-3</v>
      </c>
      <c r="AK494" s="154">
        <f t="shared" si="1132"/>
        <v>-2.1710753104900414E-3</v>
      </c>
      <c r="AL494" s="154">
        <f t="shared" si="1132"/>
        <v>-3.3764102495551871E-3</v>
      </c>
      <c r="AM494" s="154">
        <f t="shared" si="1132"/>
        <v>-1.9933856430822613E-3</v>
      </c>
      <c r="AQ494" s="154">
        <f t="shared" ref="AQ494:AU494" si="1133">AQ71-$AX71</f>
        <v>-2.1743526583251314E-3</v>
      </c>
      <c r="AR494" s="154">
        <f t="shared" si="1133"/>
        <v>-3.4116410248304597E-3</v>
      </c>
      <c r="AS494" s="154">
        <f t="shared" si="1133"/>
        <v>-1.8216438076674264E-3</v>
      </c>
      <c r="AT494" s="154">
        <f t="shared" si="1133"/>
        <v>-3.3338854529551148E-3</v>
      </c>
      <c r="AU494" s="154">
        <f t="shared" si="1133"/>
        <v>-2.9696303959210945E-3</v>
      </c>
    </row>
    <row r="495" spans="1:47" x14ac:dyDescent="0.3">
      <c r="A495" s="21" t="s">
        <v>70</v>
      </c>
      <c r="AA495" s="154">
        <f t="shared" ref="AA495:AE495" si="1134">AA72-$AH72</f>
        <v>-4.2066701114525026E-3</v>
      </c>
      <c r="AB495" s="154">
        <f t="shared" si="1134"/>
        <v>-4.9569844030453534E-3</v>
      </c>
      <c r="AC495" s="154">
        <f t="shared" si="1134"/>
        <v>-2.3935298903030649E-3</v>
      </c>
      <c r="AD495" s="154">
        <f t="shared" si="1134"/>
        <v>-4.4759211708113311E-3</v>
      </c>
      <c r="AE495" s="154">
        <f t="shared" si="1134"/>
        <v>-4.9664359222932651E-3</v>
      </c>
      <c r="AI495" s="154">
        <f t="shared" ref="AI495:AM495" si="1135">AI72-$AP72</f>
        <v>-3.7877675387069797E-3</v>
      </c>
      <c r="AJ495" s="154">
        <f t="shared" si="1135"/>
        <v>-4.5221722367886161E-3</v>
      </c>
      <c r="AK495" s="154">
        <f t="shared" si="1135"/>
        <v>-2.0623517688765957E-3</v>
      </c>
      <c r="AL495" s="154">
        <f t="shared" si="1135"/>
        <v>-4.1302001478938487E-3</v>
      </c>
      <c r="AM495" s="154">
        <f t="shared" si="1135"/>
        <v>-4.0994397517551216E-3</v>
      </c>
      <c r="AQ495" s="154">
        <f t="shared" ref="AQ495:AU495" si="1136">AQ72-$AX72</f>
        <v>-3.1021276310718203E-3</v>
      </c>
      <c r="AR495" s="154">
        <f t="shared" si="1136"/>
        <v>-4.3441613068497956E-3</v>
      </c>
      <c r="AS495" s="154">
        <f t="shared" si="1136"/>
        <v>-1.8762252847384893E-3</v>
      </c>
      <c r="AT495" s="154">
        <f t="shared" si="1136"/>
        <v>-4.0930099127339768E-3</v>
      </c>
      <c r="AU495" s="154">
        <f t="shared" si="1136"/>
        <v>-4.0230745706461716E-3</v>
      </c>
    </row>
    <row r="496" spans="1:47" x14ac:dyDescent="0.3">
      <c r="A496" s="21" t="s">
        <v>71</v>
      </c>
      <c r="AA496" s="154">
        <f t="shared" ref="AA496:AE496" si="1137">AA73-$AH73</f>
        <v>-3.3251170078507785E-3</v>
      </c>
      <c r="AB496" s="154">
        <f t="shared" si="1137"/>
        <v>-4.7119704958647349E-3</v>
      </c>
      <c r="AC496" s="154">
        <f t="shared" si="1137"/>
        <v>-2.6228721682750658E-3</v>
      </c>
      <c r="AD496" s="154">
        <f t="shared" si="1137"/>
        <v>-3.8919332042892624E-3</v>
      </c>
      <c r="AE496" s="154">
        <f t="shared" si="1137"/>
        <v>-3.7892860188837542E-3</v>
      </c>
      <c r="AI496" s="154">
        <f t="shared" ref="AI496:AM496" si="1138">AI73-$AP73</f>
        <v>-2.8786834696661054E-3</v>
      </c>
      <c r="AJ496" s="154">
        <f t="shared" si="1138"/>
        <v>-4.1171062912221234E-3</v>
      </c>
      <c r="AK496" s="154">
        <f t="shared" si="1138"/>
        <v>-1.9285088290091233E-3</v>
      </c>
      <c r="AL496" s="154">
        <f t="shared" si="1138"/>
        <v>-3.5714246104908217E-3</v>
      </c>
      <c r="AM496" s="154">
        <f t="shared" si="1138"/>
        <v>-3.3178949282562683E-3</v>
      </c>
      <c r="AQ496" s="154">
        <f t="shared" ref="AQ496:AU496" si="1139">AQ73-$AX73</f>
        <v>-2.5937679416198119E-3</v>
      </c>
      <c r="AR496" s="154">
        <f t="shared" si="1139"/>
        <v>-4.1435469433134843E-3</v>
      </c>
      <c r="AS496" s="154">
        <f t="shared" si="1139"/>
        <v>-1.8128243545299421E-3</v>
      </c>
      <c r="AT496" s="154">
        <f t="shared" si="1139"/>
        <v>-3.1454061144037719E-3</v>
      </c>
      <c r="AU496" s="154">
        <f t="shared" si="1139"/>
        <v>-2.4831807135313848E-3</v>
      </c>
    </row>
    <row r="497" spans="1:47" x14ac:dyDescent="0.3">
      <c r="A497" s="21" t="s">
        <v>72</v>
      </c>
      <c r="AA497" s="154">
        <f t="shared" ref="AA497:AE497" si="1140">AA74-$AH74</f>
        <v>-2.9135401040860385E-3</v>
      </c>
      <c r="AB497" s="154">
        <f t="shared" si="1140"/>
        <v>-4.7789406445955191E-3</v>
      </c>
      <c r="AC497" s="154">
        <f t="shared" si="1140"/>
        <v>-2.5283215274937492E-3</v>
      </c>
      <c r="AD497" s="154">
        <f t="shared" si="1140"/>
        <v>-4.4956463647740121E-3</v>
      </c>
      <c r="AE497" s="154">
        <f t="shared" si="1140"/>
        <v>-4.7930204864004861E-3</v>
      </c>
      <c r="AI497" s="154">
        <f t="shared" ref="AI497:AM497" si="1141">AI74-$AP74</f>
        <v>-2.7293988993276662E-3</v>
      </c>
      <c r="AJ497" s="154">
        <f t="shared" si="1141"/>
        <v>-4.3581975018594857E-3</v>
      </c>
      <c r="AK497" s="154">
        <f t="shared" si="1141"/>
        <v>-2.6493173100866265E-3</v>
      </c>
      <c r="AL497" s="154">
        <f t="shared" si="1141"/>
        <v>-3.7086276908305264E-3</v>
      </c>
      <c r="AM497" s="154">
        <f t="shared" si="1141"/>
        <v>-3.6088493252764762E-3</v>
      </c>
      <c r="AQ497" s="154">
        <f t="shared" ref="AQ497:AU497" si="1142">AQ74-$AX74</f>
        <v>-2.2255181882160939E-3</v>
      </c>
      <c r="AR497" s="154">
        <f t="shared" si="1142"/>
        <v>-3.7520497300108317E-3</v>
      </c>
      <c r="AS497" s="154">
        <f t="shared" si="1142"/>
        <v>-2.0646361970183616E-3</v>
      </c>
      <c r="AT497" s="154">
        <f t="shared" si="1142"/>
        <v>-3.5964273355327831E-3</v>
      </c>
      <c r="AU497" s="154">
        <f t="shared" si="1142"/>
        <v>-3.2841493165875688E-3</v>
      </c>
    </row>
    <row r="498" spans="1:47" x14ac:dyDescent="0.3">
      <c r="A498" s="21" t="s">
        <v>73</v>
      </c>
      <c r="AA498" s="154">
        <f t="shared" ref="AA498:AE498" si="1143">AA75-$AH75</f>
        <v>-3.404047352097241E-3</v>
      </c>
      <c r="AB498" s="154">
        <f t="shared" si="1143"/>
        <v>-4.8902361012577245E-3</v>
      </c>
      <c r="AC498" s="154">
        <f t="shared" si="1143"/>
        <v>-2.8192282248256737E-3</v>
      </c>
      <c r="AD498" s="154">
        <f t="shared" si="1143"/>
        <v>-4.3477197457176577E-3</v>
      </c>
      <c r="AE498" s="154">
        <f t="shared" si="1143"/>
        <v>-4.2109687237294104E-3</v>
      </c>
      <c r="AI498" s="154">
        <f t="shared" ref="AI498:AM498" si="1144">AI75-$AP75</f>
        <v>-3.4302733665876276E-3</v>
      </c>
      <c r="AJ498" s="154">
        <f t="shared" si="1144"/>
        <v>-4.9128341424411227E-3</v>
      </c>
      <c r="AK498" s="154">
        <f t="shared" si="1144"/>
        <v>-2.6296432941676495E-3</v>
      </c>
      <c r="AL498" s="154">
        <f t="shared" si="1144"/>
        <v>-4.4609800843561087E-3</v>
      </c>
      <c r="AM498" s="154">
        <f t="shared" si="1144"/>
        <v>-4.6851566572780976E-3</v>
      </c>
      <c r="AQ498" s="154">
        <f t="shared" ref="AQ498:AU498" si="1145">AQ75-$AX75</f>
        <v>-2.7695640716036045E-3</v>
      </c>
      <c r="AR498" s="154">
        <f t="shared" si="1145"/>
        <v>-4.1973406421702926E-3</v>
      </c>
      <c r="AS498" s="154">
        <f t="shared" si="1145"/>
        <v>-2.1370252709745248E-3</v>
      </c>
      <c r="AT498" s="154">
        <f t="shared" si="1145"/>
        <v>-3.9645337186863094E-3</v>
      </c>
      <c r="AU498" s="154">
        <f t="shared" si="1145"/>
        <v>-4.1158167610272321E-3</v>
      </c>
    </row>
    <row r="499" spans="1:47" x14ac:dyDescent="0.3">
      <c r="A499" s="21" t="s">
        <v>74</v>
      </c>
      <c r="AA499" s="154">
        <f t="shared" ref="AA499:AE499" si="1146">AA76-$AH76</f>
        <v>-3.7721930101949999E-3</v>
      </c>
      <c r="AB499" s="154">
        <f t="shared" si="1146"/>
        <v>-5.0242902867101147E-3</v>
      </c>
      <c r="AC499" s="154">
        <f t="shared" si="1146"/>
        <v>-2.3228194930657994E-3</v>
      </c>
      <c r="AD499" s="154">
        <f t="shared" si="1146"/>
        <v>-3.7499795944264964E-3</v>
      </c>
      <c r="AE499" s="154">
        <f t="shared" si="1146"/>
        <v>-4.8993502447043299E-3</v>
      </c>
      <c r="AI499" s="154">
        <f t="shared" ref="AI499:AM499" si="1147">AI76-$AP76</f>
        <v>-3.2660476336150669E-3</v>
      </c>
      <c r="AJ499" s="154">
        <f t="shared" si="1147"/>
        <v>-4.5304128764800493E-3</v>
      </c>
      <c r="AK499" s="154">
        <f t="shared" si="1147"/>
        <v>-2.2890155973119032E-3</v>
      </c>
      <c r="AL499" s="154">
        <f t="shared" si="1147"/>
        <v>-3.9294647965176059E-3</v>
      </c>
      <c r="AM499" s="154">
        <f t="shared" si="1147"/>
        <v>-3.9301425384285511E-3</v>
      </c>
      <c r="AQ499" s="154">
        <f t="shared" ref="AQ499:AU499" si="1148">AQ76-$AX76</f>
        <v>-2.8557928193755243E-3</v>
      </c>
      <c r="AR499" s="154">
        <f t="shared" si="1148"/>
        <v>-3.8956562868752032E-3</v>
      </c>
      <c r="AS499" s="154">
        <f t="shared" si="1148"/>
        <v>-2.081618506562956E-3</v>
      </c>
      <c r="AT499" s="154">
        <f t="shared" si="1148"/>
        <v>-3.6802350497729887E-3</v>
      </c>
      <c r="AU499" s="154">
        <f t="shared" si="1148"/>
        <v>-3.5986161736357852E-3</v>
      </c>
    </row>
    <row r="500" spans="1:47" x14ac:dyDescent="0.3">
      <c r="A500" s="21" t="s">
        <v>75</v>
      </c>
      <c r="AA500" s="154">
        <f t="shared" ref="AA500:AE500" si="1149">AA77-$AH77</f>
        <v>-2.0657093536992806E-3</v>
      </c>
      <c r="AB500" s="154">
        <f t="shared" si="1149"/>
        <v>-3.7255177359552375E-3</v>
      </c>
      <c r="AC500" s="154">
        <f t="shared" si="1149"/>
        <v>-2.2809062849921142E-3</v>
      </c>
      <c r="AD500" s="154">
        <f t="shared" si="1149"/>
        <v>-2.3283804288169486E-3</v>
      </c>
      <c r="AE500" s="154">
        <f t="shared" si="1149"/>
        <v>-3.8350353056133008E-3</v>
      </c>
      <c r="AI500" s="154">
        <f t="shared" ref="AI500:AM500" si="1150">AI77-$AP77</f>
        <v>-1.9592840516233397E-3</v>
      </c>
      <c r="AJ500" s="154">
        <f t="shared" si="1150"/>
        <v>-3.3292498451183085E-3</v>
      </c>
      <c r="AK500" s="154">
        <f t="shared" si="1150"/>
        <v>-1.8970920019557944E-3</v>
      </c>
      <c r="AL500" s="154">
        <f t="shared" si="1150"/>
        <v>-2.6195333884710499E-3</v>
      </c>
      <c r="AM500" s="154">
        <f t="shared" si="1150"/>
        <v>-3.2936707932258794E-3</v>
      </c>
      <c r="AQ500" s="154">
        <f t="shared" ref="AQ500:AU500" si="1151">AQ77-$AX77</f>
        <v>-1.374531588163001E-3</v>
      </c>
      <c r="AR500" s="154">
        <f t="shared" si="1151"/>
        <v>-2.9766327869870449E-3</v>
      </c>
      <c r="AS500" s="154">
        <f t="shared" si="1151"/>
        <v>-1.6372824487943492E-3</v>
      </c>
      <c r="AT500" s="154">
        <f t="shared" si="1151"/>
        <v>-2.0540599389636208E-3</v>
      </c>
      <c r="AU500" s="154">
        <f t="shared" si="1151"/>
        <v>-2.6208025099312571E-3</v>
      </c>
    </row>
    <row r="501" spans="1:47" x14ac:dyDescent="0.3">
      <c r="A501" s="21" t="s">
        <v>76</v>
      </c>
      <c r="AA501" s="154">
        <f t="shared" ref="AA501:AE501" si="1152">AA78-$AH78</f>
        <v>-2.3496978880663795E-3</v>
      </c>
      <c r="AB501" s="154">
        <f t="shared" si="1152"/>
        <v>-4.3519975694723996E-4</v>
      </c>
      <c r="AC501" s="154">
        <f t="shared" si="1152"/>
        <v>1.1209699164192758E-3</v>
      </c>
      <c r="AD501" s="154">
        <f t="shared" si="1152"/>
        <v>-2.0912083869621123E-3</v>
      </c>
      <c r="AE501" s="154">
        <f t="shared" si="1152"/>
        <v>-5.9302161590624328E-3</v>
      </c>
      <c r="AI501" s="154">
        <f t="shared" ref="AI501:AM501" si="1153">AI78-$AP78</f>
        <v>-1.8853379376166926E-3</v>
      </c>
      <c r="AJ501" s="154">
        <f t="shared" si="1153"/>
        <v>-5.4688363223568022E-4</v>
      </c>
      <c r="AK501" s="154">
        <f t="shared" si="1153"/>
        <v>1.2808693591813613E-3</v>
      </c>
      <c r="AL501" s="154">
        <f t="shared" si="1153"/>
        <v>-9.6454862931316578E-4</v>
      </c>
      <c r="AM501" s="154">
        <f t="shared" si="1153"/>
        <v>-6.5034011249960298E-3</v>
      </c>
      <c r="AQ501" s="154">
        <f t="shared" ref="AQ501:AU501" si="1154">AQ78-$AX78</f>
        <v>-1.5081984923892419E-3</v>
      </c>
      <c r="AR501" s="154">
        <f t="shared" si="1154"/>
        <v>-6.8172254272483735E-4</v>
      </c>
      <c r="AS501" s="154">
        <f t="shared" si="1154"/>
        <v>1.2385089961627627E-3</v>
      </c>
      <c r="AT501" s="154">
        <f t="shared" si="1154"/>
        <v>1.3139267039764205E-4</v>
      </c>
      <c r="AU501" s="154">
        <f t="shared" si="1154"/>
        <v>-6.6718026536176679E-3</v>
      </c>
    </row>
    <row r="502" spans="1:47" x14ac:dyDescent="0.3">
      <c r="A502" s="21" t="s">
        <v>77</v>
      </c>
      <c r="AA502" s="154">
        <f t="shared" ref="AA502:AE502" si="1155">AA79-$AH79</f>
        <v>-8.5126596266458122E-4</v>
      </c>
      <c r="AB502" s="154">
        <f t="shared" si="1155"/>
        <v>2.7164595810471887E-3</v>
      </c>
      <c r="AC502" s="154">
        <f t="shared" si="1155"/>
        <v>7.0559361250487843E-4</v>
      </c>
      <c r="AD502" s="154">
        <f t="shared" si="1155"/>
        <v>2.4906866234343482E-3</v>
      </c>
      <c r="AE502" s="154">
        <f t="shared" si="1155"/>
        <v>-2.9783165714685356E-3</v>
      </c>
      <c r="AI502" s="154">
        <f t="shared" ref="AI502:AM502" si="1156">AI79-$AP79</f>
        <v>-3.436141851345699E-4</v>
      </c>
      <c r="AJ502" s="154">
        <f t="shared" si="1156"/>
        <v>2.9173167642185319E-3</v>
      </c>
      <c r="AK502" s="154">
        <f t="shared" si="1156"/>
        <v>4.95330148876056E-4</v>
      </c>
      <c r="AL502" s="154">
        <f t="shared" si="1156"/>
        <v>2.5533186244531218E-3</v>
      </c>
      <c r="AM502" s="154">
        <f t="shared" si="1156"/>
        <v>-1.9412043304684861E-3</v>
      </c>
      <c r="AQ502" s="154">
        <f t="shared" ref="AQ502:AU502" si="1157">AQ79-$AX79</f>
        <v>-1.5546257902307892E-4</v>
      </c>
      <c r="AR502" s="154">
        <f t="shared" si="1157"/>
        <v>2.2143649722363209E-3</v>
      </c>
      <c r="AS502" s="154">
        <f t="shared" si="1157"/>
        <v>7.3209655243035993E-4</v>
      </c>
      <c r="AT502" s="154">
        <f t="shared" si="1157"/>
        <v>2.4509434900177093E-3</v>
      </c>
      <c r="AU502" s="154">
        <f t="shared" si="1157"/>
        <v>-2.2816165470846417E-3</v>
      </c>
    </row>
    <row r="503" spans="1:47" x14ac:dyDescent="0.3">
      <c r="A503" s="21" t="s">
        <v>78</v>
      </c>
      <c r="AA503" s="154">
        <f t="shared" ref="AA503:AE503" si="1158">AA80-$AH80</f>
        <v>-1.9157624616368638E-4</v>
      </c>
      <c r="AB503" s="154">
        <f t="shared" si="1158"/>
        <v>1.3777901535378849E-3</v>
      </c>
      <c r="AC503" s="154">
        <f t="shared" si="1158"/>
        <v>4.5605210971441917E-4</v>
      </c>
      <c r="AD503" s="154">
        <f t="shared" si="1158"/>
        <v>1.9576931941739399E-3</v>
      </c>
      <c r="AE503" s="154">
        <f t="shared" si="1158"/>
        <v>-2.259327906540278E-3</v>
      </c>
      <c r="AI503" s="154">
        <f t="shared" ref="AI503:AM503" si="1159">AI80-$AP80</f>
        <v>1.7508111820756928E-5</v>
      </c>
      <c r="AJ503" s="154">
        <f t="shared" si="1159"/>
        <v>1.1810777331663202E-3</v>
      </c>
      <c r="AK503" s="154">
        <f t="shared" si="1159"/>
        <v>-8.809335323437667E-5</v>
      </c>
      <c r="AL503" s="154">
        <f t="shared" si="1159"/>
        <v>2.3229552424138718E-3</v>
      </c>
      <c r="AM503" s="154">
        <f t="shared" si="1159"/>
        <v>-6.2087023817437945E-4</v>
      </c>
      <c r="AQ503" s="154">
        <f t="shared" ref="AQ503:AU503" si="1160">AQ80-$AX80</f>
        <v>1.2957430202679195E-4</v>
      </c>
      <c r="AR503" s="154">
        <f t="shared" si="1160"/>
        <v>5.0279319142460151E-4</v>
      </c>
      <c r="AS503" s="154">
        <f t="shared" si="1160"/>
        <v>1.0603024561134291E-4</v>
      </c>
      <c r="AT503" s="154">
        <f t="shared" si="1160"/>
        <v>1.9003081353865855E-3</v>
      </c>
      <c r="AU503" s="154">
        <f t="shared" si="1160"/>
        <v>-5.2002906074750423E-4</v>
      </c>
    </row>
    <row r="504" spans="1:47" x14ac:dyDescent="0.3">
      <c r="A504" s="21" t="s">
        <v>79</v>
      </c>
      <c r="AA504" s="154">
        <f t="shared" ref="AA504:AE504" si="1161">AA81-$AH81</f>
        <v>-9.842296182552019E-4</v>
      </c>
      <c r="AB504" s="154">
        <f t="shared" si="1161"/>
        <v>1.1749287160146664E-4</v>
      </c>
      <c r="AC504" s="154">
        <f t="shared" si="1161"/>
        <v>-8.8132417187878308E-5</v>
      </c>
      <c r="AD504" s="154">
        <f t="shared" si="1161"/>
        <v>1.2151692454793117E-3</v>
      </c>
      <c r="AE504" s="154">
        <f t="shared" si="1161"/>
        <v>-3.4459286085378295E-3</v>
      </c>
      <c r="AI504" s="154">
        <f t="shared" ref="AI504:AM504" si="1162">AI81-$AP81</f>
        <v>-1.1396347596661274E-3</v>
      </c>
      <c r="AJ504" s="154">
        <f t="shared" si="1162"/>
        <v>-3.7735571649208551E-5</v>
      </c>
      <c r="AK504" s="154">
        <f t="shared" si="1162"/>
        <v>-3.9540455641999366E-4</v>
      </c>
      <c r="AL504" s="154">
        <f t="shared" si="1162"/>
        <v>8.4281268583303801E-4</v>
      </c>
      <c r="AM504" s="154">
        <f t="shared" si="1162"/>
        <v>-1.9403007024847464E-3</v>
      </c>
      <c r="AQ504" s="154">
        <f t="shared" ref="AQ504:AU504" si="1163">AQ81-$AX81</f>
        <v>-8.4747539914886531E-4</v>
      </c>
      <c r="AR504" s="154">
        <f t="shared" si="1163"/>
        <v>-3.4242508225548751E-5</v>
      </c>
      <c r="AS504" s="154">
        <f t="shared" si="1163"/>
        <v>-1.02705522867369E-5</v>
      </c>
      <c r="AT504" s="154">
        <f t="shared" si="1163"/>
        <v>1.0791176451193374E-3</v>
      </c>
      <c r="AU504" s="154">
        <f t="shared" si="1163"/>
        <v>-2.3758234321387727E-3</v>
      </c>
    </row>
    <row r="505" spans="1:47" x14ac:dyDescent="0.3">
      <c r="A505" s="21" t="s">
        <v>80</v>
      </c>
      <c r="AA505" s="154">
        <f t="shared" ref="AA505:AE505" si="1164">AA82-$AH82</f>
        <v>1.9266877033090948E-3</v>
      </c>
      <c r="AB505" s="154">
        <f t="shared" si="1164"/>
        <v>7.5793519952294976E-4</v>
      </c>
      <c r="AC505" s="154">
        <f t="shared" si="1164"/>
        <v>-1.8450304260962929E-4</v>
      </c>
      <c r="AD505" s="154">
        <f t="shared" si="1164"/>
        <v>1.7283256591153293E-3</v>
      </c>
      <c r="AE505" s="154">
        <f t="shared" si="1164"/>
        <v>-4.2080817683819768E-4</v>
      </c>
      <c r="AI505" s="154">
        <f t="shared" ref="AI505:AM505" si="1165">AI82-$AP82</f>
        <v>1.655313033824682E-3</v>
      </c>
      <c r="AJ505" s="154">
        <f t="shared" si="1165"/>
        <v>4.9574180768243315E-4</v>
      </c>
      <c r="AK505" s="154">
        <f t="shared" si="1165"/>
        <v>-1.0265294269346794E-3</v>
      </c>
      <c r="AL505" s="154">
        <f t="shared" si="1165"/>
        <v>1.1567479502348791E-3</v>
      </c>
      <c r="AM505" s="154">
        <f t="shared" si="1165"/>
        <v>-1.222334016514736E-4</v>
      </c>
      <c r="AQ505" s="154">
        <f t="shared" ref="AQ505:AU505" si="1166">AQ82-$AX82</f>
        <v>1.2869564544683437E-3</v>
      </c>
      <c r="AR505" s="154">
        <f t="shared" si="1166"/>
        <v>1.6134855450565221E-3</v>
      </c>
      <c r="AS505" s="154">
        <f t="shared" si="1166"/>
        <v>-8.3203873523081916E-4</v>
      </c>
      <c r="AT505" s="154">
        <f t="shared" si="1166"/>
        <v>7.5501999159790535E-4</v>
      </c>
      <c r="AU505" s="154">
        <f t="shared" si="1166"/>
        <v>5.7164759280708792E-4</v>
      </c>
    </row>
    <row r="506" spans="1:47" x14ac:dyDescent="0.3">
      <c r="A506" s="21" t="s">
        <v>81</v>
      </c>
      <c r="AA506" s="154">
        <f t="shared" ref="AA506:AE506" si="1167">AA83-$AH83</f>
        <v>1.9651630271231429E-4</v>
      </c>
      <c r="AB506" s="154">
        <f t="shared" si="1167"/>
        <v>2.2506630950860154E-3</v>
      </c>
      <c r="AC506" s="154">
        <f t="shared" si="1167"/>
        <v>1.4724470527363257E-3</v>
      </c>
      <c r="AD506" s="154">
        <f t="shared" si="1167"/>
        <v>8.6406083024345194E-4</v>
      </c>
      <c r="AE506" s="154">
        <f t="shared" si="1167"/>
        <v>7.3727558095132775E-4</v>
      </c>
      <c r="AI506" s="154">
        <f t="shared" ref="AI506:AM506" si="1168">AI83-$AP83</f>
        <v>1.4553281918331289E-3</v>
      </c>
      <c r="AJ506" s="154">
        <f t="shared" si="1168"/>
        <v>3.0606127589031954E-3</v>
      </c>
      <c r="AK506" s="154">
        <f t="shared" si="1168"/>
        <v>1.9183447737240204E-3</v>
      </c>
      <c r="AL506" s="154">
        <f t="shared" si="1168"/>
        <v>1.2704418805143071E-3</v>
      </c>
      <c r="AM506" s="154">
        <f t="shared" si="1168"/>
        <v>6.0744163248159519E-3</v>
      </c>
      <c r="AQ506" s="154">
        <f t="shared" ref="AQ506:AU506" si="1169">AQ83-$AX83</f>
        <v>1.4477544343730851E-3</v>
      </c>
      <c r="AR506" s="154">
        <f t="shared" si="1169"/>
        <v>3.3245407486504515E-3</v>
      </c>
      <c r="AS506" s="154">
        <f t="shared" si="1169"/>
        <v>2.0603236874489877E-3</v>
      </c>
      <c r="AT506" s="154">
        <f t="shared" si="1169"/>
        <v>1.6573655839690182E-3</v>
      </c>
      <c r="AU506" s="154">
        <f t="shared" si="1169"/>
        <v>2.2108529440570072E-3</v>
      </c>
    </row>
    <row r="507" spans="1:47" x14ac:dyDescent="0.3">
      <c r="A507" s="21" t="s">
        <v>82</v>
      </c>
      <c r="AA507" s="154">
        <f t="shared" ref="AA507:AE507" si="1170">AA84-$AH84</f>
        <v>-3.9371351186504814E-4</v>
      </c>
      <c r="AB507" s="154">
        <f t="shared" si="1170"/>
        <v>3.9412974410135693E-4</v>
      </c>
      <c r="AC507" s="154">
        <f t="shared" si="1170"/>
        <v>1.1673912231499172E-3</v>
      </c>
      <c r="AD507" s="154">
        <f t="shared" si="1170"/>
        <v>-7.3409807641070315E-4</v>
      </c>
      <c r="AE507" s="154">
        <f t="shared" si="1170"/>
        <v>-3.0988590014710618E-3</v>
      </c>
      <c r="AI507" s="154">
        <f t="shared" ref="AI507:AM507" si="1171">AI84-$AP84</f>
        <v>-4.691693375092577E-4</v>
      </c>
      <c r="AJ507" s="154">
        <f t="shared" si="1171"/>
        <v>9.6351138180606442E-4</v>
      </c>
      <c r="AK507" s="154">
        <f t="shared" si="1171"/>
        <v>1.0087180341811306E-3</v>
      </c>
      <c r="AL507" s="154">
        <f t="shared" si="1171"/>
        <v>-8.41330487299243E-4</v>
      </c>
      <c r="AM507" s="154">
        <f t="shared" si="1171"/>
        <v>4.706588251273857E-3</v>
      </c>
      <c r="AQ507" s="154">
        <f t="shared" ref="AQ507:AU507" si="1172">AQ84-$AX84</f>
        <v>-2.8219361214067151E-4</v>
      </c>
      <c r="AR507" s="154">
        <f t="shared" si="1172"/>
        <v>1.6770350140494989E-3</v>
      </c>
      <c r="AS507" s="154">
        <f t="shared" si="1172"/>
        <v>1.4631481674308887E-3</v>
      </c>
      <c r="AT507" s="154">
        <f t="shared" si="1172"/>
        <v>-9.4289895284966219E-4</v>
      </c>
      <c r="AU507" s="154">
        <f t="shared" si="1172"/>
        <v>3.1456434952531103E-3</v>
      </c>
    </row>
    <row r="508" spans="1:47" x14ac:dyDescent="0.3">
      <c r="A508" s="21" t="s">
        <v>83</v>
      </c>
      <c r="AA508" s="154">
        <f t="shared" ref="AA508:AE508" si="1173">AA85-$AH85</f>
        <v>5.5339737306508031E-4</v>
      </c>
      <c r="AB508" s="154">
        <f t="shared" si="1173"/>
        <v>8.7846040843218409E-4</v>
      </c>
      <c r="AC508" s="154">
        <f t="shared" si="1173"/>
        <v>1.5103846015764857E-3</v>
      </c>
      <c r="AD508" s="154">
        <f t="shared" si="1173"/>
        <v>8.5360766618870418E-5</v>
      </c>
      <c r="AE508" s="154">
        <f t="shared" si="1173"/>
        <v>9.3286420160762929E-4</v>
      </c>
      <c r="AI508" s="154">
        <f t="shared" ref="AI508:AM508" si="1174">AI85-$AP85</f>
        <v>1.2705039148482901E-4</v>
      </c>
      <c r="AJ508" s="154">
        <f t="shared" si="1174"/>
        <v>8.4605931659590978E-4</v>
      </c>
      <c r="AK508" s="154">
        <f t="shared" si="1174"/>
        <v>9.4796823365178844E-4</v>
      </c>
      <c r="AL508" s="154">
        <f t="shared" si="1174"/>
        <v>-8.4771159619198653E-4</v>
      </c>
      <c r="AM508" s="154">
        <f t="shared" si="1174"/>
        <v>4.7278485800325591E-3</v>
      </c>
      <c r="AQ508" s="154">
        <f t="shared" ref="AQ508:AU508" si="1175">AQ85-$AX85</f>
        <v>2.8457783640618416E-4</v>
      </c>
      <c r="AR508" s="154">
        <f t="shared" si="1175"/>
        <v>1.4454861224081055E-3</v>
      </c>
      <c r="AS508" s="154">
        <f t="shared" si="1175"/>
        <v>1.4021017561332404E-3</v>
      </c>
      <c r="AT508" s="154">
        <f t="shared" si="1175"/>
        <v>-4.5691455776005439E-4</v>
      </c>
      <c r="AU508" s="154">
        <f t="shared" si="1175"/>
        <v>2.5000823820987891E-3</v>
      </c>
    </row>
    <row r="509" spans="1:47" x14ac:dyDescent="0.3">
      <c r="A509" s="21" t="s">
        <v>84</v>
      </c>
      <c r="AA509" s="154">
        <f t="shared" ref="AA509:AE509" si="1176">AA86-$AH86</f>
        <v>-8.7326024896261338E-4</v>
      </c>
      <c r="AB509" s="154">
        <f t="shared" si="1176"/>
        <v>1.8397096087359021E-4</v>
      </c>
      <c r="AC509" s="154">
        <f t="shared" si="1176"/>
        <v>8.9265320959160989E-5</v>
      </c>
      <c r="AD509" s="154">
        <f t="shared" si="1176"/>
        <v>-1.0361774536554492E-3</v>
      </c>
      <c r="AE509" s="154">
        <f t="shared" si="1176"/>
        <v>-2.037159758892901E-3</v>
      </c>
      <c r="AI509" s="154">
        <f t="shared" ref="AI509:AM509" si="1177">AI86-$AP86</f>
        <v>-2.3284783174119719E-4</v>
      </c>
      <c r="AJ509" s="154">
        <f t="shared" si="1177"/>
        <v>3.8316927180540722E-4</v>
      </c>
      <c r="AK509" s="154">
        <f t="shared" si="1177"/>
        <v>6.571963702311466E-4</v>
      </c>
      <c r="AL509" s="154">
        <f t="shared" si="1177"/>
        <v>-9.4903743853690624E-4</v>
      </c>
      <c r="AM509" s="154">
        <f t="shared" si="1177"/>
        <v>3.4354171041493294E-3</v>
      </c>
      <c r="AQ509" s="154">
        <f t="shared" ref="AQ509:AU509" si="1178">AQ86-$AX86</f>
        <v>4.1036409832933846E-4</v>
      </c>
      <c r="AR509" s="154">
        <f t="shared" si="1178"/>
        <v>1.2857893921030929E-3</v>
      </c>
      <c r="AS509" s="154">
        <f t="shared" si="1178"/>
        <v>1.0449576877539285E-3</v>
      </c>
      <c r="AT509" s="154">
        <f t="shared" si="1178"/>
        <v>-6.1526215306973928E-4</v>
      </c>
      <c r="AU509" s="154">
        <f t="shared" si="1178"/>
        <v>1.8294686410308203E-3</v>
      </c>
    </row>
    <row r="510" spans="1:47" x14ac:dyDescent="0.3">
      <c r="A510" s="21" t="s">
        <v>85</v>
      </c>
      <c r="AA510" s="154">
        <f t="shared" ref="AA510:AE510" si="1179">AA87-$AH87</f>
        <v>-1.1472917458889521E-3</v>
      </c>
      <c r="AB510" s="154">
        <f t="shared" si="1179"/>
        <v>-1.4414930680761769E-3</v>
      </c>
      <c r="AC510" s="154">
        <f t="shared" si="1179"/>
        <v>6.2001098270183554E-4</v>
      </c>
      <c r="AD510" s="154">
        <f t="shared" si="1179"/>
        <v>-2.2485275753807432E-3</v>
      </c>
      <c r="AE510" s="154">
        <f t="shared" si="1179"/>
        <v>-1.3518698690190125E-3</v>
      </c>
      <c r="AI510" s="154">
        <f t="shared" ref="AI510:AM510" si="1180">AI87-$AP87</f>
        <v>-1.4731638480204243E-4</v>
      </c>
      <c r="AJ510" s="154">
        <f t="shared" si="1180"/>
        <v>-4.7454328166942391E-4</v>
      </c>
      <c r="AK510" s="154">
        <f t="shared" si="1180"/>
        <v>1.0850652088421793E-3</v>
      </c>
      <c r="AL510" s="154">
        <f t="shared" si="1180"/>
        <v>-1.5423013752111229E-3</v>
      </c>
      <c r="AM510" s="154">
        <f t="shared" si="1180"/>
        <v>3.2747086539058508E-3</v>
      </c>
      <c r="AQ510" s="154">
        <f t="shared" ref="AQ510:AU510" si="1181">AQ87-$AX87</f>
        <v>-9.796568730620521E-5</v>
      </c>
      <c r="AR510" s="154">
        <f t="shared" si="1181"/>
        <v>8.5399906940040841E-4</v>
      </c>
      <c r="AS510" s="154">
        <f t="shared" si="1181"/>
        <v>1.2157257792616664E-3</v>
      </c>
      <c r="AT510" s="154">
        <f t="shared" si="1181"/>
        <v>-1.1096095612753414E-3</v>
      </c>
      <c r="AU510" s="154">
        <f t="shared" si="1181"/>
        <v>2.6123270923689244E-3</v>
      </c>
    </row>
    <row r="511" spans="1:47" x14ac:dyDescent="0.3">
      <c r="A511" s="21" t="s">
        <v>86</v>
      </c>
      <c r="AA511" s="154">
        <f t="shared" ref="AA511:AE511" si="1182">AA88-$AH88</f>
        <v>-1.2591819948058304E-3</v>
      </c>
      <c r="AB511" s="154">
        <f t="shared" si="1182"/>
        <v>-8.2825529930057214E-4</v>
      </c>
      <c r="AC511" s="154">
        <f t="shared" si="1182"/>
        <v>8.1640756689807786E-4</v>
      </c>
      <c r="AD511" s="154">
        <f t="shared" si="1182"/>
        <v>-2.6611585817341516E-3</v>
      </c>
      <c r="AE511" s="154">
        <f t="shared" si="1182"/>
        <v>-1.7514855906045658E-3</v>
      </c>
      <c r="AI511" s="154">
        <f t="shared" ref="AI511:AM511" si="1183">AI88-$AP88</f>
        <v>-6.569919140477316E-4</v>
      </c>
      <c r="AJ511" s="154">
        <f t="shared" si="1183"/>
        <v>9.4858038413803136E-5</v>
      </c>
      <c r="AK511" s="154">
        <f t="shared" si="1183"/>
        <v>9.0399706554000672E-4</v>
      </c>
      <c r="AL511" s="154">
        <f t="shared" si="1183"/>
        <v>-1.8991322471974522E-3</v>
      </c>
      <c r="AM511" s="154">
        <f t="shared" si="1183"/>
        <v>4.4168806670627026E-3</v>
      </c>
      <c r="AQ511" s="154">
        <f t="shared" ref="AQ511:AU511" si="1184">AQ88-$AX88</f>
        <v>-8.9030156129649499E-5</v>
      </c>
      <c r="AR511" s="154">
        <f t="shared" si="1184"/>
        <v>5.5567869739734949E-4</v>
      </c>
      <c r="AS511" s="154">
        <f t="shared" si="1184"/>
        <v>1.0383975164832493E-3</v>
      </c>
      <c r="AT511" s="154">
        <f t="shared" si="1184"/>
        <v>-1.5484207669113478E-3</v>
      </c>
      <c r="AU511" s="154">
        <f t="shared" si="1184"/>
        <v>2.9902580545515577E-3</v>
      </c>
    </row>
    <row r="512" spans="1:47" x14ac:dyDescent="0.3">
      <c r="A512" s="21" t="s">
        <v>87</v>
      </c>
      <c r="AA512" s="154">
        <f t="shared" ref="AA512:AE512" si="1185">AA89-$AH89</f>
        <v>-2.086667921647016E-3</v>
      </c>
      <c r="AB512" s="154">
        <f t="shared" si="1185"/>
        <v>-1.0317242520823241E-3</v>
      </c>
      <c r="AC512" s="154">
        <f t="shared" si="1185"/>
        <v>7.9754610438494827E-4</v>
      </c>
      <c r="AD512" s="154">
        <f t="shared" si="1185"/>
        <v>-2.0191630126368742E-3</v>
      </c>
      <c r="AE512" s="154">
        <f t="shared" si="1185"/>
        <v>-9.6574196645642183E-4</v>
      </c>
      <c r="AI512" s="154">
        <f t="shared" ref="AI512:AM512" si="1186">AI89-$AP89</f>
        <v>-9.781175081696146E-4</v>
      </c>
      <c r="AJ512" s="154">
        <f t="shared" si="1186"/>
        <v>-7.4903177757257647E-4</v>
      </c>
      <c r="AK512" s="154">
        <f t="shared" si="1186"/>
        <v>8.2187981158117485E-4</v>
      </c>
      <c r="AL512" s="154">
        <f t="shared" si="1186"/>
        <v>-1.8099648255032819E-3</v>
      </c>
      <c r="AM512" s="154">
        <f t="shared" si="1186"/>
        <v>3.1768543337199334E-3</v>
      </c>
      <c r="AQ512" s="154">
        <f t="shared" ref="AQ512:AU512" si="1187">AQ89-$AX89</f>
        <v>-8.3085898221406124E-4</v>
      </c>
      <c r="AR512" s="154">
        <f t="shared" si="1187"/>
        <v>2.8546146082078852E-4</v>
      </c>
      <c r="AS512" s="154">
        <f t="shared" si="1187"/>
        <v>9.522668661248266E-4</v>
      </c>
      <c r="AT512" s="154">
        <f t="shared" si="1187"/>
        <v>-1.9240164620514394E-3</v>
      </c>
      <c r="AU512" s="154">
        <f t="shared" si="1187"/>
        <v>3.3346930708927445E-4</v>
      </c>
    </row>
    <row r="513" spans="1:47" x14ac:dyDescent="0.3">
      <c r="A513" s="21" t="s">
        <v>88</v>
      </c>
      <c r="AA513" s="154">
        <f t="shared" ref="AA513:AE513" si="1188">AA90-$AH90</f>
        <v>-1.2292278967509646E-3</v>
      </c>
      <c r="AB513" s="154">
        <f t="shared" si="1188"/>
        <v>-6.7587331969873755E-4</v>
      </c>
      <c r="AC513" s="154">
        <f t="shared" si="1188"/>
        <v>8.1473441427170126E-4</v>
      </c>
      <c r="AD513" s="154">
        <f t="shared" si="1188"/>
        <v>-1.9002282069660601E-3</v>
      </c>
      <c r="AE513" s="154">
        <f t="shared" si="1188"/>
        <v>-2.8196142631481671E-3</v>
      </c>
      <c r="AI513" s="154">
        <f t="shared" ref="AI513:AM513" si="1189">AI90-$AP90</f>
        <v>-6.0710570735805942E-4</v>
      </c>
      <c r="AJ513" s="154">
        <f t="shared" si="1189"/>
        <v>-5.0251323820764329E-4</v>
      </c>
      <c r="AK513" s="154">
        <f t="shared" si="1189"/>
        <v>5.7384143259910439E-4</v>
      </c>
      <c r="AL513" s="154">
        <f t="shared" si="1189"/>
        <v>-1.0957120174709869E-3</v>
      </c>
      <c r="AM513" s="154">
        <f t="shared" si="1189"/>
        <v>5.076473019291098E-3</v>
      </c>
      <c r="AQ513" s="154">
        <f t="shared" ref="AQ513:AU513" si="1190">AQ90-$AX90</f>
        <v>-3.9485276159617437E-4</v>
      </c>
      <c r="AR513" s="154">
        <f t="shared" si="1190"/>
        <v>1.1195271239667591E-3</v>
      </c>
      <c r="AS513" s="154">
        <f t="shared" si="1190"/>
        <v>1.3024675479657126E-3</v>
      </c>
      <c r="AT513" s="154">
        <f t="shared" si="1190"/>
        <v>-9.7505403273321408E-4</v>
      </c>
      <c r="AU513" s="154">
        <f t="shared" si="1190"/>
        <v>2.3598350027895978E-3</v>
      </c>
    </row>
    <row r="514" spans="1:47" x14ac:dyDescent="0.3">
      <c r="A514" s="21" t="s">
        <v>89</v>
      </c>
      <c r="AA514" s="154">
        <f t="shared" ref="AA514:AE514" si="1191">AA91-$AH91</f>
        <v>2.2384455453398899E-4</v>
      </c>
      <c r="AB514" s="154">
        <f t="shared" si="1191"/>
        <v>-4.5264308065035355E-4</v>
      </c>
      <c r="AC514" s="154">
        <f t="shared" si="1191"/>
        <v>1.0069474163518916E-3</v>
      </c>
      <c r="AD514" s="154">
        <f t="shared" si="1191"/>
        <v>-2.9509717752936992E-4</v>
      </c>
      <c r="AE514" s="154">
        <f t="shared" si="1191"/>
        <v>6.5010913458270012E-3</v>
      </c>
      <c r="AI514" s="154">
        <f t="shared" ref="AI514:AM514" si="1192">AI91-$AP91</f>
        <v>-6.8353794222915897E-5</v>
      </c>
      <c r="AJ514" s="154">
        <f t="shared" si="1192"/>
        <v>-3.4453843727856679E-4</v>
      </c>
      <c r="AK514" s="154">
        <f t="shared" si="1192"/>
        <v>5.9147567505417505E-4</v>
      </c>
      <c r="AL514" s="154">
        <f t="shared" si="1192"/>
        <v>1.8387578693154945E-5</v>
      </c>
      <c r="AM514" s="154">
        <f t="shared" si="1192"/>
        <v>6.247969605954069E-3</v>
      </c>
      <c r="AQ514" s="154">
        <f t="shared" ref="AQ514:AU514" si="1193">AQ91-$AX91</f>
        <v>-3.4431054700018691E-4</v>
      </c>
      <c r="AR514" s="154">
        <f t="shared" si="1193"/>
        <v>3.2409440963269975E-5</v>
      </c>
      <c r="AS514" s="154">
        <f t="shared" si="1193"/>
        <v>8.7907455463668172E-4</v>
      </c>
      <c r="AT514" s="154">
        <f t="shared" si="1193"/>
        <v>-1.1163433581257327E-4</v>
      </c>
      <c r="AU514" s="154">
        <f t="shared" si="1193"/>
        <v>5.0304451477103515E-3</v>
      </c>
    </row>
    <row r="515" spans="1:47" x14ac:dyDescent="0.3">
      <c r="A515" s="21" t="s">
        <v>90</v>
      </c>
      <c r="AA515" s="154">
        <f t="shared" ref="AA515:AE515" si="1194">AA92-$AH92</f>
        <v>2.8053025889945111E-3</v>
      </c>
      <c r="AB515" s="154">
        <f t="shared" si="1194"/>
        <v>4.0419439357990148E-3</v>
      </c>
      <c r="AC515" s="154">
        <f t="shared" si="1194"/>
        <v>5.2878308397662308E-4</v>
      </c>
      <c r="AD515" s="154">
        <f t="shared" si="1194"/>
        <v>3.9796301298013976E-3</v>
      </c>
      <c r="AE515" s="154">
        <f t="shared" si="1194"/>
        <v>8.7009820642615955E-3</v>
      </c>
      <c r="AI515" s="154">
        <f t="shared" ref="AI515:AM515" si="1195">AI92-$AP92</f>
        <v>2.6386787691186761E-3</v>
      </c>
      <c r="AJ515" s="154">
        <f t="shared" si="1195"/>
        <v>3.7863396395622579E-3</v>
      </c>
      <c r="AK515" s="154">
        <f t="shared" si="1195"/>
        <v>4.8693934550720925E-4</v>
      </c>
      <c r="AL515" s="154">
        <f t="shared" si="1195"/>
        <v>3.5667830075712852E-3</v>
      </c>
      <c r="AM515" s="154">
        <f t="shared" si="1195"/>
        <v>7.3777126111397836E-3</v>
      </c>
      <c r="AQ515" s="154">
        <f t="shared" ref="AQ515:AU515" si="1196">AQ92-$AX92</f>
        <v>2.5604730075274289E-3</v>
      </c>
      <c r="AR515" s="154">
        <f t="shared" si="1196"/>
        <v>3.2396775005838208E-3</v>
      </c>
      <c r="AS515" s="154">
        <f t="shared" si="1196"/>
        <v>7.0273041387896272E-4</v>
      </c>
      <c r="AT515" s="154">
        <f t="shared" si="1196"/>
        <v>3.2033261873011254E-3</v>
      </c>
      <c r="AU515" s="154">
        <f t="shared" si="1196"/>
        <v>8.075829142285466E-3</v>
      </c>
    </row>
    <row r="516" spans="1:47" x14ac:dyDescent="0.3">
      <c r="A516" s="21" t="s">
        <v>91</v>
      </c>
      <c r="AA516" s="154">
        <f t="shared" ref="AA516:AE516" si="1197">AA93-$AH93</f>
        <v>3.2577580390137492E-3</v>
      </c>
      <c r="AB516" s="154">
        <f t="shared" si="1197"/>
        <v>3.6979082881869419E-3</v>
      </c>
      <c r="AC516" s="154">
        <f t="shared" si="1197"/>
        <v>9.3022765477884881E-4</v>
      </c>
      <c r="AD516" s="154">
        <f t="shared" si="1197"/>
        <v>4.579109780306804E-3</v>
      </c>
      <c r="AE516" s="154">
        <f t="shared" si="1197"/>
        <v>1.1136482134047998E-2</v>
      </c>
      <c r="AI516" s="154">
        <f t="shared" ref="AI516:AM516" si="1198">AI93-$AP93</f>
        <v>3.4425096435523085E-3</v>
      </c>
      <c r="AJ516" s="154">
        <f t="shared" si="1198"/>
        <v>3.9526090183179246E-3</v>
      </c>
      <c r="AK516" s="154">
        <f t="shared" si="1198"/>
        <v>1.3091488079049838E-3</v>
      </c>
      <c r="AL516" s="154">
        <f t="shared" si="1198"/>
        <v>4.2400345564611308E-3</v>
      </c>
      <c r="AM516" s="154">
        <f t="shared" si="1198"/>
        <v>1.2209783799290871E-2</v>
      </c>
      <c r="AQ516" s="154">
        <f t="shared" ref="AQ516:AU516" si="1199">AQ93-$AX93</f>
        <v>3.0963369520047119E-3</v>
      </c>
      <c r="AR516" s="154">
        <f t="shared" si="1199"/>
        <v>3.093252260580469E-3</v>
      </c>
      <c r="AS516" s="154">
        <f t="shared" si="1199"/>
        <v>1.3468290891764023E-3</v>
      </c>
      <c r="AT516" s="154">
        <f t="shared" si="1199"/>
        <v>3.5206754472068098E-3</v>
      </c>
      <c r="AU516" s="154">
        <f t="shared" si="1199"/>
        <v>8.8203916599732743E-3</v>
      </c>
    </row>
    <row r="517" spans="1:47" x14ac:dyDescent="0.3">
      <c r="A517" s="21" t="s">
        <v>92</v>
      </c>
      <c r="AA517" s="154">
        <f t="shared" ref="AA517:AE517" si="1200">AA94-$AH94</f>
        <v>4.3458199534721371E-3</v>
      </c>
      <c r="AB517" s="154">
        <f t="shared" si="1200"/>
        <v>4.5812051867395072E-3</v>
      </c>
      <c r="AC517" s="154">
        <f t="shared" si="1200"/>
        <v>1.5590732713448279E-3</v>
      </c>
      <c r="AD517" s="154">
        <f t="shared" si="1200"/>
        <v>5.324368130344018E-3</v>
      </c>
      <c r="AE517" s="154">
        <f t="shared" si="1200"/>
        <v>9.17547631256262E-3</v>
      </c>
      <c r="AI517" s="154">
        <f t="shared" ref="AI517:AM517" si="1201">AI94-$AP94</f>
        <v>3.2969486177622546E-3</v>
      </c>
      <c r="AJ517" s="154">
        <f t="shared" si="1201"/>
        <v>4.1933086106584984E-3</v>
      </c>
      <c r="AK517" s="154">
        <f t="shared" si="1201"/>
        <v>6.0069331041861639E-4</v>
      </c>
      <c r="AL517" s="154">
        <f t="shared" si="1201"/>
        <v>4.187721279417001E-3</v>
      </c>
      <c r="AM517" s="154">
        <f t="shared" si="1201"/>
        <v>1.0996589579349392E-2</v>
      </c>
      <c r="AQ517" s="154">
        <f t="shared" ref="AQ517:AU517" si="1202">AQ94-$AX94</f>
        <v>3.4801508642112585E-3</v>
      </c>
      <c r="AR517" s="154">
        <f t="shared" si="1202"/>
        <v>3.6774607408429126E-3</v>
      </c>
      <c r="AS517" s="154">
        <f t="shared" si="1202"/>
        <v>1.7965278489252929E-3</v>
      </c>
      <c r="AT517" s="154">
        <f t="shared" si="1202"/>
        <v>4.4079151166172151E-3</v>
      </c>
      <c r="AU517" s="154">
        <f t="shared" si="1202"/>
        <v>1.0661994911609688E-2</v>
      </c>
    </row>
    <row r="518" spans="1:47" x14ac:dyDescent="0.3">
      <c r="A518" s="21" t="s">
        <v>93</v>
      </c>
      <c r="AA518" s="154">
        <f t="shared" ref="AA518:AE518" si="1203">AA95-$AH95</f>
        <v>3.4677623986353228E-3</v>
      </c>
      <c r="AB518" s="154">
        <f t="shared" si="1203"/>
        <v>4.4281229161196719E-3</v>
      </c>
      <c r="AC518" s="154">
        <f t="shared" si="1203"/>
        <v>1.4803318631040176E-3</v>
      </c>
      <c r="AD518" s="154">
        <f t="shared" si="1203"/>
        <v>4.9897810129910557E-3</v>
      </c>
      <c r="AE518" s="154">
        <f t="shared" si="1203"/>
        <v>1.0675200046663148E-2</v>
      </c>
      <c r="AI518" s="154">
        <f t="shared" ref="AI518:AM518" si="1204">AI95-$AP95</f>
        <v>3.1129130914728624E-3</v>
      </c>
      <c r="AJ518" s="154">
        <f t="shared" si="1204"/>
        <v>4.4765219395888414E-3</v>
      </c>
      <c r="AK518" s="154">
        <f t="shared" si="1204"/>
        <v>1.382235472111552E-3</v>
      </c>
      <c r="AL518" s="154">
        <f t="shared" si="1204"/>
        <v>4.4134498692388405E-3</v>
      </c>
      <c r="AM518" s="154">
        <f t="shared" si="1204"/>
        <v>9.5937213576676762E-3</v>
      </c>
      <c r="AQ518" s="154">
        <f t="shared" ref="AQ518:AU518" si="1205">AQ95-$AX95</f>
        <v>2.8939593821197636E-3</v>
      </c>
      <c r="AR518" s="154">
        <f t="shared" si="1205"/>
        <v>3.2063650378923872E-3</v>
      </c>
      <c r="AS518" s="154">
        <f t="shared" si="1205"/>
        <v>8.9347799165903196E-4</v>
      </c>
      <c r="AT518" s="154">
        <f t="shared" si="1205"/>
        <v>3.5538051817236424E-3</v>
      </c>
      <c r="AU518" s="154">
        <f t="shared" si="1205"/>
        <v>9.0083815289938515E-3</v>
      </c>
    </row>
    <row r="519" spans="1:47" x14ac:dyDescent="0.3">
      <c r="A519" s="21" t="s">
        <v>94</v>
      </c>
      <c r="AA519" s="154">
        <f t="shared" ref="AA519:AE519" si="1206">AA96-$AH96</f>
        <v>3.8474678232007188E-3</v>
      </c>
      <c r="AB519" s="154">
        <f t="shared" si="1206"/>
        <v>4.2864963673736852E-3</v>
      </c>
      <c r="AC519" s="154">
        <f t="shared" si="1206"/>
        <v>5.5416814388114296E-4</v>
      </c>
      <c r="AD519" s="154">
        <f t="shared" si="1206"/>
        <v>4.9581537728017539E-3</v>
      </c>
      <c r="AE519" s="154">
        <f t="shared" si="1206"/>
        <v>1.0391979494719719E-2</v>
      </c>
      <c r="AI519" s="154">
        <f t="shared" ref="AI519:AM519" si="1207">AI96-$AP96</f>
        <v>3.4212627828523632E-3</v>
      </c>
      <c r="AJ519" s="154">
        <f t="shared" si="1207"/>
        <v>4.2795413678231474E-3</v>
      </c>
      <c r="AK519" s="154">
        <f t="shared" si="1207"/>
        <v>1.0486274974517333E-3</v>
      </c>
      <c r="AL519" s="154">
        <f t="shared" si="1207"/>
        <v>4.3577048511411589E-3</v>
      </c>
      <c r="AM519" s="154">
        <f t="shared" si="1207"/>
        <v>9.4411978024673444E-3</v>
      </c>
      <c r="AQ519" s="154">
        <f t="shared" ref="AQ519:AU519" si="1208">AQ96-$AX96</f>
        <v>2.9053228229759401E-3</v>
      </c>
      <c r="AR519" s="154">
        <f t="shared" si="1208"/>
        <v>3.1696892868606054E-3</v>
      </c>
      <c r="AS519" s="154">
        <f t="shared" si="1208"/>
        <v>8.2341109646627986E-4</v>
      </c>
      <c r="AT519" s="154">
        <f t="shared" si="1208"/>
        <v>3.5805730626931554E-3</v>
      </c>
      <c r="AU519" s="154">
        <f t="shared" si="1208"/>
        <v>7.8069166583010852E-3</v>
      </c>
    </row>
    <row r="520" spans="1:47" x14ac:dyDescent="0.3">
      <c r="A520" s="21" t="s">
        <v>95</v>
      </c>
      <c r="AA520" s="154">
        <f t="shared" ref="AA520:AE520" si="1209">AA97-$AH97</f>
        <v>2.8460468599332892E-3</v>
      </c>
      <c r="AB520" s="154">
        <f t="shared" si="1209"/>
        <v>2.6483651274737275E-3</v>
      </c>
      <c r="AC520" s="154">
        <f t="shared" si="1209"/>
        <v>8.420222449390391E-4</v>
      </c>
      <c r="AD520" s="154">
        <f t="shared" si="1209"/>
        <v>4.540282263390252E-3</v>
      </c>
      <c r="AE520" s="154">
        <f t="shared" si="1209"/>
        <v>7.4000081178256984E-3</v>
      </c>
      <c r="AI520" s="154">
        <f t="shared" ref="AI520:AM520" si="1210">AI97-$AP97</f>
        <v>2.9109862931326518E-3</v>
      </c>
      <c r="AJ520" s="154">
        <f t="shared" si="1210"/>
        <v>3.9618348243159922E-3</v>
      </c>
      <c r="AK520" s="154">
        <f t="shared" si="1210"/>
        <v>9.8934383875715504E-4</v>
      </c>
      <c r="AL520" s="154">
        <f t="shared" si="1210"/>
        <v>3.8219175658941928E-3</v>
      </c>
      <c r="AM520" s="154">
        <f t="shared" si="1210"/>
        <v>4.0327597797518615E-3</v>
      </c>
      <c r="AQ520" s="154">
        <f t="shared" ref="AQ520:AU520" si="1211">AQ97-$AX97</f>
        <v>2.4694676903274718E-3</v>
      </c>
      <c r="AR520" s="154">
        <f t="shared" si="1211"/>
        <v>2.6518233402908209E-3</v>
      </c>
      <c r="AS520" s="154">
        <f t="shared" si="1211"/>
        <v>1.2541339420316534E-4</v>
      </c>
      <c r="AT520" s="154">
        <f t="shared" si="1211"/>
        <v>3.4041478037577649E-3</v>
      </c>
      <c r="AU520" s="154">
        <f t="shared" si="1211"/>
        <v>9.1922811438330896E-3</v>
      </c>
    </row>
    <row r="521" spans="1:47" x14ac:dyDescent="0.3">
      <c r="A521" s="21" t="s">
        <v>96</v>
      </c>
      <c r="AA521" s="154">
        <f t="shared" ref="AA521:AE521" si="1212">AA98-$AH98</f>
        <v>4.6258412469332051E-3</v>
      </c>
      <c r="AB521" s="154">
        <f t="shared" si="1212"/>
        <v>5.3752619216803493E-3</v>
      </c>
      <c r="AC521" s="154">
        <f t="shared" si="1212"/>
        <v>1.0825521226150592E-3</v>
      </c>
      <c r="AD521" s="154">
        <f t="shared" si="1212"/>
        <v>5.3389371312600308E-3</v>
      </c>
      <c r="AE521" s="154">
        <f t="shared" si="1212"/>
        <v>1.2040138955701144E-2</v>
      </c>
      <c r="AI521" s="154">
        <f t="shared" ref="AI521:AM521" si="1213">AI98-$AP98</f>
        <v>3.4648802953332232E-3</v>
      </c>
      <c r="AJ521" s="154">
        <f t="shared" si="1213"/>
        <v>4.2900763394847687E-3</v>
      </c>
      <c r="AK521" s="154">
        <f t="shared" si="1213"/>
        <v>5.1672670532222457E-4</v>
      </c>
      <c r="AL521" s="154">
        <f t="shared" si="1213"/>
        <v>4.2490066060674788E-3</v>
      </c>
      <c r="AM521" s="154">
        <f t="shared" si="1213"/>
        <v>7.789216788802936E-3</v>
      </c>
      <c r="AQ521" s="154">
        <f t="shared" ref="AQ521:AU521" si="1214">AQ98-$AX98</f>
        <v>3.0724188366037831E-3</v>
      </c>
      <c r="AR521" s="154">
        <f t="shared" si="1214"/>
        <v>3.5608579619659866E-3</v>
      </c>
      <c r="AS521" s="154">
        <f t="shared" si="1214"/>
        <v>8.9468836435720005E-4</v>
      </c>
      <c r="AT521" s="154">
        <f t="shared" si="1214"/>
        <v>3.7097598911593043E-3</v>
      </c>
      <c r="AU521" s="154">
        <f t="shared" si="1214"/>
        <v>9.6575241530004047E-3</v>
      </c>
    </row>
    <row r="522" spans="1:47" x14ac:dyDescent="0.3">
      <c r="A522" s="21" t="s">
        <v>97</v>
      </c>
      <c r="AA522" s="154">
        <f t="shared" ref="AA522:AE522" si="1215">AA99-$AH99</f>
        <v>3.8166851601321942E-3</v>
      </c>
      <c r="AB522" s="154">
        <f t="shared" si="1215"/>
        <v>4.3944538976684183E-3</v>
      </c>
      <c r="AC522" s="154">
        <f t="shared" si="1215"/>
        <v>9.1146824601518253E-4</v>
      </c>
      <c r="AD522" s="154">
        <f t="shared" si="1215"/>
        <v>5.0050169627571996E-3</v>
      </c>
      <c r="AE522" s="154">
        <f t="shared" si="1215"/>
        <v>8.2438602233986785E-3</v>
      </c>
      <c r="AI522" s="154">
        <f t="shared" ref="AI522:AM522" si="1216">AI99-$AP99</f>
        <v>3.095791074580757E-3</v>
      </c>
      <c r="AJ522" s="154">
        <f t="shared" si="1216"/>
        <v>3.9905933846354769E-3</v>
      </c>
      <c r="AK522" s="154">
        <f t="shared" si="1216"/>
        <v>8.2771045537829296E-4</v>
      </c>
      <c r="AL522" s="154">
        <f t="shared" si="1216"/>
        <v>3.9386551631631281E-3</v>
      </c>
      <c r="AM522" s="154">
        <f t="shared" si="1216"/>
        <v>7.206165767882685E-3</v>
      </c>
      <c r="AQ522" s="154">
        <f t="shared" ref="AQ522:AU522" si="1217">AQ99-$AX99</f>
        <v>2.5879373694657343E-3</v>
      </c>
      <c r="AR522" s="154">
        <f t="shared" si="1217"/>
        <v>3.2814254802011836E-3</v>
      </c>
      <c r="AS522" s="154">
        <f t="shared" si="1217"/>
        <v>9.6444925582358024E-4</v>
      </c>
      <c r="AT522" s="154">
        <f t="shared" si="1217"/>
        <v>3.5213418767848503E-3</v>
      </c>
      <c r="AU522" s="154">
        <f t="shared" si="1217"/>
        <v>6.7145375092235639E-3</v>
      </c>
    </row>
    <row r="523" spans="1:47" x14ac:dyDescent="0.3">
      <c r="A523" s="21" t="s">
        <v>98</v>
      </c>
      <c r="AA523" s="154">
        <f t="shared" ref="AA523:AE523" si="1218">AA100-$AH100</f>
        <v>3.659913294137826E-3</v>
      </c>
      <c r="AB523" s="154">
        <f t="shared" si="1218"/>
        <v>4.2266192149111974E-3</v>
      </c>
      <c r="AC523" s="154">
        <f t="shared" si="1218"/>
        <v>5.648396198954294E-4</v>
      </c>
      <c r="AD523" s="154">
        <f t="shared" si="1218"/>
        <v>4.9001969823699656E-3</v>
      </c>
      <c r="AE523" s="154">
        <f t="shared" si="1218"/>
        <v>9.5759606558336961E-3</v>
      </c>
      <c r="AI523" s="154">
        <f t="shared" ref="AI523:AM523" si="1219">AI100-$AP100</f>
        <v>2.9131997069736758E-3</v>
      </c>
      <c r="AJ523" s="154">
        <f t="shared" si="1219"/>
        <v>3.9572501747404884E-3</v>
      </c>
      <c r="AK523" s="154">
        <f t="shared" si="1219"/>
        <v>6.3122094997230226E-4</v>
      </c>
      <c r="AL523" s="154">
        <f t="shared" si="1219"/>
        <v>3.8162026716345859E-3</v>
      </c>
      <c r="AM523" s="154">
        <f t="shared" si="1219"/>
        <v>8.1622580475720422E-3</v>
      </c>
      <c r="AQ523" s="154">
        <f t="shared" ref="AQ523:AU523" si="1220">AQ100-$AX100</f>
        <v>2.5987145582566833E-3</v>
      </c>
      <c r="AR523" s="154">
        <f t="shared" si="1220"/>
        <v>3.2114469997070383E-3</v>
      </c>
      <c r="AS523" s="154">
        <f t="shared" si="1220"/>
        <v>9.5289302488619273E-4</v>
      </c>
      <c r="AT523" s="154">
        <f t="shared" si="1220"/>
        <v>3.4661422679363339E-3</v>
      </c>
      <c r="AU523" s="154">
        <f t="shared" si="1220"/>
        <v>7.2380655711334506E-3</v>
      </c>
    </row>
    <row r="524" spans="1:47" x14ac:dyDescent="0.3">
      <c r="A524" s="21" t="s">
        <v>99</v>
      </c>
      <c r="AA524" s="154">
        <f t="shared" ref="AA524:AE524" si="1221">AA101-$AH101</f>
        <v>3.2538362236431938E-3</v>
      </c>
      <c r="AB524" s="154">
        <f t="shared" si="1221"/>
        <v>3.8640897459231629E-3</v>
      </c>
      <c r="AC524" s="154">
        <f t="shared" si="1221"/>
        <v>5.2465725632748657E-4</v>
      </c>
      <c r="AD524" s="154">
        <f t="shared" si="1221"/>
        <v>4.9051470225454467E-3</v>
      </c>
      <c r="AE524" s="154">
        <f t="shared" si="1221"/>
        <v>6.8588792250301022E-3</v>
      </c>
      <c r="AI524" s="154">
        <f t="shared" ref="AI524:AM524" si="1222">AI101-$AP101</f>
        <v>3.568066228557743E-3</v>
      </c>
      <c r="AJ524" s="154">
        <f t="shared" si="1222"/>
        <v>4.122359694215076E-3</v>
      </c>
      <c r="AK524" s="154">
        <f t="shared" si="1222"/>
        <v>1.0791841261751168E-3</v>
      </c>
      <c r="AL524" s="154">
        <f t="shared" si="1222"/>
        <v>4.3405885678891353E-3</v>
      </c>
      <c r="AM524" s="154">
        <f t="shared" si="1222"/>
        <v>8.9678526082352314E-3</v>
      </c>
      <c r="AQ524" s="154">
        <f t="shared" ref="AQ524:AU524" si="1223">AQ101-$AX101</f>
        <v>3.6165724845121259E-3</v>
      </c>
      <c r="AR524" s="154">
        <f t="shared" si="1223"/>
        <v>4.0901090272113883E-3</v>
      </c>
      <c r="AS524" s="154">
        <f t="shared" si="1223"/>
        <v>1.2469936973194583E-3</v>
      </c>
      <c r="AT524" s="154">
        <f t="shared" si="1223"/>
        <v>4.4865472076050837E-3</v>
      </c>
      <c r="AU524" s="154">
        <f t="shared" si="1223"/>
        <v>1.1545235652110863E-2</v>
      </c>
    </row>
    <row r="525" spans="1:47" x14ac:dyDescent="0.3">
      <c r="A525" s="21" t="s">
        <v>100</v>
      </c>
      <c r="AA525" s="154">
        <f t="shared" ref="AA525:AE525" si="1224">AA102-$AH102</f>
        <v>3.5207768002551033E-3</v>
      </c>
      <c r="AB525" s="154">
        <f t="shared" si="1224"/>
        <v>4.0263617599790302E-3</v>
      </c>
      <c r="AC525" s="154">
        <f t="shared" si="1224"/>
        <v>8.9030176174080197E-4</v>
      </c>
      <c r="AD525" s="154">
        <f t="shared" si="1224"/>
        <v>4.7582486631868801E-3</v>
      </c>
      <c r="AE525" s="154">
        <f t="shared" si="1224"/>
        <v>1.0045949641260109E-2</v>
      </c>
      <c r="AI525" s="154">
        <f t="shared" ref="AI525:AM525" si="1225">AI102-$AP102</f>
        <v>3.0080720615672449E-3</v>
      </c>
      <c r="AJ525" s="154">
        <f t="shared" si="1225"/>
        <v>3.978265890028981E-3</v>
      </c>
      <c r="AK525" s="154">
        <f t="shared" si="1225"/>
        <v>6.6938451006140834E-4</v>
      </c>
      <c r="AL525" s="154">
        <f t="shared" si="1225"/>
        <v>3.8573579335242098E-3</v>
      </c>
      <c r="AM525" s="154">
        <f t="shared" si="1225"/>
        <v>8.266728814291047E-3</v>
      </c>
      <c r="AQ525" s="154">
        <f t="shared" ref="AQ525:AU525" si="1226">AQ102-$AX102</f>
        <v>2.7942098208978694E-3</v>
      </c>
      <c r="AR525" s="154">
        <f t="shared" si="1226"/>
        <v>3.0315027074009643E-3</v>
      </c>
      <c r="AS525" s="154">
        <f t="shared" si="1226"/>
        <v>1.0569528291944491E-3</v>
      </c>
      <c r="AT525" s="154">
        <f t="shared" si="1226"/>
        <v>3.3126884405781827E-3</v>
      </c>
      <c r="AU525" s="154">
        <f t="shared" si="1226"/>
        <v>8.8230080245562861E-3</v>
      </c>
    </row>
    <row r="526" spans="1:47" x14ac:dyDescent="0.3">
      <c r="A526" s="21" t="s">
        <v>101</v>
      </c>
      <c r="AA526" s="154">
        <f t="shared" ref="AA526:AE526" si="1227">AA103-$AH103</f>
        <v>3.1989362508331584E-3</v>
      </c>
      <c r="AB526" s="154">
        <f t="shared" si="1227"/>
        <v>3.5972566638035478E-3</v>
      </c>
      <c r="AC526" s="154">
        <f t="shared" si="1227"/>
        <v>1.1147590545982746E-3</v>
      </c>
      <c r="AD526" s="154">
        <f t="shared" si="1227"/>
        <v>5.0321030721302918E-3</v>
      </c>
      <c r="AE526" s="154">
        <f t="shared" si="1227"/>
        <v>9.674291053143106E-3</v>
      </c>
      <c r="AI526" s="154">
        <f t="shared" ref="AI526:AM526" si="1228">AI103-$AP103</f>
        <v>3.280409782014564E-3</v>
      </c>
      <c r="AJ526" s="154">
        <f t="shared" si="1228"/>
        <v>3.7078219223877322E-3</v>
      </c>
      <c r="AK526" s="154">
        <f t="shared" si="1228"/>
        <v>7.9842817937547834E-4</v>
      </c>
      <c r="AL526" s="154">
        <f t="shared" si="1228"/>
        <v>4.2645837007021983E-3</v>
      </c>
      <c r="AM526" s="154">
        <f t="shared" si="1228"/>
        <v>7.1293243441792296E-3</v>
      </c>
      <c r="AQ526" s="154">
        <f t="shared" ref="AQ526:AU526" si="1229">AQ103-$AX103</f>
        <v>2.3042296941533725E-3</v>
      </c>
      <c r="AR526" s="154">
        <f t="shared" si="1229"/>
        <v>3.0672641102590043E-3</v>
      </c>
      <c r="AS526" s="154">
        <f t="shared" si="1229"/>
        <v>9.1144926343673677E-4</v>
      </c>
      <c r="AT526" s="154">
        <f t="shared" si="1229"/>
        <v>3.44934843945337E-3</v>
      </c>
      <c r="AU526" s="154">
        <f t="shared" si="1229"/>
        <v>6.5600216544381964E-3</v>
      </c>
    </row>
    <row r="527" spans="1:47" x14ac:dyDescent="0.3">
      <c r="A527" s="21" t="s">
        <v>102</v>
      </c>
      <c r="AA527" s="154">
        <f t="shared" ref="AA527:AE527" si="1230">AA104-$AH104</f>
        <v>7.429728104274471E-5</v>
      </c>
      <c r="AB527" s="154">
        <f t="shared" si="1230"/>
        <v>1.1694115348516694E-3</v>
      </c>
      <c r="AC527" s="154">
        <f t="shared" si="1230"/>
        <v>-1.460081317604109E-3</v>
      </c>
      <c r="AD527" s="154">
        <f t="shared" si="1230"/>
        <v>-2.3112378635332942E-4</v>
      </c>
      <c r="AE527" s="154">
        <f t="shared" si="1230"/>
        <v>-2.3730858709150151E-3</v>
      </c>
      <c r="AI527" s="154">
        <f t="shared" ref="AI527:AM527" si="1231">AI104-$AP104</f>
        <v>4.5752495242996297E-4</v>
      </c>
      <c r="AJ527" s="154">
        <f t="shared" si="1231"/>
        <v>1.9521778516532126E-3</v>
      </c>
      <c r="AK527" s="154">
        <f t="shared" si="1231"/>
        <v>-1.0007724670022524E-3</v>
      </c>
      <c r="AL527" s="154">
        <f t="shared" si="1231"/>
        <v>5.0397270222143041E-4</v>
      </c>
      <c r="AM527" s="154">
        <f t="shared" si="1231"/>
        <v>-3.4764029042051257E-3</v>
      </c>
      <c r="AQ527" s="154">
        <f t="shared" ref="AQ527:AU527" si="1232">AQ104-$AX104</f>
        <v>-6.4995339375048186E-4</v>
      </c>
      <c r="AR527" s="154">
        <f t="shared" si="1232"/>
        <v>1.1087511221359947E-3</v>
      </c>
      <c r="AS527" s="154">
        <f t="shared" si="1232"/>
        <v>-1.5103487852446999E-3</v>
      </c>
      <c r="AT527" s="154">
        <f t="shared" si="1232"/>
        <v>-4.4159153509989654E-5</v>
      </c>
      <c r="AU527" s="154">
        <f t="shared" si="1232"/>
        <v>1.6631020669823993E-3</v>
      </c>
    </row>
    <row r="528" spans="1:47" x14ac:dyDescent="0.3">
      <c r="A528" s="21" t="s">
        <v>103</v>
      </c>
      <c r="AA528" s="154">
        <f t="shared" ref="AA528:AE528" si="1233">AA105-$AH105</f>
        <v>1.2421600460562864E-3</v>
      </c>
      <c r="AB528" s="154">
        <f t="shared" si="1233"/>
        <v>2.8308969114981177E-3</v>
      </c>
      <c r="AC528" s="154">
        <f t="shared" si="1233"/>
        <v>-4.7456332820720003E-4</v>
      </c>
      <c r="AD528" s="154">
        <f t="shared" si="1233"/>
        <v>1.1152361064224129E-3</v>
      </c>
      <c r="AE528" s="154">
        <f t="shared" si="1233"/>
        <v>-1.3348598420276194E-3</v>
      </c>
      <c r="AI528" s="154">
        <f t="shared" ref="AI528:AM528" si="1234">AI105-$AP105</f>
        <v>6.8322154232814281E-4</v>
      </c>
      <c r="AJ528" s="154">
        <f t="shared" si="1234"/>
        <v>1.6855074421136254E-3</v>
      </c>
      <c r="AK528" s="154">
        <f t="shared" si="1234"/>
        <v>-5.5560662029092468E-4</v>
      </c>
      <c r="AL528" s="154">
        <f t="shared" si="1234"/>
        <v>9.7066718017123441E-4</v>
      </c>
      <c r="AM528" s="154">
        <f t="shared" si="1234"/>
        <v>-1.981131302896599E-4</v>
      </c>
      <c r="AQ528" s="154">
        <f t="shared" ref="AQ528:AU528" si="1235">AQ105-$AX105</f>
        <v>1.9743382216949514E-4</v>
      </c>
      <c r="AR528" s="154">
        <f t="shared" si="1235"/>
        <v>1.6223356338202054E-3</v>
      </c>
      <c r="AS528" s="154">
        <f t="shared" si="1235"/>
        <v>-9.6051559164357127E-4</v>
      </c>
      <c r="AT528" s="154">
        <f t="shared" si="1235"/>
        <v>1.1500286561491584E-3</v>
      </c>
      <c r="AU528" s="154">
        <f t="shared" si="1235"/>
        <v>3.0409924656450999E-3</v>
      </c>
    </row>
    <row r="529" spans="1:47" x14ac:dyDescent="0.3">
      <c r="A529" s="21" t="s">
        <v>104</v>
      </c>
      <c r="AA529" s="154">
        <f t="shared" ref="AA529:AE529" si="1236">AA106-$AH106</f>
        <v>7.1229756175925866E-4</v>
      </c>
      <c r="AB529" s="154">
        <f t="shared" si="1236"/>
        <v>2.2920771605616343E-3</v>
      </c>
      <c r="AC529" s="154">
        <f t="shared" si="1236"/>
        <v>-6.3078205232352039E-4</v>
      </c>
      <c r="AD529" s="154">
        <f t="shared" si="1236"/>
        <v>7.8973533049937674E-4</v>
      </c>
      <c r="AE529" s="154">
        <f t="shared" si="1236"/>
        <v>-3.839645308388602E-3</v>
      </c>
      <c r="AI529" s="154">
        <f t="shared" ref="AI529:AM529" si="1237">AI106-$AP106</f>
        <v>4.3808965291686208E-4</v>
      </c>
      <c r="AJ529" s="154">
        <f t="shared" si="1237"/>
        <v>2.7987266206776374E-3</v>
      </c>
      <c r="AK529" s="154">
        <f t="shared" si="1237"/>
        <v>-1.9527778445606239E-4</v>
      </c>
      <c r="AL529" s="154">
        <f t="shared" si="1237"/>
        <v>1.135537279196349E-3</v>
      </c>
      <c r="AM529" s="154">
        <f t="shared" si="1237"/>
        <v>-8.8231101867747904E-4</v>
      </c>
      <c r="AQ529" s="154">
        <f t="shared" ref="AQ529:AU529" si="1238">AQ106-$AX106</f>
        <v>-7.727204415342373E-5</v>
      </c>
      <c r="AR529" s="154">
        <f t="shared" si="1238"/>
        <v>1.8653887923701477E-3</v>
      </c>
      <c r="AS529" s="154">
        <f t="shared" si="1238"/>
        <v>-7.0200991610512749E-4</v>
      </c>
      <c r="AT529" s="154">
        <f t="shared" si="1238"/>
        <v>1.5945275754686572E-3</v>
      </c>
      <c r="AU529" s="154">
        <f t="shared" si="1238"/>
        <v>3.5215637882682529E-3</v>
      </c>
    </row>
    <row r="530" spans="1:47" x14ac:dyDescent="0.3">
      <c r="A530" s="21" t="s">
        <v>105</v>
      </c>
      <c r="AA530" s="154">
        <f t="shared" ref="AA530:AE530" si="1239">AA107-$AH107</f>
        <v>5.5688068626273245E-4</v>
      </c>
      <c r="AB530" s="154">
        <f t="shared" si="1239"/>
        <v>1.9535027004257679E-3</v>
      </c>
      <c r="AC530" s="154">
        <f t="shared" si="1239"/>
        <v>-9.1520791156991885E-4</v>
      </c>
      <c r="AD530" s="154">
        <f t="shared" si="1239"/>
        <v>8.4373153312301396E-4</v>
      </c>
      <c r="AE530" s="154">
        <f t="shared" si="1239"/>
        <v>-1.8535081119974645E-3</v>
      </c>
      <c r="AI530" s="154">
        <f t="shared" ref="AI530:AM530" si="1240">AI107-$AP107</f>
        <v>1.1640814487912533E-4</v>
      </c>
      <c r="AJ530" s="154">
        <f t="shared" si="1240"/>
        <v>1.5093768701843948E-3</v>
      </c>
      <c r="AK530" s="154">
        <f t="shared" si="1240"/>
        <v>-6.4560388883714258E-4</v>
      </c>
      <c r="AL530" s="154">
        <f t="shared" si="1240"/>
        <v>1.0941422485444968E-4</v>
      </c>
      <c r="AM530" s="154">
        <f t="shared" si="1240"/>
        <v>-1.7072015695633793E-3</v>
      </c>
      <c r="AQ530" s="154">
        <f t="shared" ref="AQ530:AU530" si="1241">AQ107-$AX107</f>
        <v>-5.2938829275529439E-4</v>
      </c>
      <c r="AR530" s="154">
        <f t="shared" si="1241"/>
        <v>9.2195134885903959E-4</v>
      </c>
      <c r="AS530" s="154">
        <f t="shared" si="1241"/>
        <v>-9.2908167288833707E-4</v>
      </c>
      <c r="AT530" s="154">
        <f t="shared" si="1241"/>
        <v>6.0087922532918881E-4</v>
      </c>
      <c r="AU530" s="154">
        <f t="shared" si="1241"/>
        <v>-9.4039312014556394E-4</v>
      </c>
    </row>
    <row r="531" spans="1:47" x14ac:dyDescent="0.3">
      <c r="A531" s="21" t="s">
        <v>106</v>
      </c>
      <c r="AA531" s="154">
        <f t="shared" ref="AA531:AE531" si="1242">AA108-$AH108</f>
        <v>7.6836382822446578E-4</v>
      </c>
      <c r="AB531" s="154">
        <f t="shared" si="1242"/>
        <v>2.1357183951556773E-3</v>
      </c>
      <c r="AC531" s="154">
        <f t="shared" si="1242"/>
        <v>-1.132729268590065E-3</v>
      </c>
      <c r="AD531" s="154">
        <f t="shared" si="1242"/>
        <v>6.6792908252446756E-4</v>
      </c>
      <c r="AE531" s="154">
        <f t="shared" si="1242"/>
        <v>-1.9947619519019065E-3</v>
      </c>
      <c r="AI531" s="154">
        <f t="shared" ref="AI531:AM531" si="1243">AI108-$AP108</f>
        <v>2.347873739346586E-4</v>
      </c>
      <c r="AJ531" s="154">
        <f t="shared" si="1243"/>
        <v>1.2647953113613733E-3</v>
      </c>
      <c r="AK531" s="154">
        <f t="shared" si="1243"/>
        <v>-1.1480248784949843E-3</v>
      </c>
      <c r="AL531" s="154">
        <f t="shared" si="1243"/>
        <v>5.2715880165501126E-4</v>
      </c>
      <c r="AM531" s="154">
        <f t="shared" si="1243"/>
        <v>-3.2202932017714762E-3</v>
      </c>
      <c r="AQ531" s="154">
        <f t="shared" ref="AQ531:AU531" si="1244">AQ108-$AX108</f>
        <v>-6.7927547909876068E-4</v>
      </c>
      <c r="AR531" s="154">
        <f t="shared" si="1244"/>
        <v>1.0064910361788073E-3</v>
      </c>
      <c r="AS531" s="154">
        <f t="shared" si="1244"/>
        <v>-1.1168885017954341E-3</v>
      </c>
      <c r="AT531" s="154">
        <f t="shared" si="1244"/>
        <v>5.3721241737058039E-4</v>
      </c>
      <c r="AU531" s="154">
        <f t="shared" si="1244"/>
        <v>2.2522311428198579E-3</v>
      </c>
    </row>
    <row r="532" spans="1:47" x14ac:dyDescent="0.3">
      <c r="A532" s="21" t="s">
        <v>107</v>
      </c>
      <c r="AA532" s="154">
        <f t="shared" ref="AA532:AE532" si="1245">AA109-$AH109</f>
        <v>1.4809907435702927E-3</v>
      </c>
      <c r="AB532" s="154">
        <f t="shared" si="1245"/>
        <v>2.7831744118049844E-3</v>
      </c>
      <c r="AC532" s="154">
        <f t="shared" si="1245"/>
        <v>-5.5914529332923377E-4</v>
      </c>
      <c r="AD532" s="154">
        <f t="shared" si="1245"/>
        <v>1.5908089276870417E-3</v>
      </c>
      <c r="AE532" s="154">
        <f t="shared" si="1245"/>
        <v>2.2954027118106228E-4</v>
      </c>
      <c r="AI532" s="154">
        <f t="shared" ref="AI532:AM532" si="1246">AI109-$AP109</f>
        <v>4.1255702139516171E-4</v>
      </c>
      <c r="AJ532" s="154">
        <f t="shared" si="1246"/>
        <v>1.8321641443890743E-3</v>
      </c>
      <c r="AK532" s="154">
        <f t="shared" si="1246"/>
        <v>-1.033073991461823E-3</v>
      </c>
      <c r="AL532" s="154">
        <f t="shared" si="1246"/>
        <v>1.0209053855472962E-3</v>
      </c>
      <c r="AM532" s="154">
        <f t="shared" si="1246"/>
        <v>1.5170676332955813E-4</v>
      </c>
      <c r="AQ532" s="154">
        <f t="shared" ref="AQ532:AU532" si="1247">AQ109-$AX109</f>
        <v>-6.101389999560846E-4</v>
      </c>
      <c r="AR532" s="154">
        <f t="shared" si="1247"/>
        <v>1.1247091605080129E-3</v>
      </c>
      <c r="AS532" s="154">
        <f t="shared" si="1247"/>
        <v>-1.3421976860852908E-3</v>
      </c>
      <c r="AT532" s="154">
        <f t="shared" si="1247"/>
        <v>1.1135085436918945E-3</v>
      </c>
      <c r="AU532" s="154">
        <f t="shared" si="1247"/>
        <v>3.5416314489242484E-3</v>
      </c>
    </row>
    <row r="533" spans="1:47" x14ac:dyDescent="0.3">
      <c r="A533" s="21" t="s">
        <v>108</v>
      </c>
      <c r="AA533" s="154">
        <f t="shared" ref="AA533:AE533" si="1248">AA110-$AH110</f>
        <v>2.2969712735023025E-4</v>
      </c>
      <c r="AB533" s="154">
        <f t="shared" si="1248"/>
        <v>1.6980114929264732E-3</v>
      </c>
      <c r="AC533" s="154">
        <f t="shared" si="1248"/>
        <v>-9.9226875987727323E-4</v>
      </c>
      <c r="AD533" s="154">
        <f t="shared" si="1248"/>
        <v>5.0711047413845058E-4</v>
      </c>
      <c r="AE533" s="154">
        <f t="shared" si="1248"/>
        <v>-4.424559129017824E-4</v>
      </c>
      <c r="AI533" s="154">
        <f t="shared" ref="AI533:AM533" si="1249">AI110-$AP110</f>
        <v>1.1215004366282961E-3</v>
      </c>
      <c r="AJ533" s="154">
        <f t="shared" si="1249"/>
        <v>2.182679774069188E-3</v>
      </c>
      <c r="AK533" s="154">
        <f t="shared" si="1249"/>
        <v>-6.2156213189699765E-4</v>
      </c>
      <c r="AL533" s="154">
        <f t="shared" si="1249"/>
        <v>5.8864346032422039E-4</v>
      </c>
      <c r="AM533" s="154">
        <f t="shared" si="1249"/>
        <v>-1.2606463197110057E-3</v>
      </c>
      <c r="AQ533" s="154">
        <f t="shared" ref="AQ533:AU533" si="1250">AQ110-$AX110</f>
        <v>-2.3235560321005228E-4</v>
      </c>
      <c r="AR533" s="154">
        <f t="shared" si="1250"/>
        <v>1.1834423222781545E-3</v>
      </c>
      <c r="AS533" s="154">
        <f t="shared" si="1250"/>
        <v>-1.1639616536080763E-3</v>
      </c>
      <c r="AT533" s="154">
        <f t="shared" si="1250"/>
        <v>1.1583949634495399E-3</v>
      </c>
      <c r="AU533" s="154">
        <f t="shared" si="1250"/>
        <v>1.8943945590651897E-3</v>
      </c>
    </row>
    <row r="534" spans="1:47" x14ac:dyDescent="0.3">
      <c r="A534" s="21" t="s">
        <v>109</v>
      </c>
      <c r="AA534" s="154">
        <f t="shared" ref="AA534:AE534" si="1251">AA111-$AH111</f>
        <v>1.2105323381157614E-3</v>
      </c>
      <c r="AB534" s="154">
        <f t="shared" si="1251"/>
        <v>3.2034619646597561E-3</v>
      </c>
      <c r="AC534" s="154">
        <f t="shared" si="1251"/>
        <v>-3.4675846307675312E-4</v>
      </c>
      <c r="AD534" s="154">
        <f t="shared" si="1251"/>
        <v>1.5273712788645716E-3</v>
      </c>
      <c r="AE534" s="154">
        <f t="shared" si="1251"/>
        <v>-2.1657221288135554E-3</v>
      </c>
      <c r="AI534" s="154">
        <f t="shared" ref="AI534:AM534" si="1252">AI111-$AP111</f>
        <v>8.3678818371657991E-4</v>
      </c>
      <c r="AJ534" s="154">
        <f t="shared" si="1252"/>
        <v>2.5571017480798802E-3</v>
      </c>
      <c r="AK534" s="154">
        <f t="shared" si="1252"/>
        <v>-8.4120370687361477E-4</v>
      </c>
      <c r="AL534" s="154">
        <f t="shared" si="1252"/>
        <v>1.1215214471025914E-3</v>
      </c>
      <c r="AM534" s="154">
        <f t="shared" si="1252"/>
        <v>-9.0039897610016181E-4</v>
      </c>
      <c r="AQ534" s="154">
        <f t="shared" ref="AQ534:AU534" si="1253">AQ111-$AX111</f>
        <v>-9.4360900592221734E-4</v>
      </c>
      <c r="AR534" s="154">
        <f t="shared" si="1253"/>
        <v>7.623158274166807E-4</v>
      </c>
      <c r="AS534" s="154">
        <f t="shared" si="1253"/>
        <v>-1.1046372551264342E-3</v>
      </c>
      <c r="AT534" s="154">
        <f t="shared" si="1253"/>
        <v>6.3166818003497407E-4</v>
      </c>
      <c r="AU534" s="154">
        <f t="shared" si="1253"/>
        <v>1.1632602574355713E-3</v>
      </c>
    </row>
    <row r="535" spans="1:47" x14ac:dyDescent="0.3">
      <c r="A535" s="21" t="s">
        <v>110</v>
      </c>
      <c r="AA535" s="154">
        <f t="shared" ref="AA535:AE535" si="1254">AA112-$AH112</f>
        <v>9.4774016548768505E-4</v>
      </c>
      <c r="AB535" s="154">
        <f t="shared" si="1254"/>
        <v>1.9381744506413758E-3</v>
      </c>
      <c r="AC535" s="154">
        <f t="shared" si="1254"/>
        <v>-7.7357148200518037E-4</v>
      </c>
      <c r="AD535" s="154">
        <f t="shared" si="1254"/>
        <v>1.0692624044281191E-3</v>
      </c>
      <c r="AE535" s="154">
        <f t="shared" si="1254"/>
        <v>-1.728213869779365E-3</v>
      </c>
      <c r="AI535" s="154">
        <f t="shared" ref="AI535:AM535" si="1255">AI112-$AP112</f>
        <v>6.3077490196739115E-4</v>
      </c>
      <c r="AJ535" s="154">
        <f t="shared" si="1255"/>
        <v>2.1938942237326531E-3</v>
      </c>
      <c r="AK535" s="154">
        <f t="shared" si="1255"/>
        <v>-7.4669872954914642E-4</v>
      </c>
      <c r="AL535" s="154">
        <f t="shared" si="1255"/>
        <v>1.0546539301456151E-3</v>
      </c>
      <c r="AM535" s="154">
        <f t="shared" si="1255"/>
        <v>-1.9873272121987686E-3</v>
      </c>
      <c r="AQ535" s="154">
        <f t="shared" ref="AQ535:AU535" si="1256">AQ112-$AX112</f>
        <v>-7.9895685775345504E-4</v>
      </c>
      <c r="AR535" s="154">
        <f t="shared" si="1256"/>
        <v>1.1734388232959693E-3</v>
      </c>
      <c r="AS535" s="154">
        <f t="shared" si="1256"/>
        <v>-1.0670475224546019E-3</v>
      </c>
      <c r="AT535" s="154">
        <f t="shared" si="1256"/>
        <v>1.1756010176028247E-3</v>
      </c>
      <c r="AU535" s="154">
        <f t="shared" si="1256"/>
        <v>-3.5083386886316809E-4</v>
      </c>
    </row>
    <row r="536" spans="1:47" x14ac:dyDescent="0.3">
      <c r="A536" s="21" t="s">
        <v>111</v>
      </c>
      <c r="AA536" s="154">
        <f t="shared" ref="AA536:AE536" si="1257">AA113-$AH113</f>
        <v>-2.8691840311490706E-3</v>
      </c>
      <c r="AB536" s="154">
        <f t="shared" si="1257"/>
        <v>-2.3935062074308885E-3</v>
      </c>
      <c r="AC536" s="154">
        <f t="shared" si="1257"/>
        <v>-5.8197622053161521E-4</v>
      </c>
      <c r="AD536" s="154">
        <f t="shared" si="1257"/>
        <v>-2.4814783119834023E-3</v>
      </c>
      <c r="AE536" s="154">
        <f t="shared" si="1257"/>
        <v>-3.6235043665102176E-3</v>
      </c>
      <c r="AI536" s="154">
        <f t="shared" ref="AI536:AM536" si="1258">AI113-$AP113</f>
        <v>-2.6724933336416522E-3</v>
      </c>
      <c r="AJ536" s="154">
        <f t="shared" si="1258"/>
        <v>-2.0152245213407426E-3</v>
      </c>
      <c r="AK536" s="154">
        <f t="shared" si="1258"/>
        <v>-6.1984725344037782E-4</v>
      </c>
      <c r="AL536" s="154">
        <f t="shared" si="1258"/>
        <v>-2.0450090296527668E-3</v>
      </c>
      <c r="AM536" s="154">
        <f t="shared" si="1258"/>
        <v>-3.798018813224177E-3</v>
      </c>
      <c r="AQ536" s="154">
        <f t="shared" ref="AQ536:AU536" si="1259">AQ113-$AX113</f>
        <v>-2.2541299903516753E-3</v>
      </c>
      <c r="AR536" s="154">
        <f t="shared" si="1259"/>
        <v>-2.2300190382006455E-3</v>
      </c>
      <c r="AS536" s="154">
        <f t="shared" si="1259"/>
        <v>-4.2900283264703503E-4</v>
      </c>
      <c r="AT536" s="154">
        <f t="shared" si="1259"/>
        <v>-1.4693367969067618E-3</v>
      </c>
      <c r="AU536" s="154">
        <f t="shared" si="1259"/>
        <v>-4.4008398830536217E-3</v>
      </c>
    </row>
    <row r="537" spans="1:47" x14ac:dyDescent="0.3">
      <c r="A537" s="21" t="s">
        <v>112</v>
      </c>
      <c r="AA537" s="154">
        <f t="shared" ref="AA537:AE537" si="1260">AA114-$AH114</f>
        <v>-1.7713801489326452E-3</v>
      </c>
      <c r="AB537" s="154">
        <f t="shared" si="1260"/>
        <v>-1.1017075537071612E-3</v>
      </c>
      <c r="AC537" s="154">
        <f t="shared" si="1260"/>
        <v>3.2705632741359108E-4</v>
      </c>
      <c r="AD537" s="154">
        <f t="shared" si="1260"/>
        <v>-1.7787523153210121E-3</v>
      </c>
      <c r="AE537" s="154">
        <f t="shared" si="1260"/>
        <v>-3.068378367232602E-3</v>
      </c>
      <c r="AI537" s="154">
        <f t="shared" ref="AI537:AM537" si="1261">AI114-$AP114</f>
        <v>-1.6620192551590951E-3</v>
      </c>
      <c r="AJ537" s="154">
        <f t="shared" si="1261"/>
        <v>-1.006382640823548E-3</v>
      </c>
      <c r="AK537" s="154">
        <f t="shared" si="1261"/>
        <v>-2.3860459244479625E-4</v>
      </c>
      <c r="AL537" s="154">
        <f t="shared" si="1261"/>
        <v>-1.0240486605128307E-3</v>
      </c>
      <c r="AM537" s="154">
        <f t="shared" si="1261"/>
        <v>-1.4081632335811826E-3</v>
      </c>
      <c r="AQ537" s="154">
        <f t="shared" ref="AQ537:AU537" si="1262">AQ114-$AX114</f>
        <v>-1.0412796143031743E-3</v>
      </c>
      <c r="AR537" s="154">
        <f t="shared" si="1262"/>
        <v>-1.4664801321487442E-3</v>
      </c>
      <c r="AS537" s="154">
        <f t="shared" si="1262"/>
        <v>4.8850351077998466E-4</v>
      </c>
      <c r="AT537" s="154">
        <f t="shared" si="1262"/>
        <v>-7.4080335847155187E-4</v>
      </c>
      <c r="AU537" s="154">
        <f t="shared" si="1262"/>
        <v>-4.1340427483956936E-3</v>
      </c>
    </row>
    <row r="538" spans="1:47" x14ac:dyDescent="0.3">
      <c r="A538" s="21" t="s">
        <v>113</v>
      </c>
      <c r="AA538" s="154">
        <f t="shared" ref="AA538:AE538" si="1263">AA115-$AH115</f>
        <v>-2.1229122786852878E-3</v>
      </c>
      <c r="AB538" s="154">
        <f t="shared" si="1263"/>
        <v>-1.5840902616628596E-3</v>
      </c>
      <c r="AC538" s="154">
        <f t="shared" si="1263"/>
        <v>3.798508271711E-5</v>
      </c>
      <c r="AD538" s="154">
        <f t="shared" si="1263"/>
        <v>-1.5331831520220881E-3</v>
      </c>
      <c r="AE538" s="154">
        <f t="shared" si="1263"/>
        <v>-3.0251707374085715E-3</v>
      </c>
      <c r="AI538" s="154">
        <f t="shared" ref="AI538:AM538" si="1264">AI115-$AP115</f>
        <v>-1.7053823838663017E-3</v>
      </c>
      <c r="AJ538" s="154">
        <f t="shared" si="1264"/>
        <v>-1.5425534121884677E-3</v>
      </c>
      <c r="AK538" s="154">
        <f t="shared" si="1264"/>
        <v>-9.2121889149478567E-5</v>
      </c>
      <c r="AL538" s="154">
        <f t="shared" si="1264"/>
        <v>-1.2378950102945024E-3</v>
      </c>
      <c r="AM538" s="154">
        <f t="shared" si="1264"/>
        <v>-3.8160238052442307E-3</v>
      </c>
      <c r="AQ538" s="154">
        <f t="shared" ref="AQ538:AU538" si="1265">AQ115-$AX115</f>
        <v>-1.193598360297205E-3</v>
      </c>
      <c r="AR538" s="154">
        <f t="shared" si="1265"/>
        <v>-1.2624197552317078E-3</v>
      </c>
      <c r="AS538" s="154">
        <f t="shared" si="1265"/>
        <v>2.9600196023328411E-4</v>
      </c>
      <c r="AT538" s="154">
        <f t="shared" si="1265"/>
        <v>-1.1337811231050864E-3</v>
      </c>
      <c r="AU538" s="154">
        <f t="shared" si="1265"/>
        <v>-3.6428810816176195E-3</v>
      </c>
    </row>
    <row r="539" spans="1:47" x14ac:dyDescent="0.3">
      <c r="A539" s="21" t="s">
        <v>114</v>
      </c>
      <c r="AA539" s="154">
        <f t="shared" ref="AA539:AE539" si="1266">AA116-$AH116</f>
        <v>-6.7942073212632747E-4</v>
      </c>
      <c r="AB539" s="154">
        <f t="shared" si="1266"/>
        <v>5.9131555948447635E-4</v>
      </c>
      <c r="AC539" s="154">
        <f t="shared" si="1266"/>
        <v>1.1750291276214561E-3</v>
      </c>
      <c r="AD539" s="154">
        <f t="shared" si="1266"/>
        <v>1.5567422225726702E-4</v>
      </c>
      <c r="AE539" s="154">
        <f t="shared" si="1266"/>
        <v>-1.2195787285169523E-3</v>
      </c>
      <c r="AI539" s="154">
        <f t="shared" ref="AI539:AM539" si="1267">AI116-$AP116</f>
        <v>-6.8850051880056055E-4</v>
      </c>
      <c r="AJ539" s="154">
        <f t="shared" si="1267"/>
        <v>3.0154043507436314E-4</v>
      </c>
      <c r="AK539" s="154">
        <f t="shared" si="1267"/>
        <v>6.4105230944197338E-4</v>
      </c>
      <c r="AL539" s="154">
        <f t="shared" si="1267"/>
        <v>9.3011847196991862E-5</v>
      </c>
      <c r="AM539" s="154">
        <f t="shared" si="1267"/>
        <v>-2.1790139657587946E-3</v>
      </c>
      <c r="AQ539" s="154">
        <f t="shared" ref="AQ539:AU539" si="1268">AQ116-$AX116</f>
        <v>-2.8015343320943187E-4</v>
      </c>
      <c r="AR539" s="154">
        <f t="shared" si="1268"/>
        <v>2.8496692796581725E-4</v>
      </c>
      <c r="AS539" s="154">
        <f t="shared" si="1268"/>
        <v>8.5829775721901497E-4</v>
      </c>
      <c r="AT539" s="154">
        <f t="shared" si="1268"/>
        <v>3.7113185299193861E-4</v>
      </c>
      <c r="AU539" s="154">
        <f t="shared" si="1268"/>
        <v>-2.2489319406440679E-3</v>
      </c>
    </row>
    <row r="540" spans="1:47" x14ac:dyDescent="0.3">
      <c r="A540" s="21" t="s">
        <v>115</v>
      </c>
      <c r="AA540" s="154">
        <f t="shared" ref="AA540:AE540" si="1269">AA117-$AH117</f>
        <v>-1.6686877313093823E-3</v>
      </c>
      <c r="AB540" s="154">
        <f t="shared" si="1269"/>
        <v>-2.1472476840297952E-3</v>
      </c>
      <c r="AC540" s="154">
        <f t="shared" si="1269"/>
        <v>-6.469255071656077E-5</v>
      </c>
      <c r="AD540" s="154">
        <f t="shared" si="1269"/>
        <v>-2.6021308852683944E-3</v>
      </c>
      <c r="AE540" s="154">
        <f t="shared" si="1269"/>
        <v>-3.7030897768717732E-3</v>
      </c>
      <c r="AI540" s="154">
        <f t="shared" ref="AI540:AM540" si="1270">AI117-$AP117</f>
        <v>-1.6613179128282625E-3</v>
      </c>
      <c r="AJ540" s="154">
        <f t="shared" si="1270"/>
        <v>-1.4538701009328761E-3</v>
      </c>
      <c r="AK540" s="154">
        <f t="shared" si="1270"/>
        <v>8.991108438525814E-5</v>
      </c>
      <c r="AL540" s="154">
        <f t="shared" si="1270"/>
        <v>-1.7179719139602838E-3</v>
      </c>
      <c r="AM540" s="154">
        <f t="shared" si="1270"/>
        <v>-3.8434897399970414E-3</v>
      </c>
      <c r="AQ540" s="154">
        <f t="shared" ref="AQ540:AU540" si="1271">AQ117-$AX117</f>
        <v>-1.1991940296550568E-3</v>
      </c>
      <c r="AR540" s="154">
        <f t="shared" si="1271"/>
        <v>-1.8857219873921081E-3</v>
      </c>
      <c r="AS540" s="154">
        <f t="shared" si="1271"/>
        <v>-2.1938409408252431E-4</v>
      </c>
      <c r="AT540" s="154">
        <f t="shared" si="1271"/>
        <v>-1.6234994757406349E-3</v>
      </c>
      <c r="AU540" s="154">
        <f t="shared" si="1271"/>
        <v>-4.2670398754672129E-3</v>
      </c>
    </row>
    <row r="541" spans="1:47" x14ac:dyDescent="0.3">
      <c r="A541" s="21" t="s">
        <v>116</v>
      </c>
      <c r="AA541" s="154">
        <f t="shared" ref="AA541:AE541" si="1272">AA118-$AH118</f>
        <v>-2.3601496566138854E-3</v>
      </c>
      <c r="AB541" s="154">
        <f t="shared" si="1272"/>
        <v>-3.1039365471783112E-3</v>
      </c>
      <c r="AC541" s="154">
        <f t="shared" si="1272"/>
        <v>-1.4620457705935997E-4</v>
      </c>
      <c r="AD541" s="154">
        <f t="shared" si="1272"/>
        <v>-2.8565222866544018E-3</v>
      </c>
      <c r="AE541" s="154">
        <f t="shared" si="1272"/>
        <v>-3.9776901145096456E-3</v>
      </c>
      <c r="AI541" s="154">
        <f t="shared" ref="AI541:AM541" si="1273">AI118-$AP118</f>
        <v>-2.7933622953213106E-3</v>
      </c>
      <c r="AJ541" s="154">
        <f t="shared" si="1273"/>
        <v>-2.5982485700916536E-3</v>
      </c>
      <c r="AK541" s="154">
        <f t="shared" si="1273"/>
        <v>-5.1140977970472873E-4</v>
      </c>
      <c r="AL541" s="154">
        <f t="shared" si="1273"/>
        <v>-2.2926011259530865E-3</v>
      </c>
      <c r="AM541" s="154">
        <f t="shared" si="1273"/>
        <v>-3.0632491517843998E-3</v>
      </c>
      <c r="AQ541" s="154">
        <f t="shared" ref="AQ541:AU541" si="1274">AQ118-$AX118</f>
        <v>-2.7038085445549448E-3</v>
      </c>
      <c r="AR541" s="154">
        <f t="shared" si="1274"/>
        <v>-3.0594159316379935E-3</v>
      </c>
      <c r="AS541" s="154">
        <f t="shared" si="1274"/>
        <v>-6.8684613176533266E-4</v>
      </c>
      <c r="AT541" s="154">
        <f t="shared" si="1274"/>
        <v>-2.3688669852284299E-3</v>
      </c>
      <c r="AU541" s="154">
        <f t="shared" si="1274"/>
        <v>-4.3297379326707993E-3</v>
      </c>
    </row>
    <row r="542" spans="1:47" x14ac:dyDescent="0.3">
      <c r="A542" s="21" t="s">
        <v>117</v>
      </c>
      <c r="AA542" s="154">
        <f t="shared" ref="AA542:AE542" si="1275">AA119-$AH119</f>
        <v>-2.8278106420126887E-3</v>
      </c>
      <c r="AB542" s="154">
        <f t="shared" si="1275"/>
        <v>-3.2345750979029036E-3</v>
      </c>
      <c r="AC542" s="154">
        <f t="shared" si="1275"/>
        <v>-1.8348606957419716E-4</v>
      </c>
      <c r="AD542" s="154">
        <f t="shared" si="1275"/>
        <v>-2.0950982197179488E-3</v>
      </c>
      <c r="AE542" s="154">
        <f t="shared" si="1275"/>
        <v>-4.9407321533943621E-3</v>
      </c>
      <c r="AI542" s="154">
        <f t="shared" ref="AI542:AM542" si="1276">AI119-$AP119</f>
        <v>-3.2736259835616675E-3</v>
      </c>
      <c r="AJ542" s="154">
        <f t="shared" si="1276"/>
        <v>-2.8000782106706772E-3</v>
      </c>
      <c r="AK542" s="154">
        <f t="shared" si="1276"/>
        <v>-1.818482916423449E-4</v>
      </c>
      <c r="AL542" s="154">
        <f t="shared" si="1276"/>
        <v>-1.9026688209659625E-3</v>
      </c>
      <c r="AM542" s="154">
        <f t="shared" si="1276"/>
        <v>-5.0822762660880684E-3</v>
      </c>
      <c r="AQ542" s="154">
        <f t="shared" ref="AQ542:AU542" si="1277">AQ119-$AX119</f>
        <v>-3.2528926535165406E-3</v>
      </c>
      <c r="AR542" s="154">
        <f t="shared" si="1277"/>
        <v>-2.5525120798227984E-3</v>
      </c>
      <c r="AS542" s="154">
        <f t="shared" si="1277"/>
        <v>3.4222922188721899E-4</v>
      </c>
      <c r="AT542" s="154">
        <f t="shared" si="1277"/>
        <v>-1.5523793197715239E-3</v>
      </c>
      <c r="AU542" s="154">
        <f t="shared" si="1277"/>
        <v>-5.4697749396536155E-3</v>
      </c>
    </row>
    <row r="543" spans="1:47" x14ac:dyDescent="0.3">
      <c r="A543" s="21" t="s">
        <v>118</v>
      </c>
      <c r="AA543" s="154">
        <f t="shared" ref="AA543:AE543" si="1278">AA120-$AH120</f>
        <v>-3.5676751260070062E-3</v>
      </c>
      <c r="AB543" s="154">
        <f t="shared" si="1278"/>
        <v>-5.8525839997250889E-3</v>
      </c>
      <c r="AC543" s="154">
        <f t="shared" si="1278"/>
        <v>7.8080769033268913E-4</v>
      </c>
      <c r="AD543" s="154">
        <f t="shared" si="1278"/>
        <v>-5.6271309720630266E-3</v>
      </c>
      <c r="AE543" s="154">
        <f t="shared" si="1278"/>
        <v>-5.3169082253082577E-3</v>
      </c>
      <c r="AI543" s="154">
        <f t="shared" ref="AI543:AM543" si="1279">AI120-$AP120</f>
        <v>-2.574224675585446E-3</v>
      </c>
      <c r="AJ543" s="154">
        <f t="shared" si="1279"/>
        <v>-5.9362460831917756E-3</v>
      </c>
      <c r="AK543" s="154">
        <f t="shared" si="1279"/>
        <v>1.7489495042109261E-4</v>
      </c>
      <c r="AL543" s="154">
        <f t="shared" si="1279"/>
        <v>-5.6397093979197446E-3</v>
      </c>
      <c r="AM543" s="154">
        <f t="shared" si="1279"/>
        <v>-5.4634460479851873E-3</v>
      </c>
      <c r="AQ543" s="154">
        <f t="shared" ref="AQ543:AU543" si="1280">AQ120-$AX120</f>
        <v>-3.2103589419216743E-3</v>
      </c>
      <c r="AR543" s="154">
        <f t="shared" si="1280"/>
        <v>-5.8271985808512391E-3</v>
      </c>
      <c r="AS543" s="154">
        <f t="shared" si="1280"/>
        <v>8.3304958165817625E-4</v>
      </c>
      <c r="AT543" s="154">
        <f t="shared" si="1280"/>
        <v>-5.3396591185718789E-3</v>
      </c>
      <c r="AU543" s="154">
        <f t="shared" si="1280"/>
        <v>-5.803715538734884E-3</v>
      </c>
    </row>
    <row r="544" spans="1:47" x14ac:dyDescent="0.3">
      <c r="A544" s="21" t="s">
        <v>119</v>
      </c>
      <c r="AA544" s="154">
        <f t="shared" ref="AA544:AE544" si="1281">AA121-$AH121</f>
        <v>-3.6238211189324005E-3</v>
      </c>
      <c r="AB544" s="154">
        <f t="shared" si="1281"/>
        <v>-5.3780504870675648E-3</v>
      </c>
      <c r="AC544" s="154">
        <f t="shared" si="1281"/>
        <v>-3.6781634937888344E-4</v>
      </c>
      <c r="AD544" s="154">
        <f t="shared" si="1281"/>
        <v>-5.6059037472388183E-3</v>
      </c>
      <c r="AE544" s="154">
        <f t="shared" si="1281"/>
        <v>-5.3650800300049165E-3</v>
      </c>
      <c r="AI544" s="154">
        <f t="shared" ref="AI544:AM544" si="1282">AI121-$AP121</f>
        <v>-2.5046262421213024E-3</v>
      </c>
      <c r="AJ544" s="154">
        <f t="shared" si="1282"/>
        <v>-5.6290744234861502E-3</v>
      </c>
      <c r="AK544" s="154">
        <f t="shared" si="1282"/>
        <v>-4.2131175508098445E-5</v>
      </c>
      <c r="AL544" s="154">
        <f t="shared" si="1282"/>
        <v>-5.4137205530919831E-3</v>
      </c>
      <c r="AM544" s="154">
        <f t="shared" si="1282"/>
        <v>-5.9730634706308666E-3</v>
      </c>
      <c r="AQ544" s="154">
        <f t="shared" ref="AQ544:AU544" si="1283">AQ121-$AX121</f>
        <v>-2.3625861177226986E-3</v>
      </c>
      <c r="AR544" s="154">
        <f t="shared" si="1283"/>
        <v>-5.170409066531512E-3</v>
      </c>
      <c r="AS544" s="154">
        <f t="shared" si="1283"/>
        <v>2.9232427872320256E-4</v>
      </c>
      <c r="AT544" s="154">
        <f t="shared" si="1283"/>
        <v>-4.6523509518210798E-3</v>
      </c>
      <c r="AU544" s="154">
        <f t="shared" si="1283"/>
        <v>-4.4600510175518433E-3</v>
      </c>
    </row>
    <row r="545" spans="1:47" x14ac:dyDescent="0.3">
      <c r="A545" s="21" t="s">
        <v>120</v>
      </c>
      <c r="AA545" s="154">
        <f t="shared" ref="AA545:AE545" si="1284">AA122-$AH122</f>
        <v>-4.7146626772779903E-3</v>
      </c>
      <c r="AB545" s="154">
        <f t="shared" si="1284"/>
        <v>-5.8653672420942073E-3</v>
      </c>
      <c r="AC545" s="154">
        <f t="shared" si="1284"/>
        <v>7.7156104093541178E-5</v>
      </c>
      <c r="AD545" s="154">
        <f t="shared" si="1284"/>
        <v>-6.2445265809318012E-3</v>
      </c>
      <c r="AE545" s="154">
        <f t="shared" si="1284"/>
        <v>-6.3248580362710071E-3</v>
      </c>
      <c r="AI545" s="154">
        <f t="shared" ref="AI545:AM545" si="1285">AI122-$AP122</f>
        <v>-3.2674988760343104E-3</v>
      </c>
      <c r="AJ545" s="154">
        <f t="shared" si="1285"/>
        <v>-5.7893226963189317E-3</v>
      </c>
      <c r="AK545" s="154">
        <f t="shared" si="1285"/>
        <v>-6.2924318440418792E-5</v>
      </c>
      <c r="AL545" s="154">
        <f t="shared" si="1285"/>
        <v>-6.0413571528928145E-3</v>
      </c>
      <c r="AM545" s="154">
        <f t="shared" si="1285"/>
        <v>-5.3982042724214207E-3</v>
      </c>
      <c r="AQ545" s="154">
        <f t="shared" ref="AQ545:AU545" si="1286">AQ122-$AX122</f>
        <v>-3.4225985931302305E-3</v>
      </c>
      <c r="AR545" s="154">
        <f t="shared" si="1286"/>
        <v>-5.6340601808176566E-3</v>
      </c>
      <c r="AS545" s="154">
        <f t="shared" si="1286"/>
        <v>9.0064019137007026E-4</v>
      </c>
      <c r="AT545" s="154">
        <f t="shared" si="1286"/>
        <v>-5.343343977162832E-3</v>
      </c>
      <c r="AU545" s="154">
        <f t="shared" si="1286"/>
        <v>-5.68414186836768E-3</v>
      </c>
    </row>
    <row r="546" spans="1:47" x14ac:dyDescent="0.3">
      <c r="A546" s="21" t="s">
        <v>121</v>
      </c>
      <c r="AA546" s="154">
        <f t="shared" ref="AA546:AE546" si="1287">AA123-$AH123</f>
        <v>-4.6409822240280636E-3</v>
      </c>
      <c r="AB546" s="154">
        <f t="shared" si="1287"/>
        <v>-5.8574314318084846E-3</v>
      </c>
      <c r="AC546" s="154">
        <f t="shared" si="1287"/>
        <v>-7.5339768856464394E-4</v>
      </c>
      <c r="AD546" s="154">
        <f t="shared" si="1287"/>
        <v>-6.6210675565689962E-3</v>
      </c>
      <c r="AE546" s="154">
        <f t="shared" si="1287"/>
        <v>-6.2025329593087906E-3</v>
      </c>
      <c r="AI546" s="154">
        <f t="shared" ref="AI546:AM546" si="1288">AI123-$AP123</f>
        <v>-3.5599619120851153E-3</v>
      </c>
      <c r="AJ546" s="154">
        <f t="shared" si="1288"/>
        <v>-5.5377130964691657E-3</v>
      </c>
      <c r="AK546" s="154">
        <f t="shared" si="1288"/>
        <v>-3.9007801329823955E-4</v>
      </c>
      <c r="AL546" s="154">
        <f t="shared" si="1288"/>
        <v>-6.3203760416092767E-3</v>
      </c>
      <c r="AM546" s="154">
        <f t="shared" si="1288"/>
        <v>-5.6175852266708449E-3</v>
      </c>
      <c r="AQ546" s="154">
        <f t="shared" ref="AQ546:AU546" si="1289">AQ123-$AX123</f>
        <v>-3.6848798621974947E-3</v>
      </c>
      <c r="AR546" s="154">
        <f t="shared" si="1289"/>
        <v>-5.5835721889375368E-3</v>
      </c>
      <c r="AS546" s="154">
        <f t="shared" si="1289"/>
        <v>-1.0233193400660708E-4</v>
      </c>
      <c r="AT546" s="154">
        <f t="shared" si="1289"/>
        <v>-6.2885836279091842E-3</v>
      </c>
      <c r="AU546" s="154">
        <f t="shared" si="1289"/>
        <v>-6.0134650906683807E-3</v>
      </c>
    </row>
    <row r="547" spans="1:47" x14ac:dyDescent="0.3">
      <c r="A547" s="21" t="s">
        <v>122</v>
      </c>
      <c r="AA547" s="154">
        <f t="shared" ref="AA547:AE547" si="1290">AA124-$AH124</f>
        <v>-4.4529402878788534E-3</v>
      </c>
      <c r="AB547" s="154">
        <f t="shared" si="1290"/>
        <v>-6.0531922391129497E-3</v>
      </c>
      <c r="AC547" s="154">
        <f t="shared" si="1290"/>
        <v>-8.8893432943562556E-6</v>
      </c>
      <c r="AD547" s="154">
        <f t="shared" si="1290"/>
        <v>-6.5264611689410884E-3</v>
      </c>
      <c r="AE547" s="154">
        <f t="shared" si="1290"/>
        <v>-6.5906699446498032E-3</v>
      </c>
      <c r="AI547" s="154">
        <f t="shared" ref="AI547:AM547" si="1291">AI124-$AP124</f>
        <v>-3.3769102858353293E-3</v>
      </c>
      <c r="AJ547" s="154">
        <f t="shared" si="1291"/>
        <v>-5.8823402540772356E-3</v>
      </c>
      <c r="AK547" s="154">
        <f t="shared" si="1291"/>
        <v>-2.1125715673150219E-4</v>
      </c>
      <c r="AL547" s="154">
        <f t="shared" si="1291"/>
        <v>-5.9633397170247571E-3</v>
      </c>
      <c r="AM547" s="154">
        <f t="shared" si="1291"/>
        <v>-6.1513954218569596E-3</v>
      </c>
      <c r="AQ547" s="154">
        <f t="shared" ref="AQ547:AU547" si="1292">AQ124-$AX124</f>
        <v>-3.5035382974075253E-3</v>
      </c>
      <c r="AR547" s="154">
        <f t="shared" si="1292"/>
        <v>-5.8940693903905628E-3</v>
      </c>
      <c r="AS547" s="154">
        <f t="shared" si="1292"/>
        <v>4.8172764987401695E-4</v>
      </c>
      <c r="AT547" s="154">
        <f t="shared" si="1292"/>
        <v>-5.7008666804009714E-3</v>
      </c>
      <c r="AU547" s="154">
        <f t="shared" si="1292"/>
        <v>-6.3928968602370113E-3</v>
      </c>
    </row>
    <row r="548" spans="1:47" x14ac:dyDescent="0.3">
      <c r="A548" s="21" t="s">
        <v>123</v>
      </c>
      <c r="AA548" s="154">
        <f t="shared" ref="AA548:AE548" si="1293">AA125-$AH125</f>
        <v>-3.4190434770132692E-3</v>
      </c>
      <c r="AB548" s="154">
        <f t="shared" si="1293"/>
        <v>-4.7005941602082917E-3</v>
      </c>
      <c r="AC548" s="154">
        <f t="shared" si="1293"/>
        <v>-1.5826481875446784E-4</v>
      </c>
      <c r="AD548" s="154">
        <f t="shared" si="1293"/>
        <v>-5.7067722080365469E-3</v>
      </c>
      <c r="AE548" s="154">
        <f t="shared" si="1293"/>
        <v>-5.8799738770209282E-3</v>
      </c>
      <c r="AI548" s="154">
        <f t="shared" ref="AI548:AM548" si="1294">AI125-$AP125</f>
        <v>-8.1943129175734725E-4</v>
      </c>
      <c r="AJ548" s="154">
        <f t="shared" si="1294"/>
        <v>-3.8225968220188811E-3</v>
      </c>
      <c r="AK548" s="154">
        <f t="shared" si="1294"/>
        <v>1.9665562457464592E-7</v>
      </c>
      <c r="AL548" s="154">
        <f t="shared" si="1294"/>
        <v>-4.6144930787137342E-3</v>
      </c>
      <c r="AM548" s="154">
        <f t="shared" si="1294"/>
        <v>-5.1891792192949098E-3</v>
      </c>
      <c r="AQ548" s="154">
        <f t="shared" ref="AQ548:AU548" si="1295">AQ125-$AX125</f>
        <v>-1.0219694341209139E-3</v>
      </c>
      <c r="AR548" s="154">
        <f t="shared" si="1295"/>
        <v>-4.1943618832950922E-3</v>
      </c>
      <c r="AS548" s="154">
        <f t="shared" si="1295"/>
        <v>-4.0197040402905476E-6</v>
      </c>
      <c r="AT548" s="154">
        <f t="shared" si="1295"/>
        <v>-4.252054161225865E-3</v>
      </c>
      <c r="AU548" s="154">
        <f t="shared" si="1295"/>
        <v>-4.8281970338125806E-3</v>
      </c>
    </row>
    <row r="549" spans="1:47" x14ac:dyDescent="0.3">
      <c r="A549" s="21" t="s">
        <v>124</v>
      </c>
      <c r="AA549" s="154">
        <f t="shared" ref="AA549:AE549" si="1296">AA126-$AH126</f>
        <v>-4.3298110833674122E-3</v>
      </c>
      <c r="AB549" s="154">
        <f t="shared" si="1296"/>
        <v>-5.509280262917176E-3</v>
      </c>
      <c r="AC549" s="154">
        <f t="shared" si="1296"/>
        <v>-5.503433447427734E-4</v>
      </c>
      <c r="AD549" s="154">
        <f t="shared" si="1296"/>
        <v>-6.5194394811252648E-3</v>
      </c>
      <c r="AE549" s="154">
        <f t="shared" si="1296"/>
        <v>-6.4433908204274701E-3</v>
      </c>
      <c r="AI549" s="154">
        <f t="shared" ref="AI549:AM549" si="1297">AI126-$AP126</f>
        <v>-3.0021545357290123E-3</v>
      </c>
      <c r="AJ549" s="154">
        <f t="shared" si="1297"/>
        <v>-5.6094975212251158E-3</v>
      </c>
      <c r="AK549" s="154">
        <f t="shared" si="1297"/>
        <v>-2.9660240282468765E-4</v>
      </c>
      <c r="AL549" s="154">
        <f t="shared" si="1297"/>
        <v>-5.9440017373884341E-3</v>
      </c>
      <c r="AM549" s="154">
        <f t="shared" si="1297"/>
        <v>-6.2645770571464103E-3</v>
      </c>
      <c r="AQ549" s="154">
        <f t="shared" ref="AQ549:AU549" si="1298">AQ126-$AX126</f>
        <v>-3.3931316961721835E-3</v>
      </c>
      <c r="AR549" s="154">
        <f t="shared" si="1298"/>
        <v>-5.610630493700375E-3</v>
      </c>
      <c r="AS549" s="154">
        <f t="shared" si="1298"/>
        <v>-4.4848697497091618E-4</v>
      </c>
      <c r="AT549" s="154">
        <f t="shared" si="1298"/>
        <v>-5.8902278717950455E-3</v>
      </c>
      <c r="AU549" s="154">
        <f t="shared" si="1298"/>
        <v>-4.83568624773195E-3</v>
      </c>
    </row>
    <row r="550" spans="1:47" x14ac:dyDescent="0.3">
      <c r="A550" s="21" t="s">
        <v>125</v>
      </c>
      <c r="AA550" s="154">
        <f t="shared" ref="AA550:AE550" si="1299">AA127-$AH127</f>
        <v>-4.4338141982997979E-3</v>
      </c>
      <c r="AB550" s="154">
        <f t="shared" si="1299"/>
        <v>-5.8550373472727527E-3</v>
      </c>
      <c r="AC550" s="154">
        <f t="shared" si="1299"/>
        <v>4.5751506621346128E-4</v>
      </c>
      <c r="AD550" s="154">
        <f t="shared" si="1299"/>
        <v>-6.6634777206827662E-3</v>
      </c>
      <c r="AE550" s="154">
        <f t="shared" si="1299"/>
        <v>-7.0388185762870368E-3</v>
      </c>
      <c r="AI550" s="154">
        <f t="shared" ref="AI550:AM550" si="1300">AI127-$AP127</f>
        <v>-2.8265866985997985E-3</v>
      </c>
      <c r="AJ550" s="154">
        <f t="shared" si="1300"/>
        <v>-5.9426905355763832E-3</v>
      </c>
      <c r="AK550" s="154">
        <f t="shared" si="1300"/>
        <v>1.2013871420233253E-3</v>
      </c>
      <c r="AL550" s="154">
        <f t="shared" si="1300"/>
        <v>-6.6597138581735906E-3</v>
      </c>
      <c r="AM550" s="154">
        <f t="shared" si="1300"/>
        <v>-6.0977060388546622E-3</v>
      </c>
      <c r="AQ550" s="154">
        <f t="shared" ref="AQ550:AU550" si="1301">AQ127-$AX127</f>
        <v>-2.7966219734826252E-3</v>
      </c>
      <c r="AR550" s="154">
        <f t="shared" si="1301"/>
        <v>-6.0155744124072864E-3</v>
      </c>
      <c r="AS550" s="154">
        <f t="shared" si="1301"/>
        <v>1.0427930867114446E-3</v>
      </c>
      <c r="AT550" s="154">
        <f t="shared" si="1301"/>
        <v>-6.0060830484004969E-3</v>
      </c>
      <c r="AU550" s="154">
        <f t="shared" si="1301"/>
        <v>-5.55030519524929E-3</v>
      </c>
    </row>
    <row r="551" spans="1:47" x14ac:dyDescent="0.3">
      <c r="A551" s="21" t="s">
        <v>126</v>
      </c>
      <c r="AA551" s="154">
        <f t="shared" ref="AA551:AE551" si="1302">AA128-$AH128</f>
        <v>-6.3812369041341306E-4</v>
      </c>
      <c r="AB551" s="154">
        <f t="shared" si="1302"/>
        <v>-5.8852524631724471E-4</v>
      </c>
      <c r="AC551" s="154">
        <f t="shared" si="1302"/>
        <v>-1.0995808471184199E-3</v>
      </c>
      <c r="AD551" s="154">
        <f t="shared" si="1302"/>
        <v>-1.4571029572504638E-3</v>
      </c>
      <c r="AE551" s="154">
        <f t="shared" si="1302"/>
        <v>-3.3495399165966739E-4</v>
      </c>
      <c r="AI551" s="154">
        <f t="shared" ref="AI551:AM551" si="1303">AI128-$AP128</f>
        <v>3.207191648728E-5</v>
      </c>
      <c r="AJ551" s="154">
        <f t="shared" si="1303"/>
        <v>1.0803596252010337E-3</v>
      </c>
      <c r="AK551" s="154">
        <f t="shared" si="1303"/>
        <v>1.5193694595615551E-4</v>
      </c>
      <c r="AL551" s="154">
        <f t="shared" si="1303"/>
        <v>-7.9733425962733202E-4</v>
      </c>
      <c r="AM551" s="154">
        <f t="shared" si="1303"/>
        <v>1.0631433241213113E-3</v>
      </c>
      <c r="AQ551" s="154">
        <f t="shared" ref="AQ551:AU551" si="1304">AQ128-$AX128</f>
        <v>5.0133541638546202E-4</v>
      </c>
      <c r="AR551" s="154">
        <f t="shared" si="1304"/>
        <v>6.7090240334947027E-4</v>
      </c>
      <c r="AS551" s="154">
        <f t="shared" si="1304"/>
        <v>-2.7285424487339619E-4</v>
      </c>
      <c r="AT551" s="154">
        <f t="shared" si="1304"/>
        <v>-9.9134064575233816E-4</v>
      </c>
      <c r="AU551" s="154">
        <f t="shared" si="1304"/>
        <v>-1.1908515088940187E-3</v>
      </c>
    </row>
    <row r="552" spans="1:47" x14ac:dyDescent="0.3">
      <c r="A552" s="21" t="s">
        <v>127</v>
      </c>
      <c r="AA552" s="154">
        <f t="shared" ref="AA552:AE552" si="1305">AA129-$AH129</f>
        <v>1.1785408867375884E-3</v>
      </c>
      <c r="AB552" s="154">
        <f t="shared" si="1305"/>
        <v>1.2025251055044796E-3</v>
      </c>
      <c r="AC552" s="154">
        <f t="shared" si="1305"/>
        <v>-7.6746745315588345E-4</v>
      </c>
      <c r="AD552" s="154">
        <f t="shared" si="1305"/>
        <v>-2.9943898899203753E-4</v>
      </c>
      <c r="AE552" s="154">
        <f t="shared" si="1305"/>
        <v>2.9170190129651843E-3</v>
      </c>
      <c r="AI552" s="154">
        <f t="shared" ref="AI552:AM552" si="1306">AI129-$AP129</f>
        <v>6.4167730929523114E-4</v>
      </c>
      <c r="AJ552" s="154">
        <f t="shared" si="1306"/>
        <v>2.1559274174410394E-3</v>
      </c>
      <c r="AK552" s="154">
        <f t="shared" si="1306"/>
        <v>5.8843862322586777E-4</v>
      </c>
      <c r="AL552" s="154">
        <f t="shared" si="1306"/>
        <v>-5.428294741891557E-4</v>
      </c>
      <c r="AM552" s="154">
        <f t="shared" si="1306"/>
        <v>-4.411381519292927E-4</v>
      </c>
      <c r="AQ552" s="154">
        <f t="shared" ref="AQ552:AU552" si="1307">AQ129-$AX129</f>
        <v>1.0720063424994588E-3</v>
      </c>
      <c r="AR552" s="154">
        <f t="shared" si="1307"/>
        <v>1.572553719222671E-3</v>
      </c>
      <c r="AS552" s="154">
        <f t="shared" si="1307"/>
        <v>1.4851476938716052E-4</v>
      </c>
      <c r="AT552" s="154">
        <f t="shared" si="1307"/>
        <v>2.4903840902625821E-4</v>
      </c>
      <c r="AU552" s="154">
        <f t="shared" si="1307"/>
        <v>-5.4534327590392406E-4</v>
      </c>
    </row>
    <row r="553" spans="1:47" x14ac:dyDescent="0.3">
      <c r="A553" s="21" t="s">
        <v>128</v>
      </c>
      <c r="AA553" s="154">
        <f t="shared" ref="AA553:AE553" si="1308">AA130-$AH130</f>
        <v>1.7463856440507863E-4</v>
      </c>
      <c r="AB553" s="154">
        <f t="shared" si="1308"/>
        <v>2.1009745857637806E-3</v>
      </c>
      <c r="AC553" s="154">
        <f t="shared" si="1308"/>
        <v>-9.4531880128906169E-4</v>
      </c>
      <c r="AD553" s="154">
        <f t="shared" si="1308"/>
        <v>1.4463314651754627E-4</v>
      </c>
      <c r="AE553" s="154">
        <f t="shared" si="1308"/>
        <v>2.8843064312528413E-3</v>
      </c>
      <c r="AI553" s="154">
        <f t="shared" ref="AI553:AM553" si="1309">AI130-$AP130</f>
        <v>1.3826978960662277E-3</v>
      </c>
      <c r="AJ553" s="154">
        <f t="shared" si="1309"/>
        <v>2.3651858452972243E-3</v>
      </c>
      <c r="AK553" s="154">
        <f t="shared" si="1309"/>
        <v>-4.2396150719979132E-5</v>
      </c>
      <c r="AL553" s="154">
        <f t="shared" si="1309"/>
        <v>1.2339799356400104E-3</v>
      </c>
      <c r="AM553" s="154">
        <f t="shared" si="1309"/>
        <v>4.9830533773187061E-3</v>
      </c>
      <c r="AQ553" s="154">
        <f t="shared" ref="AQ553:AU553" si="1310">AQ130-$AX130</f>
        <v>1.9185272235927682E-3</v>
      </c>
      <c r="AR553" s="154">
        <f t="shared" si="1310"/>
        <v>1.9650226396597586E-3</v>
      </c>
      <c r="AS553" s="154">
        <f t="shared" si="1310"/>
        <v>7.3539411889654658E-4</v>
      </c>
      <c r="AT553" s="154">
        <f t="shared" si="1310"/>
        <v>1.2278550487245339E-3</v>
      </c>
      <c r="AU553" s="154">
        <f t="shared" si="1310"/>
        <v>4.2239627471194622E-3</v>
      </c>
    </row>
    <row r="554" spans="1:47" x14ac:dyDescent="0.3">
      <c r="A554" s="21" t="s">
        <v>129</v>
      </c>
      <c r="AA554" s="154">
        <f t="shared" ref="AA554:AE554" si="1311">AA131-$AH131</f>
        <v>1.2561426861341287E-3</v>
      </c>
      <c r="AB554" s="154">
        <f t="shared" si="1311"/>
        <v>3.4483213893627199E-4</v>
      </c>
      <c r="AC554" s="154">
        <f t="shared" si="1311"/>
        <v>-1.360961354064669E-4</v>
      </c>
      <c r="AD554" s="154">
        <f t="shared" si="1311"/>
        <v>-2.335429325632972E-4</v>
      </c>
      <c r="AE554" s="154">
        <f t="shared" si="1311"/>
        <v>4.5375033044328036E-3</v>
      </c>
      <c r="AI554" s="154">
        <f t="shared" ref="AI554:AM554" si="1312">AI131-$AP131</f>
        <v>-2.6561315368243618E-4</v>
      </c>
      <c r="AJ554" s="154">
        <f t="shared" si="1312"/>
        <v>-5.3119449516391901E-4</v>
      </c>
      <c r="AK554" s="154">
        <f t="shared" si="1312"/>
        <v>-1.3896982604788295E-4</v>
      </c>
      <c r="AL554" s="154">
        <f t="shared" si="1312"/>
        <v>-7.773684088786155E-4</v>
      </c>
      <c r="AM554" s="154">
        <f t="shared" si="1312"/>
        <v>2.9827826074824235E-3</v>
      </c>
      <c r="AQ554" s="154">
        <f t="shared" ref="AQ554:AU554" si="1313">AQ131-$AX131</f>
        <v>8.1827725667000216E-4</v>
      </c>
      <c r="AR554" s="154">
        <f t="shared" si="1313"/>
        <v>-1.2173365354479476E-3</v>
      </c>
      <c r="AS554" s="154">
        <f t="shared" si="1313"/>
        <v>-3.4723532172041896E-4</v>
      </c>
      <c r="AT554" s="154">
        <f t="shared" si="1313"/>
        <v>-1.0190184083899798E-3</v>
      </c>
      <c r="AU554" s="154">
        <f t="shared" si="1313"/>
        <v>8.6380295795693805E-4</v>
      </c>
    </row>
    <row r="555" spans="1:47" x14ac:dyDescent="0.3">
      <c r="A555" s="21" t="s">
        <v>130</v>
      </c>
      <c r="AA555" s="154">
        <f t="shared" ref="AA555:AE555" si="1314">AA132-$AH132</f>
        <v>2.2744261021708477E-5</v>
      </c>
      <c r="AB555" s="154">
        <f t="shared" si="1314"/>
        <v>4.2699899733013996E-4</v>
      </c>
      <c r="AC555" s="154">
        <f t="shared" si="1314"/>
        <v>-1.17994374344198E-3</v>
      </c>
      <c r="AD555" s="154">
        <f t="shared" si="1314"/>
        <v>-2.2632022085609157E-4</v>
      </c>
      <c r="AE555" s="154">
        <f t="shared" si="1314"/>
        <v>2.4876977398369058E-3</v>
      </c>
      <c r="AI555" s="154">
        <f t="shared" ref="AI555:AM555" si="1315">AI132-$AP132</f>
        <v>-9.865471084076656E-6</v>
      </c>
      <c r="AJ555" s="154">
        <f t="shared" si="1315"/>
        <v>9.5971334364490252E-4</v>
      </c>
      <c r="AK555" s="154">
        <f t="shared" si="1315"/>
        <v>-2.4549304617376214E-4</v>
      </c>
      <c r="AL555" s="154">
        <f t="shared" si="1315"/>
        <v>1.0673550574034126E-4</v>
      </c>
      <c r="AM555" s="154">
        <f t="shared" si="1315"/>
        <v>2.8638066210544466E-3</v>
      </c>
      <c r="AQ555" s="154">
        <f t="shared" ref="AQ555:AU555" si="1316">AQ132-$AX132</f>
        <v>8.336067012557841E-4</v>
      </c>
      <c r="AR555" s="154">
        <f t="shared" si="1316"/>
        <v>-1.2672741797111371E-3</v>
      </c>
      <c r="AS555" s="154">
        <f t="shared" si="1316"/>
        <v>-2.1031481391729518E-4</v>
      </c>
      <c r="AT555" s="154">
        <f t="shared" si="1316"/>
        <v>-7.8806902797640219E-4</v>
      </c>
      <c r="AU555" s="154">
        <f t="shared" si="1316"/>
        <v>1.9820284822289645E-3</v>
      </c>
    </row>
    <row r="556" spans="1:47" x14ac:dyDescent="0.3">
      <c r="A556" s="21" t="s">
        <v>131</v>
      </c>
      <c r="AA556" s="154">
        <f t="shared" ref="AA556:AE556" si="1317">AA133-$AH133</f>
        <v>7.7732937847949969E-5</v>
      </c>
      <c r="AB556" s="154">
        <f t="shared" si="1317"/>
        <v>9.0451746781712063E-4</v>
      </c>
      <c r="AC556" s="154">
        <f t="shared" si="1317"/>
        <v>6.7005943477545411E-5</v>
      </c>
      <c r="AD556" s="154">
        <f t="shared" si="1317"/>
        <v>-4.1588284221536539E-4</v>
      </c>
      <c r="AE556" s="154">
        <f t="shared" si="1317"/>
        <v>3.5963636900615895E-4</v>
      </c>
      <c r="AI556" s="154">
        <f t="shared" ref="AI556:AM556" si="1318">AI133-$AP133</f>
        <v>-4.444904942477847E-4</v>
      </c>
      <c r="AJ556" s="154">
        <f t="shared" si="1318"/>
        <v>7.8375493711348339E-4</v>
      </c>
      <c r="AK556" s="154">
        <f t="shared" si="1318"/>
        <v>-4.837271905433916E-4</v>
      </c>
      <c r="AL556" s="154">
        <f t="shared" si="1318"/>
        <v>-3.5451038380138449E-4</v>
      </c>
      <c r="AM556" s="154">
        <f t="shared" si="1318"/>
        <v>2.7566139115211656E-3</v>
      </c>
      <c r="AQ556" s="154">
        <f t="shared" ref="AQ556:AU556" si="1319">AQ133-$AX133</f>
        <v>7.0471489706913984E-4</v>
      </c>
      <c r="AR556" s="154">
        <f t="shared" si="1319"/>
        <v>-1.0086314381137279E-3</v>
      </c>
      <c r="AS556" s="154">
        <f t="shared" si="1319"/>
        <v>-6.571496209630363E-4</v>
      </c>
      <c r="AT556" s="154">
        <f t="shared" si="1319"/>
        <v>-7.8493122259577948E-4</v>
      </c>
      <c r="AU556" s="154">
        <f t="shared" si="1319"/>
        <v>2.4857243100148696E-3</v>
      </c>
    </row>
    <row r="557" spans="1:47" x14ac:dyDescent="0.3">
      <c r="A557" s="21" t="s">
        <v>132</v>
      </c>
      <c r="AA557" s="154">
        <f t="shared" ref="AA557:AE557" si="1320">AA134-$AH134</f>
        <v>2.971946618591949E-3</v>
      </c>
      <c r="AB557" s="154">
        <f t="shared" si="1320"/>
        <v>5.0386815834717697E-3</v>
      </c>
      <c r="AC557" s="154">
        <f t="shared" si="1320"/>
        <v>1.01659189403106E-3</v>
      </c>
      <c r="AD557" s="154">
        <f t="shared" si="1320"/>
        <v>5.2123393621687159E-3</v>
      </c>
      <c r="AE557" s="154">
        <f t="shared" si="1320"/>
        <v>8.1268525615292506E-3</v>
      </c>
      <c r="AI557" s="154">
        <f t="shared" ref="AI557:AM557" si="1321">AI134-$AP134</f>
        <v>2.3141438037022162E-3</v>
      </c>
      <c r="AJ557" s="154">
        <f t="shared" si="1321"/>
        <v>4.6667113402125019E-3</v>
      </c>
      <c r="AK557" s="154">
        <f t="shared" si="1321"/>
        <v>1.7772163119553755E-3</v>
      </c>
      <c r="AL557" s="154">
        <f t="shared" si="1321"/>
        <v>4.7833317886500437E-3</v>
      </c>
      <c r="AM557" s="154">
        <f t="shared" si="1321"/>
        <v>5.7358921807881607E-3</v>
      </c>
      <c r="AQ557" s="154">
        <f t="shared" ref="AQ557:AU557" si="1322">AQ134-$AX134</f>
        <v>1.7921122518996403E-3</v>
      </c>
      <c r="AR557" s="154">
        <f t="shared" si="1322"/>
        <v>4.0204162635148841E-3</v>
      </c>
      <c r="AS557" s="154">
        <f t="shared" si="1322"/>
        <v>1.6617570268391297E-3</v>
      </c>
      <c r="AT557" s="154">
        <f t="shared" si="1322"/>
        <v>4.3115250447994229E-3</v>
      </c>
      <c r="AU557" s="154">
        <f t="shared" si="1322"/>
        <v>4.3547567814709309E-3</v>
      </c>
    </row>
    <row r="558" spans="1:47" x14ac:dyDescent="0.3">
      <c r="A558" s="21" t="s">
        <v>133</v>
      </c>
      <c r="AA558" s="154">
        <f t="shared" ref="AA558:AE558" si="1323">AA135-$AH135</f>
        <v>3.0035205124994916E-3</v>
      </c>
      <c r="AB558" s="154">
        <f t="shared" si="1323"/>
        <v>5.7066473924741543E-3</v>
      </c>
      <c r="AC558" s="154">
        <f t="shared" si="1323"/>
        <v>1.6523117108767534E-3</v>
      </c>
      <c r="AD558" s="154">
        <f t="shared" si="1323"/>
        <v>5.2429601880845857E-3</v>
      </c>
      <c r="AE558" s="154">
        <f t="shared" si="1323"/>
        <v>8.8017871302631927E-3</v>
      </c>
      <c r="AI558" s="154">
        <f t="shared" ref="AI558:AM558" si="1324">AI135-$AP135</f>
        <v>2.2483192658646406E-3</v>
      </c>
      <c r="AJ558" s="154">
        <f t="shared" si="1324"/>
        <v>4.7818048186104864E-3</v>
      </c>
      <c r="AK558" s="154">
        <f t="shared" si="1324"/>
        <v>1.8476987418486043E-3</v>
      </c>
      <c r="AL558" s="154">
        <f t="shared" si="1324"/>
        <v>4.6085850665043828E-3</v>
      </c>
      <c r="AM558" s="154">
        <f t="shared" si="1324"/>
        <v>5.2415231158943086E-3</v>
      </c>
      <c r="AQ558" s="154">
        <f t="shared" ref="AQ558:AU558" si="1325">AQ135-$AX135</f>
        <v>1.9066684079810667E-3</v>
      </c>
      <c r="AR558" s="154">
        <f t="shared" si="1325"/>
        <v>3.8117261171890559E-3</v>
      </c>
      <c r="AS558" s="154">
        <f t="shared" si="1325"/>
        <v>1.5378156535426684E-3</v>
      </c>
      <c r="AT558" s="154">
        <f t="shared" si="1325"/>
        <v>4.0821979607945742E-3</v>
      </c>
      <c r="AU558" s="154">
        <f t="shared" si="1325"/>
        <v>4.9144115713249557E-3</v>
      </c>
    </row>
    <row r="559" spans="1:47" x14ac:dyDescent="0.3">
      <c r="A559" s="21" t="s">
        <v>134</v>
      </c>
      <c r="AA559" s="154">
        <f t="shared" ref="AA559:AE559" si="1326">AA136-$AH136</f>
        <v>2.7690507796941256E-3</v>
      </c>
      <c r="AB559" s="154">
        <f t="shared" si="1326"/>
        <v>5.4452453617552209E-3</v>
      </c>
      <c r="AC559" s="154">
        <f t="shared" si="1326"/>
        <v>9.102304771262627E-4</v>
      </c>
      <c r="AD559" s="154">
        <f t="shared" si="1326"/>
        <v>5.3767719046706793E-3</v>
      </c>
      <c r="AE559" s="154">
        <f t="shared" si="1326"/>
        <v>6.2230186046329603E-3</v>
      </c>
      <c r="AI559" s="154">
        <f t="shared" ref="AI559:AM559" si="1327">AI136-$AP136</f>
        <v>2.0872238462025438E-3</v>
      </c>
      <c r="AJ559" s="154">
        <f t="shared" si="1327"/>
        <v>4.5741911634135561E-3</v>
      </c>
      <c r="AK559" s="154">
        <f t="shared" si="1327"/>
        <v>1.6150402416155582E-3</v>
      </c>
      <c r="AL559" s="154">
        <f t="shared" si="1327"/>
        <v>4.7662190449253563E-3</v>
      </c>
      <c r="AM559" s="154">
        <f t="shared" si="1327"/>
        <v>3.867115577651666E-3</v>
      </c>
      <c r="AQ559" s="154">
        <f t="shared" ref="AQ559:AU559" si="1328">AQ136-$AX136</f>
        <v>1.8994366449933591E-3</v>
      </c>
      <c r="AR559" s="154">
        <f t="shared" si="1328"/>
        <v>3.6787097067316451E-3</v>
      </c>
      <c r="AS559" s="154">
        <f t="shared" si="1328"/>
        <v>1.38762742939083E-3</v>
      </c>
      <c r="AT559" s="154">
        <f t="shared" si="1328"/>
        <v>4.0495863644759407E-3</v>
      </c>
      <c r="AU559" s="154">
        <f t="shared" si="1328"/>
        <v>2.6482582399061259E-3</v>
      </c>
    </row>
    <row r="560" spans="1:47" x14ac:dyDescent="0.3">
      <c r="A560" s="21" t="s">
        <v>135</v>
      </c>
      <c r="AA560" s="154">
        <f t="shared" ref="AA560:AE560" si="1329">AA137-$AH137</f>
        <v>2.6802615758395251E-3</v>
      </c>
      <c r="AB560" s="154">
        <f t="shared" si="1329"/>
        <v>5.2886064609755125E-3</v>
      </c>
      <c r="AC560" s="154">
        <f t="shared" si="1329"/>
        <v>7.3265455963269447E-4</v>
      </c>
      <c r="AD560" s="154">
        <f t="shared" si="1329"/>
        <v>5.0847825462318041E-3</v>
      </c>
      <c r="AE560" s="154">
        <f t="shared" si="1329"/>
        <v>7.4367808137665564E-3</v>
      </c>
      <c r="AI560" s="154">
        <f t="shared" ref="AI560:AM560" si="1330">AI137-$AP137</f>
        <v>1.9625786896946013E-3</v>
      </c>
      <c r="AJ560" s="154">
        <f t="shared" si="1330"/>
        <v>4.4998824943486473E-3</v>
      </c>
      <c r="AK560" s="154">
        <f t="shared" si="1330"/>
        <v>8.7729621253216858E-4</v>
      </c>
      <c r="AL560" s="154">
        <f t="shared" si="1330"/>
        <v>4.6945448868463743E-3</v>
      </c>
      <c r="AM560" s="154">
        <f t="shared" si="1330"/>
        <v>5.7645721136077247E-3</v>
      </c>
      <c r="AQ560" s="154">
        <f t="shared" ref="AQ560:AU560" si="1331">AQ137-$AX137</f>
        <v>1.9186727307280325E-3</v>
      </c>
      <c r="AR560" s="154">
        <f t="shared" si="1331"/>
        <v>3.6855898227733256E-3</v>
      </c>
      <c r="AS560" s="154">
        <f t="shared" si="1331"/>
        <v>1.3287694636342018E-3</v>
      </c>
      <c r="AT560" s="154">
        <f t="shared" si="1331"/>
        <v>4.1791146404812152E-3</v>
      </c>
      <c r="AU560" s="154">
        <f t="shared" si="1331"/>
        <v>3.662834637681898E-3</v>
      </c>
    </row>
    <row r="561" spans="1:47" x14ac:dyDescent="0.3">
      <c r="A561" s="21" t="s">
        <v>136</v>
      </c>
      <c r="AA561" s="154">
        <f t="shared" ref="AA561:AE561" si="1332">AA138-$AH138</f>
        <v>2.9894485938643696E-3</v>
      </c>
      <c r="AB561" s="154">
        <f t="shared" si="1332"/>
        <v>4.9350896213431646E-3</v>
      </c>
      <c r="AC561" s="154">
        <f t="shared" si="1332"/>
        <v>2.8403949463779252E-3</v>
      </c>
      <c r="AD561" s="154">
        <f t="shared" si="1332"/>
        <v>5.3277026876750004E-3</v>
      </c>
      <c r="AE561" s="154">
        <f t="shared" si="1332"/>
        <v>6.3205804559230243E-3</v>
      </c>
      <c r="AI561" s="154">
        <f t="shared" ref="AI561:AM561" si="1333">AI138-$AP138</f>
        <v>2.7783653829007359E-3</v>
      </c>
      <c r="AJ561" s="154">
        <f t="shared" si="1333"/>
        <v>4.7404020042824584E-3</v>
      </c>
      <c r="AK561" s="154">
        <f t="shared" si="1333"/>
        <v>3.1774322103631418E-3</v>
      </c>
      <c r="AL561" s="154">
        <f t="shared" si="1333"/>
        <v>4.4757548340957848E-3</v>
      </c>
      <c r="AM561" s="154">
        <f t="shared" si="1333"/>
        <v>2.8417820898911138E-3</v>
      </c>
      <c r="AQ561" s="154">
        <f t="shared" ref="AQ561:AU561" si="1334">AQ138-$AX138</f>
        <v>2.7058160995318114E-3</v>
      </c>
      <c r="AR561" s="154">
        <f t="shared" si="1334"/>
        <v>3.6228152338480847E-3</v>
      </c>
      <c r="AS561" s="154">
        <f t="shared" si="1334"/>
        <v>2.7900132604420421E-3</v>
      </c>
      <c r="AT561" s="154">
        <f t="shared" si="1334"/>
        <v>4.1035446114929333E-3</v>
      </c>
      <c r="AU561" s="154">
        <f t="shared" si="1334"/>
        <v>5.9025503941979064E-3</v>
      </c>
    </row>
    <row r="562" spans="1:47" x14ac:dyDescent="0.3">
      <c r="A562" s="21" t="s">
        <v>137</v>
      </c>
      <c r="AA562" s="154">
        <f t="shared" ref="AA562:AE562" si="1335">AA139-$AH139</f>
        <v>-1.3727425484557181E-3</v>
      </c>
      <c r="AB562" s="154">
        <f t="shared" si="1335"/>
        <v>-2.8471851466944408E-3</v>
      </c>
      <c r="AC562" s="154">
        <f t="shared" si="1335"/>
        <v>-2.1478156856289191E-4</v>
      </c>
      <c r="AD562" s="154">
        <f t="shared" si="1335"/>
        <v>-3.2879135397685067E-3</v>
      </c>
      <c r="AE562" s="154">
        <f t="shared" si="1335"/>
        <v>-1.0878181707834143E-3</v>
      </c>
      <c r="AI562" s="154">
        <f t="shared" ref="AI562:AM562" si="1336">AI139-$AP139</f>
        <v>-2.0932501189525462E-3</v>
      </c>
      <c r="AJ562" s="154">
        <f t="shared" si="1336"/>
        <v>-3.9317724153137452E-3</v>
      </c>
      <c r="AK562" s="154">
        <f t="shared" si="1336"/>
        <v>-3.8373894571380046E-6</v>
      </c>
      <c r="AL562" s="154">
        <f t="shared" si="1336"/>
        <v>-4.45661213689848E-3</v>
      </c>
      <c r="AM562" s="154">
        <f t="shared" si="1336"/>
        <v>-3.5500058819009591E-3</v>
      </c>
      <c r="AQ562" s="154">
        <f t="shared" ref="AQ562:AU562" si="1337">AQ139-$AX139</f>
        <v>-1.4791909294873421E-3</v>
      </c>
      <c r="AR562" s="154">
        <f t="shared" si="1337"/>
        <v>-2.8917216539138249E-3</v>
      </c>
      <c r="AS562" s="154">
        <f t="shared" si="1337"/>
        <v>-2.6960090939120475E-4</v>
      </c>
      <c r="AT562" s="154">
        <f t="shared" si="1337"/>
        <v>-3.6038616814932744E-3</v>
      </c>
      <c r="AU562" s="154">
        <f t="shared" si="1337"/>
        <v>-4.8712773833650439E-3</v>
      </c>
    </row>
    <row r="563" spans="1:47" x14ac:dyDescent="0.3">
      <c r="A563" s="21" t="s">
        <v>138</v>
      </c>
      <c r="AA563" s="154">
        <f t="shared" ref="AA563:AE563" si="1338">AA140-$AH140</f>
        <v>-2.4366367745183833E-3</v>
      </c>
      <c r="AB563" s="154">
        <f t="shared" si="1338"/>
        <v>-3.8493182154948234E-3</v>
      </c>
      <c r="AC563" s="154">
        <f t="shared" si="1338"/>
        <v>-6.0851378938670507E-4</v>
      </c>
      <c r="AD563" s="154">
        <f t="shared" si="1338"/>
        <v>-4.6196927846835888E-3</v>
      </c>
      <c r="AE563" s="154">
        <f t="shared" si="1338"/>
        <v>-7.1116068682765265E-4</v>
      </c>
      <c r="AI563" s="154">
        <f t="shared" ref="AI563:AM563" si="1339">AI140-$AP140</f>
        <v>-2.9732239384387465E-3</v>
      </c>
      <c r="AJ563" s="154">
        <f t="shared" si="1339"/>
        <v>-3.4155271706636956E-3</v>
      </c>
      <c r="AK563" s="154">
        <f t="shared" si="1339"/>
        <v>-1.9929604515099685E-3</v>
      </c>
      <c r="AL563" s="154">
        <f t="shared" si="1339"/>
        <v>-5.3781887038067888E-3</v>
      </c>
      <c r="AM563" s="154">
        <f t="shared" si="1339"/>
        <v>-6.4175010940748642E-3</v>
      </c>
      <c r="AQ563" s="154">
        <f t="shared" ref="AQ563:AU563" si="1340">AQ140-$AX140</f>
        <v>-1.7576891181971706E-3</v>
      </c>
      <c r="AR563" s="154">
        <f t="shared" si="1340"/>
        <v>-3.3874360339943279E-3</v>
      </c>
      <c r="AS563" s="154">
        <f t="shared" si="1340"/>
        <v>-3.3176676500239633E-4</v>
      </c>
      <c r="AT563" s="154">
        <f t="shared" si="1340"/>
        <v>-4.300081966611094E-3</v>
      </c>
      <c r="AU563" s="154">
        <f t="shared" si="1340"/>
        <v>-4.1199253863686384E-3</v>
      </c>
    </row>
    <row r="564" spans="1:47" ht="15" thickBot="1" x14ac:dyDescent="0.35">
      <c r="A564" s="26" t="s">
        <v>139</v>
      </c>
      <c r="AA564" s="154">
        <f t="shared" ref="AA564:AE564" si="1341">AA141-$AH141</f>
        <v>-3.3478988501622481E-3</v>
      </c>
      <c r="AB564" s="154">
        <f t="shared" si="1341"/>
        <v>-4.5618963780964623E-3</v>
      </c>
      <c r="AC564" s="154">
        <f t="shared" si="1341"/>
        <v>-9.5209861088220351E-4</v>
      </c>
      <c r="AD564" s="154">
        <f t="shared" si="1341"/>
        <v>-5.5062400164965818E-3</v>
      </c>
      <c r="AE564" s="154">
        <f t="shared" si="1341"/>
        <v>-2.6798121420470184E-3</v>
      </c>
      <c r="AI564" s="154">
        <f t="shared" ref="AI564:AM564" si="1342">AI141-$AP141</f>
        <v>-2.722149103861933E-3</v>
      </c>
      <c r="AJ564" s="154">
        <f t="shared" si="1342"/>
        <v>-3.2614788930520038E-3</v>
      </c>
      <c r="AK564" s="154">
        <f t="shared" si="1342"/>
        <v>-4.6062862105420745E-4</v>
      </c>
      <c r="AL564" s="154">
        <f t="shared" si="1342"/>
        <v>-5.007099740416205E-3</v>
      </c>
      <c r="AM564" s="154">
        <f t="shared" si="1342"/>
        <v>-3.7065526459857663E-3</v>
      </c>
      <c r="AQ564" s="154">
        <f t="shared" ref="AQ564:AU564" si="1343">AQ141-$AX141</f>
        <v>-2.6831492210520587E-3</v>
      </c>
      <c r="AR564" s="154">
        <f t="shared" si="1343"/>
        <v>-4.0935181705307839E-3</v>
      </c>
      <c r="AS564" s="154">
        <f t="shared" si="1343"/>
        <v>-3.9978035568825985E-4</v>
      </c>
      <c r="AT564" s="154">
        <f t="shared" si="1343"/>
        <v>-5.3145347577383366E-3</v>
      </c>
      <c r="AU564" s="154">
        <f t="shared" si="1343"/>
        <v>-4.924120401590612E-3</v>
      </c>
    </row>
    <row r="565" spans="1:47" x14ac:dyDescent="0.3">
      <c r="AA565" s="211">
        <f>SUMIF(AA426:AA564,"&gt;0")</f>
        <v>0.13771245165779744</v>
      </c>
      <c r="AB565" s="212">
        <f t="shared" ref="AB565" si="1344">SUMIF(AB426:AB564,"&gt;0")</f>
        <v>0.17933396607456759</v>
      </c>
      <c r="AC565" s="212">
        <f t="shared" ref="AC565" si="1345">SUMIF(AC426:AC564,"&gt;0")</f>
        <v>7.2564745214509924E-2</v>
      </c>
      <c r="AD565" s="212">
        <f t="shared" ref="AD565" si="1346">SUMIF(AD426:AD564,"&gt;0")</f>
        <v>0.18390916004708968</v>
      </c>
      <c r="AE565" s="213">
        <f t="shared" ref="AE565" si="1347">SUMIF(AE426:AE564,"&gt;0")</f>
        <v>0.25453854016161798</v>
      </c>
      <c r="AI565" s="211">
        <f>SUMIF(AI426:AI564,"&gt;0")</f>
        <v>0.11580190806500817</v>
      </c>
      <c r="AJ565" s="212">
        <f t="shared" ref="AJ565" si="1348">SUMIF(AJ426:AJ564,"&gt;0")</f>
        <v>0.16620284937319457</v>
      </c>
      <c r="AK565" s="212">
        <f t="shared" ref="AK565" si="1349">SUMIF(AK426:AK564,"&gt;0")</f>
        <v>6.8650756749047123E-2</v>
      </c>
      <c r="AL565" s="212">
        <f t="shared" ref="AL565" si="1350">SUMIF(AL426:AL564,"&gt;0")</f>
        <v>0.16683677932063409</v>
      </c>
      <c r="AM565" s="213">
        <f t="shared" ref="AM565" si="1351">SUMIF(AM426:AM564,"&gt;0")</f>
        <v>0.26156651532041819</v>
      </c>
      <c r="AQ565" s="211">
        <f>SUMIF(AQ426:AQ564,"&gt;0")</f>
        <v>0.10492404062051061</v>
      </c>
      <c r="AR565" s="212">
        <f t="shared" ref="AR565" si="1352">SUMIF(AR426:AR564,"&gt;0")</f>
        <v>0.15956236475308339</v>
      </c>
      <c r="AS565" s="212">
        <f t="shared" ref="AS565" si="1353">SUMIF(AS426:AS564,"&gt;0")</f>
        <v>5.7870268201368924E-2</v>
      </c>
      <c r="AT565" s="212">
        <f t="shared" ref="AT565" si="1354">SUMIF(AT426:AT564,"&gt;0")</f>
        <v>0.14941310524126797</v>
      </c>
      <c r="AU565" s="213">
        <f t="shared" ref="AU565" si="1355">SUMIF(AU426:AU564,"&gt;0")</f>
        <v>0.23513472762266122</v>
      </c>
    </row>
  </sheetData>
  <mergeCells count="12">
    <mergeCell ref="AA143:AU143"/>
    <mergeCell ref="AA284:AU284"/>
    <mergeCell ref="AA425:AU425"/>
    <mergeCell ref="BA3:BA5"/>
    <mergeCell ref="BA6:BA8"/>
    <mergeCell ref="BA9:BA11"/>
    <mergeCell ref="AQ1:AX1"/>
    <mergeCell ref="B1:I1"/>
    <mergeCell ref="J1:Q1"/>
    <mergeCell ref="R1:Y1"/>
    <mergeCell ref="AA1:AH1"/>
    <mergeCell ref="AI1:A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12</vt:i4>
      </vt:variant>
    </vt:vector>
  </HeadingPairs>
  <TitlesOfParts>
    <vt:vector size="12" baseType="lpstr">
      <vt:lpstr>INFORMACJA</vt:lpstr>
      <vt:lpstr>Używanie Internetu</vt:lpstr>
      <vt:lpstr>Iloraz lokacyjny</vt:lpstr>
      <vt:lpstr>Gini1</vt:lpstr>
      <vt:lpstr>Gini2</vt:lpstr>
      <vt:lpstr>Gini3</vt:lpstr>
      <vt:lpstr>Herfindahl-Hirschman</vt:lpstr>
      <vt:lpstr>Isard</vt:lpstr>
      <vt:lpstr>Theil</vt:lpstr>
      <vt:lpstr>Mierniki</vt:lpstr>
      <vt:lpstr>Populacja</vt:lpstr>
      <vt:lpstr>Florence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Przemi Szymek</dc:creator>
  <cp:lastModifiedBy>Przemysław Szymczak</cp:lastModifiedBy>
  <dcterms:created xsi:type="dcterms:W3CDTF">2023-03-24T09:14:04Z</dcterms:created>
  <dcterms:modified xsi:type="dcterms:W3CDTF">2025-02-12T17:04:07Z</dcterms:modified>
</cp:coreProperties>
</file>