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ISEG\CADEIRAS\Macro-1\2024-25\1º semestre\Dados\"/>
    </mc:Choice>
  </mc:AlternateContent>
  <xr:revisionPtr revIDLastSave="0" documentId="13_ncr:1_{1D1EE264-2E7A-4EB3-8567-892BB35AE037}" xr6:coauthVersionLast="47" xr6:coauthVersionMax="47" xr10:uidLastSave="{00000000-0000-0000-0000-000000000000}"/>
  <bookViews>
    <workbookView xWindow="-120" yWindow="-120" windowWidth="29040" windowHeight="15840" xr2:uid="{AB1164D7-D195-4E33-B313-2D8D8779E00C}"/>
  </bookViews>
  <sheets>
    <sheet name="Fontes - Sources" sheetId="3" r:id="rId1"/>
    <sheet name="Dados - Data" sheetId="1" r:id="rId2"/>
    <sheet name="Notas - 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1" i="1" l="1"/>
  <c r="M190" i="1"/>
  <c r="M189" i="1"/>
  <c r="M188" i="1"/>
  <c r="M187" i="1"/>
  <c r="M186" i="1"/>
  <c r="M185" i="1"/>
  <c r="M184" i="1"/>
  <c r="M183" i="1"/>
  <c r="AB191" i="1"/>
  <c r="AB190" i="1"/>
  <c r="J190" i="1" s="1"/>
  <c r="AB189" i="1"/>
  <c r="J189" i="1" s="1"/>
  <c r="AB188" i="1"/>
  <c r="J188" i="1" s="1"/>
  <c r="AB187" i="1"/>
  <c r="AB186" i="1"/>
  <c r="AB185" i="1"/>
  <c r="AB184" i="1"/>
  <c r="AB183" i="1"/>
  <c r="J187" i="1"/>
  <c r="J186" i="1"/>
  <c r="J185" i="1"/>
  <c r="J184" i="1"/>
  <c r="I191" i="1"/>
  <c r="I190" i="1"/>
  <c r="I189" i="1"/>
  <c r="I188" i="1"/>
  <c r="I187" i="1"/>
  <c r="I186" i="1"/>
  <c r="I185" i="1"/>
  <c r="I184" i="1"/>
  <c r="I183" i="1"/>
  <c r="E191" i="1"/>
  <c r="E190" i="1"/>
  <c r="E189" i="1"/>
  <c r="E188" i="1"/>
  <c r="E187" i="1"/>
  <c r="E186" i="1"/>
  <c r="E185" i="1"/>
  <c r="E184" i="1"/>
  <c r="E183" i="1"/>
  <c r="A184" i="1"/>
  <c r="A185" i="1" s="1"/>
  <c r="A186" i="1" s="1"/>
  <c r="A187" i="1" s="1"/>
  <c r="A188" i="1" s="1"/>
  <c r="A189" i="1" s="1"/>
  <c r="A190" i="1" s="1"/>
  <c r="A191" i="1" s="1"/>
  <c r="J191" i="1"/>
  <c r="AB4" i="1"/>
  <c r="J183" i="1" l="1"/>
  <c r="AB182" i="1"/>
  <c r="J182" i="1" s="1"/>
  <c r="AB181" i="1"/>
  <c r="J181" i="1" s="1"/>
  <c r="AB180" i="1"/>
  <c r="J180" i="1" s="1"/>
  <c r="M182" i="1"/>
  <c r="M181" i="1"/>
  <c r="M180" i="1"/>
  <c r="I182" i="1"/>
  <c r="I181" i="1"/>
  <c r="I180" i="1"/>
  <c r="E182" i="1"/>
  <c r="E181" i="1"/>
  <c r="E180" i="1"/>
  <c r="AB179" i="1"/>
  <c r="J179" i="1" s="1"/>
  <c r="AB178" i="1"/>
  <c r="J178" i="1" s="1"/>
  <c r="AB177" i="1"/>
  <c r="AB176" i="1"/>
  <c r="AB175" i="1"/>
  <c r="AB174" i="1"/>
  <c r="J174" i="1" s="1"/>
  <c r="M179" i="1"/>
  <c r="M178" i="1"/>
  <c r="M177" i="1"/>
  <c r="M176" i="1"/>
  <c r="M175" i="1"/>
  <c r="M174" i="1"/>
  <c r="J177" i="1"/>
  <c r="J176" i="1"/>
  <c r="J175" i="1"/>
  <c r="I179" i="1"/>
  <c r="I178" i="1"/>
  <c r="I177" i="1"/>
  <c r="I176" i="1"/>
  <c r="I175" i="1"/>
  <c r="I174" i="1"/>
  <c r="E179" i="1"/>
  <c r="E178" i="1"/>
  <c r="E177" i="1"/>
  <c r="E176" i="1"/>
  <c r="E175" i="1"/>
  <c r="E174" i="1"/>
  <c r="M173" i="1"/>
  <c r="M172" i="1"/>
  <c r="AB173" i="1"/>
  <c r="J173" i="1" s="1"/>
  <c r="AB172" i="1"/>
  <c r="J172" i="1" s="1"/>
  <c r="I173" i="1"/>
  <c r="I172" i="1"/>
  <c r="E173" i="1"/>
  <c r="E172" i="1"/>
  <c r="E4" i="1"/>
  <c r="I4" i="1"/>
  <c r="J4" i="1"/>
  <c r="M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H21" i="2"/>
  <c r="H20" i="2"/>
  <c r="H19" i="2"/>
  <c r="B21" i="2"/>
  <c r="B20" i="2"/>
  <c r="B19" i="2"/>
  <c r="H18" i="2"/>
  <c r="B18" i="2"/>
  <c r="H15" i="2"/>
  <c r="B15" i="2"/>
  <c r="A15" i="2"/>
  <c r="H14" i="2"/>
  <c r="B14" i="2"/>
  <c r="A14" i="2"/>
  <c r="H13" i="2"/>
  <c r="B13" i="2"/>
  <c r="A13" i="2"/>
  <c r="H12" i="2"/>
  <c r="B12" i="2"/>
  <c r="A12" i="2"/>
  <c r="H11" i="2"/>
  <c r="B11" i="2"/>
  <c r="H10" i="2"/>
  <c r="B10" i="2"/>
  <c r="A10" i="2"/>
  <c r="H9" i="2"/>
  <c r="B9" i="2"/>
  <c r="A9" i="2"/>
  <c r="H8" i="2"/>
  <c r="B8" i="2"/>
  <c r="A8" i="2"/>
  <c r="H7" i="2"/>
  <c r="B7" i="2"/>
  <c r="A7" i="2"/>
  <c r="H6" i="2"/>
  <c r="B6" i="2"/>
  <c r="A6" i="2"/>
  <c r="H5" i="2"/>
  <c r="B5" i="2"/>
  <c r="A5" i="2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B171" i="1"/>
  <c r="J171" i="1" s="1"/>
  <c r="AB170" i="1"/>
  <c r="J170" i="1" s="1"/>
  <c r="AB169" i="1"/>
  <c r="J169" i="1" s="1"/>
  <c r="AB168" i="1"/>
  <c r="J168" i="1" s="1"/>
  <c r="AB167" i="1"/>
  <c r="J167" i="1" s="1"/>
  <c r="AB166" i="1"/>
  <c r="J166" i="1" s="1"/>
  <c r="AB165" i="1"/>
  <c r="J165" i="1" s="1"/>
  <c r="AB164" i="1"/>
  <c r="J164" i="1" s="1"/>
  <c r="AB163" i="1"/>
  <c r="J163" i="1" s="1"/>
  <c r="AB162" i="1"/>
  <c r="J162" i="1" s="1"/>
  <c r="AB161" i="1"/>
  <c r="J161" i="1" s="1"/>
  <c r="AB160" i="1"/>
  <c r="J160" i="1" s="1"/>
  <c r="AB159" i="1"/>
  <c r="J159" i="1" s="1"/>
  <c r="AB158" i="1"/>
  <c r="J158" i="1" s="1"/>
  <c r="AB157" i="1"/>
  <c r="J157" i="1" s="1"/>
  <c r="AB156" i="1"/>
  <c r="J156" i="1" s="1"/>
  <c r="AB155" i="1"/>
  <c r="J155" i="1" s="1"/>
  <c r="AB154" i="1"/>
  <c r="J154" i="1" s="1"/>
  <c r="AB153" i="1"/>
  <c r="J153" i="1" s="1"/>
  <c r="AB152" i="1"/>
  <c r="J152" i="1" s="1"/>
  <c r="AB151" i="1"/>
  <c r="J151" i="1" s="1"/>
  <c r="AB150" i="1"/>
  <c r="J150" i="1" s="1"/>
  <c r="AB149" i="1"/>
  <c r="J149" i="1" s="1"/>
  <c r="AB148" i="1"/>
  <c r="J148" i="1" s="1"/>
  <c r="AB147" i="1"/>
  <c r="J147" i="1" s="1"/>
  <c r="AB146" i="1"/>
  <c r="J146" i="1" s="1"/>
  <c r="AB145" i="1"/>
  <c r="J145" i="1" s="1"/>
  <c r="AB144" i="1"/>
  <c r="J144" i="1" s="1"/>
  <c r="AB143" i="1"/>
  <c r="J143" i="1" s="1"/>
  <c r="AB142" i="1"/>
  <c r="J142" i="1" s="1"/>
  <c r="AB141" i="1"/>
  <c r="J141" i="1" s="1"/>
  <c r="AB140" i="1"/>
  <c r="J140" i="1" s="1"/>
  <c r="AB139" i="1"/>
  <c r="J139" i="1" s="1"/>
  <c r="AB138" i="1"/>
  <c r="J138" i="1" s="1"/>
  <c r="AB137" i="1"/>
  <c r="J137" i="1" s="1"/>
  <c r="AB136" i="1"/>
  <c r="J136" i="1" s="1"/>
  <c r="AB135" i="1"/>
  <c r="J135" i="1" s="1"/>
  <c r="AB134" i="1"/>
  <c r="J134" i="1" s="1"/>
  <c r="AB133" i="1"/>
  <c r="J133" i="1" s="1"/>
  <c r="AB132" i="1"/>
  <c r="J132" i="1" s="1"/>
  <c r="AB131" i="1"/>
  <c r="J131" i="1" s="1"/>
  <c r="AB130" i="1"/>
  <c r="J130" i="1" s="1"/>
  <c r="AB129" i="1"/>
  <c r="J129" i="1" s="1"/>
  <c r="AB128" i="1"/>
  <c r="J128" i="1" s="1"/>
  <c r="AB127" i="1"/>
  <c r="J127" i="1" s="1"/>
  <c r="AB126" i="1"/>
  <c r="J126" i="1" s="1"/>
  <c r="AB125" i="1"/>
  <c r="J125" i="1" s="1"/>
  <c r="AB124" i="1"/>
  <c r="J124" i="1" s="1"/>
  <c r="AB123" i="1"/>
  <c r="J123" i="1" s="1"/>
  <c r="AB122" i="1"/>
  <c r="J122" i="1" s="1"/>
  <c r="AB121" i="1"/>
  <c r="J121" i="1" s="1"/>
  <c r="AB120" i="1"/>
  <c r="J120" i="1" s="1"/>
  <c r="AB119" i="1"/>
  <c r="J119" i="1" s="1"/>
  <c r="AB118" i="1"/>
  <c r="J118" i="1" s="1"/>
  <c r="AB117" i="1"/>
  <c r="J117" i="1" s="1"/>
  <c r="AB116" i="1"/>
  <c r="J116" i="1" s="1"/>
  <c r="AB115" i="1"/>
  <c r="J115" i="1" s="1"/>
  <c r="AB114" i="1"/>
  <c r="J114" i="1" s="1"/>
  <c r="AB113" i="1"/>
  <c r="J113" i="1" s="1"/>
  <c r="AB112" i="1"/>
  <c r="J112" i="1" s="1"/>
  <c r="AB111" i="1"/>
  <c r="J111" i="1" s="1"/>
  <c r="AB110" i="1"/>
  <c r="J110" i="1" s="1"/>
  <c r="AB109" i="1"/>
  <c r="J109" i="1" s="1"/>
  <c r="AB108" i="1"/>
  <c r="J108" i="1" s="1"/>
  <c r="AB107" i="1"/>
  <c r="J107" i="1" s="1"/>
  <c r="AB106" i="1"/>
  <c r="J106" i="1" s="1"/>
  <c r="AB105" i="1"/>
  <c r="J105" i="1" s="1"/>
  <c r="AB104" i="1"/>
  <c r="J104" i="1" s="1"/>
  <c r="AB103" i="1"/>
  <c r="J103" i="1" s="1"/>
  <c r="AB102" i="1"/>
  <c r="J102" i="1" s="1"/>
  <c r="AB101" i="1"/>
  <c r="J101" i="1" s="1"/>
  <c r="AB100" i="1"/>
  <c r="J100" i="1" s="1"/>
  <c r="AB99" i="1"/>
  <c r="J99" i="1" s="1"/>
  <c r="AB98" i="1"/>
  <c r="J98" i="1" s="1"/>
  <c r="AB97" i="1"/>
  <c r="J97" i="1" s="1"/>
  <c r="AB96" i="1"/>
  <c r="J96" i="1" s="1"/>
  <c r="AB95" i="1"/>
  <c r="J95" i="1" s="1"/>
  <c r="AB94" i="1"/>
  <c r="J94" i="1" s="1"/>
  <c r="AB93" i="1"/>
  <c r="J93" i="1" s="1"/>
  <c r="AB92" i="1"/>
  <c r="J92" i="1" s="1"/>
  <c r="AB91" i="1"/>
  <c r="J91" i="1" s="1"/>
  <c r="AB90" i="1"/>
  <c r="J90" i="1" s="1"/>
  <c r="AB89" i="1"/>
  <c r="J89" i="1" s="1"/>
  <c r="AB88" i="1"/>
  <c r="J88" i="1" s="1"/>
  <c r="AB87" i="1"/>
  <c r="J87" i="1" s="1"/>
  <c r="AB86" i="1"/>
  <c r="J86" i="1" s="1"/>
  <c r="AB85" i="1"/>
  <c r="J85" i="1" s="1"/>
  <c r="AB84" i="1"/>
  <c r="J84" i="1" s="1"/>
  <c r="AB83" i="1"/>
  <c r="J83" i="1" s="1"/>
  <c r="AB82" i="1"/>
  <c r="J82" i="1" s="1"/>
  <c r="AB81" i="1"/>
  <c r="J81" i="1" s="1"/>
  <c r="AB80" i="1"/>
  <c r="J80" i="1" s="1"/>
  <c r="AB79" i="1"/>
  <c r="J79" i="1" s="1"/>
  <c r="AB78" i="1"/>
  <c r="J78" i="1" s="1"/>
  <c r="AB77" i="1"/>
  <c r="J77" i="1" s="1"/>
  <c r="AB76" i="1"/>
  <c r="J76" i="1" s="1"/>
  <c r="AB75" i="1"/>
  <c r="J75" i="1" s="1"/>
  <c r="AB74" i="1"/>
  <c r="J74" i="1" s="1"/>
  <c r="AB73" i="1"/>
  <c r="J73" i="1" s="1"/>
  <c r="AB72" i="1"/>
  <c r="J72" i="1" s="1"/>
  <c r="AB71" i="1"/>
  <c r="J71" i="1" s="1"/>
  <c r="AB70" i="1"/>
  <c r="J70" i="1" s="1"/>
  <c r="AB69" i="1"/>
  <c r="J69" i="1" s="1"/>
  <c r="AB68" i="1"/>
  <c r="J68" i="1" s="1"/>
  <c r="AB67" i="1"/>
  <c r="J67" i="1" s="1"/>
  <c r="AB66" i="1"/>
  <c r="J66" i="1" s="1"/>
  <c r="AB65" i="1"/>
  <c r="J65" i="1" s="1"/>
  <c r="AB64" i="1"/>
  <c r="J64" i="1" s="1"/>
  <c r="AB63" i="1"/>
  <c r="J63" i="1" s="1"/>
  <c r="AB62" i="1"/>
  <c r="J62" i="1" s="1"/>
  <c r="AB61" i="1"/>
  <c r="J61" i="1" s="1"/>
  <c r="AB60" i="1"/>
  <c r="J60" i="1" s="1"/>
  <c r="AB59" i="1"/>
  <c r="J59" i="1" s="1"/>
  <c r="AB58" i="1"/>
  <c r="J58" i="1" s="1"/>
  <c r="AB57" i="1"/>
  <c r="J57" i="1" s="1"/>
  <c r="AB56" i="1"/>
  <c r="J56" i="1" s="1"/>
  <c r="AB55" i="1"/>
  <c r="J55" i="1" s="1"/>
  <c r="AB54" i="1"/>
  <c r="J54" i="1" s="1"/>
  <c r="AB53" i="1"/>
  <c r="J53" i="1" s="1"/>
  <c r="AB52" i="1"/>
  <c r="J52" i="1" s="1"/>
  <c r="AB51" i="1"/>
  <c r="J51" i="1" s="1"/>
  <c r="AB50" i="1"/>
  <c r="J50" i="1" s="1"/>
  <c r="AB49" i="1"/>
  <c r="J49" i="1" s="1"/>
  <c r="AB48" i="1"/>
  <c r="J48" i="1" s="1"/>
  <c r="AB47" i="1"/>
  <c r="J47" i="1" s="1"/>
  <c r="AB46" i="1"/>
  <c r="J46" i="1" s="1"/>
  <c r="AB45" i="1"/>
  <c r="J45" i="1" s="1"/>
  <c r="AB44" i="1"/>
  <c r="J44" i="1" s="1"/>
  <c r="AB43" i="1"/>
  <c r="J43" i="1" s="1"/>
  <c r="AB42" i="1"/>
  <c r="J42" i="1" s="1"/>
  <c r="AB41" i="1"/>
  <c r="J41" i="1" s="1"/>
  <c r="AB40" i="1"/>
  <c r="J40" i="1" s="1"/>
  <c r="AB39" i="1"/>
  <c r="J39" i="1" s="1"/>
  <c r="AB38" i="1"/>
  <c r="J38" i="1" s="1"/>
  <c r="AB37" i="1"/>
  <c r="J37" i="1" s="1"/>
  <c r="AB36" i="1"/>
  <c r="J36" i="1" s="1"/>
  <c r="AB35" i="1"/>
  <c r="J35" i="1" s="1"/>
  <c r="AB34" i="1"/>
  <c r="J34" i="1" s="1"/>
  <c r="AB33" i="1"/>
  <c r="J33" i="1" s="1"/>
  <c r="AB32" i="1"/>
  <c r="J32" i="1" s="1"/>
  <c r="AB31" i="1"/>
  <c r="J31" i="1" s="1"/>
  <c r="AB30" i="1"/>
  <c r="J30" i="1" s="1"/>
  <c r="AB29" i="1"/>
  <c r="J29" i="1" s="1"/>
  <c r="AB28" i="1"/>
  <c r="J28" i="1" s="1"/>
  <c r="AB27" i="1"/>
  <c r="J27" i="1" s="1"/>
  <c r="AB26" i="1"/>
  <c r="J26" i="1" s="1"/>
  <c r="AB25" i="1"/>
  <c r="J25" i="1" s="1"/>
  <c r="AB24" i="1"/>
  <c r="J24" i="1" s="1"/>
  <c r="AB23" i="1"/>
  <c r="J23" i="1" s="1"/>
  <c r="AB22" i="1"/>
  <c r="J22" i="1" s="1"/>
  <c r="AB21" i="1"/>
  <c r="J21" i="1" s="1"/>
  <c r="AB20" i="1"/>
  <c r="J20" i="1" s="1"/>
  <c r="AB19" i="1"/>
  <c r="J19" i="1" s="1"/>
  <c r="AB18" i="1"/>
  <c r="J18" i="1" s="1"/>
  <c r="AB17" i="1"/>
  <c r="J17" i="1" s="1"/>
  <c r="AB16" i="1"/>
  <c r="J16" i="1" s="1"/>
  <c r="AB15" i="1"/>
  <c r="J15" i="1" s="1"/>
  <c r="AB14" i="1"/>
  <c r="J14" i="1" s="1"/>
  <c r="AB13" i="1"/>
  <c r="J13" i="1" s="1"/>
  <c r="AB12" i="1"/>
  <c r="J12" i="1" s="1"/>
  <c r="AB11" i="1"/>
  <c r="J11" i="1" s="1"/>
  <c r="AB10" i="1"/>
  <c r="J10" i="1" s="1"/>
  <c r="AB9" i="1"/>
  <c r="J9" i="1" s="1"/>
  <c r="AB8" i="1"/>
  <c r="J8" i="1" s="1"/>
  <c r="AB7" i="1"/>
  <c r="J7" i="1" s="1"/>
  <c r="AB6" i="1"/>
  <c r="J6" i="1" s="1"/>
  <c r="AB5" i="1"/>
  <c r="J5" i="1" s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H4" i="2"/>
  <c r="B4" i="2"/>
  <c r="A4" i="2"/>
  <c r="H3" i="2"/>
  <c r="B3" i="2"/>
  <c r="A3" i="2"/>
  <c r="H2" i="2"/>
  <c r="B2" i="2"/>
  <c r="A2" i="2"/>
</calcChain>
</file>

<file path=xl/sharedStrings.xml><?xml version="1.0" encoding="utf-8"?>
<sst xmlns="http://schemas.openxmlformats.org/spreadsheetml/2006/main" count="216" uniqueCount="161">
  <si>
    <t>t</t>
  </si>
  <si>
    <t>Tempo</t>
  </si>
  <si>
    <t>Time</t>
  </si>
  <si>
    <t>Pop</t>
  </si>
  <si>
    <t>População 15-64 anos</t>
  </si>
  <si>
    <t>Population aged 15-64</t>
  </si>
  <si>
    <t>Notação/Notation</t>
  </si>
  <si>
    <t>Variable</t>
  </si>
  <si>
    <t>Variável</t>
  </si>
  <si>
    <t>Fonte</t>
  </si>
  <si>
    <t>Source</t>
  </si>
  <si>
    <t>Cáculo próprio</t>
  </si>
  <si>
    <t>Own calculations</t>
  </si>
  <si>
    <t>Descrição</t>
  </si>
  <si>
    <t>Description</t>
  </si>
  <si>
    <r>
      <t xml:space="preserve">O 1º trimestre do ano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é apresentado como </t>
    </r>
    <r>
      <rPr>
        <i/>
        <sz val="11"/>
        <color theme="1"/>
        <rFont val="Calibri"/>
        <family val="2"/>
        <scheme val="minor"/>
      </rPr>
      <t>T;</t>
    </r>
    <r>
      <rPr>
        <sz val="11"/>
        <color theme="1"/>
        <rFont val="Calibri"/>
        <family val="2"/>
        <scheme val="minor"/>
      </rPr>
      <t xml:space="preserve"> o 2º trimestre como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+0,25; o 3º trimestre como T+0,5; o 4º trimestre como T+0,75.</t>
    </r>
  </si>
  <si>
    <r>
      <t xml:space="preserve">The 1st quarter of year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is denoted by </t>
    </r>
    <r>
      <rPr>
        <i/>
        <sz val="11"/>
        <color theme="1"/>
        <rFont val="Calibri"/>
        <family val="2"/>
        <scheme val="minor"/>
      </rPr>
      <t>T;</t>
    </r>
    <r>
      <rPr>
        <sz val="11"/>
        <color theme="1"/>
        <rFont val="Calibri"/>
        <family val="2"/>
        <scheme val="minor"/>
      </rPr>
      <t xml:space="preserve"> the 2nd quarter by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+0.25; the 3rd quarter by T+0.5; the 4th quarter by T+0.75.</t>
    </r>
  </si>
  <si>
    <t>Y</t>
  </si>
  <si>
    <t>PIB real</t>
  </si>
  <si>
    <t>Real GDP</t>
  </si>
  <si>
    <t>Unidades</t>
  </si>
  <si>
    <t>Units</t>
  </si>
  <si>
    <t>Anos</t>
  </si>
  <si>
    <t>Years</t>
  </si>
  <si>
    <t>Milhares de pessoas</t>
  </si>
  <si>
    <t>INE e cálculo próprio</t>
  </si>
  <si>
    <t>Thousands</t>
  </si>
  <si>
    <t>INE and own calculations</t>
  </si>
  <si>
    <t>Banco de Portugal</t>
  </si>
  <si>
    <t>C</t>
  </si>
  <si>
    <t>Consumo privado real</t>
  </si>
  <si>
    <t>Real private consumption</t>
  </si>
  <si>
    <t>I</t>
  </si>
  <si>
    <t>Investimento real</t>
  </si>
  <si>
    <t>Real investment</t>
  </si>
  <si>
    <t>G</t>
  </si>
  <si>
    <t>Consumo público real</t>
  </si>
  <si>
    <t>Real public consumption</t>
  </si>
  <si>
    <t>Ex</t>
  </si>
  <si>
    <t>Exportações reais</t>
  </si>
  <si>
    <t>Real exports</t>
  </si>
  <si>
    <t>Im</t>
  </si>
  <si>
    <t>Importações reais</t>
  </si>
  <si>
    <t>Real imports</t>
  </si>
  <si>
    <t>P</t>
  </si>
  <si>
    <t>Deflator da despesa interna</t>
  </si>
  <si>
    <t>Domestic expenditure deflator</t>
  </si>
  <si>
    <r>
      <t>Y</t>
    </r>
    <r>
      <rPr>
        <b/>
        <i/>
        <vertAlign val="subscript"/>
        <sz val="11"/>
        <color theme="1"/>
        <rFont val="Times New Roman"/>
        <family val="1"/>
      </rPr>
      <t>d</t>
    </r>
  </si>
  <si>
    <t>Rendimento disponível real das famílias</t>
  </si>
  <si>
    <t>Real disposable income of households</t>
  </si>
  <si>
    <t>P.Y</t>
  </si>
  <si>
    <t>PIB nominal</t>
  </si>
  <si>
    <t>Nominal GDP</t>
  </si>
  <si>
    <t>Rendimento disponível nominal das famílias</t>
  </si>
  <si>
    <t>Nominal disposable income of households</t>
  </si>
  <si>
    <t>Consumo privado nominal</t>
  </si>
  <si>
    <t>Nominal private consumption</t>
  </si>
  <si>
    <r>
      <t>P</t>
    </r>
    <r>
      <rPr>
        <b/>
        <i/>
        <vertAlign val="subscript"/>
        <sz val="11"/>
        <color theme="1"/>
        <rFont val="Times New Roman"/>
        <family val="1"/>
      </rPr>
      <t>c</t>
    </r>
  </si>
  <si>
    <t>Deflator do consumo privado</t>
  </si>
  <si>
    <t>Private consumption deflator</t>
  </si>
  <si>
    <t>N</t>
  </si>
  <si>
    <t>Emprego</t>
  </si>
  <si>
    <t>Employment</t>
  </si>
  <si>
    <t>L</t>
  </si>
  <si>
    <t>População ativa</t>
  </si>
  <si>
    <t>Labour force</t>
  </si>
  <si>
    <t>Salário nominal médio</t>
  </si>
  <si>
    <t>W</t>
  </si>
  <si>
    <t>Average nominal wage</t>
  </si>
  <si>
    <t>W.N</t>
  </si>
  <si>
    <r>
      <t>P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>.Y</t>
    </r>
    <r>
      <rPr>
        <b/>
        <i/>
        <vertAlign val="subscript"/>
        <sz val="11"/>
        <color theme="1"/>
        <rFont val="Times New Roman"/>
        <family val="1"/>
      </rPr>
      <t>d</t>
    </r>
  </si>
  <si>
    <r>
      <t>P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>.C</t>
    </r>
  </si>
  <si>
    <t>Remunerações nominais do trabalho</t>
  </si>
  <si>
    <t>Nominal compensation of employees</t>
  </si>
  <si>
    <t>i</t>
  </si>
  <si>
    <t>Taxa de juro de curto prazo (anualizada)</t>
  </si>
  <si>
    <t>Short-run interest rate (annualized)</t>
  </si>
  <si>
    <t>Notas</t>
  </si>
  <si>
    <t>Notes</t>
  </si>
  <si>
    <t>Calculado por diferença.</t>
  </si>
  <si>
    <t>Computed as a difference.</t>
  </si>
  <si>
    <t>Número puro</t>
  </si>
  <si>
    <t>Pure number</t>
  </si>
  <si>
    <t>Rácio entre os PIB nominal e real.</t>
  </si>
  <si>
    <t>Ratio between nominal and real GDP.</t>
  </si>
  <si>
    <t>Rácio entre o rendimento disponível nominal e o deflator do consumo privado.</t>
  </si>
  <si>
    <t>Ratio between nominal disposable income and the private-consumption deflator.</t>
  </si>
  <si>
    <r>
      <t>Y</t>
    </r>
    <r>
      <rPr>
        <i/>
        <vertAlign val="subscript"/>
        <sz val="11"/>
        <color theme="1"/>
        <rFont val="Times New Roman"/>
        <family val="1"/>
      </rPr>
      <t>d</t>
    </r>
  </si>
  <si>
    <t>Número de pessoas empregadas.</t>
  </si>
  <si>
    <t>Number of employed persons.</t>
  </si>
  <si>
    <t>Número de pessoas ativas.</t>
  </si>
  <si>
    <t>Number of active persons.</t>
  </si>
  <si>
    <t>Remuneração média por trabalhador a preços correntes.</t>
  </si>
  <si>
    <t>Average compensation per worker at current prices.</t>
  </si>
  <si>
    <t>Rácio entre remunerações do trabalho e emprego.</t>
  </si>
  <si>
    <t>Ratio between compensation of employees and employment.</t>
  </si>
  <si>
    <t>OCDE</t>
  </si>
  <si>
    <t>OECD</t>
  </si>
  <si>
    <t>Taxas de juro nominais a 3 meses anualizadas.</t>
  </si>
  <si>
    <t>Annualized nominal interest rates, 3 months.</t>
  </si>
  <si>
    <r>
      <t>C</t>
    </r>
    <r>
      <rPr>
        <b/>
        <i/>
        <vertAlign val="superscript"/>
        <sz val="11"/>
        <color theme="1"/>
        <rFont val="Times New Roman"/>
        <family val="1"/>
      </rPr>
      <t>n</t>
    </r>
  </si>
  <si>
    <t>Consumo privado real de bens não duradouros</t>
  </si>
  <si>
    <t>Real private consumption of non-durable goods</t>
  </si>
  <si>
    <r>
      <t>I</t>
    </r>
    <r>
      <rPr>
        <b/>
        <i/>
        <vertAlign val="superscript"/>
        <sz val="11"/>
        <color theme="1"/>
        <rFont val="Times New Roman"/>
        <family val="1"/>
      </rPr>
      <t>f</t>
    </r>
  </si>
  <si>
    <r>
      <t>Ex</t>
    </r>
    <r>
      <rPr>
        <b/>
        <i/>
        <vertAlign val="superscript"/>
        <sz val="11"/>
        <color theme="1"/>
        <rFont val="Times New Roman"/>
        <family val="1"/>
      </rPr>
      <t>b</t>
    </r>
  </si>
  <si>
    <t>Formação bruta de capital fixo real</t>
  </si>
  <si>
    <t>Real gross fixed capital formation</t>
  </si>
  <si>
    <t>Exportações reais de bens</t>
  </si>
  <si>
    <t>Real exports of goods</t>
  </si>
  <si>
    <r>
      <t>Im</t>
    </r>
    <r>
      <rPr>
        <b/>
        <i/>
        <vertAlign val="superscript"/>
        <sz val="11"/>
        <color theme="1"/>
        <rFont val="Times New Roman"/>
        <family val="1"/>
      </rPr>
      <t>b</t>
    </r>
  </si>
  <si>
    <t>Importações reais de bens</t>
  </si>
  <si>
    <t>Real imports of goods</t>
  </si>
  <si>
    <r>
      <t>C</t>
    </r>
    <r>
      <rPr>
        <i/>
        <vertAlign val="superscript"/>
        <sz val="11"/>
        <color theme="1"/>
        <rFont val="Times New Roman"/>
        <family val="1"/>
      </rPr>
      <t>n</t>
    </r>
  </si>
  <si>
    <r>
      <t>I</t>
    </r>
    <r>
      <rPr>
        <i/>
        <vertAlign val="superscript"/>
        <sz val="11"/>
        <color theme="1"/>
        <rFont val="Times New Roman"/>
        <family val="1"/>
      </rPr>
      <t>f</t>
    </r>
  </si>
  <si>
    <r>
      <t>Ex</t>
    </r>
    <r>
      <rPr>
        <i/>
        <vertAlign val="superscript"/>
        <sz val="11"/>
        <color theme="1"/>
        <rFont val="Times New Roman"/>
        <family val="1"/>
      </rPr>
      <t>b</t>
    </r>
  </si>
  <si>
    <r>
      <t>Im</t>
    </r>
    <r>
      <rPr>
        <i/>
        <vertAlign val="superscript"/>
        <sz val="11"/>
        <color theme="1"/>
        <rFont val="Times New Roman"/>
        <family val="1"/>
      </rPr>
      <t>b</t>
    </r>
  </si>
  <si>
    <r>
      <t xml:space="preserve">Instituto Nacional de Estatística (2019). População residente com 15 e mais anos de idade (Série 1998 - N.º) por Local de residência (NUTS - 2002), Sexo, Grupo etário e Nível de escolaridade mais elevado completo; Trimestral. </t>
    </r>
    <r>
      <rPr>
        <i/>
        <sz val="11"/>
        <color theme="1"/>
        <rFont val="Calibri"/>
        <family val="2"/>
        <scheme val="minor"/>
      </rPr>
      <t>Inquérito ao Emprego</t>
    </r>
    <r>
      <rPr>
        <sz val="11"/>
        <color theme="1"/>
        <rFont val="Calibri"/>
        <family val="2"/>
        <scheme val="minor"/>
      </rPr>
      <t>. INE: Lisboa.</t>
    </r>
  </si>
  <si>
    <t>https://www.ine.pt/xportal/xmain?xpid=INE&amp;xpgid=ine_indicadores&amp;indOcorrCod=0000242&amp;contexto=bd&amp;selTab=tab2</t>
  </si>
  <si>
    <t>(é necessário alterar as condições de seleção / you need to change the selection conditions)</t>
  </si>
  <si>
    <t>(PRT.1.0.0.0.NPAN no ficheiro/in file "Population and Employment")</t>
  </si>
  <si>
    <t>https://stats.oecd.org/index.aspx?DataSetCode=EO#</t>
  </si>
  <si>
    <t>(é necessário costumizar / you need to costumise)</t>
  </si>
  <si>
    <t>Milhões de euros de 2016</t>
  </si>
  <si>
    <t>Euros de 2016 por trabalhador-trimestre</t>
  </si>
  <si>
    <t>Millions of euros of 2016</t>
  </si>
  <si>
    <t>Euros of 2016 per worker-quarter</t>
  </si>
  <si>
    <t>PIBpm a preços constantes de 2016.</t>
  </si>
  <si>
    <t>GDPmp at 2016 constant prices.</t>
  </si>
  <si>
    <t>Consumo privado de residentes a preços constantes de 2016.</t>
  </si>
  <si>
    <t>Investimento total a preços constantes de 2016.</t>
  </si>
  <si>
    <t>Consumo público a preços constantes de 2016.</t>
  </si>
  <si>
    <t>Exportações de bens e serviços a preços constantes de 2016.</t>
  </si>
  <si>
    <t>Importações de bens e serviços a preços constantes de 2016.</t>
  </si>
  <si>
    <t>Índice geral de preços implícito no PIBpm com base em 2016.</t>
  </si>
  <si>
    <t>Rendimento disponível dos particulares a preços constantes de 2016.</t>
  </si>
  <si>
    <t>Consumo privado de residentes em bens e serviços não duradouros a preços constantes de 2016.</t>
  </si>
  <si>
    <t>FBCF total a preços constantes de 2016.</t>
  </si>
  <si>
    <t>Exportações de bens a preços constantes de 2016.</t>
  </si>
  <si>
    <t>Importações de bens a preços constantes de 2016.</t>
  </si>
  <si>
    <t>Private consumption of residents at 2016 constant prices.</t>
  </si>
  <si>
    <t>Total investment at 2016 constant prices.</t>
  </si>
  <si>
    <t>Public consumption at 2016 constant prices.</t>
  </si>
  <si>
    <t>Exports of goods and services at 2016 constant prices.</t>
  </si>
  <si>
    <t>Imports of goods and services at 2016 constant prices.</t>
  </si>
  <si>
    <t>General price index implicit in GDPmp, basde year 2016.</t>
  </si>
  <si>
    <t>Households disposable income at 2016 constant prices.</t>
  </si>
  <si>
    <t>Private consumption of residents in non-durable goods and services at 2016 constant prices.</t>
  </si>
  <si>
    <t>Total GFCF at 2016 constant prices.</t>
  </si>
  <si>
    <t>Exports of goods at 2016 constant prices.</t>
  </si>
  <si>
    <t>Imports of goods at 2016 constant prices.</t>
  </si>
  <si>
    <t>População residente com idades entre os 15 e os 64 anos.</t>
  </si>
  <si>
    <t>Resident population aged 15 to 64 years old.</t>
  </si>
  <si>
    <t>https://www.ine.pt/xportal/xmain?xpid=INE&amp;xpgid=ine_indicadores&amp;indOcorrCod=0010693&amp;contexto=bd&amp;selTab=tab2</t>
  </si>
  <si>
    <t>Inquérito ao Emprego: 2021-2023 (ajuste para 15-16 anos), 2011-2020, 1998-2010; Interpolação cúbica a partir de dados anuais da AMECO, usando o 3º trimestre (menor desvio quadrático) como representativo do ano: 1977-1997.</t>
  </si>
  <si>
    <t>Employment Survey: 2021-2023 (adjustment for 15-16 years old), 2011-2019, 1998-2010; Cubic-spline interpolation from AMECO annual data, using 3rd quarter (lower quadratic deviation) as representative of the year: 1977-1997.</t>
  </si>
  <si>
    <t>https://www.bportugal.pt/sites/default/files/documents/2024-06/sl_BEJun24.xlsx</t>
  </si>
  <si>
    <r>
      <t xml:space="preserve">Instituto Nacional de Estatística (2024). População residente com 15 e mais anos de idade (Série 2011 - N.º) por Local de residência (NUTS - 2013), Sexo, Grupo etário e Nível de escolaridade mais elevado completo; Trimestral. </t>
    </r>
    <r>
      <rPr>
        <i/>
        <sz val="11"/>
        <color theme="1"/>
        <rFont val="Calibri"/>
        <family val="2"/>
        <scheme val="minor"/>
      </rPr>
      <t>Estatísticas do Emprego</t>
    </r>
    <r>
      <rPr>
        <sz val="11"/>
        <color theme="1"/>
        <rFont val="Calibri"/>
        <family val="2"/>
        <scheme val="minor"/>
      </rPr>
      <t>. INE: Lisboa.</t>
    </r>
  </si>
  <si>
    <r>
      <t xml:space="preserve">European Commisssion (2024). Population: 15 to 64 years. </t>
    </r>
    <r>
      <rPr>
        <i/>
        <sz val="11"/>
        <color theme="1"/>
        <rFont val="Calibri"/>
        <family val="2"/>
        <scheme val="minor"/>
      </rPr>
      <t>Annual Macro-Economic Database of the European Commission.</t>
    </r>
    <r>
      <rPr>
        <sz val="11"/>
        <color theme="1"/>
        <rFont val="Calibri"/>
        <family val="2"/>
        <scheme val="minor"/>
      </rPr>
      <t xml:space="preserve"> Eurostat: Brussels.</t>
    </r>
  </si>
  <si>
    <t>https://economy-finance.ec.europa.eu/economic-research-and-databases/economic-databases/ameco-database/download-annual-data-set-macro-economic-database-ameco_en</t>
  </si>
  <si>
    <r>
      <t xml:space="preserve">Organisation for Economic Co-operation and Development (2024). Short-run interest rates. </t>
    </r>
    <r>
      <rPr>
        <i/>
        <sz val="11"/>
        <color theme="1"/>
        <rFont val="Calibri"/>
        <family val="2"/>
        <scheme val="minor"/>
      </rPr>
      <t xml:space="preserve">Dataset: Economic Outlook </t>
    </r>
    <r>
      <rPr>
        <sz val="11"/>
        <color theme="1"/>
        <rFont val="Calibri"/>
        <family val="2"/>
        <scheme val="minor"/>
      </rPr>
      <t>115, May.</t>
    </r>
  </si>
  <si>
    <r>
      <t xml:space="preserve">Banco de Portugal (2024). Séries Longas para a Economia Portuguesa. </t>
    </r>
    <r>
      <rPr>
        <i/>
        <sz val="11"/>
        <color theme="1"/>
        <rFont val="Calibri"/>
        <family val="2"/>
        <scheme val="minor"/>
      </rPr>
      <t>Boletim Económico</t>
    </r>
    <r>
      <rPr>
        <sz val="11"/>
        <color theme="1"/>
        <rFont val="Calibri"/>
        <family val="2"/>
        <scheme val="minor"/>
      </rPr>
      <t>, junho. Banco de Portugal: Lisboa.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</si>
</sst>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name val="Calibri"/>
      <family val="2"/>
      <scheme val="minor"/>
    </font>
    <font>
      <b/>
      <i/>
      <vertAlign val="subscript"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b/>
      <i/>
      <vertAlign val="superscript"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b/>
      <i/>
      <sz val="11"/>
      <color theme="1"/>
      <name val="Brush Script MT"/>
      <family val="4"/>
    </font>
    <font>
      <i/>
      <sz val="11"/>
      <color theme="1"/>
      <name val="Brush Script MT"/>
      <family val="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y-finance.ec.europa.eu/economic-research-and-databases/economic-databases/ameco-database/download-annual-data-set-macro-economic-database-ameco_en" TargetMode="External"/><Relationship Id="rId2" Type="http://schemas.openxmlformats.org/officeDocument/2006/relationships/hyperlink" Target="https://www.ine.pt/xportal/xmain?xpid=INE&amp;xpgid=ine_indicadores&amp;indOcorrCod=0000242&amp;contexto=bd&amp;selTab=tab2" TargetMode="External"/><Relationship Id="rId1" Type="http://schemas.openxmlformats.org/officeDocument/2006/relationships/hyperlink" Target="https://www.ine.pt/xportal/xmain?xpid=INE&amp;xpgid=ine_indicadores&amp;indOcorrCod=0010693&amp;contexto=bd&amp;selTab=tab2" TargetMode="External"/><Relationship Id="rId5" Type="http://schemas.openxmlformats.org/officeDocument/2006/relationships/hyperlink" Target="https://www.bportugal.pt/sites/default/files/documents/2024-06/sl_BEJun24.xlsx" TargetMode="External"/><Relationship Id="rId4" Type="http://schemas.openxmlformats.org/officeDocument/2006/relationships/hyperlink" Target="https://stats.oecd.org/index.aspx?DataSetCode=E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D1B9-594B-4D62-AB68-98C0FB6FF54E}">
  <dimension ref="A2:N15"/>
  <sheetViews>
    <sheetView tabSelected="1" workbookViewId="0"/>
  </sheetViews>
  <sheetFormatPr defaultRowHeight="15" x14ac:dyDescent="0.25"/>
  <sheetData>
    <row r="2" spans="1:14" x14ac:dyDescent="0.25">
      <c r="A2" t="s">
        <v>160</v>
      </c>
    </row>
    <row r="3" spans="1:14" x14ac:dyDescent="0.25">
      <c r="B3" s="9" t="s">
        <v>155</v>
      </c>
    </row>
    <row r="5" spans="1:14" x14ac:dyDescent="0.25">
      <c r="A5" t="s">
        <v>156</v>
      </c>
    </row>
    <row r="6" spans="1:14" x14ac:dyDescent="0.25">
      <c r="B6" s="9" t="s">
        <v>152</v>
      </c>
      <c r="N6" t="s">
        <v>118</v>
      </c>
    </row>
    <row r="8" spans="1:14" x14ac:dyDescent="0.25">
      <c r="A8" t="s">
        <v>116</v>
      </c>
    </row>
    <row r="9" spans="1:14" x14ac:dyDescent="0.25">
      <c r="B9" s="9" t="s">
        <v>117</v>
      </c>
      <c r="N9" t="s">
        <v>118</v>
      </c>
    </row>
    <row r="11" spans="1:14" x14ac:dyDescent="0.25">
      <c r="A11" t="s">
        <v>157</v>
      </c>
    </row>
    <row r="12" spans="1:14" x14ac:dyDescent="0.25">
      <c r="B12" s="9" t="s">
        <v>158</v>
      </c>
      <c r="N12" t="s">
        <v>119</v>
      </c>
    </row>
    <row r="14" spans="1:14" x14ac:dyDescent="0.25">
      <c r="A14" t="s">
        <v>159</v>
      </c>
    </row>
    <row r="15" spans="1:14" x14ac:dyDescent="0.25">
      <c r="B15" s="9" t="s">
        <v>120</v>
      </c>
      <c r="N15" t="s">
        <v>121</v>
      </c>
    </row>
  </sheetData>
  <hyperlinks>
    <hyperlink ref="B6" r:id="rId1" xr:uid="{BAF01849-8EB7-4503-AC44-E2CCD64C3E38}"/>
    <hyperlink ref="B9" r:id="rId2" xr:uid="{65BD4A12-4B76-4CA5-AC00-F42B00EAD6F6}"/>
    <hyperlink ref="B12" r:id="rId3" xr:uid="{868A9657-F3AD-4543-9AC6-3D802FDA075F}"/>
    <hyperlink ref="B15" r:id="rId4" xr:uid="{C8DFC3B6-BFF2-4BC2-B1F9-A8C308DF4001}"/>
    <hyperlink ref="B3" r:id="rId5" xr:uid="{08A1A030-CDAE-4199-881D-0153A80AA7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8933-0B1E-49D2-A67A-F4E3A4A95D01}">
  <dimension ref="A1:AC19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sheetData>
    <row r="1" spans="1:29" ht="17.25" x14ac:dyDescent="0.3">
      <c r="A1" s="4" t="s">
        <v>0</v>
      </c>
      <c r="B1" s="4" t="s">
        <v>3</v>
      </c>
      <c r="C1" s="4" t="s">
        <v>17</v>
      </c>
      <c r="D1" s="4" t="s">
        <v>29</v>
      </c>
      <c r="E1" s="4" t="s">
        <v>32</v>
      </c>
      <c r="F1" s="4" t="s">
        <v>35</v>
      </c>
      <c r="G1" s="4" t="s">
        <v>38</v>
      </c>
      <c r="H1" s="4" t="s">
        <v>41</v>
      </c>
      <c r="I1" s="4" t="s">
        <v>44</v>
      </c>
      <c r="J1" s="4" t="s">
        <v>47</v>
      </c>
      <c r="K1" s="4" t="s">
        <v>60</v>
      </c>
      <c r="L1" s="7" t="s">
        <v>63</v>
      </c>
      <c r="M1" s="4" t="s">
        <v>67</v>
      </c>
      <c r="N1" s="4" t="s">
        <v>74</v>
      </c>
      <c r="O1" s="4"/>
      <c r="Q1" s="4" t="s">
        <v>100</v>
      </c>
      <c r="R1" s="4" t="s">
        <v>103</v>
      </c>
      <c r="S1" s="4" t="s">
        <v>104</v>
      </c>
      <c r="T1" s="4" t="s">
        <v>109</v>
      </c>
      <c r="U1" s="4"/>
      <c r="V1" s="4"/>
      <c r="Y1" s="4" t="s">
        <v>50</v>
      </c>
      <c r="Z1" s="4" t="s">
        <v>70</v>
      </c>
      <c r="AA1" s="4" t="s">
        <v>71</v>
      </c>
      <c r="AB1" s="4" t="s">
        <v>57</v>
      </c>
      <c r="AC1" s="4" t="s">
        <v>69</v>
      </c>
    </row>
    <row r="2" spans="1:29" x14ac:dyDescent="0.25">
      <c r="A2" s="3" t="s">
        <v>1</v>
      </c>
      <c r="B2" s="3" t="s">
        <v>4</v>
      </c>
      <c r="C2" s="3" t="s">
        <v>18</v>
      </c>
      <c r="D2" s="3" t="s">
        <v>30</v>
      </c>
      <c r="E2" s="3" t="s">
        <v>33</v>
      </c>
      <c r="F2" s="3" t="s">
        <v>36</v>
      </c>
      <c r="G2" s="3" t="s">
        <v>39</v>
      </c>
      <c r="H2" s="3" t="s">
        <v>42</v>
      </c>
      <c r="I2" s="3" t="s">
        <v>45</v>
      </c>
      <c r="J2" s="3" t="s">
        <v>48</v>
      </c>
      <c r="K2" s="3" t="s">
        <v>61</v>
      </c>
      <c r="L2" s="3" t="s">
        <v>64</v>
      </c>
      <c r="M2" s="3" t="s">
        <v>66</v>
      </c>
      <c r="N2" s="3" t="s">
        <v>75</v>
      </c>
      <c r="O2" s="3"/>
      <c r="Q2" s="3" t="s">
        <v>101</v>
      </c>
      <c r="R2" s="3" t="s">
        <v>105</v>
      </c>
      <c r="S2" s="3" t="s">
        <v>107</v>
      </c>
      <c r="T2" s="3" t="s">
        <v>110</v>
      </c>
      <c r="U2" s="3"/>
      <c r="V2" s="3"/>
      <c r="Y2" s="3" t="s">
        <v>51</v>
      </c>
      <c r="Z2" s="3" t="s">
        <v>53</v>
      </c>
      <c r="AA2" s="3" t="s">
        <v>55</v>
      </c>
      <c r="AB2" s="3" t="s">
        <v>58</v>
      </c>
      <c r="AC2" s="3" t="s">
        <v>72</v>
      </c>
    </row>
    <row r="3" spans="1:29" x14ac:dyDescent="0.25">
      <c r="A3" s="3" t="s">
        <v>2</v>
      </c>
      <c r="B3" s="3" t="s">
        <v>5</v>
      </c>
      <c r="C3" s="3" t="s">
        <v>19</v>
      </c>
      <c r="D3" s="3" t="s">
        <v>31</v>
      </c>
      <c r="E3" s="3" t="s">
        <v>34</v>
      </c>
      <c r="F3" s="3" t="s">
        <v>37</v>
      </c>
      <c r="G3" s="3" t="s">
        <v>40</v>
      </c>
      <c r="H3" s="3" t="s">
        <v>43</v>
      </c>
      <c r="I3" s="3" t="s">
        <v>46</v>
      </c>
      <c r="J3" s="3" t="s">
        <v>49</v>
      </c>
      <c r="K3" s="3" t="s">
        <v>62</v>
      </c>
      <c r="L3" s="3" t="s">
        <v>65</v>
      </c>
      <c r="M3" s="3" t="s">
        <v>68</v>
      </c>
      <c r="N3" s="3" t="s">
        <v>76</v>
      </c>
      <c r="O3" s="3"/>
      <c r="Q3" s="3" t="s">
        <v>102</v>
      </c>
      <c r="R3" s="3" t="s">
        <v>106</v>
      </c>
      <c r="S3" s="3" t="s">
        <v>108</v>
      </c>
      <c r="T3" s="3" t="s">
        <v>111</v>
      </c>
      <c r="Y3" s="3" t="s">
        <v>52</v>
      </c>
      <c r="Z3" s="3" t="s">
        <v>54</v>
      </c>
      <c r="AA3" s="3" t="s">
        <v>56</v>
      </c>
      <c r="AB3" s="3" t="s">
        <v>59</v>
      </c>
      <c r="AC3" s="3" t="s">
        <v>73</v>
      </c>
    </row>
    <row r="4" spans="1:29" x14ac:dyDescent="0.25">
      <c r="A4">
        <v>1977</v>
      </c>
      <c r="B4" s="5">
        <v>5854.8</v>
      </c>
      <c r="C4" s="5">
        <v>20880.173565862595</v>
      </c>
      <c r="D4" s="5">
        <v>12531.802611347985</v>
      </c>
      <c r="E4" s="6">
        <f>IF(C4="","",C4-(D4+F4+G4-H4))</f>
        <v>5958.6245809697029</v>
      </c>
      <c r="F4" s="5">
        <v>2797.1810544940126</v>
      </c>
      <c r="G4" s="5">
        <v>1199.3104986882768</v>
      </c>
      <c r="H4" s="5">
        <v>1606.7451796373834</v>
      </c>
      <c r="I4">
        <f>IF(C4="","",Y4/C4)</f>
        <v>4.5936691684845543E-2</v>
      </c>
      <c r="J4" s="5">
        <f>IF(AB4="","",Z4/AB4)</f>
        <v>16323.513240083283</v>
      </c>
      <c r="K4" s="5">
        <v>3496.2793651810903</v>
      </c>
      <c r="L4">
        <v>3755.545451597261</v>
      </c>
      <c r="M4">
        <f>IF(K4="","",AC4/K4*1000)</f>
        <v>166.36842666655056</v>
      </c>
      <c r="N4">
        <v>8.8933333333333309E-2</v>
      </c>
      <c r="Q4">
        <v>11700.879564127121</v>
      </c>
      <c r="R4">
        <v>4037.8741372718255</v>
      </c>
      <c r="S4" s="5">
        <v>608.99378796245321</v>
      </c>
      <c r="T4" s="6">
        <v>1139.1116671902289</v>
      </c>
      <c r="U4" s="6"/>
      <c r="Y4" s="5">
        <v>959.166095421092</v>
      </c>
      <c r="Z4" s="5">
        <v>764.68391830096857</v>
      </c>
      <c r="AA4">
        <v>587.05915713589332</v>
      </c>
      <c r="AB4">
        <f>IF(D4="","",AA4/D4)</f>
        <v>4.6845547711092318E-2</v>
      </c>
      <c r="AC4">
        <v>581.67049717190412</v>
      </c>
    </row>
    <row r="5" spans="1:29" x14ac:dyDescent="0.25">
      <c r="A5">
        <f>A4+0.25</f>
        <v>1977.25</v>
      </c>
      <c r="B5">
        <v>5869.5</v>
      </c>
      <c r="C5" s="5">
        <v>20878.972107668727</v>
      </c>
      <c r="D5" s="5">
        <v>12500.852775081683</v>
      </c>
      <c r="E5" s="6">
        <f t="shared" ref="E5:E68" si="0">IF(C5="","",C5-(D5+F5+G5-H5))</f>
        <v>6115.6727809279055</v>
      </c>
      <c r="F5" s="5">
        <v>2807.9719831835114</v>
      </c>
      <c r="G5" s="5">
        <v>1184.4970816048922</v>
      </c>
      <c r="H5" s="5">
        <v>1730.0225131292671</v>
      </c>
      <c r="I5">
        <f t="shared" ref="I5:I68" si="1">IF(C5="","",Y5/C5)</f>
        <v>4.7653035728934187E-2</v>
      </c>
      <c r="J5" s="5">
        <f t="shared" ref="J5:J68" si="2">IF(AB5="","",Z5/AB5)</f>
        <v>15906.010250543306</v>
      </c>
      <c r="K5" s="5">
        <v>3499.2794853182854</v>
      </c>
      <c r="L5">
        <v>3760.6966771563175</v>
      </c>
      <c r="M5">
        <f t="shared" ref="M5:M68" si="3">IF(K5="","",AC5/K5*1000)</f>
        <v>172.10874470209151</v>
      </c>
      <c r="N5">
        <v>9.7799999999999998E-2</v>
      </c>
      <c r="Q5">
        <v>11637.833013011052</v>
      </c>
      <c r="R5">
        <v>4143.4987699183457</v>
      </c>
      <c r="S5" s="5">
        <v>589.47483548748278</v>
      </c>
      <c r="T5" s="6">
        <v>1244.2054625441599</v>
      </c>
      <c r="U5" s="6"/>
      <c r="Y5" s="5">
        <v>994.94640383015815</v>
      </c>
      <c r="Z5" s="5">
        <v>805.3190600938251</v>
      </c>
      <c r="AA5">
        <v>632.91641641285867</v>
      </c>
      <c r="AB5">
        <f t="shared" ref="AB5:AB68" si="4">IF(D5="","",AA5/D5)</f>
        <v>5.0629859242440609E-2</v>
      </c>
      <c r="AC5">
        <v>602.25659957991093</v>
      </c>
    </row>
    <row r="6" spans="1:29" x14ac:dyDescent="0.25">
      <c r="A6">
        <f t="shared" ref="A6:A69" si="5">A5+0.25</f>
        <v>1977.5</v>
      </c>
      <c r="B6">
        <v>5884.5</v>
      </c>
      <c r="C6" s="5">
        <v>20986.308830580172</v>
      </c>
      <c r="D6" s="5">
        <v>12529.405339300221</v>
      </c>
      <c r="E6" s="6">
        <f t="shared" si="0"/>
        <v>6220.8279595835829</v>
      </c>
      <c r="F6" s="5">
        <v>2842.9573148519721</v>
      </c>
      <c r="G6" s="5">
        <v>1225.5103921337334</v>
      </c>
      <c r="H6" s="5">
        <v>1832.392175289338</v>
      </c>
      <c r="I6">
        <f t="shared" si="1"/>
        <v>4.851340972486793E-2</v>
      </c>
      <c r="J6" s="5">
        <f t="shared" si="2"/>
        <v>15931.670329965966</v>
      </c>
      <c r="K6" s="5">
        <v>3511.2047976958174</v>
      </c>
      <c r="L6">
        <v>3781.3363630835138</v>
      </c>
      <c r="M6">
        <f t="shared" si="3"/>
        <v>176.32973209385679</v>
      </c>
      <c r="N6">
        <v>0.10966666666666701</v>
      </c>
      <c r="Q6">
        <v>11700.388046782826</v>
      </c>
      <c r="R6">
        <v>4094.594516813097</v>
      </c>
      <c r="S6" s="5">
        <v>621.12493910269313</v>
      </c>
      <c r="T6" s="6">
        <v>1332.9961495510104</v>
      </c>
      <c r="U6" s="6"/>
      <c r="Y6" s="5">
        <v>1018.1173989105498</v>
      </c>
      <c r="Z6" s="5">
        <v>831.20814749696569</v>
      </c>
      <c r="AA6">
        <v>653.70068458732521</v>
      </c>
      <c r="AB6">
        <f t="shared" si="4"/>
        <v>5.2173320830869931E-2</v>
      </c>
      <c r="AC6">
        <v>619.12980130436813</v>
      </c>
    </row>
    <row r="7" spans="1:29" x14ac:dyDescent="0.25">
      <c r="A7">
        <f t="shared" si="5"/>
        <v>1977.75</v>
      </c>
      <c r="B7">
        <v>5901.8</v>
      </c>
      <c r="C7" s="5">
        <v>21342.007194535596</v>
      </c>
      <c r="D7" s="5">
        <v>12580.726880121902</v>
      </c>
      <c r="E7" s="6">
        <f t="shared" si="0"/>
        <v>6310.7646419379507</v>
      </c>
      <c r="F7" s="5">
        <v>2859.1371588550282</v>
      </c>
      <c r="G7" s="5">
        <v>1343.7331669112134</v>
      </c>
      <c r="H7" s="5">
        <v>1752.3546532904963</v>
      </c>
      <c r="I7">
        <f t="shared" si="1"/>
        <v>5.1637692687141551E-2</v>
      </c>
      <c r="J7" s="5">
        <f t="shared" si="2"/>
        <v>16088.971339570633</v>
      </c>
      <c r="K7" s="5">
        <v>3536.6260829579119</v>
      </c>
      <c r="L7">
        <v>3822.8905062339063</v>
      </c>
      <c r="M7">
        <f t="shared" si="3"/>
        <v>179.9084901878168</v>
      </c>
      <c r="N7">
        <v>0.13339999999999999</v>
      </c>
      <c r="Q7">
        <v>11758.413457545643</v>
      </c>
      <c r="R7">
        <v>4156.2474402418466</v>
      </c>
      <c r="S7" s="5">
        <v>677.36060633026716</v>
      </c>
      <c r="T7" s="6">
        <v>1266.4835146656192</v>
      </c>
      <c r="U7" s="6"/>
      <c r="Y7" s="5">
        <v>1102.0520088381932</v>
      </c>
      <c r="Z7" s="5">
        <v>875.18061178102153</v>
      </c>
      <c r="AA7">
        <v>684.34507186392091</v>
      </c>
      <c r="AB7">
        <f t="shared" si="4"/>
        <v>5.4396306221798363E-2</v>
      </c>
      <c r="AC7">
        <v>636.26905894381048</v>
      </c>
    </row>
    <row r="8" spans="1:29" x14ac:dyDescent="0.25">
      <c r="A8">
        <f t="shared" si="5"/>
        <v>1978</v>
      </c>
      <c r="B8">
        <v>5921.1</v>
      </c>
      <c r="C8" s="5">
        <v>21475.276759671546</v>
      </c>
      <c r="D8" s="5">
        <v>12600.069650443897</v>
      </c>
      <c r="E8" s="6">
        <f t="shared" si="0"/>
        <v>6424.7278265130171</v>
      </c>
      <c r="F8" s="5">
        <v>2931.8083914514723</v>
      </c>
      <c r="G8" s="5">
        <v>1311.9381677185243</v>
      </c>
      <c r="H8" s="5">
        <v>1793.2672764553631</v>
      </c>
      <c r="I8">
        <f t="shared" si="1"/>
        <v>5.3061744970952021E-2</v>
      </c>
      <c r="J8" s="5">
        <f t="shared" si="2"/>
        <v>16475.00719204031</v>
      </c>
      <c r="K8" s="5">
        <v>3581.3799161889892</v>
      </c>
      <c r="L8">
        <v>3868.9690607529201</v>
      </c>
      <c r="M8">
        <f t="shared" si="3"/>
        <v>187.71734540897558</v>
      </c>
      <c r="N8">
        <v>0.13339999999999999</v>
      </c>
      <c r="Q8">
        <v>11783.395867853284</v>
      </c>
      <c r="R8">
        <v>3961.8151258252601</v>
      </c>
      <c r="S8" s="5">
        <v>647.31572819257883</v>
      </c>
      <c r="T8" s="6">
        <v>1302.8612448597885</v>
      </c>
      <c r="U8" s="6"/>
      <c r="Y8" s="5">
        <v>1139.5156586023045</v>
      </c>
      <c r="Z8" s="5">
        <v>929.43199513354182</v>
      </c>
      <c r="AA8">
        <v>710.82869570409878</v>
      </c>
      <c r="AB8">
        <f t="shared" si="4"/>
        <v>5.641466399981817E-2</v>
      </c>
      <c r="AC8">
        <v>672.28713076801648</v>
      </c>
    </row>
    <row r="9" spans="1:29" x14ac:dyDescent="0.25">
      <c r="A9">
        <f t="shared" si="5"/>
        <v>1978.25</v>
      </c>
      <c r="B9">
        <v>5941.8</v>
      </c>
      <c r="C9" s="5">
        <v>21515.625140759701</v>
      </c>
      <c r="D9" s="5">
        <v>12593.96583038849</v>
      </c>
      <c r="E9" s="6">
        <f t="shared" si="0"/>
        <v>6400.4404431486</v>
      </c>
      <c r="F9" s="5">
        <v>2969.5685224882727</v>
      </c>
      <c r="G9" s="5">
        <v>1352.3523032014282</v>
      </c>
      <c r="H9" s="5">
        <v>1800.7019584670898</v>
      </c>
      <c r="I9">
        <f t="shared" si="1"/>
        <v>5.6078656328906726E-2</v>
      </c>
      <c r="J9" s="5">
        <f t="shared" si="2"/>
        <v>16664.953639194802</v>
      </c>
      <c r="K9" s="5">
        <v>3617.2247612384613</v>
      </c>
      <c r="L9">
        <v>3918.5153980172845</v>
      </c>
      <c r="M9">
        <f t="shared" si="3"/>
        <v>194.71621501637119</v>
      </c>
      <c r="N9">
        <v>0.15713333333333299</v>
      </c>
      <c r="Q9">
        <v>11765.519915995756</v>
      </c>
      <c r="R9">
        <v>3969.8455085657824</v>
      </c>
      <c r="S9" s="5">
        <v>646.20770137302611</v>
      </c>
      <c r="T9" s="6">
        <v>1308.3904224981768</v>
      </c>
      <c r="U9" s="6"/>
      <c r="Y9" s="5">
        <v>1206.5673479702486</v>
      </c>
      <c r="Z9" s="5">
        <v>1001.7656333465343</v>
      </c>
      <c r="AA9">
        <v>757.04994022613505</v>
      </c>
      <c r="AB9">
        <f t="shared" si="4"/>
        <v>6.011211642320155E-2</v>
      </c>
      <c r="AC9">
        <v>704.33231437185009</v>
      </c>
    </row>
    <row r="10" spans="1:29" x14ac:dyDescent="0.25">
      <c r="A10">
        <f t="shared" si="5"/>
        <v>1978.5</v>
      </c>
      <c r="B10">
        <v>5963</v>
      </c>
      <c r="C10" s="5">
        <v>22054.533527421911</v>
      </c>
      <c r="D10" s="5">
        <v>12627.0240360927</v>
      </c>
      <c r="E10" s="6">
        <f t="shared" si="0"/>
        <v>6601.3322098553836</v>
      </c>
      <c r="F10" s="5">
        <v>3054.0567918929141</v>
      </c>
      <c r="G10" s="5">
        <v>1498.5481014445313</v>
      </c>
      <c r="H10" s="5">
        <v>1726.4276118636199</v>
      </c>
      <c r="I10">
        <f t="shared" si="1"/>
        <v>5.9132894306570517E-2</v>
      </c>
      <c r="J10" s="5">
        <f t="shared" si="2"/>
        <v>16862.715096877324</v>
      </c>
      <c r="K10" s="5">
        <v>3656.2146782209838</v>
      </c>
      <c r="L10">
        <v>3965.2960716435023</v>
      </c>
      <c r="M10">
        <f t="shared" si="3"/>
        <v>201.44742939822973</v>
      </c>
      <c r="N10">
        <v>0.16899999999999998</v>
      </c>
      <c r="Q10">
        <v>11767.839751706642</v>
      </c>
      <c r="R10">
        <v>4152.1643329230801</v>
      </c>
      <c r="S10" s="5">
        <v>721.12365805159311</v>
      </c>
      <c r="T10" s="6">
        <v>1232.8785260535353</v>
      </c>
      <c r="U10" s="6"/>
      <c r="Y10" s="5">
        <v>1304.1484000577557</v>
      </c>
      <c r="Z10" s="5">
        <v>1068.0449474654586</v>
      </c>
      <c r="AA10">
        <v>799.76617915884265</v>
      </c>
      <c r="AB10">
        <f t="shared" si="4"/>
        <v>6.3337661896644484E-2</v>
      </c>
      <c r="AC10">
        <v>736.53504825569291</v>
      </c>
    </row>
    <row r="11" spans="1:29" x14ac:dyDescent="0.25">
      <c r="A11">
        <f t="shared" si="5"/>
        <v>1978.75</v>
      </c>
      <c r="B11">
        <v>5984.2</v>
      </c>
      <c r="C11" s="5">
        <v>21887.441136117166</v>
      </c>
      <c r="D11" s="5">
        <v>12757.169071306113</v>
      </c>
      <c r="E11" s="6">
        <f t="shared" si="0"/>
        <v>6124.8225600847436</v>
      </c>
      <c r="F11" s="5">
        <v>3121.4887250136867</v>
      </c>
      <c r="G11" s="5">
        <v>1692.2276800621048</v>
      </c>
      <c r="H11" s="5">
        <v>1808.2669003494809</v>
      </c>
      <c r="I11">
        <f t="shared" si="1"/>
        <v>6.3462830018881033E-2</v>
      </c>
      <c r="J11" s="5">
        <f t="shared" si="2"/>
        <v>17084.814227807197</v>
      </c>
      <c r="K11" s="5">
        <v>3686.4621937026968</v>
      </c>
      <c r="L11">
        <v>3999.4939866546156</v>
      </c>
      <c r="M11">
        <f t="shared" si="3"/>
        <v>206.89654105427144</v>
      </c>
      <c r="N11">
        <v>0.16899999999999998</v>
      </c>
      <c r="Q11">
        <v>11874.363299529396</v>
      </c>
      <c r="R11">
        <v>4093.8504273337571</v>
      </c>
      <c r="S11" s="5">
        <v>810.75738744235036</v>
      </c>
      <c r="T11" s="6">
        <v>1297.7598849118458</v>
      </c>
      <c r="U11" s="6"/>
      <c r="Y11" s="5">
        <v>1389.0389563696681</v>
      </c>
      <c r="Z11" s="5">
        <v>1146.6194370580317</v>
      </c>
      <c r="AA11">
        <v>856.176591910919</v>
      </c>
      <c r="AB11">
        <f t="shared" si="4"/>
        <v>6.71133687360672E-2</v>
      </c>
      <c r="AC11">
        <v>762.71627660442959</v>
      </c>
    </row>
    <row r="12" spans="1:29" x14ac:dyDescent="0.25">
      <c r="A12">
        <f t="shared" si="5"/>
        <v>1979</v>
      </c>
      <c r="B12">
        <v>6005.5</v>
      </c>
      <c r="C12" s="5">
        <v>22615.801738313432</v>
      </c>
      <c r="D12" s="5">
        <v>12910.624905046176</v>
      </c>
      <c r="E12" s="6">
        <f t="shared" si="0"/>
        <v>6532.1791163307207</v>
      </c>
      <c r="F12" s="5">
        <v>3205.6509001219706</v>
      </c>
      <c r="G12" s="5">
        <v>1846.7561019061004</v>
      </c>
      <c r="H12" s="5">
        <v>1879.4092850915363</v>
      </c>
      <c r="I12">
        <f t="shared" si="1"/>
        <v>6.4201250685374009E-2</v>
      </c>
      <c r="J12" s="5">
        <f t="shared" si="2"/>
        <v>17131.993119646315</v>
      </c>
      <c r="K12" s="5">
        <v>3713.5973807387172</v>
      </c>
      <c r="L12">
        <v>4028.8152582714647</v>
      </c>
      <c r="M12">
        <f t="shared" si="3"/>
        <v>210.80446723887616</v>
      </c>
      <c r="N12">
        <v>0.16899999999999998</v>
      </c>
      <c r="Q12">
        <v>11948.150911561828</v>
      </c>
      <c r="R12">
        <v>4671.7968134846997</v>
      </c>
      <c r="S12" s="5">
        <v>899.24382451889858</v>
      </c>
      <c r="T12" s="6">
        <v>1329.7186066245222</v>
      </c>
      <c r="U12" s="6"/>
      <c r="Y12" s="5">
        <v>1451.962756852178</v>
      </c>
      <c r="Z12" s="5">
        <v>1197.387916565976</v>
      </c>
      <c r="AA12">
        <v>902.34838110518615</v>
      </c>
      <c r="AB12">
        <f t="shared" si="4"/>
        <v>6.9891921401302529E-2</v>
      </c>
      <c r="AC12">
        <v>782.84291738631123</v>
      </c>
    </row>
    <row r="13" spans="1:29" x14ac:dyDescent="0.25">
      <c r="A13">
        <f t="shared" si="5"/>
        <v>1979.25</v>
      </c>
      <c r="B13">
        <v>6027.1</v>
      </c>
      <c r="C13" s="5">
        <v>22496.269436570117</v>
      </c>
      <c r="D13" s="5">
        <v>13010.04145637404</v>
      </c>
      <c r="E13" s="6">
        <f t="shared" si="0"/>
        <v>6246.7893552253045</v>
      </c>
      <c r="F13" s="5">
        <v>3275.7528358637687</v>
      </c>
      <c r="G13" s="5">
        <v>1961.8183377068276</v>
      </c>
      <c r="H13" s="5">
        <v>1998.1325485998243</v>
      </c>
      <c r="I13">
        <f t="shared" si="1"/>
        <v>6.8130283753146045E-2</v>
      </c>
      <c r="J13" s="5">
        <f t="shared" si="2"/>
        <v>17281.082267975478</v>
      </c>
      <c r="K13" s="5">
        <v>3744.6337109006772</v>
      </c>
      <c r="L13">
        <v>4060.898909708163</v>
      </c>
      <c r="M13">
        <f t="shared" si="3"/>
        <v>219.98951193424608</v>
      </c>
      <c r="N13">
        <v>0.16899999999999998</v>
      </c>
      <c r="Q13">
        <v>12043.614096076799</v>
      </c>
      <c r="R13">
        <v>4640.8158548241508</v>
      </c>
      <c r="S13" s="5">
        <v>935.96169541882819</v>
      </c>
      <c r="T13" s="6">
        <v>1422.8818870884888</v>
      </c>
      <c r="U13" s="6"/>
      <c r="Y13" s="5">
        <v>1532.6772201007489</v>
      </c>
      <c r="Z13" s="5">
        <v>1263.7716507939222</v>
      </c>
      <c r="AA13">
        <v>951.42892749768566</v>
      </c>
      <c r="AB13">
        <f t="shared" si="4"/>
        <v>7.3130353249685448E-2</v>
      </c>
      <c r="AC13">
        <v>823.78014243356472</v>
      </c>
    </row>
    <row r="14" spans="1:29" x14ac:dyDescent="0.25">
      <c r="A14">
        <f t="shared" si="5"/>
        <v>1979.5</v>
      </c>
      <c r="B14">
        <v>6049.3</v>
      </c>
      <c r="C14" s="5">
        <v>22989.634929555115</v>
      </c>
      <c r="D14" s="5">
        <v>13250.42592854557</v>
      </c>
      <c r="E14" s="6">
        <f t="shared" si="0"/>
        <v>6436.6922319343284</v>
      </c>
      <c r="F14" s="5">
        <v>3300.3937369121677</v>
      </c>
      <c r="G14" s="5">
        <v>2036.3484775245267</v>
      </c>
      <c r="H14" s="5">
        <v>2034.2254453614767</v>
      </c>
      <c r="I14">
        <f t="shared" si="1"/>
        <v>7.1652844396130455E-2</v>
      </c>
      <c r="J14" s="5">
        <f t="shared" si="2"/>
        <v>17649.567350993035</v>
      </c>
      <c r="K14" s="5">
        <v>3781.8134189977341</v>
      </c>
      <c r="L14">
        <v>4099.7109344287965</v>
      </c>
      <c r="M14">
        <f t="shared" si="3"/>
        <v>231.98186216677701</v>
      </c>
      <c r="N14">
        <v>0.16899999999999998</v>
      </c>
      <c r="Q14">
        <v>12247.284323021344</v>
      </c>
      <c r="R14">
        <v>4671.0717987968255</v>
      </c>
      <c r="S14" s="5">
        <v>980.33122933093205</v>
      </c>
      <c r="T14" s="6">
        <v>1421.7095997327319</v>
      </c>
      <c r="U14" s="6"/>
      <c r="Y14" s="5">
        <v>1647.2727343312583</v>
      </c>
      <c r="Z14" s="5">
        <v>1365.0056492222202</v>
      </c>
      <c r="AA14">
        <v>1024.7790151098318</v>
      </c>
      <c r="AB14">
        <f t="shared" si="4"/>
        <v>7.7339326345890261E-2</v>
      </c>
      <c r="AC14">
        <v>877.31211930640006</v>
      </c>
    </row>
    <row r="15" spans="1:29" x14ac:dyDescent="0.25">
      <c r="A15">
        <f t="shared" si="5"/>
        <v>1979.75</v>
      </c>
      <c r="B15">
        <v>6072.3</v>
      </c>
      <c r="C15" s="5">
        <v>23499.964910116389</v>
      </c>
      <c r="D15" s="5">
        <v>13409.711368378514</v>
      </c>
      <c r="E15" s="6">
        <f t="shared" si="0"/>
        <v>6834.1291352281514</v>
      </c>
      <c r="F15" s="5">
        <v>3347.520216105821</v>
      </c>
      <c r="G15" s="5">
        <v>1984.6180744786202</v>
      </c>
      <c r="H15" s="5">
        <v>2076.0138840747204</v>
      </c>
      <c r="I15">
        <f t="shared" si="1"/>
        <v>7.5422071670954965E-2</v>
      </c>
      <c r="J15" s="5">
        <f t="shared" si="2"/>
        <v>17553.656946051018</v>
      </c>
      <c r="K15" s="5">
        <v>3822.795341592876</v>
      </c>
      <c r="L15">
        <v>4141.020762135011</v>
      </c>
      <c r="M15">
        <f t="shared" si="3"/>
        <v>248.09202144693816</v>
      </c>
      <c r="N15">
        <v>0.16899999999999998</v>
      </c>
      <c r="Q15">
        <v>12353.502495041328</v>
      </c>
      <c r="R15">
        <v>4694.9184185723825</v>
      </c>
      <c r="S15" s="5">
        <v>921.35626384136583</v>
      </c>
      <c r="T15" s="6">
        <v>1449.1028967935597</v>
      </c>
      <c r="U15" s="6"/>
      <c r="Y15" s="5">
        <v>1772.416037715725</v>
      </c>
      <c r="Z15" s="5">
        <v>1454.9941725351368</v>
      </c>
      <c r="AA15">
        <v>1111.509240287292</v>
      </c>
      <c r="AB15">
        <f t="shared" si="4"/>
        <v>8.2888379156940376E-2</v>
      </c>
      <c r="AC15">
        <v>948.40502387371498</v>
      </c>
    </row>
    <row r="16" spans="1:29" x14ac:dyDescent="0.25">
      <c r="A16">
        <f t="shared" si="5"/>
        <v>1980</v>
      </c>
      <c r="B16">
        <v>6095.7</v>
      </c>
      <c r="C16" s="5">
        <v>23835.555238203164</v>
      </c>
      <c r="D16" s="5">
        <v>13966.005561986665</v>
      </c>
      <c r="E16" s="6">
        <f t="shared" si="0"/>
        <v>6693.2858870218406</v>
      </c>
      <c r="F16" s="5">
        <v>3307.2332751941094</v>
      </c>
      <c r="G16" s="5">
        <v>2003.5059363526293</v>
      </c>
      <c r="H16" s="5">
        <v>2134.475422352084</v>
      </c>
      <c r="I16">
        <f t="shared" si="1"/>
        <v>8.0227426914031744E-2</v>
      </c>
      <c r="J16" s="5">
        <f t="shared" si="2"/>
        <v>18300.045015453128</v>
      </c>
      <c r="K16" s="5">
        <v>3859.293532832814</v>
      </c>
      <c r="L16">
        <v>4173.2753256711057</v>
      </c>
      <c r="M16">
        <f t="shared" si="3"/>
        <v>261.5054793194509</v>
      </c>
      <c r="N16">
        <v>0.16899999999999998</v>
      </c>
      <c r="Q16">
        <v>12878.232758241989</v>
      </c>
      <c r="R16">
        <v>4065.1875037021005</v>
      </c>
      <c r="S16" s="5">
        <v>947.68828821223053</v>
      </c>
      <c r="T16" s="6">
        <v>1464.9650565024183</v>
      </c>
      <c r="U16" s="6"/>
      <c r="Y16" s="5">
        <v>1912.2652658283109</v>
      </c>
      <c r="Z16" s="5">
        <v>1572.9809262911567</v>
      </c>
      <c r="AA16">
        <v>1200.4484331557953</v>
      </c>
      <c r="AB16">
        <f t="shared" si="4"/>
        <v>8.595503043642147E-2</v>
      </c>
      <c r="AC16">
        <v>1009.226405137902</v>
      </c>
    </row>
    <row r="17" spans="1:29" x14ac:dyDescent="0.25">
      <c r="A17">
        <f t="shared" si="5"/>
        <v>1980.25</v>
      </c>
      <c r="B17">
        <v>6119.1</v>
      </c>
      <c r="C17" s="5">
        <v>24533.444783854273</v>
      </c>
      <c r="D17" s="5">
        <v>14128.102963661766</v>
      </c>
      <c r="E17" s="6">
        <f t="shared" si="0"/>
        <v>7111.7143628245904</v>
      </c>
      <c r="F17" s="5">
        <v>3347.5945125665298</v>
      </c>
      <c r="G17" s="5">
        <v>2031.9861127410404</v>
      </c>
      <c r="H17" s="5">
        <v>2085.9531679396518</v>
      </c>
      <c r="I17">
        <f t="shared" si="1"/>
        <v>8.4658435746570393E-2</v>
      </c>
      <c r="J17" s="5">
        <f t="shared" si="2"/>
        <v>18800.145682629038</v>
      </c>
      <c r="K17" s="5">
        <v>3886.965572448556</v>
      </c>
      <c r="L17">
        <v>4189.0415558765844</v>
      </c>
      <c r="M17">
        <f t="shared" si="3"/>
        <v>272.8402950593715</v>
      </c>
      <c r="N17">
        <v>0.16899999999999998</v>
      </c>
      <c r="Q17">
        <v>13017.472123006915</v>
      </c>
      <c r="R17">
        <v>4106.4236693990606</v>
      </c>
      <c r="S17" s="5">
        <v>967.09251732468522</v>
      </c>
      <c r="T17" s="6">
        <v>1418.1418048069452</v>
      </c>
      <c r="U17" s="6"/>
      <c r="Y17" s="5">
        <v>2076.9630588759596</v>
      </c>
      <c r="Z17" s="5">
        <v>1655.3636277137612</v>
      </c>
      <c r="AA17">
        <v>1243.9875823010213</v>
      </c>
      <c r="AB17">
        <f t="shared" si="4"/>
        <v>8.8050574482690547E-2</v>
      </c>
      <c r="AC17">
        <v>1060.5208336724829</v>
      </c>
    </row>
    <row r="18" spans="1:29" x14ac:dyDescent="0.25">
      <c r="A18">
        <f t="shared" si="5"/>
        <v>1980.5</v>
      </c>
      <c r="B18">
        <v>6142.1</v>
      </c>
      <c r="C18" s="5">
        <v>24744.166796912101</v>
      </c>
      <c r="D18" s="5">
        <v>14510.428833205764</v>
      </c>
      <c r="E18" s="6">
        <f t="shared" si="0"/>
        <v>7129.7479856160826</v>
      </c>
      <c r="F18" s="5">
        <v>3371.1657570138768</v>
      </c>
      <c r="G18" s="5">
        <v>1992.2271335114381</v>
      </c>
      <c r="H18" s="5">
        <v>2259.4029124350591</v>
      </c>
      <c r="I18">
        <f t="shared" si="1"/>
        <v>8.7705003905570497E-2</v>
      </c>
      <c r="J18" s="5">
        <f t="shared" si="2"/>
        <v>19109.634981428062</v>
      </c>
      <c r="K18" s="5">
        <v>3912.0853501720867</v>
      </c>
      <c r="L18">
        <v>4218.0405958418569</v>
      </c>
      <c r="M18">
        <f t="shared" si="3"/>
        <v>286.49782201075783</v>
      </c>
      <c r="N18">
        <v>0.16899999999999998</v>
      </c>
      <c r="Q18">
        <v>13347.302673322207</v>
      </c>
      <c r="R18">
        <v>4037.4325741113971</v>
      </c>
      <c r="S18" s="5">
        <v>917.9479475115902</v>
      </c>
      <c r="T18" s="6">
        <v>1544.1665781194963</v>
      </c>
      <c r="U18" s="6"/>
      <c r="Y18" s="5">
        <v>2170.1872455632638</v>
      </c>
      <c r="Z18" s="5">
        <v>1758.4432973303931</v>
      </c>
      <c r="AA18">
        <v>1335.2304399292907</v>
      </c>
      <c r="AB18">
        <f t="shared" si="4"/>
        <v>9.2018675345675538E-2</v>
      </c>
      <c r="AC18">
        <v>1120.8039323444957</v>
      </c>
    </row>
    <row r="19" spans="1:29" x14ac:dyDescent="0.25">
      <c r="A19">
        <f t="shared" si="5"/>
        <v>1980.75</v>
      </c>
      <c r="B19">
        <v>6164.3</v>
      </c>
      <c r="C19" s="5">
        <v>24734.530510788136</v>
      </c>
      <c r="D19" s="5">
        <v>14567.210632975521</v>
      </c>
      <c r="E19" s="6">
        <f t="shared" si="0"/>
        <v>7106.1623244920884</v>
      </c>
      <c r="F19" s="5">
        <v>3420.9704359171092</v>
      </c>
      <c r="G19" s="5">
        <v>1886.5850911818584</v>
      </c>
      <c r="H19" s="5">
        <v>2246.3979737784443</v>
      </c>
      <c r="I19">
        <f t="shared" si="1"/>
        <v>8.8839447216264467E-2</v>
      </c>
      <c r="J19" s="5">
        <f t="shared" si="2"/>
        <v>19309.753495346762</v>
      </c>
      <c r="K19" s="5">
        <v>3927.992919974778</v>
      </c>
      <c r="L19">
        <v>4240.2034462420834</v>
      </c>
      <c r="M19">
        <f t="shared" si="3"/>
        <v>298.47885312701646</v>
      </c>
      <c r="N19">
        <v>0.16899999999999998</v>
      </c>
      <c r="Q19">
        <v>13413.657940886966</v>
      </c>
      <c r="R19">
        <v>4122.5476913536959</v>
      </c>
      <c r="S19" s="5">
        <v>857.76514409581455</v>
      </c>
      <c r="T19" s="6">
        <v>1531.4067677328935</v>
      </c>
      <c r="U19" s="6"/>
      <c r="Y19" s="5">
        <v>2197.4020177322454</v>
      </c>
      <c r="Z19" s="5">
        <v>1832.0778867804993</v>
      </c>
      <c r="AA19">
        <v>1382.1131626138838</v>
      </c>
      <c r="AB19">
        <f t="shared" si="4"/>
        <v>9.487836741271663E-2</v>
      </c>
      <c r="AC19">
        <v>1172.4228218451121</v>
      </c>
    </row>
    <row r="20" spans="1:29" x14ac:dyDescent="0.25">
      <c r="A20">
        <f t="shared" si="5"/>
        <v>1981</v>
      </c>
      <c r="B20">
        <v>6185.6</v>
      </c>
      <c r="C20" s="5">
        <v>25043.173392262142</v>
      </c>
      <c r="D20" s="5">
        <v>14642.993571479086</v>
      </c>
      <c r="E20" s="6">
        <f t="shared" si="0"/>
        <v>7218.2444114087048</v>
      </c>
      <c r="F20" s="5">
        <v>3511.0957131076048</v>
      </c>
      <c r="G20" s="5">
        <v>1909.028983545099</v>
      </c>
      <c r="H20" s="5">
        <v>2238.1892872783542</v>
      </c>
      <c r="I20">
        <f t="shared" si="1"/>
        <v>9.5337699352452329E-2</v>
      </c>
      <c r="J20" s="5">
        <f t="shared" si="2"/>
        <v>19340.82489084253</v>
      </c>
      <c r="K20" s="5">
        <v>3927.0849561436007</v>
      </c>
      <c r="L20">
        <v>4250.0363842550905</v>
      </c>
      <c r="M20">
        <f t="shared" si="3"/>
        <v>314.29355166079819</v>
      </c>
      <c r="N20">
        <v>0.16899999999999998</v>
      </c>
      <c r="Q20">
        <v>13474.317034228401</v>
      </c>
      <c r="R20">
        <v>4609.5462780149901</v>
      </c>
      <c r="S20" s="5">
        <v>828.5842193706178</v>
      </c>
      <c r="T20" s="6">
        <v>1516.9732077036947</v>
      </c>
      <c r="U20" s="6"/>
      <c r="Y20" s="5">
        <v>2387.5585357028217</v>
      </c>
      <c r="Z20" s="5">
        <v>1954.697605176345</v>
      </c>
      <c r="AA20">
        <v>1479.9071202146602</v>
      </c>
      <c r="AB20">
        <f t="shared" si="4"/>
        <v>0.10106588608337243</v>
      </c>
      <c r="AC20">
        <v>1234.2574785400623</v>
      </c>
    </row>
    <row r="21" spans="1:29" x14ac:dyDescent="0.25">
      <c r="A21">
        <f t="shared" si="5"/>
        <v>1981.25</v>
      </c>
      <c r="B21">
        <v>6205.9</v>
      </c>
      <c r="C21" s="5">
        <v>25018.603399623589</v>
      </c>
      <c r="D21" s="5">
        <v>14787.911815566578</v>
      </c>
      <c r="E21" s="6">
        <f t="shared" si="0"/>
        <v>6949.5457733901458</v>
      </c>
      <c r="F21" s="5">
        <v>3554.1430240723439</v>
      </c>
      <c r="G21" s="5">
        <v>2028.9774783487794</v>
      </c>
      <c r="H21" s="5">
        <v>2301.9746917542589</v>
      </c>
      <c r="I21">
        <f t="shared" si="1"/>
        <v>9.6130624057915962E-2</v>
      </c>
      <c r="J21" s="5">
        <f t="shared" si="2"/>
        <v>19816.763084149698</v>
      </c>
      <c r="K21" s="5">
        <v>3935.5626751467926</v>
      </c>
      <c r="L21">
        <v>4270.9610684545842</v>
      </c>
      <c r="M21">
        <f t="shared" si="3"/>
        <v>329.5767731763421</v>
      </c>
      <c r="N21">
        <v>0.16899999999999998</v>
      </c>
      <c r="Q21">
        <v>13616.326626735216</v>
      </c>
      <c r="R21">
        <v>4621.6739488994899</v>
      </c>
      <c r="S21" s="5">
        <v>924.13500139380062</v>
      </c>
      <c r="T21" s="6">
        <v>1572.5454288536748</v>
      </c>
      <c r="U21" s="6"/>
      <c r="Y21" s="5">
        <v>2405.0539578633134</v>
      </c>
      <c r="Z21" s="5">
        <v>2076.5216118212056</v>
      </c>
      <c r="AA21">
        <v>1549.5678253978463</v>
      </c>
      <c r="AB21">
        <f t="shared" si="4"/>
        <v>0.10478611481620312</v>
      </c>
      <c r="AC21">
        <v>1297.0700471081325</v>
      </c>
    </row>
    <row r="22" spans="1:29" x14ac:dyDescent="0.25">
      <c r="A22">
        <f t="shared" si="5"/>
        <v>1981.5</v>
      </c>
      <c r="B22">
        <v>6225</v>
      </c>
      <c r="C22" s="5">
        <v>25092.137798635129</v>
      </c>
      <c r="D22" s="5">
        <v>14737.541680498774</v>
      </c>
      <c r="E22" s="6">
        <f t="shared" si="0"/>
        <v>7032.928467398764</v>
      </c>
      <c r="F22" s="5">
        <v>3610.3141958135298</v>
      </c>
      <c r="G22" s="5">
        <v>2014.1033936823601</v>
      </c>
      <c r="H22" s="5">
        <v>2302.7499387582961</v>
      </c>
      <c r="I22">
        <f t="shared" si="1"/>
        <v>0.10409222168451071</v>
      </c>
      <c r="J22" s="5">
        <f t="shared" si="2"/>
        <v>19662.063948836781</v>
      </c>
      <c r="K22" s="5">
        <v>3934.7927060191396</v>
      </c>
      <c r="L22">
        <v>4269.2639447122901</v>
      </c>
      <c r="M22">
        <f t="shared" si="3"/>
        <v>349.65602691305463</v>
      </c>
      <c r="N22">
        <v>0.17193333333333299</v>
      </c>
      <c r="Q22">
        <v>13601.979765563368</v>
      </c>
      <c r="R22">
        <v>4842.4902981830992</v>
      </c>
      <c r="S22" s="5">
        <v>910.39731534788689</v>
      </c>
      <c r="T22" s="6">
        <v>1577.7853718904239</v>
      </c>
      <c r="U22" s="6"/>
      <c r="Y22" s="5">
        <v>2611.8963702738183</v>
      </c>
      <c r="Z22" s="5">
        <v>2203.4541817446884</v>
      </c>
      <c r="AA22">
        <v>1651.5813359691986</v>
      </c>
      <c r="AB22">
        <f t="shared" si="4"/>
        <v>0.11206627073731219</v>
      </c>
      <c r="AC22">
        <v>1375.8239843131194</v>
      </c>
    </row>
    <row r="23" spans="1:29" x14ac:dyDescent="0.25">
      <c r="A23">
        <f t="shared" si="5"/>
        <v>1981.75</v>
      </c>
      <c r="B23">
        <v>6242.9</v>
      </c>
      <c r="C23" s="5">
        <v>25127.876442807541</v>
      </c>
      <c r="D23" s="5">
        <v>14842.289981987775</v>
      </c>
      <c r="E23" s="6">
        <f t="shared" si="0"/>
        <v>7199.6957961959051</v>
      </c>
      <c r="F23" s="5">
        <v>3634.4486202190988</v>
      </c>
      <c r="G23" s="5">
        <v>2032.8099316056491</v>
      </c>
      <c r="H23" s="5">
        <v>2581.3678872008895</v>
      </c>
      <c r="I23">
        <f t="shared" si="1"/>
        <v>0.1056061777126102</v>
      </c>
      <c r="J23" s="5">
        <f t="shared" si="2"/>
        <v>19741.761360902394</v>
      </c>
      <c r="K23" s="5">
        <v>3942.4672938413346</v>
      </c>
      <c r="L23">
        <v>4274.0212274094802</v>
      </c>
      <c r="M23">
        <f t="shared" si="3"/>
        <v>368.6776801697884</v>
      </c>
      <c r="N23">
        <v>0.1734</v>
      </c>
      <c r="Q23">
        <v>13696.579096863301</v>
      </c>
      <c r="R23">
        <v>4898.5162458218529</v>
      </c>
      <c r="S23" s="5">
        <v>949.13189732059129</v>
      </c>
      <c r="T23" s="6">
        <v>1816.353833329747</v>
      </c>
      <c r="U23" s="6"/>
      <c r="Y23" s="5">
        <v>2653.6589851596445</v>
      </c>
      <c r="Z23" s="5">
        <v>2328.1472152613587</v>
      </c>
      <c r="AA23">
        <v>1750.3522334182896</v>
      </c>
      <c r="AB23">
        <f t="shared" si="4"/>
        <v>0.11793006574743335</v>
      </c>
      <c r="AC23">
        <v>1453.4996960386868</v>
      </c>
    </row>
    <row r="24" spans="1:29" x14ac:dyDescent="0.25">
      <c r="A24">
        <f t="shared" si="5"/>
        <v>1982</v>
      </c>
      <c r="B24">
        <v>6259.9</v>
      </c>
      <c r="C24" s="5">
        <v>25145.04524849273</v>
      </c>
      <c r="D24" s="5">
        <v>14760.134732412565</v>
      </c>
      <c r="E24" s="6">
        <f t="shared" si="0"/>
        <v>7255.8407986677375</v>
      </c>
      <c r="F24" s="5">
        <v>3663.4199812106126</v>
      </c>
      <c r="G24" s="5">
        <v>2007.555046203385</v>
      </c>
      <c r="H24" s="5">
        <v>2541.905310001569</v>
      </c>
      <c r="I24">
        <f t="shared" si="1"/>
        <v>0.11180081349686079</v>
      </c>
      <c r="J24" s="5">
        <f t="shared" si="2"/>
        <v>20062.241972150703</v>
      </c>
      <c r="K24" s="5">
        <v>3968.4054628239401</v>
      </c>
      <c r="L24">
        <v>4293.4856332965364</v>
      </c>
      <c r="M24">
        <f t="shared" si="3"/>
        <v>384.10882797983771</v>
      </c>
      <c r="N24">
        <v>0.1734</v>
      </c>
      <c r="Q24">
        <v>13655.915390792727</v>
      </c>
      <c r="R24">
        <v>4912.5176388966729</v>
      </c>
      <c r="S24" s="5">
        <v>964.81601557818408</v>
      </c>
      <c r="T24" s="6">
        <v>1797.6367618848974</v>
      </c>
      <c r="U24" s="6"/>
      <c r="Y24" s="5">
        <v>2811.2365141968612</v>
      </c>
      <c r="Z24" s="5">
        <v>2454.5724634363487</v>
      </c>
      <c r="AA24">
        <v>1805.8709650238773</v>
      </c>
      <c r="AB24">
        <f t="shared" si="4"/>
        <v>0.12234786455290744</v>
      </c>
      <c r="AC24">
        <v>1524.299571274089</v>
      </c>
    </row>
    <row r="25" spans="1:29" x14ac:dyDescent="0.25">
      <c r="A25">
        <f t="shared" si="5"/>
        <v>1982.25</v>
      </c>
      <c r="B25">
        <v>6276.2</v>
      </c>
      <c r="C25" s="5">
        <v>25460.528102230401</v>
      </c>
      <c r="D25" s="5">
        <v>14977.599257614675</v>
      </c>
      <c r="E25" s="6">
        <f t="shared" si="0"/>
        <v>7269.7919933442172</v>
      </c>
      <c r="F25" s="5">
        <v>3695.6361811197389</v>
      </c>
      <c r="G25" s="5">
        <v>2039.2201782579295</v>
      </c>
      <c r="H25" s="5">
        <v>2521.7195081061577</v>
      </c>
      <c r="I25">
        <f t="shared" si="1"/>
        <v>0.11727797950138594</v>
      </c>
      <c r="J25" s="5">
        <f t="shared" si="2"/>
        <v>20568.745541018056</v>
      </c>
      <c r="K25" s="5">
        <v>3978.145306893467</v>
      </c>
      <c r="L25">
        <v>4305.8045994312752</v>
      </c>
      <c r="M25">
        <f t="shared" si="3"/>
        <v>406.62512299406382</v>
      </c>
      <c r="N25">
        <v>0.185266666666667</v>
      </c>
      <c r="Q25">
        <v>13820.719320847007</v>
      </c>
      <c r="R25">
        <v>4902.8103304054766</v>
      </c>
      <c r="S25" s="5">
        <v>1010.3071272598257</v>
      </c>
      <c r="T25" s="6">
        <v>1782.9191450189528</v>
      </c>
      <c r="U25" s="6"/>
      <c r="Y25" s="5">
        <v>2985.9592928678376</v>
      </c>
      <c r="Z25" s="5">
        <v>2622.8420997944354</v>
      </c>
      <c r="AA25">
        <v>1909.8820493637788</v>
      </c>
      <c r="AB25">
        <f t="shared" si="4"/>
        <v>0.12751590001266636</v>
      </c>
      <c r="AC25">
        <v>1617.6138247038139</v>
      </c>
    </row>
    <row r="26" spans="1:29" x14ac:dyDescent="0.25">
      <c r="A26">
        <f t="shared" si="5"/>
        <v>1982.5</v>
      </c>
      <c r="B26">
        <v>6292.2</v>
      </c>
      <c r="C26" s="5">
        <v>25423.710092991787</v>
      </c>
      <c r="D26" s="5">
        <v>14910.015528386939</v>
      </c>
      <c r="E26" s="6">
        <f t="shared" si="0"/>
        <v>7374.7832426312889</v>
      </c>
      <c r="F26" s="5">
        <v>3728.0282803989408</v>
      </c>
      <c r="G26" s="5">
        <v>2042.7616157852517</v>
      </c>
      <c r="H26" s="5">
        <v>2631.8785742106329</v>
      </c>
      <c r="I26">
        <f t="shared" si="1"/>
        <v>0.11844430311211027</v>
      </c>
      <c r="J26" s="5">
        <f t="shared" si="2"/>
        <v>20578.84298385926</v>
      </c>
      <c r="K26" s="5">
        <v>3973.0817922578099</v>
      </c>
      <c r="L26">
        <v>4285.4326589451348</v>
      </c>
      <c r="M26">
        <f t="shared" si="3"/>
        <v>422.68790585744699</v>
      </c>
      <c r="N26">
        <v>0.19120000000000001</v>
      </c>
      <c r="Q26">
        <v>13805.154224997117</v>
      </c>
      <c r="R26">
        <v>4846.2956552252999</v>
      </c>
      <c r="S26" s="5">
        <v>1043.1737017888124</v>
      </c>
      <c r="T26" s="6">
        <v>1902.7178629008079</v>
      </c>
      <c r="U26" s="6"/>
      <c r="Y26" s="5">
        <v>3011.2936244887364</v>
      </c>
      <c r="Z26" s="5">
        <v>2729.314590488329</v>
      </c>
      <c r="AA26">
        <v>1977.4738044287485</v>
      </c>
      <c r="AB26">
        <f t="shared" si="4"/>
        <v>0.13262721294044716</v>
      </c>
      <c r="AC26">
        <v>1679.3736225698058</v>
      </c>
    </row>
    <row r="27" spans="1:29" x14ac:dyDescent="0.25">
      <c r="A27">
        <f t="shared" si="5"/>
        <v>1982.75</v>
      </c>
      <c r="B27">
        <v>6308.1</v>
      </c>
      <c r="C27" s="5">
        <v>25532.097423071114</v>
      </c>
      <c r="D27" s="5">
        <v>14898.529345773883</v>
      </c>
      <c r="E27" s="6">
        <f t="shared" si="0"/>
        <v>7009.3133366832662</v>
      </c>
      <c r="F27" s="5">
        <v>3781.8256227914126</v>
      </c>
      <c r="G27" s="5">
        <v>2247.388754568422</v>
      </c>
      <c r="H27" s="5">
        <v>2404.9596367458703</v>
      </c>
      <c r="I27">
        <f t="shared" si="1"/>
        <v>0.13075671622767548</v>
      </c>
      <c r="J27" s="5">
        <f t="shared" si="2"/>
        <v>20891.204210935186</v>
      </c>
      <c r="K27" s="5">
        <v>3952.837771170769</v>
      </c>
      <c r="L27">
        <v>4279.7235722139076</v>
      </c>
      <c r="M27">
        <f t="shared" si="3"/>
        <v>444.35638726758725</v>
      </c>
      <c r="N27">
        <v>0.19120000000000001</v>
      </c>
      <c r="Q27">
        <v>13786.160830242319</v>
      </c>
      <c r="R27">
        <v>4799.3849363009267</v>
      </c>
      <c r="S27" s="5">
        <v>1200.2341664483861</v>
      </c>
      <c r="T27" s="6">
        <v>1711.1470096494604</v>
      </c>
      <c r="U27" s="6"/>
      <c r="Y27" s="5">
        <v>3338.4932174458745</v>
      </c>
      <c r="Z27" s="5">
        <v>2879.1088556568629</v>
      </c>
      <c r="AA27">
        <v>2053.2319411835897</v>
      </c>
      <c r="AB27">
        <f t="shared" si="4"/>
        <v>0.13781440392745942</v>
      </c>
      <c r="AC27">
        <v>1756.4687114523047</v>
      </c>
    </row>
    <row r="28" spans="1:29" x14ac:dyDescent="0.25">
      <c r="A28">
        <f t="shared" si="5"/>
        <v>1983</v>
      </c>
      <c r="B28">
        <v>6324</v>
      </c>
      <c r="C28" s="5">
        <v>25978.083264366363</v>
      </c>
      <c r="D28" s="5">
        <v>15131.122963475784</v>
      </c>
      <c r="E28" s="6">
        <f t="shared" si="0"/>
        <v>7170.166789463452</v>
      </c>
      <c r="F28" s="5">
        <v>3802.7872305781975</v>
      </c>
      <c r="G28" s="5">
        <v>2348.7661708286814</v>
      </c>
      <c r="H28" s="5">
        <v>2474.7598899797476</v>
      </c>
      <c r="I28">
        <f t="shared" si="1"/>
        <v>0.13626964173899647</v>
      </c>
      <c r="J28" s="5">
        <f t="shared" si="2"/>
        <v>20330.438223064175</v>
      </c>
      <c r="K28" s="5">
        <v>3911.5858070877284</v>
      </c>
      <c r="L28">
        <v>4263.7209023429377</v>
      </c>
      <c r="M28">
        <f t="shared" si="3"/>
        <v>471.79383267216332</v>
      </c>
      <c r="N28">
        <v>0.19120000000000001</v>
      </c>
      <c r="Q28">
        <v>13970.045206111212</v>
      </c>
      <c r="R28">
        <v>4834.5179284125661</v>
      </c>
      <c r="S28" s="5">
        <v>1281.5397009471037</v>
      </c>
      <c r="T28" s="6">
        <v>1809.3989707497904</v>
      </c>
      <c r="U28" s="6"/>
      <c r="Y28" s="5">
        <v>3540.0240995010245</v>
      </c>
      <c r="Z28" s="5">
        <v>3012.1467489871247</v>
      </c>
      <c r="AA28">
        <v>2241.8190076814135</v>
      </c>
      <c r="AB28">
        <f t="shared" si="4"/>
        <v>0.14815946001448946</v>
      </c>
      <c r="AC28">
        <v>1845.4620597519565</v>
      </c>
    </row>
    <row r="29" spans="1:29" x14ac:dyDescent="0.25">
      <c r="A29">
        <f t="shared" si="5"/>
        <v>1983.25</v>
      </c>
      <c r="B29">
        <v>6339.9</v>
      </c>
      <c r="C29" s="5">
        <v>25711.872808172589</v>
      </c>
      <c r="D29" s="5">
        <v>15029.473069357537</v>
      </c>
      <c r="E29" s="6">
        <f t="shared" si="0"/>
        <v>6858.1570246787669</v>
      </c>
      <c r="F29" s="5">
        <v>3834.9735574926622</v>
      </c>
      <c r="G29" s="5">
        <v>2411.3906294047674</v>
      </c>
      <c r="H29" s="5">
        <v>2422.1214727611455</v>
      </c>
      <c r="I29">
        <f t="shared" si="1"/>
        <v>0.14306934379108152</v>
      </c>
      <c r="J29" s="5">
        <f t="shared" si="2"/>
        <v>20370.242571537081</v>
      </c>
      <c r="K29" s="5">
        <v>3891.0622351470788</v>
      </c>
      <c r="L29">
        <v>4265.4584551928665</v>
      </c>
      <c r="M29">
        <f t="shared" si="3"/>
        <v>492.89559923769622</v>
      </c>
      <c r="N29">
        <v>0.23120000000000002</v>
      </c>
      <c r="Q29">
        <v>13885.235483862934</v>
      </c>
      <c r="R29">
        <v>4814.5744364245229</v>
      </c>
      <c r="S29" s="5">
        <v>1318.3904124384828</v>
      </c>
      <c r="T29" s="6">
        <v>1763.496022319446</v>
      </c>
      <c r="U29" s="6"/>
      <c r="Y29" s="5">
        <v>3678.5807703050045</v>
      </c>
      <c r="Z29" s="5">
        <v>3151.9631761932687</v>
      </c>
      <c r="AA29">
        <v>2325.5661048629718</v>
      </c>
      <c r="AB29">
        <f t="shared" si="4"/>
        <v>0.15473370850268822</v>
      </c>
      <c r="AC29">
        <v>1917.887452063989</v>
      </c>
    </row>
    <row r="30" spans="1:29" x14ac:dyDescent="0.25">
      <c r="A30">
        <f t="shared" si="5"/>
        <v>1983.5</v>
      </c>
      <c r="B30">
        <v>6355.8</v>
      </c>
      <c r="C30" s="5">
        <v>25882.220112903629</v>
      </c>
      <c r="D30" s="5">
        <v>15084.689944179083</v>
      </c>
      <c r="E30" s="6">
        <f t="shared" si="0"/>
        <v>6772.5806568353801</v>
      </c>
      <c r="F30" s="5">
        <v>3840.3181449771605</v>
      </c>
      <c r="G30" s="5">
        <v>2463.9155545708636</v>
      </c>
      <c r="H30" s="5">
        <v>2279.2841876588582</v>
      </c>
      <c r="I30">
        <f t="shared" si="1"/>
        <v>0.15530319089369196</v>
      </c>
      <c r="J30" s="5">
        <f t="shared" si="2"/>
        <v>20073.107224894648</v>
      </c>
      <c r="K30" s="5">
        <v>3884.4172549692016</v>
      </c>
      <c r="L30">
        <v>4272.5647097597803</v>
      </c>
      <c r="M30">
        <f t="shared" si="3"/>
        <v>516.08920521843447</v>
      </c>
      <c r="N30">
        <v>0.237133333333333</v>
      </c>
      <c r="Q30">
        <v>13959.363814158791</v>
      </c>
      <c r="R30">
        <v>4670.5560755684501</v>
      </c>
      <c r="S30" s="5">
        <v>1347.8048484910164</v>
      </c>
      <c r="T30" s="6">
        <v>1648.5793278113756</v>
      </c>
      <c r="U30" s="6"/>
      <c r="Y30" s="5">
        <v>4019.5913709468259</v>
      </c>
      <c r="Z30" s="5">
        <v>3397.0044016255297</v>
      </c>
      <c r="AA30">
        <v>2552.8064770152523</v>
      </c>
      <c r="AB30">
        <f t="shared" si="4"/>
        <v>0.16923161738570142</v>
      </c>
      <c r="AC30">
        <v>2004.7058138538284</v>
      </c>
    </row>
    <row r="31" spans="1:29" x14ac:dyDescent="0.25">
      <c r="A31">
        <f t="shared" si="5"/>
        <v>1983.75</v>
      </c>
      <c r="B31">
        <v>6371.7</v>
      </c>
      <c r="C31" s="5">
        <v>25717.045721978386</v>
      </c>
      <c r="D31" s="5">
        <v>15005.705614251507</v>
      </c>
      <c r="E31" s="6">
        <f t="shared" si="0"/>
        <v>6488.4222590502977</v>
      </c>
      <c r="F31" s="5">
        <v>3821.1989943538129</v>
      </c>
      <c r="G31" s="5">
        <v>2556.274403228178</v>
      </c>
      <c r="H31" s="5">
        <v>2154.5555489054077</v>
      </c>
      <c r="I31">
        <f t="shared" si="1"/>
        <v>0.16338703468008051</v>
      </c>
      <c r="J31" s="5">
        <f t="shared" si="2"/>
        <v>19588.800442430482</v>
      </c>
      <c r="K31" s="5">
        <v>3891.2752934021782</v>
      </c>
      <c r="L31">
        <v>4281.7941971818955</v>
      </c>
      <c r="M31">
        <f t="shared" si="3"/>
        <v>536.0143341353272</v>
      </c>
      <c r="N31">
        <v>0.249</v>
      </c>
      <c r="Q31">
        <v>13905.843300240962</v>
      </c>
      <c r="R31">
        <v>4475.3208789457731</v>
      </c>
      <c r="S31" s="5">
        <v>1402.3432983535722</v>
      </c>
      <c r="T31" s="6">
        <v>1541.4016338113267</v>
      </c>
      <c r="U31" s="6"/>
      <c r="Y31" s="5">
        <v>4201.8318412460985</v>
      </c>
      <c r="Z31" s="5">
        <v>3583.5616187895257</v>
      </c>
      <c r="AA31">
        <v>2745.1334174403487</v>
      </c>
      <c r="AB31">
        <f t="shared" si="4"/>
        <v>0.18293930908741726</v>
      </c>
      <c r="AC31">
        <v>2085.7793353302186</v>
      </c>
    </row>
    <row r="32" spans="1:29" x14ac:dyDescent="0.25">
      <c r="A32">
        <f t="shared" si="5"/>
        <v>1984</v>
      </c>
      <c r="B32">
        <v>6387.4</v>
      </c>
      <c r="C32" s="5">
        <v>25403.737790159448</v>
      </c>
      <c r="D32" s="5">
        <v>14916.766787484632</v>
      </c>
      <c r="E32" s="6">
        <f t="shared" si="0"/>
        <v>6250.519657909048</v>
      </c>
      <c r="F32" s="5">
        <v>3823.0756226091835</v>
      </c>
      <c r="G32" s="5">
        <v>2660.5840014756905</v>
      </c>
      <c r="H32" s="5">
        <v>2247.2082793191039</v>
      </c>
      <c r="I32">
        <f t="shared" si="1"/>
        <v>0.16909657647257517</v>
      </c>
      <c r="J32" s="5">
        <f t="shared" si="2"/>
        <v>19503.870275690431</v>
      </c>
      <c r="K32" s="5">
        <v>3917.8118342169569</v>
      </c>
      <c r="L32">
        <v>4292.7665457957301</v>
      </c>
      <c r="M32">
        <f t="shared" si="3"/>
        <v>543.89053511797624</v>
      </c>
      <c r="N32">
        <v>0.249</v>
      </c>
      <c r="Q32">
        <v>13859.590627527938</v>
      </c>
      <c r="R32">
        <v>4197.6264716719543</v>
      </c>
      <c r="S32" s="5">
        <v>1447.9614059794321</v>
      </c>
      <c r="T32" s="6">
        <v>1593.3305754575231</v>
      </c>
      <c r="U32" s="6"/>
      <c r="Y32" s="5">
        <v>4295.6850899229448</v>
      </c>
      <c r="Z32" s="5">
        <v>3741.3339645064143</v>
      </c>
      <c r="AA32">
        <v>2861.4118856295499</v>
      </c>
      <c r="AB32">
        <f t="shared" si="4"/>
        <v>0.19182520759326432</v>
      </c>
      <c r="AC32">
        <v>2130.8607750038009</v>
      </c>
    </row>
    <row r="33" spans="1:29" x14ac:dyDescent="0.25">
      <c r="A33">
        <f t="shared" si="5"/>
        <v>1984.25</v>
      </c>
      <c r="B33">
        <v>6402.6</v>
      </c>
      <c r="C33" s="5">
        <v>25476.83427713003</v>
      </c>
      <c r="D33" s="5">
        <v>14934.234274096052</v>
      </c>
      <c r="E33" s="6">
        <f t="shared" si="0"/>
        <v>6216.7929611552827</v>
      </c>
      <c r="F33" s="5">
        <v>3806.6434486376115</v>
      </c>
      <c r="G33" s="5">
        <v>2771.741546728892</v>
      </c>
      <c r="H33" s="5">
        <v>2252.5779534878075</v>
      </c>
      <c r="I33">
        <f t="shared" si="1"/>
        <v>0.17938177960245949</v>
      </c>
      <c r="J33" s="5">
        <f t="shared" si="2"/>
        <v>19329.785711567572</v>
      </c>
      <c r="K33" s="5">
        <v>3939.9468740288175</v>
      </c>
      <c r="L33">
        <v>4307.0650583148654</v>
      </c>
      <c r="M33">
        <f t="shared" si="3"/>
        <v>554.72421859273629</v>
      </c>
      <c r="N33">
        <v>0.249</v>
      </c>
      <c r="Q33">
        <v>13863.110970774549</v>
      </c>
      <c r="R33">
        <v>4195.192379174935</v>
      </c>
      <c r="S33" s="5">
        <v>1500.542590760323</v>
      </c>
      <c r="T33" s="6">
        <v>1596.5652008588661</v>
      </c>
      <c r="U33" s="6"/>
      <c r="Y33" s="5">
        <v>4570.0798712685246</v>
      </c>
      <c r="Z33" s="5">
        <v>3898.1675658974791</v>
      </c>
      <c r="AA33">
        <v>3011.7326977896746</v>
      </c>
      <c r="AB33">
        <f t="shared" si="4"/>
        <v>0.2016663621658614</v>
      </c>
      <c r="AC33">
        <v>2185.5839509925295</v>
      </c>
    </row>
    <row r="34" spans="1:29" x14ac:dyDescent="0.25">
      <c r="A34">
        <f t="shared" si="5"/>
        <v>1984.5</v>
      </c>
      <c r="B34">
        <v>6417.1</v>
      </c>
      <c r="C34" s="5">
        <v>25523.540760660675</v>
      </c>
      <c r="D34" s="5">
        <v>14928.134222334591</v>
      </c>
      <c r="E34" s="6">
        <f t="shared" si="0"/>
        <v>6143.0929340942093</v>
      </c>
      <c r="F34" s="5">
        <v>3798.674543214795</v>
      </c>
      <c r="G34" s="5">
        <v>2886.6878493619743</v>
      </c>
      <c r="H34" s="5">
        <v>2233.0487883448936</v>
      </c>
      <c r="I34">
        <f t="shared" si="1"/>
        <v>0.1942632288795309</v>
      </c>
      <c r="J34" s="5">
        <f t="shared" si="2"/>
        <v>19088.000299643034</v>
      </c>
      <c r="K34" s="5">
        <v>3947.5330535590779</v>
      </c>
      <c r="L34">
        <v>4320.8297411641906</v>
      </c>
      <c r="M34">
        <f t="shared" si="3"/>
        <v>582.11105560398516</v>
      </c>
      <c r="N34">
        <v>0.249</v>
      </c>
      <c r="Q34">
        <v>13818.21668226321</v>
      </c>
      <c r="R34">
        <v>4054.812469803514</v>
      </c>
      <c r="S34" s="5">
        <v>1574.2651061377194</v>
      </c>
      <c r="T34" s="6">
        <v>1569.2207726405918</v>
      </c>
      <c r="U34" s="6"/>
      <c r="Y34" s="5">
        <v>4958.2854406042607</v>
      </c>
      <c r="Z34" s="5">
        <v>4160.2725405280053</v>
      </c>
      <c r="AA34">
        <v>3253.6203851409418</v>
      </c>
      <c r="AB34">
        <f t="shared" si="4"/>
        <v>0.21795224618714024</v>
      </c>
      <c r="AC34">
        <v>2297.9026328388977</v>
      </c>
    </row>
    <row r="35" spans="1:29" x14ac:dyDescent="0.25">
      <c r="A35">
        <f t="shared" si="5"/>
        <v>1984.75</v>
      </c>
      <c r="B35">
        <v>6430.7</v>
      </c>
      <c r="C35" s="5">
        <v>25570.490279062593</v>
      </c>
      <c r="D35" s="5">
        <v>14948.969091091298</v>
      </c>
      <c r="E35" s="6">
        <f t="shared" si="0"/>
        <v>6165.4103251343113</v>
      </c>
      <c r="F35" s="5">
        <v>3841.6234718320497</v>
      </c>
      <c r="G35" s="5">
        <v>2993.5049301096915</v>
      </c>
      <c r="H35" s="5">
        <v>2379.0175391047578</v>
      </c>
      <c r="I35">
        <f t="shared" si="1"/>
        <v>0.2004212493492242</v>
      </c>
      <c r="J35" s="5">
        <f t="shared" si="2"/>
        <v>19191.577424630977</v>
      </c>
      <c r="K35" s="5">
        <v>3952.6926014362666</v>
      </c>
      <c r="L35">
        <v>4337.722637348219</v>
      </c>
      <c r="M35">
        <f t="shared" si="3"/>
        <v>597.16508749177547</v>
      </c>
      <c r="N35">
        <v>0.249</v>
      </c>
      <c r="Q35">
        <v>13841.385279801172</v>
      </c>
      <c r="R35">
        <v>4065.0257042031462</v>
      </c>
      <c r="S35" s="5">
        <v>1618.4211005128959</v>
      </c>
      <c r="T35" s="6">
        <v>1692.1981707714197</v>
      </c>
      <c r="U35" s="6"/>
      <c r="Y35" s="5">
        <v>5124.8696082019178</v>
      </c>
      <c r="Z35" s="5">
        <v>4311.7357903237325</v>
      </c>
      <c r="AA35">
        <v>3358.5569144398232</v>
      </c>
      <c r="AB35">
        <f t="shared" si="4"/>
        <v>0.22466812888397267</v>
      </c>
      <c r="AC35">
        <v>2360.4100231647817</v>
      </c>
    </row>
    <row r="36" spans="1:29" x14ac:dyDescent="0.25">
      <c r="A36">
        <f t="shared" si="5"/>
        <v>1985</v>
      </c>
      <c r="B36">
        <v>6443.2</v>
      </c>
      <c r="C36" s="5">
        <v>25573.780510252851</v>
      </c>
      <c r="D36" s="5">
        <v>14603.982579181846</v>
      </c>
      <c r="E36" s="6">
        <f t="shared" si="0"/>
        <v>6300.3944367804179</v>
      </c>
      <c r="F36" s="5">
        <v>3842.7037786884598</v>
      </c>
      <c r="G36" s="5">
        <v>3095.801994945391</v>
      </c>
      <c r="H36" s="5">
        <v>2269.1022793432626</v>
      </c>
      <c r="I36">
        <f t="shared" si="1"/>
        <v>0.21315891488999689</v>
      </c>
      <c r="J36" s="5">
        <f t="shared" si="2"/>
        <v>19038.836664923096</v>
      </c>
      <c r="K36" s="5">
        <v>3944.605037672236</v>
      </c>
      <c r="L36">
        <v>4342.9580853822572</v>
      </c>
      <c r="M36">
        <f t="shared" si="3"/>
        <v>639.20793308970997</v>
      </c>
      <c r="N36">
        <v>0.24306666666666701</v>
      </c>
      <c r="Q36">
        <v>13508.520484735398</v>
      </c>
      <c r="R36">
        <v>4022.8646047407456</v>
      </c>
      <c r="S36" s="5">
        <v>1689.7597892765627</v>
      </c>
      <c r="T36" s="6">
        <v>1603.956643192467</v>
      </c>
      <c r="U36" s="6"/>
      <c r="Y36" s="5">
        <v>5451.2793032004483</v>
      </c>
      <c r="Z36" s="5">
        <v>4508.1109043313199</v>
      </c>
      <c r="AA36">
        <v>3458.0039878786497</v>
      </c>
      <c r="AB36">
        <f t="shared" si="4"/>
        <v>0.23678499814208737</v>
      </c>
      <c r="AC36">
        <v>2521.4228329857274</v>
      </c>
    </row>
    <row r="37" spans="1:29" x14ac:dyDescent="0.25">
      <c r="A37">
        <f t="shared" si="5"/>
        <v>1985.25</v>
      </c>
      <c r="B37">
        <v>6454.7</v>
      </c>
      <c r="C37" s="5">
        <v>25745.366001146456</v>
      </c>
      <c r="D37" s="5">
        <v>14734.724461859418</v>
      </c>
      <c r="E37" s="6">
        <f t="shared" si="0"/>
        <v>6329.9262833910834</v>
      </c>
      <c r="F37" s="5">
        <v>3927.4940400297669</v>
      </c>
      <c r="G37" s="5">
        <v>3048.8371913562191</v>
      </c>
      <c r="H37" s="5">
        <v>2295.6159754900305</v>
      </c>
      <c r="I37">
        <f t="shared" si="1"/>
        <v>0.22278862226555826</v>
      </c>
      <c r="J37" s="5">
        <f t="shared" si="2"/>
        <v>19315.09984283676</v>
      </c>
      <c r="K37" s="5">
        <v>3938.1016909289215</v>
      </c>
      <c r="L37">
        <v>4339.1849263250251</v>
      </c>
      <c r="M37">
        <f t="shared" si="3"/>
        <v>673.38175193354743</v>
      </c>
      <c r="N37">
        <v>0.24010000000000001</v>
      </c>
      <c r="Q37">
        <v>13649.844584786377</v>
      </c>
      <c r="R37">
        <v>4017.2598788712721</v>
      </c>
      <c r="S37" s="5">
        <v>1658.3215940285218</v>
      </c>
      <c r="T37" s="6">
        <v>1627.0795070773138</v>
      </c>
      <c r="U37" s="6"/>
      <c r="Y37" s="5">
        <v>5735.7746211179638</v>
      </c>
      <c r="Z37" s="5">
        <v>4741.1465317726861</v>
      </c>
      <c r="AA37">
        <v>3616.8328586134221</v>
      </c>
      <c r="AB37">
        <f t="shared" si="4"/>
        <v>0.24546321636183507</v>
      </c>
      <c r="AC37">
        <v>2651.8458159301827</v>
      </c>
    </row>
    <row r="38" spans="1:29" x14ac:dyDescent="0.25">
      <c r="A38">
        <f t="shared" si="5"/>
        <v>1985.5</v>
      </c>
      <c r="B38">
        <v>6465.3</v>
      </c>
      <c r="C38" s="5">
        <v>25669.697019018295</v>
      </c>
      <c r="D38" s="5">
        <v>14679.191090495093</v>
      </c>
      <c r="E38" s="6">
        <f t="shared" si="0"/>
        <v>6335.9652890122925</v>
      </c>
      <c r="F38" s="5">
        <v>3950.1176101232713</v>
      </c>
      <c r="G38" s="5">
        <v>3062.2299422079241</v>
      </c>
      <c r="H38" s="5">
        <v>2357.8069128202833</v>
      </c>
      <c r="I38">
        <f t="shared" si="1"/>
        <v>0.23091340988755754</v>
      </c>
      <c r="J38" s="5">
        <f t="shared" si="2"/>
        <v>19507.329665256828</v>
      </c>
      <c r="K38" s="5">
        <v>3935.8777493326038</v>
      </c>
      <c r="L38">
        <v>4335.7410445399937</v>
      </c>
      <c r="M38">
        <f t="shared" si="3"/>
        <v>699.53383037681749</v>
      </c>
      <c r="N38">
        <v>0.218733333333333</v>
      </c>
      <c r="Q38">
        <v>13589.39983150648</v>
      </c>
      <c r="R38">
        <v>4030.7644052431338</v>
      </c>
      <c r="S38" s="5">
        <v>1663.4975953883936</v>
      </c>
      <c r="T38" s="6">
        <v>1704.9396087512134</v>
      </c>
      <c r="U38" s="6"/>
      <c r="Y38" s="5">
        <v>5927.4772694419853</v>
      </c>
      <c r="Z38" s="5">
        <v>4938.8801526121633</v>
      </c>
      <c r="AA38">
        <v>3716.4884572781948</v>
      </c>
      <c r="AB38">
        <f t="shared" si="4"/>
        <v>0.25318073961750209</v>
      </c>
      <c r="AC38">
        <v>2753.2796378855237</v>
      </c>
    </row>
    <row r="39" spans="1:29" x14ac:dyDescent="0.25">
      <c r="A39">
        <f t="shared" si="5"/>
        <v>1985.75</v>
      </c>
      <c r="B39">
        <v>6474.8</v>
      </c>
      <c r="C39" s="5">
        <v>25915.167324622642</v>
      </c>
      <c r="D39" s="5">
        <v>14913.21813330204</v>
      </c>
      <c r="E39" s="6">
        <f t="shared" si="0"/>
        <v>6391.884719505164</v>
      </c>
      <c r="F39" s="5">
        <v>4032.2162739393061</v>
      </c>
      <c r="G39" s="5">
        <v>3076.5633170574083</v>
      </c>
      <c r="H39" s="5">
        <v>2498.7151191812745</v>
      </c>
      <c r="I39">
        <f t="shared" si="1"/>
        <v>0.23584889083200003</v>
      </c>
      <c r="J39" s="5">
        <f t="shared" si="2"/>
        <v>19792.812291499573</v>
      </c>
      <c r="K39" s="5">
        <v>3927.1488109599709</v>
      </c>
      <c r="L39">
        <v>4325.9332430538916</v>
      </c>
      <c r="M39">
        <f t="shared" si="3"/>
        <v>732.6572510236133</v>
      </c>
      <c r="N39">
        <v>0.193833333333333</v>
      </c>
      <c r="Q39">
        <v>13837.19193366441</v>
      </c>
      <c r="R39">
        <v>4107.6739999170004</v>
      </c>
      <c r="S39" s="5">
        <v>1668.6728426816899</v>
      </c>
      <c r="T39" s="6">
        <v>1825.6115639169095</v>
      </c>
      <c r="U39" s="6"/>
      <c r="Y39" s="5">
        <v>6112.0634692379399</v>
      </c>
      <c r="Z39" s="5">
        <v>5185.4296188356766</v>
      </c>
      <c r="AA39">
        <v>3907.0467542297297</v>
      </c>
      <c r="AB39">
        <f t="shared" si="4"/>
        <v>0.2619854896043583</v>
      </c>
      <c r="AC39">
        <v>2877.2540521985838</v>
      </c>
    </row>
    <row r="40" spans="1:29" x14ac:dyDescent="0.25">
      <c r="A40">
        <f t="shared" si="5"/>
        <v>1986</v>
      </c>
      <c r="B40">
        <v>6483.6</v>
      </c>
      <c r="C40" s="5">
        <v>25916.092646883153</v>
      </c>
      <c r="D40" s="5">
        <v>15189.792135376769</v>
      </c>
      <c r="E40" s="6">
        <f t="shared" si="0"/>
        <v>6070.0195837205101</v>
      </c>
      <c r="F40" s="5">
        <v>4045.3224846482376</v>
      </c>
      <c r="G40" s="5">
        <v>3127.1079664490944</v>
      </c>
      <c r="H40" s="5">
        <v>2516.1495233114592</v>
      </c>
      <c r="I40">
        <f t="shared" si="1"/>
        <v>0.25227243720707015</v>
      </c>
      <c r="J40" s="5">
        <f t="shared" si="2"/>
        <v>19798.239500394633</v>
      </c>
      <c r="K40" s="5">
        <v>3913.7135875141867</v>
      </c>
      <c r="L40">
        <v>4307.5170877207456</v>
      </c>
      <c r="M40">
        <f t="shared" si="3"/>
        <v>771.74296787230821</v>
      </c>
      <c r="N40">
        <v>0.18010000000000001</v>
      </c>
      <c r="Q40">
        <v>14177.104062806357</v>
      </c>
      <c r="R40">
        <v>4085.2017039732036</v>
      </c>
      <c r="S40" s="5">
        <v>1655.3819438458497</v>
      </c>
      <c r="T40" s="6">
        <v>1886.6971276624647</v>
      </c>
      <c r="U40" s="6"/>
      <c r="Y40" s="5">
        <v>6537.9158549134427</v>
      </c>
      <c r="Z40" s="5">
        <v>5370.7596871350288</v>
      </c>
      <c r="AA40">
        <v>4120.6049282824424</v>
      </c>
      <c r="AB40">
        <f t="shared" si="4"/>
        <v>0.27127460939281872</v>
      </c>
      <c r="AC40">
        <v>3020.3809394303771</v>
      </c>
    </row>
    <row r="41" spans="1:29" x14ac:dyDescent="0.25">
      <c r="A41">
        <f t="shared" si="5"/>
        <v>1986.25</v>
      </c>
      <c r="B41">
        <v>6491.9</v>
      </c>
      <c r="C41" s="5">
        <v>26375.149249535141</v>
      </c>
      <c r="D41" s="5">
        <v>15481.068910038106</v>
      </c>
      <c r="E41" s="6">
        <f t="shared" si="0"/>
        <v>6144.4567364716022</v>
      </c>
      <c r="F41" s="5">
        <v>4108.7202194758602</v>
      </c>
      <c r="G41" s="5">
        <v>3328.4311168217137</v>
      </c>
      <c r="H41" s="5">
        <v>2687.527733272143</v>
      </c>
      <c r="I41">
        <f t="shared" si="1"/>
        <v>0.26381905342005046</v>
      </c>
      <c r="J41" s="5">
        <f t="shared" si="2"/>
        <v>20048.691444018779</v>
      </c>
      <c r="K41" s="5">
        <v>3919.6309281704443</v>
      </c>
      <c r="L41">
        <v>4305.1488981308548</v>
      </c>
      <c r="M41">
        <f t="shared" si="3"/>
        <v>806.57646433474122</v>
      </c>
      <c r="N41">
        <v>0.15343333333333301</v>
      </c>
      <c r="Q41">
        <v>14408.661651667082</v>
      </c>
      <c r="R41">
        <v>4193.8367767741647</v>
      </c>
      <c r="S41" s="5">
        <v>1795.3199546516371</v>
      </c>
      <c r="T41" s="6">
        <v>2033.272679538866</v>
      </c>
      <c r="U41" s="6"/>
      <c r="Y41" s="5">
        <v>6958.2669088249158</v>
      </c>
      <c r="Z41" s="5">
        <v>5593.0274413731795</v>
      </c>
      <c r="AA41">
        <v>4318.7877611565482</v>
      </c>
      <c r="AB41">
        <f t="shared" si="4"/>
        <v>0.27897219412001945</v>
      </c>
      <c r="AC41">
        <v>3161.4820555408169</v>
      </c>
    </row>
    <row r="42" spans="1:29" x14ac:dyDescent="0.25">
      <c r="A42">
        <f t="shared" si="5"/>
        <v>1986.5</v>
      </c>
      <c r="B42">
        <v>6499.8</v>
      </c>
      <c r="C42" s="5">
        <v>26737.454401657425</v>
      </c>
      <c r="D42" s="5">
        <v>15804.223706917004</v>
      </c>
      <c r="E42" s="6">
        <f t="shared" si="0"/>
        <v>6270.2263446268153</v>
      </c>
      <c r="F42" s="5">
        <v>4127.5924272435777</v>
      </c>
      <c r="G42" s="5">
        <v>3463.5499700531427</v>
      </c>
      <c r="H42" s="5">
        <v>2928.1380471831153</v>
      </c>
      <c r="I42">
        <f t="shared" si="1"/>
        <v>0.27270261443294253</v>
      </c>
      <c r="J42" s="5">
        <f t="shared" si="2"/>
        <v>20317.631987345354</v>
      </c>
      <c r="K42" s="5">
        <v>3944.1883602626467</v>
      </c>
      <c r="L42">
        <v>4313.5795173710458</v>
      </c>
      <c r="M42">
        <f t="shared" si="3"/>
        <v>836.92358061273444</v>
      </c>
      <c r="N42">
        <v>0.15190000000000001</v>
      </c>
      <c r="Q42">
        <v>14687.035179757686</v>
      </c>
      <c r="R42">
        <v>4382.658878991966</v>
      </c>
      <c r="S42" s="5">
        <v>1849.828816749847</v>
      </c>
      <c r="T42" s="6">
        <v>2254.7614443220205</v>
      </c>
      <c r="U42" s="6"/>
      <c r="Y42" s="5">
        <v>7291.3737186135668</v>
      </c>
      <c r="Z42" s="5">
        <v>5825.6601607185166</v>
      </c>
      <c r="AA42">
        <v>4531.5338164316818</v>
      </c>
      <c r="AB42">
        <f t="shared" si="4"/>
        <v>0.28672928835146605</v>
      </c>
      <c r="AC42">
        <v>3300.9842450820838</v>
      </c>
    </row>
    <row r="43" spans="1:29" x14ac:dyDescent="0.25">
      <c r="A43">
        <f t="shared" si="5"/>
        <v>1986.75</v>
      </c>
      <c r="B43">
        <v>6507.7</v>
      </c>
      <c r="C43" s="5">
        <v>27053.837617578647</v>
      </c>
      <c r="D43" s="5">
        <v>16012.765836188411</v>
      </c>
      <c r="E43" s="6">
        <f t="shared" si="0"/>
        <v>6453.8992495215789</v>
      </c>
      <c r="F43" s="5">
        <v>4152.5813790581306</v>
      </c>
      <c r="G43" s="5">
        <v>3506.9794906076495</v>
      </c>
      <c r="H43" s="5">
        <v>3072.3883377971229</v>
      </c>
      <c r="I43">
        <f t="shared" si="1"/>
        <v>0.27888703851547036</v>
      </c>
      <c r="J43" s="5">
        <f t="shared" si="2"/>
        <v>20637.214061487321</v>
      </c>
      <c r="K43" s="5">
        <v>3966.213211918177</v>
      </c>
      <c r="L43">
        <v>4316.2448752258515</v>
      </c>
      <c r="M43">
        <f t="shared" si="3"/>
        <v>869.39781038121805</v>
      </c>
      <c r="N43">
        <v>0.137066666666667</v>
      </c>
      <c r="Q43">
        <v>14861.141943550359</v>
      </c>
      <c r="R43">
        <v>4519.7123315583003</v>
      </c>
      <c r="S43" s="5">
        <v>1830.3258134200823</v>
      </c>
      <c r="T43" s="6">
        <v>2377.2329788540228</v>
      </c>
      <c r="U43" s="6"/>
      <c r="Y43" s="5">
        <v>7544.9646536449372</v>
      </c>
      <c r="Z43" s="5">
        <v>6057.3775727718676</v>
      </c>
      <c r="AA43">
        <v>4700.0224141293229</v>
      </c>
      <c r="AB43">
        <f t="shared" si="4"/>
        <v>0.29351721384118423</v>
      </c>
      <c r="AC43">
        <v>3448.217081946721</v>
      </c>
    </row>
    <row r="44" spans="1:29" x14ac:dyDescent="0.25">
      <c r="A44">
        <f t="shared" si="5"/>
        <v>1987</v>
      </c>
      <c r="B44">
        <v>6515.5</v>
      </c>
      <c r="C44" s="5">
        <v>27656.312127821948</v>
      </c>
      <c r="D44" s="5">
        <v>16092.673097290937</v>
      </c>
      <c r="E44" s="6">
        <f t="shared" si="0"/>
        <v>7071.2170329340588</v>
      </c>
      <c r="F44" s="5">
        <v>4190.488504799584</v>
      </c>
      <c r="G44" s="5">
        <v>3607.5604805941412</v>
      </c>
      <c r="H44" s="5">
        <v>3305.6269877967734</v>
      </c>
      <c r="I44">
        <f t="shared" si="1"/>
        <v>0.28523534450734633</v>
      </c>
      <c r="J44" s="5">
        <f t="shared" si="2"/>
        <v>21423.740508953157</v>
      </c>
      <c r="K44" s="5">
        <v>3993.050480981512</v>
      </c>
      <c r="L44">
        <v>4327.7452986748049</v>
      </c>
      <c r="M44">
        <f t="shared" si="3"/>
        <v>902.08946641828834</v>
      </c>
      <c r="N44">
        <v>0.13396666666666701</v>
      </c>
      <c r="Q44">
        <v>14888.658749524835</v>
      </c>
      <c r="R44">
        <v>4919.9828970463223</v>
      </c>
      <c r="S44" s="5">
        <v>1893.6446565131043</v>
      </c>
      <c r="T44" s="6">
        <v>2563.2021082005672</v>
      </c>
      <c r="U44" s="6"/>
      <c r="Y44" s="5">
        <v>7888.5577175819944</v>
      </c>
      <c r="Z44" s="5">
        <v>6424.8463497579687</v>
      </c>
      <c r="AA44">
        <v>4826.0924353414939</v>
      </c>
      <c r="AB44">
        <f t="shared" si="4"/>
        <v>0.29989377191499184</v>
      </c>
      <c r="AC44">
        <v>3602.0887777699018</v>
      </c>
    </row>
    <row r="45" spans="1:29" x14ac:dyDescent="0.25">
      <c r="A45">
        <f t="shared" si="5"/>
        <v>1987.25</v>
      </c>
      <c r="B45">
        <v>6523.1</v>
      </c>
      <c r="C45" s="5">
        <v>27986.678901729243</v>
      </c>
      <c r="D45" s="5">
        <v>16345.030432462134</v>
      </c>
      <c r="E45" s="6">
        <f t="shared" si="0"/>
        <v>7176.3065394426594</v>
      </c>
      <c r="F45" s="5">
        <v>4224.7853888860027</v>
      </c>
      <c r="G45" s="5">
        <v>3731.3162344772995</v>
      </c>
      <c r="H45" s="5">
        <v>3490.7596935388533</v>
      </c>
      <c r="I45">
        <f t="shared" si="1"/>
        <v>0.29081968185405777</v>
      </c>
      <c r="J45" s="5">
        <f t="shared" si="2"/>
        <v>21690.337397612962</v>
      </c>
      <c r="K45" s="5">
        <v>4029.2947393924419</v>
      </c>
      <c r="L45">
        <v>4351.0632594449207</v>
      </c>
      <c r="M45">
        <f t="shared" si="3"/>
        <v>933.51726496439051</v>
      </c>
      <c r="N45">
        <v>0.13443333333333299</v>
      </c>
      <c r="Q45">
        <v>15045.917352429882</v>
      </c>
      <c r="R45">
        <v>5025.9584446160579</v>
      </c>
      <c r="S45" s="5">
        <v>1918.7246942197492</v>
      </c>
      <c r="T45" s="6">
        <v>2716.9921384229324</v>
      </c>
      <c r="U45" s="6"/>
      <c r="Y45" s="5">
        <v>8139.0770543525696</v>
      </c>
      <c r="Z45" s="5">
        <v>6656.3316740173614</v>
      </c>
      <c r="AA45">
        <v>5015.9636425180124</v>
      </c>
      <c r="AB45">
        <f t="shared" si="4"/>
        <v>0.30688004303473376</v>
      </c>
      <c r="AC45">
        <v>3761.4162048530388</v>
      </c>
    </row>
    <row r="46" spans="1:29" x14ac:dyDescent="0.25">
      <c r="A46">
        <f t="shared" si="5"/>
        <v>1987.5</v>
      </c>
      <c r="B46">
        <v>6530.5</v>
      </c>
      <c r="C46" s="5">
        <v>28758.213516589694</v>
      </c>
      <c r="D46" s="5">
        <v>16844.477653347371</v>
      </c>
      <c r="E46" s="6">
        <f t="shared" si="0"/>
        <v>7444.2826354037097</v>
      </c>
      <c r="F46" s="5">
        <v>4292.4037824159432</v>
      </c>
      <c r="G46" s="5">
        <v>3810.5693532588248</v>
      </c>
      <c r="H46" s="5">
        <v>3633.5199078361511</v>
      </c>
      <c r="I46">
        <f t="shared" si="1"/>
        <v>0.29811668579404066</v>
      </c>
      <c r="J46" s="5">
        <f t="shared" si="2"/>
        <v>21925.61608112375</v>
      </c>
      <c r="K46" s="5">
        <v>4059.1791121871015</v>
      </c>
      <c r="L46">
        <v>4365.7122052461336</v>
      </c>
      <c r="M46">
        <f t="shared" si="3"/>
        <v>963.52235089375006</v>
      </c>
      <c r="N46">
        <v>0.13698333333333299</v>
      </c>
      <c r="Q46">
        <v>15545.125800393702</v>
      </c>
      <c r="R46">
        <v>5374.4027634058884</v>
      </c>
      <c r="S46" s="5">
        <v>1974.3144067509907</v>
      </c>
      <c r="T46" s="6">
        <v>2818.0906545741964</v>
      </c>
      <c r="U46" s="6"/>
      <c r="Y46" s="5">
        <v>8573.3033029231028</v>
      </c>
      <c r="Z46" s="5">
        <v>6897.6607253331113</v>
      </c>
      <c r="AA46">
        <v>5299.1665784148163</v>
      </c>
      <c r="AB46">
        <f t="shared" si="4"/>
        <v>0.31459370171456486</v>
      </c>
      <c r="AC46">
        <v>3911.1098008733211</v>
      </c>
    </row>
    <row r="47" spans="1:29" x14ac:dyDescent="0.25">
      <c r="A47">
        <f t="shared" si="5"/>
        <v>1987.75</v>
      </c>
      <c r="B47">
        <v>6537.6</v>
      </c>
      <c r="C47" s="5">
        <v>28906.531540136784</v>
      </c>
      <c r="D47" s="5">
        <v>16980.980770225506</v>
      </c>
      <c r="E47" s="6">
        <f t="shared" si="0"/>
        <v>7438.0882205929338</v>
      </c>
      <c r="F47" s="5">
        <v>4375.7694371512853</v>
      </c>
      <c r="G47" s="5">
        <v>3865.4989598898014</v>
      </c>
      <c r="H47" s="5">
        <v>3753.8058477227437</v>
      </c>
      <c r="I47">
        <f t="shared" si="1"/>
        <v>0.30814738993408003</v>
      </c>
      <c r="J47" s="5">
        <f t="shared" si="2"/>
        <v>21957.156809925425</v>
      </c>
      <c r="K47" s="5">
        <v>4086.1313187212327</v>
      </c>
      <c r="L47">
        <v>4373.0280824064739</v>
      </c>
      <c r="M47">
        <f t="shared" si="3"/>
        <v>992.75186333787121</v>
      </c>
      <c r="N47">
        <v>0.13953333333333298</v>
      </c>
      <c r="Q47">
        <v>15619.245845146957</v>
      </c>
      <c r="R47">
        <v>5404.3933390578522</v>
      </c>
      <c r="S47" s="5">
        <v>1991.9379322665559</v>
      </c>
      <c r="T47" s="6">
        <v>2913.3120144901163</v>
      </c>
      <c r="U47" s="6"/>
      <c r="Y47" s="5">
        <v>8907.4722461403126</v>
      </c>
      <c r="Z47" s="5">
        <v>7079.061783661371</v>
      </c>
      <c r="AA47">
        <v>5474.7257607256797</v>
      </c>
      <c r="AB47">
        <f t="shared" si="4"/>
        <v>0.32240338969849597</v>
      </c>
      <c r="AC47">
        <v>4056.5144805037366</v>
      </c>
    </row>
    <row r="48" spans="1:29" x14ac:dyDescent="0.25">
      <c r="A48">
        <f t="shared" si="5"/>
        <v>1988</v>
      </c>
      <c r="B48">
        <v>6544.4</v>
      </c>
      <c r="C48" s="5">
        <v>29597.006124396801</v>
      </c>
      <c r="D48" s="5">
        <v>17784.360291833833</v>
      </c>
      <c r="E48" s="6">
        <f t="shared" si="0"/>
        <v>7527.0325399292051</v>
      </c>
      <c r="F48" s="5">
        <v>4477.0773573087636</v>
      </c>
      <c r="G48" s="5">
        <v>3781.8802268432719</v>
      </c>
      <c r="H48" s="5">
        <v>3973.3442915182736</v>
      </c>
      <c r="I48">
        <f t="shared" si="1"/>
        <v>0.31907746426820499</v>
      </c>
      <c r="J48" s="5">
        <f t="shared" si="2"/>
        <v>22090.311793777011</v>
      </c>
      <c r="K48" s="5">
        <v>4117.1661446039698</v>
      </c>
      <c r="L48">
        <v>4387.3480501129525</v>
      </c>
      <c r="M48">
        <f t="shared" si="3"/>
        <v>1023.9388605636755</v>
      </c>
      <c r="N48">
        <v>0.13413333333333299</v>
      </c>
      <c r="Q48">
        <v>16194.399536550623</v>
      </c>
      <c r="R48">
        <v>5755.0638309849637</v>
      </c>
      <c r="S48" s="5">
        <v>1960.7338155118948</v>
      </c>
      <c r="T48" s="6">
        <v>3071.7009584438852</v>
      </c>
      <c r="U48" s="6"/>
      <c r="Y48" s="5">
        <v>9443.7376641030642</v>
      </c>
      <c r="Z48" s="5">
        <v>7260.4274097089938</v>
      </c>
      <c r="AA48">
        <v>5845.1894265858737</v>
      </c>
      <c r="AB48">
        <f t="shared" si="4"/>
        <v>0.32867020970497596</v>
      </c>
      <c r="AC48">
        <v>4215.7264108571298</v>
      </c>
    </row>
    <row r="49" spans="1:29" x14ac:dyDescent="0.25">
      <c r="A49">
        <f t="shared" si="5"/>
        <v>1988.25</v>
      </c>
      <c r="B49">
        <v>6550.9</v>
      </c>
      <c r="C49" s="5">
        <v>29801.129241554103</v>
      </c>
      <c r="D49" s="5">
        <v>18075.621089126322</v>
      </c>
      <c r="E49" s="6">
        <f t="shared" si="0"/>
        <v>7446.2199441029697</v>
      </c>
      <c r="F49" s="5">
        <v>4501.2209550581865</v>
      </c>
      <c r="G49" s="5">
        <v>3960.1338295032911</v>
      </c>
      <c r="H49" s="5">
        <v>4182.0665762366662</v>
      </c>
      <c r="I49">
        <f t="shared" si="1"/>
        <v>0.32766965030410183</v>
      </c>
      <c r="J49" s="5">
        <f t="shared" si="2"/>
        <v>22226.937809223913</v>
      </c>
      <c r="K49" s="5">
        <v>4137.0391821691737</v>
      </c>
      <c r="L49">
        <v>4396.1461614584114</v>
      </c>
      <c r="M49">
        <f t="shared" si="3"/>
        <v>1055.9553122242655</v>
      </c>
      <c r="N49">
        <v>0.128</v>
      </c>
      <c r="Q49">
        <v>16371.801001972055</v>
      </c>
      <c r="R49">
        <v>5804.8511117452936</v>
      </c>
      <c r="S49" s="5">
        <v>2083.4942000486794</v>
      </c>
      <c r="T49" s="6">
        <v>3241.1207754573688</v>
      </c>
      <c r="U49" s="6"/>
      <c r="Y49" s="5">
        <v>9764.9255972473766</v>
      </c>
      <c r="Z49" s="5">
        <v>7483.8260545976882</v>
      </c>
      <c r="AA49">
        <v>6086.0747090272407</v>
      </c>
      <c r="AB49">
        <f t="shared" si="4"/>
        <v>0.33670072408678758</v>
      </c>
      <c r="AC49">
        <v>4368.5285012914701</v>
      </c>
    </row>
    <row r="50" spans="1:29" x14ac:dyDescent="0.25">
      <c r="A50">
        <f t="shared" si="5"/>
        <v>1988.5</v>
      </c>
      <c r="B50">
        <v>6557.2</v>
      </c>
      <c r="C50" s="5">
        <v>30396.893638830552</v>
      </c>
      <c r="D50" s="5">
        <v>18506.105048023845</v>
      </c>
      <c r="E50" s="6">
        <f t="shared" si="0"/>
        <v>7589.4678869712989</v>
      </c>
      <c r="F50" s="5">
        <v>4583.2708052891676</v>
      </c>
      <c r="G50" s="5">
        <v>4101.2683234836368</v>
      </c>
      <c r="H50" s="5">
        <v>4383.2184249373968</v>
      </c>
      <c r="I50">
        <f t="shared" si="1"/>
        <v>0.33508099108265843</v>
      </c>
      <c r="J50" s="5">
        <f t="shared" si="2"/>
        <v>22331.629541951908</v>
      </c>
      <c r="K50" s="5">
        <v>4154.6634123881331</v>
      </c>
      <c r="L50">
        <v>4401.137128343581</v>
      </c>
      <c r="M50">
        <f t="shared" si="3"/>
        <v>1102.9688029967399</v>
      </c>
      <c r="N50">
        <v>0.12963333333333299</v>
      </c>
      <c r="Q50">
        <v>16725.803713349651</v>
      </c>
      <c r="R50">
        <v>5997.0071715084605</v>
      </c>
      <c r="S50" s="5">
        <v>2194.4078468102771</v>
      </c>
      <c r="T50" s="6">
        <v>3393.792978948034</v>
      </c>
      <c r="U50" s="6"/>
      <c r="Y50" s="5">
        <v>10185.421246333497</v>
      </c>
      <c r="Z50" s="5">
        <v>7765.3488630294505</v>
      </c>
      <c r="AA50">
        <v>6435.104143377027</v>
      </c>
      <c r="AB50">
        <f t="shared" si="4"/>
        <v>0.34772871583068166</v>
      </c>
      <c r="AC50">
        <v>4582.4641308160899</v>
      </c>
    </row>
    <row r="51" spans="1:29" x14ac:dyDescent="0.25">
      <c r="A51">
        <f t="shared" si="5"/>
        <v>1988.75</v>
      </c>
      <c r="B51">
        <v>6563.3</v>
      </c>
      <c r="C51" s="5">
        <v>30747.05884817231</v>
      </c>
      <c r="D51" s="5">
        <v>19010.801951816728</v>
      </c>
      <c r="E51" s="6">
        <f t="shared" si="0"/>
        <v>7421.8034256739011</v>
      </c>
      <c r="F51" s="5">
        <v>4656.7837190845767</v>
      </c>
      <c r="G51" s="5">
        <v>4309.4275506046888</v>
      </c>
      <c r="H51" s="5">
        <v>4651.7577990075833</v>
      </c>
      <c r="I51">
        <f t="shared" si="1"/>
        <v>0.34643174294850781</v>
      </c>
      <c r="J51" s="5">
        <f t="shared" si="2"/>
        <v>22721.370130902262</v>
      </c>
      <c r="K51" s="5">
        <v>4181.4329835359613</v>
      </c>
      <c r="L51">
        <v>4415.6888414532687</v>
      </c>
      <c r="M51">
        <f t="shared" si="3"/>
        <v>1155.7896489228201</v>
      </c>
      <c r="N51">
        <v>0.12696666666666701</v>
      </c>
      <c r="Q51">
        <v>17131.691895543903</v>
      </c>
      <c r="R51">
        <v>6068.999469606435</v>
      </c>
      <c r="S51" s="5">
        <v>2330.6703305041715</v>
      </c>
      <c r="T51" s="6">
        <v>3616.2160533191991</v>
      </c>
      <c r="U51" s="6"/>
      <c r="Y51" s="5">
        <v>10651.757187312673</v>
      </c>
      <c r="Z51" s="5">
        <v>8148.1226714330714</v>
      </c>
      <c r="AA51">
        <v>6817.4738360098536</v>
      </c>
      <c r="AB51">
        <f t="shared" si="4"/>
        <v>0.35861053380540614</v>
      </c>
      <c r="AC51">
        <v>4832.8569600353285</v>
      </c>
    </row>
    <row r="52" spans="1:29" x14ac:dyDescent="0.25">
      <c r="A52">
        <f t="shared" si="5"/>
        <v>1989</v>
      </c>
      <c r="B52">
        <v>6569.3</v>
      </c>
      <c r="C52" s="5">
        <v>31553.835867066213</v>
      </c>
      <c r="D52" s="5">
        <v>19149.741573367133</v>
      </c>
      <c r="E52" s="6">
        <f t="shared" si="0"/>
        <v>7478.2138153159904</v>
      </c>
      <c r="F52" s="5">
        <v>4822.336770655681</v>
      </c>
      <c r="G52" s="5">
        <v>4527.0878509517679</v>
      </c>
      <c r="H52" s="5">
        <v>4423.5441432243615</v>
      </c>
      <c r="I52">
        <f t="shared" si="1"/>
        <v>0.35680931247654746</v>
      </c>
      <c r="J52" s="5">
        <f t="shared" si="2"/>
        <v>23550.656290720057</v>
      </c>
      <c r="K52" s="5">
        <v>4207.2797006450892</v>
      </c>
      <c r="L52">
        <v>4437.4632809389213</v>
      </c>
      <c r="M52">
        <f t="shared" si="3"/>
        <v>1203.829764875632</v>
      </c>
      <c r="N52">
        <v>0.124966666666667</v>
      </c>
      <c r="Q52">
        <v>17303.00178990353</v>
      </c>
      <c r="R52">
        <v>6072.5544489059967</v>
      </c>
      <c r="S52" s="5">
        <v>2452.6523715341832</v>
      </c>
      <c r="T52" s="6">
        <v>3416.3152527585121</v>
      </c>
      <c r="U52" s="6"/>
      <c r="Y52" s="5">
        <v>11258.702481725719</v>
      </c>
      <c r="Z52" s="5">
        <v>8658.6361342243217</v>
      </c>
      <c r="AA52">
        <v>7040.5954849568543</v>
      </c>
      <c r="AB52">
        <f t="shared" si="4"/>
        <v>0.36766007823043922</v>
      </c>
      <c r="AC52">
        <v>5064.8485327935969</v>
      </c>
    </row>
    <row r="53" spans="1:29" x14ac:dyDescent="0.25">
      <c r="A53">
        <f t="shared" si="5"/>
        <v>1989.25</v>
      </c>
      <c r="B53">
        <v>6575.2</v>
      </c>
      <c r="C53" s="5">
        <v>31400.393526288804</v>
      </c>
      <c r="D53" s="5">
        <v>18924.636750632217</v>
      </c>
      <c r="E53" s="6">
        <f t="shared" si="0"/>
        <v>7534.6055653682706</v>
      </c>
      <c r="F53" s="5">
        <v>4904.2256232423879</v>
      </c>
      <c r="G53" s="5">
        <v>4678.3107277045065</v>
      </c>
      <c r="H53" s="5">
        <v>4641.3851406585763</v>
      </c>
      <c r="I53">
        <f t="shared" si="1"/>
        <v>0.36160345801617888</v>
      </c>
      <c r="J53" s="5">
        <f t="shared" si="2"/>
        <v>23637.827499759092</v>
      </c>
      <c r="K53" s="5">
        <v>4228.4598974608816</v>
      </c>
      <c r="L53">
        <v>4457.5024438945175</v>
      </c>
      <c r="M53">
        <f t="shared" si="3"/>
        <v>1255.4669270106122</v>
      </c>
      <c r="N53">
        <v>0.13830000000000001</v>
      </c>
      <c r="Q53">
        <v>17279.994017707402</v>
      </c>
      <c r="R53">
        <v>6099.4174880903265</v>
      </c>
      <c r="S53" s="5">
        <v>2548.7122381329195</v>
      </c>
      <c r="T53" s="6">
        <v>3597.0884141344436</v>
      </c>
      <c r="U53" s="6"/>
      <c r="Y53" s="5">
        <v>11354.490882174869</v>
      </c>
      <c r="Z53" s="5">
        <v>8910.0485771987387</v>
      </c>
      <c r="AA53">
        <v>7133.4572839103776</v>
      </c>
      <c r="AB53">
        <f t="shared" si="4"/>
        <v>0.37694024873011472</v>
      </c>
      <c r="AC53">
        <v>5308.6915534528216</v>
      </c>
    </row>
    <row r="54" spans="1:29" x14ac:dyDescent="0.25">
      <c r="A54">
        <f t="shared" si="5"/>
        <v>1989.5</v>
      </c>
      <c r="B54">
        <v>6581.4</v>
      </c>
      <c r="C54" s="5">
        <v>32015.127525876618</v>
      </c>
      <c r="D54" s="5">
        <v>19066.032797888438</v>
      </c>
      <c r="E54" s="6">
        <f t="shared" si="0"/>
        <v>7855.9936292409002</v>
      </c>
      <c r="F54" s="5">
        <v>5002.6888605609984</v>
      </c>
      <c r="G54" s="5">
        <v>4873.7269631218542</v>
      </c>
      <c r="H54" s="5">
        <v>4783.3147249355752</v>
      </c>
      <c r="I54">
        <f t="shared" si="1"/>
        <v>0.37624958155549854</v>
      </c>
      <c r="J54" s="5">
        <f t="shared" si="2"/>
        <v>24041.915405807678</v>
      </c>
      <c r="K54" s="5">
        <v>4249.6343909094658</v>
      </c>
      <c r="L54">
        <v>4471.5519980222844</v>
      </c>
      <c r="M54">
        <f t="shared" si="3"/>
        <v>1312.0230707430983</v>
      </c>
      <c r="N54">
        <v>0.161033333333333</v>
      </c>
      <c r="Q54">
        <v>17387.615410142836</v>
      </c>
      <c r="R54">
        <v>6172.1651342542973</v>
      </c>
      <c r="S54" s="5">
        <v>2649.7959404909616</v>
      </c>
      <c r="T54" s="6">
        <v>3710.6652693224441</v>
      </c>
      <c r="U54" s="6"/>
      <c r="Y54" s="5">
        <v>12045.678335057</v>
      </c>
      <c r="Z54" s="5">
        <v>9411.3017429238025</v>
      </c>
      <c r="AA54">
        <v>7463.4730499910338</v>
      </c>
      <c r="AB54">
        <f t="shared" si="4"/>
        <v>0.39145390806301417</v>
      </c>
      <c r="AC54">
        <v>5575.6183630965133</v>
      </c>
    </row>
    <row r="55" spans="1:29" x14ac:dyDescent="0.25">
      <c r="A55">
        <f t="shared" si="5"/>
        <v>1989.75</v>
      </c>
      <c r="B55">
        <v>6587.8</v>
      </c>
      <c r="C55" s="5">
        <v>32467.928058718684</v>
      </c>
      <c r="D55" s="5">
        <v>19181.860879245432</v>
      </c>
      <c r="E55" s="6">
        <f t="shared" si="0"/>
        <v>8104.7646455353424</v>
      </c>
      <c r="F55" s="5">
        <v>5048.6148314432166</v>
      </c>
      <c r="G55" s="5">
        <v>5092.4989919211357</v>
      </c>
      <c r="H55" s="5">
        <v>4959.8112894264441</v>
      </c>
      <c r="I55">
        <f t="shared" si="1"/>
        <v>0.38691591583299417</v>
      </c>
      <c r="J55" s="5">
        <f t="shared" si="2"/>
        <v>24481.023482531367</v>
      </c>
      <c r="K55" s="5">
        <v>4263.0597435448663</v>
      </c>
      <c r="L55">
        <v>4474.9978837112676</v>
      </c>
      <c r="M55">
        <f t="shared" si="3"/>
        <v>1355.2094139438543</v>
      </c>
      <c r="N55">
        <v>0.16546666666666698</v>
      </c>
      <c r="Q55">
        <v>17479.084121120115</v>
      </c>
      <c r="R55">
        <v>6214.8491630032822</v>
      </c>
      <c r="S55" s="5">
        <v>2793.8954455842591</v>
      </c>
      <c r="T55" s="6">
        <v>3855.8175415381347</v>
      </c>
      <c r="U55" s="6"/>
      <c r="Y55" s="5">
        <v>12562.358120038909</v>
      </c>
      <c r="Z55" s="5">
        <v>9802.9858671632064</v>
      </c>
      <c r="AA55">
        <v>7681.0314421417424</v>
      </c>
      <c r="AB55">
        <f t="shared" si="4"/>
        <v>0.40043202745008627</v>
      </c>
      <c r="AC55">
        <v>5777.3386966570761</v>
      </c>
    </row>
    <row r="56" spans="1:29" x14ac:dyDescent="0.25">
      <c r="A56">
        <f t="shared" si="5"/>
        <v>1990</v>
      </c>
      <c r="B56">
        <v>6594.3</v>
      </c>
      <c r="C56" s="5">
        <v>33134.916964098324</v>
      </c>
      <c r="D56" s="5">
        <v>19394.82008747711</v>
      </c>
      <c r="E56" s="6">
        <f t="shared" si="0"/>
        <v>8621.1573328537343</v>
      </c>
      <c r="F56" s="5">
        <v>5074.9766391586172</v>
      </c>
      <c r="G56" s="5">
        <v>5337.0100921375342</v>
      </c>
      <c r="H56" s="5">
        <v>5293.047187528673</v>
      </c>
      <c r="I56">
        <f t="shared" si="1"/>
        <v>0.40014752884879617</v>
      </c>
      <c r="J56" s="5">
        <f t="shared" si="2"/>
        <v>24651.539013333848</v>
      </c>
      <c r="K56" s="5">
        <v>4274.927692079571</v>
      </c>
      <c r="L56">
        <v>4478.9185205733747</v>
      </c>
      <c r="M56">
        <f t="shared" si="3"/>
        <v>1419.7574496350105</v>
      </c>
      <c r="N56">
        <v>0.17280000000000001</v>
      </c>
      <c r="Q56">
        <v>17642.028472220438</v>
      </c>
      <c r="R56">
        <v>6392.501403887245</v>
      </c>
      <c r="S56" s="5">
        <v>2911.552950201386</v>
      </c>
      <c r="T56" s="6">
        <v>4131.2697062457555</v>
      </c>
      <c r="U56" s="6"/>
      <c r="Y56" s="5">
        <v>13258.855141794</v>
      </c>
      <c r="Z56" s="5">
        <v>10259.002176130205</v>
      </c>
      <c r="AA56">
        <v>8071.3622535071418</v>
      </c>
      <c r="AB56">
        <f t="shared" si="4"/>
        <v>0.41616071802175036</v>
      </c>
      <c r="AC56">
        <v>6069.3604374809729</v>
      </c>
    </row>
    <row r="57" spans="1:29" x14ac:dyDescent="0.25">
      <c r="A57">
        <f t="shared" si="5"/>
        <v>1990.25</v>
      </c>
      <c r="B57">
        <v>6600.7</v>
      </c>
      <c r="C57" s="5">
        <v>33577.43555244265</v>
      </c>
      <c r="D57" s="5">
        <v>19619.301298230763</v>
      </c>
      <c r="E57" s="6">
        <f t="shared" si="0"/>
        <v>8882.4654148802656</v>
      </c>
      <c r="F57" s="5">
        <v>5143.4837312489553</v>
      </c>
      <c r="G57" s="5">
        <v>5412.2371564598743</v>
      </c>
      <c r="H57" s="5">
        <v>5480.052048377207</v>
      </c>
      <c r="I57">
        <f t="shared" si="1"/>
        <v>0.41432198860398578</v>
      </c>
      <c r="J57" s="5">
        <f t="shared" si="2"/>
        <v>25188.491813021701</v>
      </c>
      <c r="K57" s="5">
        <v>4290.0906874682059</v>
      </c>
      <c r="L57">
        <v>4488.7166393383932</v>
      </c>
      <c r="M57">
        <f t="shared" si="3"/>
        <v>1475.9015524931249</v>
      </c>
      <c r="N57">
        <v>0.16576666666666701</v>
      </c>
      <c r="Q57">
        <v>17793.630787474707</v>
      </c>
      <c r="R57">
        <v>6514.740412848415</v>
      </c>
      <c r="S57" s="5">
        <v>2970.2552837691637</v>
      </c>
      <c r="T57" s="6">
        <v>4285.752576348671</v>
      </c>
      <c r="U57" s="6"/>
      <c r="Y57" s="5">
        <v>13911.869870310211</v>
      </c>
      <c r="Z57" s="5">
        <v>10826.266992914336</v>
      </c>
      <c r="AA57">
        <v>8432.5729244047325</v>
      </c>
      <c r="AB57">
        <f t="shared" si="4"/>
        <v>0.42981005267324013</v>
      </c>
      <c r="AC57">
        <v>6331.7515059706229</v>
      </c>
    </row>
    <row r="58" spans="1:29" x14ac:dyDescent="0.25">
      <c r="A58">
        <f t="shared" si="5"/>
        <v>1990.5</v>
      </c>
      <c r="B58">
        <v>6606.9</v>
      </c>
      <c r="C58" s="5">
        <v>34116.787843995313</v>
      </c>
      <c r="D58" s="5">
        <v>20108.610645146811</v>
      </c>
      <c r="E58" s="6">
        <f t="shared" si="0"/>
        <v>8831.6062588512359</v>
      </c>
      <c r="F58" s="5">
        <v>5274.1564734668609</v>
      </c>
      <c r="G58" s="5">
        <v>5395.3822226606417</v>
      </c>
      <c r="H58" s="5">
        <v>5492.9677561302378</v>
      </c>
      <c r="I58">
        <f t="shared" si="1"/>
        <v>0.42423839453172296</v>
      </c>
      <c r="J58" s="5">
        <f t="shared" si="2"/>
        <v>25608.618480403915</v>
      </c>
      <c r="K58" s="5">
        <v>4316.1473332371461</v>
      </c>
      <c r="L58">
        <v>4510.4011106884336</v>
      </c>
      <c r="M58">
        <f t="shared" si="3"/>
        <v>1529.1323828543864</v>
      </c>
      <c r="N58">
        <v>0.1671</v>
      </c>
      <c r="Q58">
        <v>18219.916122400482</v>
      </c>
      <c r="R58">
        <v>6683.2816455210905</v>
      </c>
      <c r="S58" s="5">
        <v>2913.1743289051165</v>
      </c>
      <c r="T58" s="6">
        <v>4290.5336843738614</v>
      </c>
      <c r="U58" s="6"/>
      <c r="Y58" s="5">
        <v>14473.651301515974</v>
      </c>
      <c r="Z58" s="5">
        <v>11297.181609308311</v>
      </c>
      <c r="AA58">
        <v>8870.8661321550062</v>
      </c>
      <c r="AB58">
        <f t="shared" si="4"/>
        <v>0.44114764011784069</v>
      </c>
      <c r="AC58">
        <v>6599.9606564235228</v>
      </c>
    </row>
    <row r="59" spans="1:29" x14ac:dyDescent="0.25">
      <c r="A59">
        <f t="shared" si="5"/>
        <v>1990.75</v>
      </c>
      <c r="B59">
        <v>6612.6</v>
      </c>
      <c r="C59" s="5">
        <v>34457.679483108703</v>
      </c>
      <c r="D59" s="5">
        <v>20616.114841063321</v>
      </c>
      <c r="E59" s="6">
        <f t="shared" si="0"/>
        <v>8551.6694743379194</v>
      </c>
      <c r="F59" s="5">
        <v>5431.3175968300338</v>
      </c>
      <c r="G59" s="5">
        <v>5537.8987104649059</v>
      </c>
      <c r="H59" s="5">
        <v>5679.3211395874805</v>
      </c>
      <c r="I59">
        <f t="shared" si="1"/>
        <v>0.43669612385690654</v>
      </c>
      <c r="J59" s="5">
        <f t="shared" si="2"/>
        <v>25657.45130645801</v>
      </c>
      <c r="K59" s="5">
        <v>4354.0687090257707</v>
      </c>
      <c r="L59">
        <v>4547.097863422523</v>
      </c>
      <c r="M59">
        <f t="shared" si="3"/>
        <v>1590.7775517567964</v>
      </c>
      <c r="N59">
        <v>0.17043333333333302</v>
      </c>
      <c r="Q59">
        <v>18607.83272708593</v>
      </c>
      <c r="R59">
        <v>6794.7916920023063</v>
      </c>
      <c r="S59" s="5">
        <v>3008.0962575366593</v>
      </c>
      <c r="T59" s="6">
        <v>4446.0988895283626</v>
      </c>
      <c r="U59" s="6"/>
      <c r="Y59" s="5">
        <v>15047.535067377225</v>
      </c>
      <c r="Z59" s="5">
        <v>11734.4737928983</v>
      </c>
      <c r="AA59">
        <v>9428.8110079331182</v>
      </c>
      <c r="AB59">
        <f t="shared" si="4"/>
        <v>0.45735149811800363</v>
      </c>
      <c r="AC59">
        <v>6926.3547611248905</v>
      </c>
    </row>
    <row r="60" spans="1:29" x14ac:dyDescent="0.25">
      <c r="A60">
        <f t="shared" si="5"/>
        <v>1991</v>
      </c>
      <c r="B60">
        <v>6617.9</v>
      </c>
      <c r="C60" s="5">
        <v>34350.339851141696</v>
      </c>
      <c r="D60" s="5">
        <v>21066.35769542629</v>
      </c>
      <c r="E60" s="6">
        <f t="shared" si="0"/>
        <v>8067.3928619607468</v>
      </c>
      <c r="F60" s="5">
        <v>5678.0146819563606</v>
      </c>
      <c r="G60" s="5">
        <v>5521.9074969950707</v>
      </c>
      <c r="H60" s="5">
        <v>5983.3328851967717</v>
      </c>
      <c r="I60">
        <f t="shared" si="1"/>
        <v>0.44318601796924612</v>
      </c>
      <c r="J60" s="5">
        <f t="shared" si="2"/>
        <v>25984.478603334737</v>
      </c>
      <c r="K60" s="5">
        <v>4386.3400579640193</v>
      </c>
      <c r="L60">
        <v>4575.9143076466353</v>
      </c>
      <c r="M60">
        <f t="shared" si="3"/>
        <v>1641.891950105294</v>
      </c>
      <c r="N60">
        <v>0.174633333333333</v>
      </c>
      <c r="Q60">
        <v>19068.293611340712</v>
      </c>
      <c r="R60">
        <v>6875.4833729013581</v>
      </c>
      <c r="S60" s="5">
        <v>3015.8592632076502</v>
      </c>
      <c r="T60" s="6">
        <v>4696.514781622529</v>
      </c>
      <c r="U60" s="6"/>
      <c r="Y60" s="5">
        <v>15223.590334517794</v>
      </c>
      <c r="Z60" s="5">
        <v>12115.216041122745</v>
      </c>
      <c r="AA60">
        <v>9822.151083951474</v>
      </c>
      <c r="AB60">
        <f t="shared" si="4"/>
        <v>0.46624818708380511</v>
      </c>
      <c r="AC60">
        <v>7201.8964315955118</v>
      </c>
    </row>
    <row r="61" spans="1:29" x14ac:dyDescent="0.25">
      <c r="A61">
        <f t="shared" si="5"/>
        <v>1991.25</v>
      </c>
      <c r="B61">
        <v>6623</v>
      </c>
      <c r="C61" s="5">
        <v>34811.41668407488</v>
      </c>
      <c r="D61" s="5">
        <v>21715.00459323424</v>
      </c>
      <c r="E61" s="6">
        <f t="shared" si="0"/>
        <v>7563.1527596541309</v>
      </c>
      <c r="F61" s="5">
        <v>5836.8392807546415</v>
      </c>
      <c r="G61" s="5">
        <v>5596.9412321972122</v>
      </c>
      <c r="H61" s="5">
        <v>5900.5211817653426</v>
      </c>
      <c r="I61">
        <f t="shared" si="1"/>
        <v>0.46336967169830307</v>
      </c>
      <c r="J61" s="5">
        <f t="shared" si="2"/>
        <v>26521.279752924373</v>
      </c>
      <c r="K61" s="5">
        <v>4399.1980687684909</v>
      </c>
      <c r="L61">
        <v>4584.9202888541513</v>
      </c>
      <c r="M61">
        <f t="shared" si="3"/>
        <v>1706.1056044164852</v>
      </c>
      <c r="N61">
        <v>0.177933333333333</v>
      </c>
      <c r="Q61">
        <v>19563.870621044913</v>
      </c>
      <c r="R61">
        <v>6926.0699458359441</v>
      </c>
      <c r="S61" s="5">
        <v>3043.6903062009733</v>
      </c>
      <c r="T61" s="6">
        <v>4624.5237771251177</v>
      </c>
      <c r="U61" s="6"/>
      <c r="Y61" s="5">
        <v>16130.554720252607</v>
      </c>
      <c r="Z61" s="5">
        <v>12693.988960413782</v>
      </c>
      <c r="AA61">
        <v>10393.541757782463</v>
      </c>
      <c r="AB61">
        <f t="shared" si="4"/>
        <v>0.47863410358295694</v>
      </c>
      <c r="AC61">
        <v>7505.496480064101</v>
      </c>
    </row>
    <row r="62" spans="1:29" x14ac:dyDescent="0.25">
      <c r="A62">
        <f t="shared" si="5"/>
        <v>1991.5</v>
      </c>
      <c r="B62">
        <v>6628</v>
      </c>
      <c r="C62" s="5">
        <v>35003.847422385079</v>
      </c>
      <c r="D62" s="5">
        <v>22019.911925012952</v>
      </c>
      <c r="E62" s="6">
        <f t="shared" si="0"/>
        <v>7561.2565299773596</v>
      </c>
      <c r="F62" s="5">
        <v>5935.1095503730476</v>
      </c>
      <c r="G62" s="5">
        <v>5626.9974445179132</v>
      </c>
      <c r="H62" s="5">
        <v>6139.4280274961902</v>
      </c>
      <c r="I62">
        <f t="shared" si="1"/>
        <v>0.47448936261108787</v>
      </c>
      <c r="J62" s="5">
        <f t="shared" si="2"/>
        <v>26693.340229889556</v>
      </c>
      <c r="K62" s="5">
        <v>4393.1291412715345</v>
      </c>
      <c r="L62">
        <v>4567.9741390822719</v>
      </c>
      <c r="M62">
        <f t="shared" si="3"/>
        <v>1774.3355892156649</v>
      </c>
      <c r="N62">
        <v>0.17926666666666702</v>
      </c>
      <c r="Q62">
        <v>19765.97115450447</v>
      </c>
      <c r="R62">
        <v>7220.8280347611526</v>
      </c>
      <c r="S62" s="5">
        <v>3077.8509351163893</v>
      </c>
      <c r="T62" s="6">
        <v>4837.2537891976272</v>
      </c>
      <c r="U62" s="6"/>
      <c r="Y62" s="5">
        <v>16608.953252383268</v>
      </c>
      <c r="Z62" s="5">
        <v>13021.715067614521</v>
      </c>
      <c r="AA62">
        <v>10741.893537190801</v>
      </c>
      <c r="AB62">
        <f t="shared" si="4"/>
        <v>0.48782636251096101</v>
      </c>
      <c r="AC62">
        <v>7794.8853833785361</v>
      </c>
    </row>
    <row r="63" spans="1:29" x14ac:dyDescent="0.25">
      <c r="A63">
        <f t="shared" si="5"/>
        <v>1991.75</v>
      </c>
      <c r="B63">
        <v>6633</v>
      </c>
      <c r="C63" s="5">
        <v>35056.684108205176</v>
      </c>
      <c r="D63" s="5">
        <v>22136.741997432851</v>
      </c>
      <c r="E63" s="6">
        <f t="shared" si="0"/>
        <v>7602.7066883277766</v>
      </c>
      <c r="F63" s="5">
        <v>5986.8636805088545</v>
      </c>
      <c r="G63" s="5">
        <v>5672.4318217053333</v>
      </c>
      <c r="H63" s="5">
        <v>6342.0600797696352</v>
      </c>
      <c r="I63">
        <f t="shared" si="1"/>
        <v>0.48613069556835442</v>
      </c>
      <c r="J63" s="5">
        <f t="shared" si="2"/>
        <v>26843.770081645351</v>
      </c>
      <c r="K63" s="5">
        <v>4388.0738686046952</v>
      </c>
      <c r="L63">
        <v>4546.3611480076124</v>
      </c>
      <c r="M63">
        <f t="shared" si="3"/>
        <v>1842.9566053620965</v>
      </c>
      <c r="N63">
        <v>0.177666666666667</v>
      </c>
      <c r="Q63">
        <v>19891.698498247606</v>
      </c>
      <c r="R63">
        <v>7258.6994122707092</v>
      </c>
      <c r="S63" s="5">
        <v>3146.4520793991237</v>
      </c>
      <c r="T63" s="6">
        <v>5004.1531316493165</v>
      </c>
      <c r="U63" s="6"/>
      <c r="Y63" s="5">
        <v>17042.13022984186</v>
      </c>
      <c r="Z63" s="5">
        <v>13349.17202135257</v>
      </c>
      <c r="AA63">
        <v>11008.408134075269</v>
      </c>
      <c r="AB63">
        <f t="shared" si="4"/>
        <v>0.49729125159212179</v>
      </c>
      <c r="AC63">
        <v>8087.0297209618311</v>
      </c>
    </row>
    <row r="64" spans="1:29" x14ac:dyDescent="0.25">
      <c r="A64">
        <f t="shared" si="5"/>
        <v>1992</v>
      </c>
      <c r="B64">
        <v>6638.2</v>
      </c>
      <c r="C64" s="5">
        <v>35442.978589716695</v>
      </c>
      <c r="D64" s="5">
        <v>22129.116094689081</v>
      </c>
      <c r="E64" s="6">
        <f t="shared" si="0"/>
        <v>8040.8940109759824</v>
      </c>
      <c r="F64" s="5">
        <v>5925.8324714257733</v>
      </c>
      <c r="G64" s="5">
        <v>5863.2510942485287</v>
      </c>
      <c r="H64" s="5">
        <v>6516.1150816226691</v>
      </c>
      <c r="I64">
        <f t="shared" si="1"/>
        <v>0.49875885535326481</v>
      </c>
      <c r="J64" s="5">
        <f t="shared" si="2"/>
        <v>27280.219289153833</v>
      </c>
      <c r="K64" s="5">
        <v>4408.0766725190524</v>
      </c>
      <c r="L64">
        <v>4572.3943060549227</v>
      </c>
      <c r="M64">
        <f t="shared" si="3"/>
        <v>1933.2885055844956</v>
      </c>
      <c r="N64">
        <v>0.178683333333333</v>
      </c>
      <c r="Q64">
        <v>19697.539865766405</v>
      </c>
      <c r="R64">
        <v>7678.8041862382752</v>
      </c>
      <c r="S64" s="5">
        <v>3298.0590023063146</v>
      </c>
      <c r="T64" s="6">
        <v>5178.5887044405681</v>
      </c>
      <c r="U64" s="6"/>
      <c r="Y64" s="5">
        <v>17677.49943171737</v>
      </c>
      <c r="Z64" s="5">
        <v>13898.860609229952</v>
      </c>
      <c r="AA64">
        <v>11274.451159849556</v>
      </c>
      <c r="AB64">
        <f t="shared" si="4"/>
        <v>0.50948492979145188</v>
      </c>
      <c r="AC64">
        <v>8522.083962716235</v>
      </c>
    </row>
    <row r="65" spans="1:29" x14ac:dyDescent="0.25">
      <c r="A65">
        <f t="shared" si="5"/>
        <v>1992.25</v>
      </c>
      <c r="B65">
        <v>6643.7</v>
      </c>
      <c r="C65" s="5">
        <v>35589.295129082413</v>
      </c>
      <c r="D65" s="5">
        <v>22448.819680314424</v>
      </c>
      <c r="E65" s="6">
        <f t="shared" si="0"/>
        <v>8107.1750125657418</v>
      </c>
      <c r="F65" s="5">
        <v>5929.9062128302094</v>
      </c>
      <c r="G65" s="5">
        <v>5865.4852505743493</v>
      </c>
      <c r="H65" s="5">
        <v>6762.0910272023084</v>
      </c>
      <c r="I65">
        <f t="shared" si="1"/>
        <v>0.51249899753810557</v>
      </c>
      <c r="J65" s="5">
        <f t="shared" si="2"/>
        <v>27213.011405706176</v>
      </c>
      <c r="K65" s="5">
        <v>4397.0384670109388</v>
      </c>
      <c r="L65">
        <v>4573.8930373450112</v>
      </c>
      <c r="M65">
        <f t="shared" si="3"/>
        <v>2023.9435478215703</v>
      </c>
      <c r="N65">
        <v>0.170853333333333</v>
      </c>
      <c r="Q65">
        <v>19971.077574767827</v>
      </c>
      <c r="R65">
        <v>7655.6472310655818</v>
      </c>
      <c r="S65" s="5">
        <v>3345.8724248059762</v>
      </c>
      <c r="T65" s="6">
        <v>5379.3912977597938</v>
      </c>
      <c r="U65" s="6"/>
      <c r="Y65" s="5">
        <v>18239.478076742522</v>
      </c>
      <c r="Z65" s="5">
        <v>14308.287617064407</v>
      </c>
      <c r="AA65">
        <v>11803.330541441022</v>
      </c>
      <c r="AB65">
        <f t="shared" si="4"/>
        <v>0.52578846948427638</v>
      </c>
      <c r="AC65">
        <v>8899.3576348300394</v>
      </c>
    </row>
    <row r="66" spans="1:29" x14ac:dyDescent="0.25">
      <c r="A66">
        <f t="shared" si="5"/>
        <v>1992.5</v>
      </c>
      <c r="B66">
        <v>6649.6</v>
      </c>
      <c r="C66" s="5">
        <v>35291.712078581266</v>
      </c>
      <c r="D66" s="5">
        <v>22342.320673108628</v>
      </c>
      <c r="E66" s="6">
        <f t="shared" si="0"/>
        <v>8076.3756756046496</v>
      </c>
      <c r="F66" s="5">
        <v>5935.2303350461525</v>
      </c>
      <c r="G66" s="5">
        <v>5965.6950630224001</v>
      </c>
      <c r="H66" s="5">
        <v>7027.9096682005638</v>
      </c>
      <c r="I66">
        <f t="shared" si="1"/>
        <v>0.52262025243817511</v>
      </c>
      <c r="J66" s="5">
        <f t="shared" si="2"/>
        <v>27472.185352403954</v>
      </c>
      <c r="K66" s="5">
        <v>4408.486596887341</v>
      </c>
      <c r="L66">
        <v>4601.39448376974</v>
      </c>
      <c r="M66">
        <f t="shared" si="3"/>
        <v>2098.2083542540377</v>
      </c>
      <c r="N66">
        <v>0.15759999999999999</v>
      </c>
      <c r="Q66">
        <v>19938.462523590853</v>
      </c>
      <c r="R66">
        <v>7683.6315816205324</v>
      </c>
      <c r="S66" s="5">
        <v>3423.8720075335045</v>
      </c>
      <c r="T66" s="6">
        <v>5544.8326592627782</v>
      </c>
      <c r="U66" s="6"/>
      <c r="Y66" s="5">
        <v>18444.163475483536</v>
      </c>
      <c r="Z66" s="5">
        <v>14669.488733393637</v>
      </c>
      <c r="AA66">
        <v>11930.263908304438</v>
      </c>
      <c r="AB66">
        <f t="shared" si="4"/>
        <v>0.53397603959125817</v>
      </c>
      <c r="AC66">
        <v>9249.9234072059717</v>
      </c>
    </row>
    <row r="67" spans="1:29" x14ac:dyDescent="0.25">
      <c r="A67">
        <f t="shared" si="5"/>
        <v>1992.75</v>
      </c>
      <c r="B67">
        <v>6656</v>
      </c>
      <c r="C67" s="5">
        <v>35296.468541467271</v>
      </c>
      <c r="D67" s="5">
        <v>22471.857619203551</v>
      </c>
      <c r="E67" s="6">
        <f t="shared" si="0"/>
        <v>7979.2397422677932</v>
      </c>
      <c r="F67" s="5">
        <v>5960.214241436589</v>
      </c>
      <c r="G67" s="5">
        <v>5868.8254685242155</v>
      </c>
      <c r="H67" s="5">
        <v>6983.668529964878</v>
      </c>
      <c r="I67">
        <f t="shared" si="1"/>
        <v>0.52686150902615825</v>
      </c>
      <c r="J67" s="5">
        <f t="shared" si="2"/>
        <v>27376.900383969103</v>
      </c>
      <c r="K67" s="5">
        <v>4397.4175977510959</v>
      </c>
      <c r="L67">
        <v>4598.8112877859649</v>
      </c>
      <c r="M67">
        <f t="shared" si="3"/>
        <v>2126.713370599728</v>
      </c>
      <c r="N67">
        <v>0.16109333333333301</v>
      </c>
      <c r="Q67">
        <v>20034.392213509469</v>
      </c>
      <c r="R67">
        <v>7655.5560569218023</v>
      </c>
      <c r="S67" s="5">
        <v>3395.7300217767497</v>
      </c>
      <c r="T67" s="6">
        <v>5499.1671327373133</v>
      </c>
      <c r="U67" s="6"/>
      <c r="Y67" s="5">
        <v>18596.350679051771</v>
      </c>
      <c r="Z67" s="5">
        <v>14812.93806348088</v>
      </c>
      <c r="AA67">
        <v>12158.945330404968</v>
      </c>
      <c r="AB67">
        <f t="shared" si="4"/>
        <v>0.54107433112313863</v>
      </c>
      <c r="AC67">
        <v>9352.0468012477922</v>
      </c>
    </row>
    <row r="68" spans="1:29" x14ac:dyDescent="0.25">
      <c r="A68">
        <f t="shared" si="5"/>
        <v>1993</v>
      </c>
      <c r="B68">
        <v>6663</v>
      </c>
      <c r="C68" s="5">
        <v>34846.206438581306</v>
      </c>
      <c r="D68" s="5">
        <v>22593.791090347833</v>
      </c>
      <c r="E68" s="6">
        <f t="shared" si="0"/>
        <v>7281.7414910618863</v>
      </c>
      <c r="F68" s="5">
        <v>6031.0553604529887</v>
      </c>
      <c r="G68" s="5">
        <v>5905.1763368570755</v>
      </c>
      <c r="H68" s="5">
        <v>6965.5578401384801</v>
      </c>
      <c r="I68">
        <f t="shared" si="1"/>
        <v>0.53358777828562132</v>
      </c>
      <c r="J68" s="5">
        <f t="shared" si="2"/>
        <v>27495.934394368665</v>
      </c>
      <c r="K68" s="5">
        <v>4375.7658233799866</v>
      </c>
      <c r="L68">
        <v>4590.3072031810589</v>
      </c>
      <c r="M68">
        <f t="shared" si="3"/>
        <v>2149.668693636404</v>
      </c>
      <c r="N68">
        <v>0.14624000000000001</v>
      </c>
      <c r="Q68">
        <v>20268.988799848717</v>
      </c>
      <c r="R68">
        <v>7312.6201400595455</v>
      </c>
      <c r="S68" s="5">
        <v>3378.6549008280081</v>
      </c>
      <c r="T68" s="6">
        <v>5338.8018089750803</v>
      </c>
      <c r="U68" s="6"/>
      <c r="Y68" s="5">
        <v>18593.509875244712</v>
      </c>
      <c r="Z68" s="5">
        <v>14996.79728648152</v>
      </c>
      <c r="AA68">
        <v>12323.076570347583</v>
      </c>
      <c r="AB68">
        <f t="shared" si="4"/>
        <v>0.54541871795973429</v>
      </c>
      <c r="AC68">
        <v>9406.4468012040797</v>
      </c>
    </row>
    <row r="69" spans="1:29" x14ac:dyDescent="0.25">
      <c r="A69">
        <f t="shared" si="5"/>
        <v>1993.25</v>
      </c>
      <c r="B69">
        <v>6670.3</v>
      </c>
      <c r="C69" s="5">
        <v>34706.304049471604</v>
      </c>
      <c r="D69" s="5">
        <v>22345.81423718969</v>
      </c>
      <c r="E69" s="6">
        <f t="shared" ref="E69:E132" si="6">IF(C69="","",C69-(D69+F69+G69-H69))</f>
        <v>7339.7983111644935</v>
      </c>
      <c r="F69" s="5">
        <v>6065.2373189187101</v>
      </c>
      <c r="G69" s="5">
        <v>5939.1462953654591</v>
      </c>
      <c r="H69" s="5">
        <v>6983.6921131667459</v>
      </c>
      <c r="I69">
        <f t="shared" ref="I69:I132" si="7">IF(C69="","",Y69/C69)</f>
        <v>0.54204319933246636</v>
      </c>
      <c r="J69" s="5">
        <f t="shared" ref="J69:J132" si="8">IF(AB69="","",Z69/AB69)</f>
        <v>27084.693499924335</v>
      </c>
      <c r="K69" s="5">
        <v>4357.6098673219094</v>
      </c>
      <c r="L69">
        <v>4594.0851701172505</v>
      </c>
      <c r="M69">
        <f t="shared" ref="M69:M132" si="9">IF(K69="","",AC69/K69*1000)</f>
        <v>2181.9120967261679</v>
      </c>
      <c r="N69">
        <v>0.150056666666667</v>
      </c>
      <c r="Q69">
        <v>20129.926557430765</v>
      </c>
      <c r="R69">
        <v>7348.3171255275356</v>
      </c>
      <c r="S69" s="5">
        <v>3463.7843353929647</v>
      </c>
      <c r="T69" s="6">
        <v>5348.147564729632</v>
      </c>
      <c r="U69" s="6"/>
      <c r="Y69" s="5">
        <v>18812.316083980921</v>
      </c>
      <c r="Z69" s="5">
        <v>15004.084110685191</v>
      </c>
      <c r="AA69">
        <v>12378.891285495898</v>
      </c>
      <c r="AB69">
        <f t="shared" ref="AB69:AB132" si="10">IF(D69="","",AA69/D69)</f>
        <v>0.55396913059869435</v>
      </c>
      <c r="AC69">
        <v>9507.9216823229854</v>
      </c>
    </row>
    <row r="70" spans="1:29" x14ac:dyDescent="0.25">
      <c r="A70">
        <f t="shared" ref="A70:A133" si="11">A69+0.25</f>
        <v>1993.5</v>
      </c>
      <c r="B70">
        <v>6678</v>
      </c>
      <c r="C70" s="5">
        <v>34756.635850006729</v>
      </c>
      <c r="D70" s="5">
        <v>22546.044982628027</v>
      </c>
      <c r="E70" s="6">
        <f t="shared" si="6"/>
        <v>7034.2611411844409</v>
      </c>
      <c r="F70" s="5">
        <v>6099.4198807833691</v>
      </c>
      <c r="G70" s="5">
        <v>6064.9538301581615</v>
      </c>
      <c r="H70" s="5">
        <v>6988.0439847472753</v>
      </c>
      <c r="I70">
        <f t="shared" si="7"/>
        <v>0.54750575500402399</v>
      </c>
      <c r="J70" s="5">
        <f t="shared" si="8"/>
        <v>26824.515259315369</v>
      </c>
      <c r="K70" s="5">
        <v>4321.9169755227413</v>
      </c>
      <c r="L70">
        <v>4574.2861605029175</v>
      </c>
      <c r="M70">
        <f t="shared" si="9"/>
        <v>2207.00298098955</v>
      </c>
      <c r="N70">
        <v>0.11851</v>
      </c>
      <c r="Q70">
        <v>20303.418216493868</v>
      </c>
      <c r="R70">
        <v>7058.4724026179138</v>
      </c>
      <c r="S70" s="5">
        <v>3611.1550875450785</v>
      </c>
      <c r="T70" s="6">
        <v>5340.4970660177296</v>
      </c>
      <c r="U70" s="6"/>
      <c r="Y70" s="5">
        <v>19029.458152457861</v>
      </c>
      <c r="Z70" s="5">
        <v>15155.489041959023</v>
      </c>
      <c r="AA70">
        <v>12738.211086780893</v>
      </c>
      <c r="AB70">
        <f t="shared" si="10"/>
        <v>0.56498650191622624</v>
      </c>
      <c r="AC70">
        <v>9538.4836485680316</v>
      </c>
    </row>
    <row r="71" spans="1:29" x14ac:dyDescent="0.25">
      <c r="A71">
        <f t="shared" si="11"/>
        <v>1993.75</v>
      </c>
      <c r="B71">
        <v>6685.9</v>
      </c>
      <c r="C71" s="5">
        <v>34944.796308172699</v>
      </c>
      <c r="D71" s="5">
        <v>22573.35550975255</v>
      </c>
      <c r="E71" s="6">
        <f t="shared" si="6"/>
        <v>7093.278407917569</v>
      </c>
      <c r="F71" s="5">
        <v>6131.9231120910854</v>
      </c>
      <c r="G71" s="5">
        <v>6223.6426660157213</v>
      </c>
      <c r="H71" s="5">
        <v>7077.4033876042213</v>
      </c>
      <c r="I71">
        <f t="shared" si="7"/>
        <v>0.56173709490821588</v>
      </c>
      <c r="J71" s="5">
        <f t="shared" si="8"/>
        <v>26591.018226303902</v>
      </c>
      <c r="K71" s="5">
        <v>4310.4092999577888</v>
      </c>
      <c r="L71">
        <v>4579.0572930110493</v>
      </c>
      <c r="M71">
        <f t="shared" si="9"/>
        <v>2226.3973488547704</v>
      </c>
      <c r="N71">
        <v>0.114996666666667</v>
      </c>
      <c r="Q71">
        <v>20372.56014902372</v>
      </c>
      <c r="R71">
        <v>6998.9805736683029</v>
      </c>
      <c r="S71" s="5">
        <v>3738.5982115929583</v>
      </c>
      <c r="T71" s="6">
        <v>5414.5907592099556</v>
      </c>
      <c r="U71" s="6"/>
      <c r="Y71" s="5">
        <v>19629.788360312279</v>
      </c>
      <c r="Z71" s="5">
        <v>15287.665670798533</v>
      </c>
      <c r="AA71">
        <v>12977.837447375641</v>
      </c>
      <c r="AB71">
        <f t="shared" si="10"/>
        <v>0.57491840066793443</v>
      </c>
      <c r="AC71">
        <v>9596.6838379049677</v>
      </c>
    </row>
    <row r="72" spans="1:29" x14ac:dyDescent="0.25">
      <c r="A72">
        <f t="shared" si="11"/>
        <v>1994</v>
      </c>
      <c r="B72">
        <v>6694.1</v>
      </c>
      <c r="C72" s="5">
        <v>35035.28674026097</v>
      </c>
      <c r="D72" s="5">
        <v>22414.324300148513</v>
      </c>
      <c r="E72" s="6">
        <f t="shared" si="6"/>
        <v>7529.8927688638469</v>
      </c>
      <c r="F72" s="5">
        <v>6129.4472864943036</v>
      </c>
      <c r="G72" s="5">
        <v>6230.9650972109011</v>
      </c>
      <c r="H72" s="5">
        <v>7269.3427124565969</v>
      </c>
      <c r="I72">
        <f t="shared" si="7"/>
        <v>0.57006385783018698</v>
      </c>
      <c r="J72" s="5">
        <f t="shared" si="8"/>
        <v>26297.895307287225</v>
      </c>
      <c r="K72" s="5">
        <v>4292.5537944543148</v>
      </c>
      <c r="L72">
        <v>4577.8843244802556</v>
      </c>
      <c r="M72">
        <f t="shared" si="9"/>
        <v>2241.3479337807262</v>
      </c>
      <c r="N72">
        <v>0.10232666666666701</v>
      </c>
      <c r="Q72">
        <v>20187.382103751388</v>
      </c>
      <c r="R72">
        <v>6982.4556866681824</v>
      </c>
      <c r="S72" s="5">
        <v>3888.6729857313289</v>
      </c>
      <c r="T72" s="6">
        <v>5698.9268530412219</v>
      </c>
      <c r="U72" s="6"/>
      <c r="Y72" s="5">
        <v>19972.350719339964</v>
      </c>
      <c r="Z72" s="5">
        <v>15414.746412823421</v>
      </c>
      <c r="AA72">
        <v>13138.356551515853</v>
      </c>
      <c r="AB72">
        <f t="shared" si="10"/>
        <v>0.58615893905973337</v>
      </c>
      <c r="AC72">
        <v>9621.1065778427946</v>
      </c>
    </row>
    <row r="73" spans="1:29" x14ac:dyDescent="0.25">
      <c r="A73">
        <f t="shared" si="11"/>
        <v>1994.25</v>
      </c>
      <c r="B73">
        <v>6702.5</v>
      </c>
      <c r="C73" s="5">
        <v>35399.402056016712</v>
      </c>
      <c r="D73" s="5">
        <v>22569.263440079296</v>
      </c>
      <c r="E73" s="6">
        <f t="shared" si="6"/>
        <v>7684.3008620501605</v>
      </c>
      <c r="F73" s="5">
        <v>6161.9479352107064</v>
      </c>
      <c r="G73" s="5">
        <v>6457.7126713023263</v>
      </c>
      <c r="H73" s="5">
        <v>7473.8228526257772</v>
      </c>
      <c r="I73">
        <f t="shared" si="7"/>
        <v>0.57928353488481787</v>
      </c>
      <c r="J73" s="5">
        <f t="shared" si="8"/>
        <v>26376.284051661496</v>
      </c>
      <c r="K73" s="5">
        <v>4292.5938992640567</v>
      </c>
      <c r="L73">
        <v>4590.5773720763</v>
      </c>
      <c r="M73">
        <f t="shared" si="9"/>
        <v>2254.3512111667037</v>
      </c>
      <c r="N73">
        <v>0.122153333333333</v>
      </c>
      <c r="Q73">
        <v>20312.679055102402</v>
      </c>
      <c r="R73">
        <v>7034.4973618276426</v>
      </c>
      <c r="S73" s="5">
        <v>4058.8561572714361</v>
      </c>
      <c r="T73" s="6">
        <v>5872.6061608837354</v>
      </c>
      <c r="U73" s="6"/>
      <c r="Y73" s="5">
        <v>20506.290755818252</v>
      </c>
      <c r="Z73" s="5">
        <v>15631.573726568669</v>
      </c>
      <c r="AA73">
        <v>13375.390738398088</v>
      </c>
      <c r="AB73">
        <f t="shared" si="10"/>
        <v>0.59263745021672243</v>
      </c>
      <c r="AC73">
        <v>9677.0142558527314</v>
      </c>
    </row>
    <row r="74" spans="1:29" x14ac:dyDescent="0.25">
      <c r="A74">
        <f t="shared" si="11"/>
        <v>1994.5</v>
      </c>
      <c r="B74">
        <v>6711.3</v>
      </c>
      <c r="C74" s="5">
        <v>35506.708892185088</v>
      </c>
      <c r="D74" s="5">
        <v>22520.769387796692</v>
      </c>
      <c r="E74" s="6">
        <f t="shared" si="6"/>
        <v>7912.5511308809946</v>
      </c>
      <c r="F74" s="5">
        <v>6179.9450768138913</v>
      </c>
      <c r="G74" s="5">
        <v>6636.660767611912</v>
      </c>
      <c r="H74" s="5">
        <v>7743.2174709184037</v>
      </c>
      <c r="I74">
        <f t="shared" si="7"/>
        <v>0.58524342436134202</v>
      </c>
      <c r="J74" s="5">
        <f t="shared" si="8"/>
        <v>26235.36898085858</v>
      </c>
      <c r="K74" s="5">
        <v>4304.8285833202681</v>
      </c>
      <c r="L74">
        <v>4614.703030055186</v>
      </c>
      <c r="M74">
        <f t="shared" si="9"/>
        <v>2271.7373860793396</v>
      </c>
      <c r="N74">
        <v>0.11768666666666699</v>
      </c>
      <c r="Q74">
        <v>20316.724010142116</v>
      </c>
      <c r="R74">
        <v>7110.9582547389191</v>
      </c>
      <c r="S74" s="5">
        <v>4214.4615173174097</v>
      </c>
      <c r="T74" s="6">
        <v>6126.6075023292897</v>
      </c>
      <c r="U74" s="6"/>
      <c r="Y74" s="5">
        <v>20780.067899863716</v>
      </c>
      <c r="Z74" s="5">
        <v>15776.869597901978</v>
      </c>
      <c r="AA74">
        <v>13543.062502186442</v>
      </c>
      <c r="AB74">
        <f t="shared" si="10"/>
        <v>0.60135878437283796</v>
      </c>
      <c r="AC74">
        <v>9779.4400333916128</v>
      </c>
    </row>
    <row r="75" spans="1:29" x14ac:dyDescent="0.25">
      <c r="A75">
        <f t="shared" si="11"/>
        <v>1994.75</v>
      </c>
      <c r="B75">
        <v>6720.5</v>
      </c>
      <c r="C75" s="5">
        <v>35810.066887335015</v>
      </c>
      <c r="D75" s="5">
        <v>22698.248085454976</v>
      </c>
      <c r="E75" s="6">
        <f t="shared" si="6"/>
        <v>8157.6537469405957</v>
      </c>
      <c r="F75" s="5">
        <v>6213.2844469120064</v>
      </c>
      <c r="G75" s="5">
        <v>6812.4455110713698</v>
      </c>
      <c r="H75" s="5">
        <v>8071.5649030439299</v>
      </c>
      <c r="I75">
        <f t="shared" si="7"/>
        <v>0.59229059377921767</v>
      </c>
      <c r="J75" s="5">
        <f t="shared" si="8"/>
        <v>26561.152250718587</v>
      </c>
      <c r="K75" s="5">
        <v>4303.0591112660968</v>
      </c>
      <c r="L75">
        <v>4620.4917801872571</v>
      </c>
      <c r="M75">
        <f t="shared" si="9"/>
        <v>2326.1075716359037</v>
      </c>
      <c r="N75">
        <v>0.10210000000000001</v>
      </c>
      <c r="Q75">
        <v>20445.871343756815</v>
      </c>
      <c r="R75">
        <v>7396.1691471342774</v>
      </c>
      <c r="S75" s="5">
        <v>4359.185342047097</v>
      </c>
      <c r="T75" s="6">
        <v>6404.2747218844688</v>
      </c>
      <c r="U75" s="6"/>
      <c r="Y75" s="5">
        <v>21209.965779973158</v>
      </c>
      <c r="Z75" s="5">
        <v>16147.11857229116</v>
      </c>
      <c r="AA75">
        <v>13798.77272489964</v>
      </c>
      <c r="AB75">
        <f t="shared" si="10"/>
        <v>0.60792236797085164</v>
      </c>
      <c r="AC75">
        <v>10009.378379912931</v>
      </c>
    </row>
    <row r="76" spans="1:29" x14ac:dyDescent="0.25">
      <c r="A76">
        <f t="shared" si="11"/>
        <v>1995</v>
      </c>
      <c r="B76">
        <v>6729.9</v>
      </c>
      <c r="C76" s="5">
        <v>35824.733999999997</v>
      </c>
      <c r="D76" s="5">
        <v>22773.623000000003</v>
      </c>
      <c r="E76" s="6">
        <f t="shared" si="6"/>
        <v>7815.895999999997</v>
      </c>
      <c r="F76" s="5">
        <v>6203.8159999999998</v>
      </c>
      <c r="G76" s="5">
        <v>7259.8980000000001</v>
      </c>
      <c r="H76" s="5">
        <v>8228.4989999999998</v>
      </c>
      <c r="I76">
        <f t="shared" si="7"/>
        <v>0.60864111370652474</v>
      </c>
      <c r="J76" s="5">
        <f t="shared" si="8"/>
        <v>26290.843036626862</v>
      </c>
      <c r="K76" s="5">
        <v>4295.2545763087628</v>
      </c>
      <c r="L76">
        <v>4617.6333660332002</v>
      </c>
      <c r="M76">
        <f t="shared" si="9"/>
        <v>2393.8253740835748</v>
      </c>
      <c r="N76">
        <v>0.10526999999999999</v>
      </c>
      <c r="Q76">
        <v>20635.777000000002</v>
      </c>
      <c r="R76">
        <v>7237.8540000000003</v>
      </c>
      <c r="S76" s="5">
        <v>4559.9949999999999</v>
      </c>
      <c r="T76" s="6">
        <v>6400.2780000000002</v>
      </c>
      <c r="U76" s="6"/>
      <c r="Y76" s="5">
        <v>21804.405999999999</v>
      </c>
      <c r="Z76" s="5">
        <v>16334.789424082319</v>
      </c>
      <c r="AA76">
        <v>14149.502</v>
      </c>
      <c r="AB76">
        <f t="shared" si="10"/>
        <v>0.62131097893383058</v>
      </c>
      <c r="AC76">
        <v>10282.08939291651</v>
      </c>
    </row>
    <row r="77" spans="1:29" x14ac:dyDescent="0.25">
      <c r="A77">
        <f t="shared" si="11"/>
        <v>1995.25</v>
      </c>
      <c r="B77">
        <v>6739.3</v>
      </c>
      <c r="C77" s="5">
        <v>36247.150999999998</v>
      </c>
      <c r="D77" s="5">
        <v>23239.486000000001</v>
      </c>
      <c r="E77" s="6">
        <f t="shared" si="6"/>
        <v>8166.4599999999955</v>
      </c>
      <c r="F77" s="5">
        <v>6273.3450000000003</v>
      </c>
      <c r="G77" s="5">
        <v>7117.2020000000002</v>
      </c>
      <c r="H77" s="5">
        <v>8549.3420000000006</v>
      </c>
      <c r="I77">
        <f t="shared" si="7"/>
        <v>0.61125386102758805</v>
      </c>
      <c r="J77" s="5">
        <f t="shared" si="8"/>
        <v>26543.919827873535</v>
      </c>
      <c r="K77" s="5">
        <v>4303.3831712653027</v>
      </c>
      <c r="L77">
        <v>4625.7750532146838</v>
      </c>
      <c r="M77">
        <f t="shared" si="9"/>
        <v>2408.8414742346081</v>
      </c>
      <c r="N77">
        <v>0.10200333333333299</v>
      </c>
      <c r="Q77">
        <v>20931.928</v>
      </c>
      <c r="R77">
        <v>7636.3109999999997</v>
      </c>
      <c r="S77" s="5">
        <v>4453.683</v>
      </c>
      <c r="T77" s="6">
        <v>6740.6469999999999</v>
      </c>
      <c r="U77" s="6"/>
      <c r="Y77" s="5">
        <v>22156.210999999999</v>
      </c>
      <c r="Z77" s="5">
        <v>16582.265520373232</v>
      </c>
      <c r="AA77">
        <v>14517.951000000001</v>
      </c>
      <c r="AB77">
        <f t="shared" si="10"/>
        <v>0.6247105034939241</v>
      </c>
      <c r="AC77">
        <v>10366.167862467115</v>
      </c>
    </row>
    <row r="78" spans="1:29" x14ac:dyDescent="0.25">
      <c r="A78">
        <f t="shared" si="11"/>
        <v>1995.5</v>
      </c>
      <c r="B78">
        <v>6748.6</v>
      </c>
      <c r="C78" s="5">
        <v>36404.402999999998</v>
      </c>
      <c r="D78" s="5">
        <v>23004.038</v>
      </c>
      <c r="E78" s="6">
        <f t="shared" si="6"/>
        <v>7907.1749999999993</v>
      </c>
      <c r="F78" s="5">
        <v>6338.3190000000004</v>
      </c>
      <c r="G78" s="5">
        <v>7396.1959999999999</v>
      </c>
      <c r="H78" s="5">
        <v>8241.3250000000007</v>
      </c>
      <c r="I78">
        <f t="shared" si="7"/>
        <v>0.615353752676565</v>
      </c>
      <c r="J78" s="5">
        <f t="shared" si="8"/>
        <v>26777.667902116777</v>
      </c>
      <c r="K78" s="5">
        <v>4297.8894094244961</v>
      </c>
      <c r="L78">
        <v>4618.0442365149247</v>
      </c>
      <c r="M78">
        <f t="shared" si="9"/>
        <v>2435.5962303225151</v>
      </c>
      <c r="N78">
        <v>9.3369999999999995E-2</v>
      </c>
      <c r="Q78">
        <v>20797.642</v>
      </c>
      <c r="R78">
        <v>7402.201</v>
      </c>
      <c r="S78" s="5">
        <v>4629.62</v>
      </c>
      <c r="T78" s="6">
        <v>6474.0330000000004</v>
      </c>
      <c r="U78" s="6"/>
      <c r="Y78" s="5">
        <v>22401.585999999999</v>
      </c>
      <c r="Z78" s="5">
        <v>16760.804232645045</v>
      </c>
      <c r="AA78">
        <v>14398.796</v>
      </c>
      <c r="AB78">
        <f t="shared" si="10"/>
        <v>0.62592471808645078</v>
      </c>
      <c r="AC78">
        <v>10467.923243937365</v>
      </c>
    </row>
    <row r="79" spans="1:29" x14ac:dyDescent="0.25">
      <c r="A79">
        <f t="shared" si="11"/>
        <v>1995.75</v>
      </c>
      <c r="B79">
        <v>6757.7</v>
      </c>
      <c r="C79" s="5">
        <v>36651.050999999999</v>
      </c>
      <c r="D79" s="5">
        <v>23069.618000000002</v>
      </c>
      <c r="E79" s="6">
        <f t="shared" si="6"/>
        <v>7979.8780000000006</v>
      </c>
      <c r="F79" s="5">
        <v>6398.6040000000003</v>
      </c>
      <c r="G79" s="5">
        <v>7753.473</v>
      </c>
      <c r="H79" s="5">
        <v>8550.5220000000008</v>
      </c>
      <c r="I79">
        <f t="shared" si="7"/>
        <v>0.61843667184332585</v>
      </c>
      <c r="J79" s="5">
        <f t="shared" si="8"/>
        <v>27024.389357207321</v>
      </c>
      <c r="K79" s="5">
        <v>4323.6093350680931</v>
      </c>
      <c r="L79">
        <v>4654.0945743833809</v>
      </c>
      <c r="M79">
        <f t="shared" si="9"/>
        <v>2466.2301041384635</v>
      </c>
      <c r="N79">
        <v>9.0823333333333395E-2</v>
      </c>
      <c r="Q79">
        <v>20933.239000000001</v>
      </c>
      <c r="R79">
        <v>7473.42</v>
      </c>
      <c r="S79" s="5">
        <v>5032.4090000000006</v>
      </c>
      <c r="T79" s="6">
        <v>6750.0630000000001</v>
      </c>
      <c r="U79" s="6"/>
      <c r="Y79" s="5">
        <v>22666.353999999999</v>
      </c>
      <c r="Z79" s="5">
        <v>17047.613822899591</v>
      </c>
      <c r="AA79">
        <v>14552.852000000001</v>
      </c>
      <c r="AB79">
        <f t="shared" si="10"/>
        <v>0.63082327587738984</v>
      </c>
      <c r="AC79">
        <v>10663.015500679016</v>
      </c>
    </row>
    <row r="80" spans="1:29" x14ac:dyDescent="0.25">
      <c r="A80">
        <f t="shared" si="11"/>
        <v>1996</v>
      </c>
      <c r="B80">
        <v>6766.6</v>
      </c>
      <c r="C80" s="5">
        <v>36940.557999999997</v>
      </c>
      <c r="D80" s="5">
        <v>23632.244999999999</v>
      </c>
      <c r="E80" s="6">
        <f t="shared" si="6"/>
        <v>7734.6659999999974</v>
      </c>
      <c r="F80" s="5">
        <v>6448.3289999999997</v>
      </c>
      <c r="G80" s="5">
        <v>7661.4470000000001</v>
      </c>
      <c r="H80" s="5">
        <v>8536.1290000000008</v>
      </c>
      <c r="I80">
        <f t="shared" si="7"/>
        <v>0.62076809992962212</v>
      </c>
      <c r="J80" s="5">
        <f t="shared" si="8"/>
        <v>27135.614955978588</v>
      </c>
      <c r="K80" s="5">
        <v>4352.9536847295731</v>
      </c>
      <c r="L80">
        <v>4682.6242126007237</v>
      </c>
      <c r="M80">
        <f t="shared" si="9"/>
        <v>2487.443089617947</v>
      </c>
      <c r="N80">
        <v>8.166666666666661E-2</v>
      </c>
      <c r="Q80">
        <v>21306.675999999999</v>
      </c>
      <c r="R80">
        <v>7206.241</v>
      </c>
      <c r="S80" s="5">
        <v>5086.6709999999994</v>
      </c>
      <c r="T80" s="6">
        <v>6806.9880000000003</v>
      </c>
      <c r="U80" s="6"/>
      <c r="Y80" s="5">
        <v>22931.52</v>
      </c>
      <c r="Z80" s="5">
        <v>17204.723566143235</v>
      </c>
      <c r="AA80">
        <v>14983.491</v>
      </c>
      <c r="AB80">
        <f t="shared" si="10"/>
        <v>0.63402740619860709</v>
      </c>
      <c r="AC80">
        <v>10827.724562507557</v>
      </c>
    </row>
    <row r="81" spans="1:29" x14ac:dyDescent="0.25">
      <c r="A81">
        <f t="shared" si="11"/>
        <v>1996.25</v>
      </c>
      <c r="B81">
        <v>6775.4</v>
      </c>
      <c r="C81" s="5">
        <v>37383.656999999999</v>
      </c>
      <c r="D81" s="5">
        <v>23662.521000000001</v>
      </c>
      <c r="E81" s="6">
        <f t="shared" si="6"/>
        <v>8226.4600000000028</v>
      </c>
      <c r="F81" s="5">
        <v>6482.7629999999999</v>
      </c>
      <c r="G81" s="5">
        <v>7770.8019999999997</v>
      </c>
      <c r="H81" s="5">
        <v>8758.8889999999992</v>
      </c>
      <c r="I81">
        <f t="shared" si="7"/>
        <v>0.62304717807570298</v>
      </c>
      <c r="J81" s="5">
        <f t="shared" si="8"/>
        <v>27143.83323911779</v>
      </c>
      <c r="K81" s="5">
        <v>4343.2375523041674</v>
      </c>
      <c r="L81">
        <v>4675.6005736682582</v>
      </c>
      <c r="M81">
        <f t="shared" si="9"/>
        <v>2550.9134830363846</v>
      </c>
      <c r="N81">
        <v>7.3333333333333306E-2</v>
      </c>
      <c r="Q81">
        <v>21372.767</v>
      </c>
      <c r="R81">
        <v>7750.84</v>
      </c>
      <c r="S81" s="5">
        <v>5289.375</v>
      </c>
      <c r="T81" s="6">
        <v>6995.6559999999999</v>
      </c>
      <c r="U81" s="6"/>
      <c r="Y81" s="5">
        <v>23291.781999999999</v>
      </c>
      <c r="Z81" s="5">
        <v>17397.56823568248</v>
      </c>
      <c r="AA81">
        <v>15166.255999999999</v>
      </c>
      <c r="AB81">
        <f t="shared" si="10"/>
        <v>0.64093999113619382</v>
      </c>
      <c r="AC81">
        <v>11079.223232202645</v>
      </c>
    </row>
    <row r="82" spans="1:29" x14ac:dyDescent="0.25">
      <c r="A82">
        <f t="shared" si="11"/>
        <v>1996.5</v>
      </c>
      <c r="B82">
        <v>6784.2</v>
      </c>
      <c r="C82" s="5">
        <v>37890.881999999998</v>
      </c>
      <c r="D82" s="5">
        <v>24030.988000000001</v>
      </c>
      <c r="E82" s="6">
        <f t="shared" si="6"/>
        <v>8495.7059999999947</v>
      </c>
      <c r="F82" s="5">
        <v>6499.25</v>
      </c>
      <c r="G82" s="5">
        <v>7892.9920000000002</v>
      </c>
      <c r="H82" s="5">
        <v>9028.0540000000001</v>
      </c>
      <c r="I82">
        <f t="shared" si="7"/>
        <v>0.63286275574160555</v>
      </c>
      <c r="J82" s="5">
        <f t="shared" si="8"/>
        <v>27201.915411472353</v>
      </c>
      <c r="K82" s="5">
        <v>4372.304869047085</v>
      </c>
      <c r="L82">
        <v>4698.8604426290631</v>
      </c>
      <c r="M82">
        <f t="shared" si="9"/>
        <v>2590.134951299251</v>
      </c>
      <c r="N82">
        <v>7.2333333333333305E-2</v>
      </c>
      <c r="Q82">
        <v>21612.304</v>
      </c>
      <c r="R82">
        <v>8095.1049999999996</v>
      </c>
      <c r="S82" s="5">
        <v>5419.8320000000003</v>
      </c>
      <c r="T82" s="6">
        <v>7246.3409999999994</v>
      </c>
      <c r="U82" s="6"/>
      <c r="Y82" s="5">
        <v>23979.727999999999</v>
      </c>
      <c r="Z82" s="5">
        <v>17624.39365370915</v>
      </c>
      <c r="AA82">
        <v>15569.918</v>
      </c>
      <c r="AB82">
        <f t="shared" si="10"/>
        <v>0.64791002350798055</v>
      </c>
      <c r="AC82">
        <v>11324.859659054749</v>
      </c>
    </row>
    <row r="83" spans="1:29" x14ac:dyDescent="0.25">
      <c r="A83">
        <f t="shared" si="11"/>
        <v>1996.75</v>
      </c>
      <c r="B83">
        <v>6793</v>
      </c>
      <c r="C83" s="5">
        <v>37997.862999999998</v>
      </c>
      <c r="D83" s="5">
        <v>23999.817999999999</v>
      </c>
      <c r="E83" s="6">
        <f t="shared" si="6"/>
        <v>8838.0749999999971</v>
      </c>
      <c r="F83" s="5">
        <v>6508.0609999999997</v>
      </c>
      <c r="G83" s="5">
        <v>7884.6530000000002</v>
      </c>
      <c r="H83" s="5">
        <v>9232.7440000000006</v>
      </c>
      <c r="I83">
        <f t="shared" si="7"/>
        <v>0.63552418724179316</v>
      </c>
      <c r="J83" s="5">
        <f t="shared" si="8"/>
        <v>27500.264420286567</v>
      </c>
      <c r="K83" s="5">
        <v>4383.1033242676485</v>
      </c>
      <c r="L83">
        <v>4702.8756882726166</v>
      </c>
      <c r="M83">
        <f t="shared" si="9"/>
        <v>2646.8754414256205</v>
      </c>
      <c r="N83">
        <v>6.7333333333333301E-2</v>
      </c>
      <c r="Q83">
        <v>21564.911</v>
      </c>
      <c r="R83">
        <v>8240.7649999999994</v>
      </c>
      <c r="S83" s="5">
        <v>5306.9760000000006</v>
      </c>
      <c r="T83" s="6">
        <v>7485.9619999999995</v>
      </c>
      <c r="U83" s="6"/>
      <c r="Y83" s="5">
        <v>24148.561000000002</v>
      </c>
      <c r="Z83" s="5">
        <v>17913.59954449936</v>
      </c>
      <c r="AA83">
        <v>15633.418</v>
      </c>
      <c r="AB83">
        <f t="shared" si="10"/>
        <v>0.65139735642995289</v>
      </c>
      <c r="AC83">
        <v>11601.528546235037</v>
      </c>
    </row>
    <row r="84" spans="1:29" x14ac:dyDescent="0.25">
      <c r="A84">
        <f t="shared" si="11"/>
        <v>1997</v>
      </c>
      <c r="B84">
        <v>6802</v>
      </c>
      <c r="C84" s="5">
        <v>38622.830999999998</v>
      </c>
      <c r="D84" s="5">
        <v>24397.056</v>
      </c>
      <c r="E84" s="6">
        <f t="shared" si="6"/>
        <v>9021.0209999999934</v>
      </c>
      <c r="F84" s="5">
        <v>6524.125</v>
      </c>
      <c r="G84" s="5">
        <v>8053.835</v>
      </c>
      <c r="H84" s="5">
        <v>9373.2060000000001</v>
      </c>
      <c r="I84">
        <f t="shared" si="7"/>
        <v>0.64470235234698359</v>
      </c>
      <c r="J84" s="5">
        <f t="shared" si="8"/>
        <v>27566.19574024736</v>
      </c>
      <c r="K84" s="5">
        <v>4424.8575544490814</v>
      </c>
      <c r="L84">
        <v>4738.6577837754785</v>
      </c>
      <c r="M84">
        <f t="shared" si="9"/>
        <v>2647.6813468766977</v>
      </c>
      <c r="N84">
        <v>6.2333333333333296E-2</v>
      </c>
      <c r="Q84">
        <v>21943.118000000002</v>
      </c>
      <c r="R84">
        <v>8553.2129999999997</v>
      </c>
      <c r="S84" s="5">
        <v>5457.1530000000002</v>
      </c>
      <c r="T84" s="6">
        <v>7654.4529999999995</v>
      </c>
      <c r="U84" s="6"/>
      <c r="Y84" s="5">
        <v>24900.23</v>
      </c>
      <c r="Z84" s="5">
        <v>18102.202486223261</v>
      </c>
      <c r="AA84">
        <v>16021.088</v>
      </c>
      <c r="AB84">
        <f t="shared" si="10"/>
        <v>0.65668119956768556</v>
      </c>
      <c r="AC84">
        <v>11715.612809501274</v>
      </c>
    </row>
    <row r="85" spans="1:29" x14ac:dyDescent="0.25">
      <c r="A85">
        <f t="shared" si="11"/>
        <v>1997.25</v>
      </c>
      <c r="B85">
        <v>6810.9</v>
      </c>
      <c r="C85" s="5">
        <v>38973.764999999999</v>
      </c>
      <c r="D85" s="5">
        <v>24365.387000000002</v>
      </c>
      <c r="E85" s="6">
        <f t="shared" si="6"/>
        <v>9303.3499999999985</v>
      </c>
      <c r="F85" s="5">
        <v>6572.7030000000004</v>
      </c>
      <c r="G85" s="5">
        <v>8375.3860000000004</v>
      </c>
      <c r="H85" s="5">
        <v>9643.0609999999997</v>
      </c>
      <c r="I85">
        <f t="shared" si="7"/>
        <v>0.64912122295600649</v>
      </c>
      <c r="J85" s="5">
        <f t="shared" si="8"/>
        <v>27939.943493249873</v>
      </c>
      <c r="K85" s="5">
        <v>4468.9401105185634</v>
      </c>
      <c r="L85">
        <v>4766.1904720960729</v>
      </c>
      <c r="M85">
        <f t="shared" si="9"/>
        <v>2696.3765178321942</v>
      </c>
      <c r="N85">
        <v>5.86666666666667E-2</v>
      </c>
      <c r="Q85">
        <v>21922.720000000001</v>
      </c>
      <c r="R85">
        <v>8878.4459999999999</v>
      </c>
      <c r="S85" s="5">
        <v>5661.335</v>
      </c>
      <c r="T85" s="6">
        <v>7896.2880000000005</v>
      </c>
      <c r="U85" s="6"/>
      <c r="Y85" s="5">
        <v>25298.698</v>
      </c>
      <c r="Z85" s="5">
        <v>18465.916574480827</v>
      </c>
      <c r="AA85">
        <v>16103.44</v>
      </c>
      <c r="AB85">
        <f t="shared" si="10"/>
        <v>0.66091459987891832</v>
      </c>
      <c r="AC85">
        <v>12049.945173600665</v>
      </c>
    </row>
    <row r="86" spans="1:29" x14ac:dyDescent="0.25">
      <c r="A86">
        <f t="shared" si="11"/>
        <v>1997.5</v>
      </c>
      <c r="B86">
        <v>6819.9</v>
      </c>
      <c r="C86" s="5">
        <v>39480.798999999999</v>
      </c>
      <c r="D86" s="5">
        <v>24876.555999999997</v>
      </c>
      <c r="E86" s="6">
        <f t="shared" si="6"/>
        <v>9425.6660000000011</v>
      </c>
      <c r="F86" s="5">
        <v>6659.5659999999998</v>
      </c>
      <c r="G86" s="5">
        <v>8410.2260000000006</v>
      </c>
      <c r="H86" s="5">
        <v>9891.2150000000001</v>
      </c>
      <c r="I86">
        <f t="shared" si="7"/>
        <v>0.65589951712983319</v>
      </c>
      <c r="J86" s="5">
        <f t="shared" si="8"/>
        <v>28345.850666876682</v>
      </c>
      <c r="K86" s="5">
        <v>4491.2870117733646</v>
      </c>
      <c r="L86">
        <v>4796.2489225415848</v>
      </c>
      <c r="M86">
        <f t="shared" si="9"/>
        <v>2746.7483162371786</v>
      </c>
      <c r="N86">
        <v>5.5666666666666698E-2</v>
      </c>
      <c r="Q86">
        <v>22329.643999999997</v>
      </c>
      <c r="R86">
        <v>9088.2939999999999</v>
      </c>
      <c r="S86" s="5">
        <v>5712.9570000000003</v>
      </c>
      <c r="T86" s="6">
        <v>8038.3410000000003</v>
      </c>
      <c r="U86" s="6"/>
      <c r="Y86" s="5">
        <v>25895.437000000002</v>
      </c>
      <c r="Z86" s="5">
        <v>18845.218929541054</v>
      </c>
      <c r="AA86">
        <v>16538.721999999998</v>
      </c>
      <c r="AB86">
        <f t="shared" si="10"/>
        <v>0.66483165917340004</v>
      </c>
      <c r="AC86">
        <v>12336.435037326401</v>
      </c>
    </row>
    <row r="87" spans="1:29" x14ac:dyDescent="0.25">
      <c r="A87">
        <f t="shared" si="11"/>
        <v>1997.75</v>
      </c>
      <c r="B87">
        <v>6828.8</v>
      </c>
      <c r="C87" s="5">
        <v>39746.237999999998</v>
      </c>
      <c r="D87" s="5">
        <v>24928.985000000001</v>
      </c>
      <c r="E87" s="6">
        <f t="shared" si="6"/>
        <v>9686.5709999999963</v>
      </c>
      <c r="F87" s="5">
        <v>6781.3159999999998</v>
      </c>
      <c r="G87" s="5">
        <v>8650.5650000000005</v>
      </c>
      <c r="H87" s="5">
        <v>10301.199000000001</v>
      </c>
      <c r="I87">
        <f t="shared" si="7"/>
        <v>0.66010259889250411</v>
      </c>
      <c r="J87" s="5">
        <f t="shared" si="8"/>
        <v>28613.312596556771</v>
      </c>
      <c r="K87" s="5">
        <v>4500.1484073678939</v>
      </c>
      <c r="L87">
        <v>4793.0137310588798</v>
      </c>
      <c r="M87">
        <f t="shared" si="9"/>
        <v>2788.9764610924349</v>
      </c>
      <c r="N87">
        <v>5.2999999999999999E-2</v>
      </c>
      <c r="Q87">
        <v>22337.253000000001</v>
      </c>
      <c r="R87">
        <v>9204.7870000000003</v>
      </c>
      <c r="S87" s="5">
        <v>5944.598</v>
      </c>
      <c r="T87" s="6">
        <v>8380.9470000000001</v>
      </c>
      <c r="U87" s="6"/>
      <c r="Y87" s="5">
        <v>26236.595000000001</v>
      </c>
      <c r="Z87" s="5">
        <v>19167.351008880585</v>
      </c>
      <c r="AA87">
        <v>16699.310999999998</v>
      </c>
      <c r="AB87">
        <f t="shared" si="10"/>
        <v>0.66987528774236083</v>
      </c>
      <c r="AC87">
        <v>12550.807979571666</v>
      </c>
    </row>
    <row r="88" spans="1:29" x14ac:dyDescent="0.25">
      <c r="A88">
        <f t="shared" si="11"/>
        <v>1998</v>
      </c>
      <c r="B88">
        <v>6842.7</v>
      </c>
      <c r="C88" s="5">
        <v>40321.631000000001</v>
      </c>
      <c r="D88" s="5">
        <v>25294.271000000001</v>
      </c>
      <c r="E88" s="6">
        <f t="shared" si="6"/>
        <v>10084.282000000003</v>
      </c>
      <c r="F88" s="5">
        <v>6922.4709999999995</v>
      </c>
      <c r="G88" s="5">
        <v>8837.0849999999991</v>
      </c>
      <c r="H88" s="5">
        <v>10816.477999999999</v>
      </c>
      <c r="I88">
        <f t="shared" si="7"/>
        <v>0.66856593673008913</v>
      </c>
      <c r="J88" s="5">
        <f t="shared" si="8"/>
        <v>29315.429903555894</v>
      </c>
      <c r="K88" s="5">
        <v>4475.9615134736523</v>
      </c>
      <c r="L88">
        <v>4806.8199701632338</v>
      </c>
      <c r="M88">
        <f t="shared" si="9"/>
        <v>2890.6646092724177</v>
      </c>
      <c r="N88">
        <v>4.7E-2</v>
      </c>
      <c r="Q88">
        <v>22657.823</v>
      </c>
      <c r="R88">
        <v>9692.7690000000002</v>
      </c>
      <c r="S88" s="5">
        <v>5882.1629999999996</v>
      </c>
      <c r="T88" s="6">
        <v>8704.5969999999998</v>
      </c>
      <c r="U88" s="6"/>
      <c r="Y88" s="5">
        <v>26957.669000000002</v>
      </c>
      <c r="Z88" s="5">
        <v>19739.896616066722</v>
      </c>
      <c r="AA88">
        <v>17032.201000000001</v>
      </c>
      <c r="AB88">
        <f t="shared" si="10"/>
        <v>0.67336200359362008</v>
      </c>
      <c r="AC88">
        <v>12938.503539463694</v>
      </c>
    </row>
    <row r="89" spans="1:29" x14ac:dyDescent="0.25">
      <c r="A89">
        <f t="shared" si="11"/>
        <v>1998.25</v>
      </c>
      <c r="B89">
        <v>6851.7</v>
      </c>
      <c r="C89" s="5">
        <v>40940.858</v>
      </c>
      <c r="D89" s="5">
        <v>25684.013999999999</v>
      </c>
      <c r="E89" s="6">
        <f t="shared" si="6"/>
        <v>10423.468000000001</v>
      </c>
      <c r="F89" s="5">
        <v>7048.0389999999998</v>
      </c>
      <c r="G89" s="5">
        <v>9041.9789999999994</v>
      </c>
      <c r="H89" s="5">
        <v>11256.642</v>
      </c>
      <c r="I89">
        <f t="shared" si="7"/>
        <v>0.6743299810668355</v>
      </c>
      <c r="J89" s="5">
        <f t="shared" si="8"/>
        <v>29615.883235111298</v>
      </c>
      <c r="K89" s="5">
        <v>4517.1292046480094</v>
      </c>
      <c r="L89">
        <v>4800.9848701778046</v>
      </c>
      <c r="M89">
        <f t="shared" si="9"/>
        <v>2924.1931269617462</v>
      </c>
      <c r="N89">
        <v>4.4666666666666702E-2</v>
      </c>
      <c r="Q89">
        <v>22925.401999999998</v>
      </c>
      <c r="R89">
        <v>9851.357</v>
      </c>
      <c r="S89" s="5">
        <v>6142.3049999999994</v>
      </c>
      <c r="T89" s="6">
        <v>9286.5519999999997</v>
      </c>
      <c r="U89" s="6"/>
      <c r="Y89" s="5">
        <v>27607.648000000001</v>
      </c>
      <c r="Z89" s="5">
        <v>20084.277470307687</v>
      </c>
      <c r="AA89">
        <v>17417.845000000001</v>
      </c>
      <c r="AB89">
        <f t="shared" si="10"/>
        <v>0.6781589902575198</v>
      </c>
      <c r="AC89">
        <v>13208.958173829888</v>
      </c>
    </row>
    <row r="90" spans="1:29" x14ac:dyDescent="0.25">
      <c r="A90">
        <f t="shared" si="11"/>
        <v>1998.5</v>
      </c>
      <c r="B90">
        <v>6860.7</v>
      </c>
      <c r="C90" s="5">
        <v>41394.688999999998</v>
      </c>
      <c r="D90" s="5">
        <v>25962.65</v>
      </c>
      <c r="E90" s="6">
        <f t="shared" si="6"/>
        <v>10200.497999999996</v>
      </c>
      <c r="F90" s="5">
        <v>7140.9080000000004</v>
      </c>
      <c r="G90" s="5">
        <v>9283.9920000000002</v>
      </c>
      <c r="H90" s="5">
        <v>11193.359</v>
      </c>
      <c r="I90">
        <f t="shared" si="7"/>
        <v>0.68050162183849239</v>
      </c>
      <c r="J90" s="5">
        <f t="shared" si="8"/>
        <v>30130.934647894159</v>
      </c>
      <c r="K90" s="5">
        <v>4528.5652668807234</v>
      </c>
      <c r="L90">
        <v>4814.5917660107762</v>
      </c>
      <c r="M90">
        <f t="shared" si="9"/>
        <v>2967.5287573480591</v>
      </c>
      <c r="N90">
        <v>4.3333333333333307E-2</v>
      </c>
      <c r="Q90">
        <v>23093.115000000002</v>
      </c>
      <c r="R90">
        <v>9842.5159999999996</v>
      </c>
      <c r="S90" s="5">
        <v>6215.5160000000005</v>
      </c>
      <c r="T90" s="6">
        <v>9240.6950000000015</v>
      </c>
      <c r="U90" s="6"/>
      <c r="Y90" s="5">
        <v>28169.152999999998</v>
      </c>
      <c r="Z90" s="5">
        <v>20515.506528993199</v>
      </c>
      <c r="AA90">
        <v>17677.411</v>
      </c>
      <c r="AB90">
        <f t="shared" si="10"/>
        <v>0.68087853127473497</v>
      </c>
      <c r="AC90">
        <v>13438.647658996135</v>
      </c>
    </row>
    <row r="91" spans="1:29" x14ac:dyDescent="0.25">
      <c r="A91">
        <f t="shared" si="11"/>
        <v>1998.75</v>
      </c>
      <c r="B91">
        <v>6872.4</v>
      </c>
      <c r="C91" s="5">
        <v>41706.478000000003</v>
      </c>
      <c r="D91" s="5">
        <v>26343.327000000001</v>
      </c>
      <c r="E91" s="6">
        <f t="shared" si="6"/>
        <v>10795.122999999992</v>
      </c>
      <c r="F91" s="5">
        <v>7203.1970000000001</v>
      </c>
      <c r="G91" s="5">
        <v>9045.7129999999997</v>
      </c>
      <c r="H91" s="5">
        <v>11680.882</v>
      </c>
      <c r="I91">
        <f t="shared" si="7"/>
        <v>0.68619822081356274</v>
      </c>
      <c r="J91" s="5">
        <f t="shared" si="8"/>
        <v>30418.514696345948</v>
      </c>
      <c r="K91" s="5">
        <v>4585.2319808040993</v>
      </c>
      <c r="L91">
        <v>4871.2021730767301</v>
      </c>
      <c r="M91">
        <f t="shared" si="9"/>
        <v>2977.3801379872975</v>
      </c>
      <c r="N91">
        <v>3.7333333333333302E-2</v>
      </c>
      <c r="Q91">
        <v>23225.989000000001</v>
      </c>
      <c r="R91">
        <v>10530.195</v>
      </c>
      <c r="S91" s="5">
        <v>6222.0520000000006</v>
      </c>
      <c r="T91" s="6">
        <v>9555.4310000000005</v>
      </c>
      <c r="U91" s="6"/>
      <c r="Y91" s="5">
        <v>28618.911</v>
      </c>
      <c r="Z91" s="5">
        <v>20836.636384960235</v>
      </c>
      <c r="AA91">
        <v>18045.138999999999</v>
      </c>
      <c r="AB91">
        <f t="shared" si="10"/>
        <v>0.68499848177870615</v>
      </c>
      <c r="AC91">
        <v>13651.978627710279</v>
      </c>
    </row>
    <row r="92" spans="1:29" x14ac:dyDescent="0.25">
      <c r="A92">
        <f t="shared" si="11"/>
        <v>1999</v>
      </c>
      <c r="B92">
        <v>6879.2</v>
      </c>
      <c r="C92" s="5">
        <v>42260.839</v>
      </c>
      <c r="D92" s="5">
        <v>26940.287</v>
      </c>
      <c r="E92" s="6">
        <f t="shared" si="6"/>
        <v>10802.764999999999</v>
      </c>
      <c r="F92" s="5">
        <v>7245.6670000000004</v>
      </c>
      <c r="G92" s="5">
        <v>9112.7860000000001</v>
      </c>
      <c r="H92" s="5">
        <v>11840.665999999999</v>
      </c>
      <c r="I92">
        <f t="shared" si="7"/>
        <v>0.6937885923182926</v>
      </c>
      <c r="J92" s="5">
        <f t="shared" si="8"/>
        <v>30748.32889411927</v>
      </c>
      <c r="K92" s="5">
        <v>4546.087425164098</v>
      </c>
      <c r="L92">
        <v>4820.3629596544988</v>
      </c>
      <c r="M92">
        <f t="shared" si="9"/>
        <v>3058.4110466151278</v>
      </c>
      <c r="N92">
        <v>3.0907318840579699E-2</v>
      </c>
      <c r="Q92">
        <v>23731.49</v>
      </c>
      <c r="R92">
        <v>10371.927</v>
      </c>
      <c r="S92" s="5">
        <v>6264.174</v>
      </c>
      <c r="T92" s="6">
        <v>9823.6620000000003</v>
      </c>
      <c r="U92" s="6"/>
      <c r="Y92" s="5">
        <v>29320.088</v>
      </c>
      <c r="Z92" s="5">
        <v>21189.855000000003</v>
      </c>
      <c r="AA92">
        <v>18565.587</v>
      </c>
      <c r="AB92">
        <f t="shared" si="10"/>
        <v>0.68913842677325599</v>
      </c>
      <c r="AC92">
        <v>13903.804</v>
      </c>
    </row>
    <row r="93" spans="1:29" x14ac:dyDescent="0.25">
      <c r="A93">
        <f t="shared" si="11"/>
        <v>1999.25</v>
      </c>
      <c r="B93">
        <v>6891.1</v>
      </c>
      <c r="C93" s="5">
        <v>42481.485000000001</v>
      </c>
      <c r="D93" s="5">
        <v>26954.199999999997</v>
      </c>
      <c r="E93" s="6">
        <f t="shared" si="6"/>
        <v>11008.258000000002</v>
      </c>
      <c r="F93" s="5">
        <v>7289.5829999999996</v>
      </c>
      <c r="G93" s="5">
        <v>9224.7219999999998</v>
      </c>
      <c r="H93" s="5">
        <v>11995.278</v>
      </c>
      <c r="I93">
        <f t="shared" si="7"/>
        <v>0.6988264416839477</v>
      </c>
      <c r="J93" s="5">
        <f t="shared" si="8"/>
        <v>31422.954382891239</v>
      </c>
      <c r="K93" s="5">
        <v>4594.7773600032033</v>
      </c>
      <c r="L93">
        <v>4874.0745177757499</v>
      </c>
      <c r="M93">
        <f t="shared" si="9"/>
        <v>3082.0944934729391</v>
      </c>
      <c r="N93">
        <v>2.6340295815295834E-2</v>
      </c>
      <c r="Q93">
        <v>23755.111999999997</v>
      </c>
      <c r="R93">
        <v>10433.989</v>
      </c>
      <c r="S93" s="5">
        <v>6295.94</v>
      </c>
      <c r="T93" s="6">
        <v>9948.6239999999998</v>
      </c>
      <c r="U93" s="6"/>
      <c r="Y93" s="5">
        <v>29687.185000000001</v>
      </c>
      <c r="Z93" s="5">
        <v>21788.112000000001</v>
      </c>
      <c r="AA93">
        <v>18689.557999999997</v>
      </c>
      <c r="AB93">
        <f t="shared" si="10"/>
        <v>0.69338203322673275</v>
      </c>
      <c r="AC93">
        <v>14161.538</v>
      </c>
    </row>
    <row r="94" spans="1:29" x14ac:dyDescent="0.25">
      <c r="A94">
        <f t="shared" si="11"/>
        <v>1999.5</v>
      </c>
      <c r="B94">
        <v>6902</v>
      </c>
      <c r="C94" s="5">
        <v>42897.972999999998</v>
      </c>
      <c r="D94" s="5">
        <v>27338.731</v>
      </c>
      <c r="E94" s="6">
        <f t="shared" si="6"/>
        <v>11068.920999999998</v>
      </c>
      <c r="F94" s="5">
        <v>7344.299</v>
      </c>
      <c r="G94" s="5">
        <v>9473.7559999999994</v>
      </c>
      <c r="H94" s="5">
        <v>12327.734</v>
      </c>
      <c r="I94">
        <f t="shared" si="7"/>
        <v>0.69973499680276274</v>
      </c>
      <c r="J94" s="5">
        <f t="shared" si="8"/>
        <v>31354.407804722166</v>
      </c>
      <c r="K94" s="5">
        <v>4633.351610808133</v>
      </c>
      <c r="L94">
        <v>4895.1902502287239</v>
      </c>
      <c r="M94">
        <f t="shared" si="9"/>
        <v>3089.7314088155476</v>
      </c>
      <c r="N94">
        <v>2.6993939393939407E-2</v>
      </c>
      <c r="Q94">
        <v>24089.806</v>
      </c>
      <c r="R94">
        <v>10593.067999999999</v>
      </c>
      <c r="S94" s="5">
        <v>6526.1610000000001</v>
      </c>
      <c r="T94" s="6">
        <v>10167.216</v>
      </c>
      <c r="U94" s="6"/>
      <c r="Y94" s="5">
        <v>30017.213</v>
      </c>
      <c r="Z94" s="5">
        <v>21877.909</v>
      </c>
      <c r="AA94">
        <v>19075.922999999999</v>
      </c>
      <c r="AB94">
        <f t="shared" si="10"/>
        <v>0.69776183100817657</v>
      </c>
      <c r="AC94">
        <v>14315.812</v>
      </c>
    </row>
    <row r="95" spans="1:29" x14ac:dyDescent="0.25">
      <c r="A95">
        <f t="shared" si="11"/>
        <v>1999.75</v>
      </c>
      <c r="B95">
        <v>6913.6</v>
      </c>
      <c r="C95" s="5">
        <v>43144.351999999999</v>
      </c>
      <c r="D95" s="5">
        <v>27489.292999999998</v>
      </c>
      <c r="E95" s="6">
        <f t="shared" si="6"/>
        <v>11401.326000000001</v>
      </c>
      <c r="F95" s="5">
        <v>7416.2560000000003</v>
      </c>
      <c r="G95" s="5">
        <v>9674.4069999999992</v>
      </c>
      <c r="H95" s="5">
        <v>12836.93</v>
      </c>
      <c r="I95">
        <f t="shared" si="7"/>
        <v>0.70875601515581921</v>
      </c>
      <c r="J95" s="5">
        <f t="shared" si="8"/>
        <v>31686.652589104866</v>
      </c>
      <c r="K95" s="5">
        <v>4643.5865637123134</v>
      </c>
      <c r="L95">
        <v>4896.9978468461513</v>
      </c>
      <c r="M95">
        <f t="shared" si="9"/>
        <v>3174.523786246632</v>
      </c>
      <c r="N95">
        <v>3.42979797979798E-2</v>
      </c>
      <c r="Q95">
        <v>24319.895999999997</v>
      </c>
      <c r="R95">
        <v>10940.598</v>
      </c>
      <c r="S95" s="5">
        <v>6593.3959999999997</v>
      </c>
      <c r="T95" s="6">
        <v>10685.186</v>
      </c>
      <c r="U95" s="6"/>
      <c r="Y95" s="5">
        <v>30578.819</v>
      </c>
      <c r="Z95" s="5">
        <v>22328.155000000002</v>
      </c>
      <c r="AA95">
        <v>19370.464999999997</v>
      </c>
      <c r="AB95">
        <f t="shared" si="10"/>
        <v>0.7046548996367421</v>
      </c>
      <c r="AC95">
        <v>14741.175999999999</v>
      </c>
    </row>
    <row r="96" spans="1:29" x14ac:dyDescent="0.25">
      <c r="A96">
        <f t="shared" si="11"/>
        <v>2000</v>
      </c>
      <c r="B96">
        <v>6923.9</v>
      </c>
      <c r="C96" s="5">
        <v>44104.516000000003</v>
      </c>
      <c r="D96" s="5">
        <v>28322.563999999998</v>
      </c>
      <c r="E96" s="6">
        <f t="shared" si="6"/>
        <v>11123.399000000005</v>
      </c>
      <c r="F96" s="5">
        <v>7507.723</v>
      </c>
      <c r="G96" s="5">
        <v>10003.288</v>
      </c>
      <c r="H96" s="5">
        <v>12852.458000000001</v>
      </c>
      <c r="I96">
        <f t="shared" si="7"/>
        <v>0.71355903780918939</v>
      </c>
      <c r="J96" s="5">
        <f t="shared" si="8"/>
        <v>31961.537853344496</v>
      </c>
      <c r="K96" s="5">
        <v>4670.4278124222219</v>
      </c>
      <c r="L96">
        <v>4924.8551370060632</v>
      </c>
      <c r="M96">
        <f t="shared" si="9"/>
        <v>3217.826846617229</v>
      </c>
      <c r="N96">
        <v>3.5423160800552134E-2</v>
      </c>
      <c r="Q96">
        <v>24810.668999999998</v>
      </c>
      <c r="R96">
        <v>11156.078</v>
      </c>
      <c r="S96" s="5">
        <v>6815.0010000000002</v>
      </c>
      <c r="T96" s="6">
        <v>10693.566999999999</v>
      </c>
      <c r="U96" s="6"/>
      <c r="Y96" s="5">
        <v>31471.175999999999</v>
      </c>
      <c r="Z96" s="5">
        <v>22647.657000000007</v>
      </c>
      <c r="AA96">
        <v>20069.113000000001</v>
      </c>
      <c r="AB96">
        <f t="shared" si="10"/>
        <v>0.70859096655232212</v>
      </c>
      <c r="AC96">
        <v>15028.628000000001</v>
      </c>
    </row>
    <row r="97" spans="1:29" x14ac:dyDescent="0.25">
      <c r="A97">
        <f t="shared" si="11"/>
        <v>2000.25</v>
      </c>
      <c r="B97">
        <v>6939.8</v>
      </c>
      <c r="C97" s="5">
        <v>43871.428999999996</v>
      </c>
      <c r="D97" s="5">
        <v>27913.492999999999</v>
      </c>
      <c r="E97" s="6">
        <f t="shared" si="6"/>
        <v>11343.277999999998</v>
      </c>
      <c r="F97" s="5">
        <v>7598.7979999999998</v>
      </c>
      <c r="G97" s="5">
        <v>9896.5059999999994</v>
      </c>
      <c r="H97" s="5">
        <v>12880.646000000001</v>
      </c>
      <c r="I97">
        <f t="shared" si="7"/>
        <v>0.72188913654943865</v>
      </c>
      <c r="J97" s="5">
        <f t="shared" si="8"/>
        <v>32004.847004920215</v>
      </c>
      <c r="K97" s="5">
        <v>4678.2693740423647</v>
      </c>
      <c r="L97">
        <v>4915.209585878978</v>
      </c>
      <c r="M97">
        <f t="shared" si="9"/>
        <v>3254.8856815490649</v>
      </c>
      <c r="N97">
        <v>4.2630168350168376E-2</v>
      </c>
      <c r="Q97">
        <v>24751.727999999999</v>
      </c>
      <c r="R97">
        <v>10784.808999999999</v>
      </c>
      <c r="S97" s="5">
        <v>6714.8220000000001</v>
      </c>
      <c r="T97" s="6">
        <v>10698.129000000001</v>
      </c>
      <c r="U97" s="6"/>
      <c r="Y97" s="5">
        <v>31670.308000000001</v>
      </c>
      <c r="Z97" s="5">
        <v>23016.456000000002</v>
      </c>
      <c r="AA97">
        <v>20074.136999999999</v>
      </c>
      <c r="AB97">
        <f t="shared" si="10"/>
        <v>0.71915532033199858</v>
      </c>
      <c r="AC97">
        <v>15227.232</v>
      </c>
    </row>
    <row r="98" spans="1:29" x14ac:dyDescent="0.25">
      <c r="A98">
        <f t="shared" si="11"/>
        <v>2000.5</v>
      </c>
      <c r="B98">
        <v>6953.6</v>
      </c>
      <c r="C98" s="5">
        <v>44514.086000000003</v>
      </c>
      <c r="D98" s="5">
        <v>28230.195</v>
      </c>
      <c r="E98" s="6">
        <f t="shared" si="6"/>
        <v>11186.400999999998</v>
      </c>
      <c r="F98" s="5">
        <v>7686.817</v>
      </c>
      <c r="G98" s="5">
        <v>10204.351000000001</v>
      </c>
      <c r="H98" s="5">
        <v>12793.678</v>
      </c>
      <c r="I98">
        <f t="shared" si="7"/>
        <v>0.72880876403932005</v>
      </c>
      <c r="J98" s="5">
        <f t="shared" si="8"/>
        <v>32119.876563433638</v>
      </c>
      <c r="K98" s="5">
        <v>4697.9144497917805</v>
      </c>
      <c r="L98">
        <v>4948.3648325392405</v>
      </c>
      <c r="M98">
        <f t="shared" si="9"/>
        <v>3343.6028194800788</v>
      </c>
      <c r="N98">
        <v>4.7376004140786729E-2</v>
      </c>
      <c r="Q98">
        <v>24986.53</v>
      </c>
      <c r="R98">
        <v>11036.09</v>
      </c>
      <c r="S98" s="5">
        <v>6977.6540000000005</v>
      </c>
      <c r="T98" s="6">
        <v>10677.626</v>
      </c>
      <c r="U98" s="6"/>
      <c r="Y98" s="5">
        <v>32442.256000000001</v>
      </c>
      <c r="Z98" s="5">
        <v>23367.835000000003</v>
      </c>
      <c r="AA98">
        <v>20538.016</v>
      </c>
      <c r="AB98">
        <f t="shared" si="10"/>
        <v>0.72751945213272529</v>
      </c>
      <c r="AC98">
        <v>15707.96</v>
      </c>
    </row>
    <row r="99" spans="1:29" x14ac:dyDescent="0.25">
      <c r="A99">
        <f t="shared" si="11"/>
        <v>2000.75</v>
      </c>
      <c r="B99">
        <v>6964.7</v>
      </c>
      <c r="C99" s="5">
        <v>44812.063999999998</v>
      </c>
      <c r="D99" s="5">
        <v>28265.220999999998</v>
      </c>
      <c r="E99" s="6">
        <f t="shared" si="6"/>
        <v>11390.559000000001</v>
      </c>
      <c r="F99" s="5">
        <v>7766.1289999999999</v>
      </c>
      <c r="G99" s="5">
        <v>10577.502</v>
      </c>
      <c r="H99" s="5">
        <v>13187.347</v>
      </c>
      <c r="I99">
        <f t="shared" si="7"/>
        <v>0.73263094955858321</v>
      </c>
      <c r="J99" s="5">
        <f t="shared" si="8"/>
        <v>32231.737662213225</v>
      </c>
      <c r="K99" s="5">
        <v>4728.611619445297</v>
      </c>
      <c r="L99">
        <v>4957.00829858</v>
      </c>
      <c r="M99">
        <f t="shared" si="9"/>
        <v>3366.0685801612035</v>
      </c>
      <c r="N99">
        <v>5.0241283891547035E-2</v>
      </c>
      <c r="Q99">
        <v>24994.811999999998</v>
      </c>
      <c r="R99">
        <v>11080.49</v>
      </c>
      <c r="S99" s="5">
        <v>7156.1009999999997</v>
      </c>
      <c r="T99" s="6">
        <v>11004.907000000001</v>
      </c>
      <c r="U99" s="6"/>
      <c r="Y99" s="5">
        <v>32830.705000000002</v>
      </c>
      <c r="Z99" s="5">
        <v>23644.701999999997</v>
      </c>
      <c r="AA99">
        <v>20734.927</v>
      </c>
      <c r="AB99">
        <f t="shared" si="10"/>
        <v>0.73358446410166056</v>
      </c>
      <c r="AC99">
        <v>15916.831</v>
      </c>
    </row>
    <row r="100" spans="1:29" x14ac:dyDescent="0.25">
      <c r="A100">
        <f t="shared" si="11"/>
        <v>2001</v>
      </c>
      <c r="B100">
        <v>6969.7</v>
      </c>
      <c r="C100" s="5">
        <v>44671.944000000003</v>
      </c>
      <c r="D100" s="5">
        <v>28447.565999999999</v>
      </c>
      <c r="E100" s="6">
        <f t="shared" si="6"/>
        <v>10748.293999999994</v>
      </c>
      <c r="F100" s="5">
        <v>7831.9459999999999</v>
      </c>
      <c r="G100" s="5">
        <v>10341.194</v>
      </c>
      <c r="H100" s="5">
        <v>12697.056</v>
      </c>
      <c r="I100">
        <f t="shared" si="7"/>
        <v>0.74101485263323208</v>
      </c>
      <c r="J100" s="5">
        <f t="shared" si="8"/>
        <v>32210.549666505522</v>
      </c>
      <c r="K100" s="5">
        <v>4752.0077283699338</v>
      </c>
      <c r="L100">
        <v>4998.4481173750537</v>
      </c>
      <c r="M100">
        <f t="shared" si="9"/>
        <v>3360.9509733433392</v>
      </c>
      <c r="N100">
        <v>4.7450545454545433E-2</v>
      </c>
      <c r="Q100">
        <v>25331.233</v>
      </c>
      <c r="R100">
        <v>10559.44</v>
      </c>
      <c r="S100" s="5">
        <v>7027.43</v>
      </c>
      <c r="T100" s="6">
        <v>10637.865</v>
      </c>
      <c r="U100" s="6"/>
      <c r="Y100" s="5">
        <v>33102.574000000001</v>
      </c>
      <c r="Z100" s="5">
        <v>23908.686000000002</v>
      </c>
      <c r="AA100">
        <v>21115.564000000002</v>
      </c>
      <c r="AB100">
        <f t="shared" si="10"/>
        <v>0.74226258935474487</v>
      </c>
      <c r="AC100">
        <v>15971.264999999999</v>
      </c>
    </row>
    <row r="101" spans="1:29" x14ac:dyDescent="0.25">
      <c r="A101">
        <f t="shared" si="11"/>
        <v>2001.25</v>
      </c>
      <c r="B101">
        <v>6978.1</v>
      </c>
      <c r="C101" s="5">
        <v>45104.120999999999</v>
      </c>
      <c r="D101" s="5">
        <v>28396.534000000003</v>
      </c>
      <c r="E101" s="6">
        <f t="shared" si="6"/>
        <v>11750.191000000006</v>
      </c>
      <c r="F101" s="5">
        <v>7892.5</v>
      </c>
      <c r="G101" s="5">
        <v>10396.951999999999</v>
      </c>
      <c r="H101" s="5">
        <v>13332.056</v>
      </c>
      <c r="I101">
        <f t="shared" si="7"/>
        <v>0.74754830052003451</v>
      </c>
      <c r="J101" s="5">
        <f t="shared" si="8"/>
        <v>32281.583794937844</v>
      </c>
      <c r="K101" s="5">
        <v>4748.5338391882606</v>
      </c>
      <c r="L101">
        <v>4999.0189221775354</v>
      </c>
      <c r="M101">
        <f t="shared" si="9"/>
        <v>3455.3520214156974</v>
      </c>
      <c r="N101">
        <v>4.5907510822510843E-2</v>
      </c>
      <c r="Q101">
        <v>25369.429000000004</v>
      </c>
      <c r="R101">
        <v>11254.728999999999</v>
      </c>
      <c r="S101" s="5">
        <v>6991.9030000000002</v>
      </c>
      <c r="T101" s="6">
        <v>11215.394999999999</v>
      </c>
      <c r="U101" s="6"/>
      <c r="Y101" s="5">
        <v>33717.508999999998</v>
      </c>
      <c r="Z101" s="5">
        <v>24142.252</v>
      </c>
      <c r="AA101">
        <v>21236.761000000002</v>
      </c>
      <c r="AB101">
        <f t="shared" si="10"/>
        <v>0.74786454572237582</v>
      </c>
      <c r="AC101">
        <v>16407.856</v>
      </c>
    </row>
    <row r="102" spans="1:29" x14ac:dyDescent="0.25">
      <c r="A102">
        <f t="shared" si="11"/>
        <v>2001.5</v>
      </c>
      <c r="B102">
        <v>6985.4</v>
      </c>
      <c r="C102" s="5">
        <v>45170.127</v>
      </c>
      <c r="D102" s="5">
        <v>28294.697</v>
      </c>
      <c r="E102" s="6">
        <f t="shared" si="6"/>
        <v>11760.742999999995</v>
      </c>
      <c r="F102" s="5">
        <v>7952.0209999999997</v>
      </c>
      <c r="G102" s="5">
        <v>10280.288</v>
      </c>
      <c r="H102" s="5">
        <v>13117.621999999999</v>
      </c>
      <c r="I102">
        <f t="shared" si="7"/>
        <v>0.75361025661938041</v>
      </c>
      <c r="J102" s="5">
        <f t="shared" si="8"/>
        <v>32178.93855599278</v>
      </c>
      <c r="K102" s="5">
        <v>4758.0188208594436</v>
      </c>
      <c r="L102">
        <v>5016.9434290268609</v>
      </c>
      <c r="M102">
        <f t="shared" si="9"/>
        <v>3463.8271979392962</v>
      </c>
      <c r="N102">
        <v>4.2678360342555975E-2</v>
      </c>
      <c r="Q102">
        <v>25357.58</v>
      </c>
      <c r="R102">
        <v>11286.923000000001</v>
      </c>
      <c r="S102" s="5">
        <v>6922.2520000000004</v>
      </c>
      <c r="T102" s="6">
        <v>11094.192999999999</v>
      </c>
      <c r="U102" s="6"/>
      <c r="Y102" s="5">
        <v>34040.671000000002</v>
      </c>
      <c r="Z102" s="5">
        <v>24226.326000000005</v>
      </c>
      <c r="AA102">
        <v>21302.025000000001</v>
      </c>
      <c r="AB102">
        <f t="shared" si="10"/>
        <v>0.7528628067655222</v>
      </c>
      <c r="AC102">
        <v>16480.955000000002</v>
      </c>
    </row>
    <row r="103" spans="1:29" x14ac:dyDescent="0.25">
      <c r="A103">
        <f t="shared" si="11"/>
        <v>2001.75</v>
      </c>
      <c r="B103">
        <v>6992.2</v>
      </c>
      <c r="C103" s="5">
        <v>45802.074999999997</v>
      </c>
      <c r="D103" s="5">
        <v>28595.920000000002</v>
      </c>
      <c r="E103" s="6">
        <f t="shared" si="6"/>
        <v>11688.451999999997</v>
      </c>
      <c r="F103" s="5">
        <v>8009.0569999999998</v>
      </c>
      <c r="G103" s="5">
        <v>10598.375</v>
      </c>
      <c r="H103" s="5">
        <v>13089.728999999999</v>
      </c>
      <c r="I103">
        <f t="shared" si="7"/>
        <v>0.76228544230801765</v>
      </c>
      <c r="J103" s="5">
        <f t="shared" si="8"/>
        <v>33370.484556426505</v>
      </c>
      <c r="K103" s="5">
        <v>4791.2404709338998</v>
      </c>
      <c r="L103">
        <v>5047.320074481343</v>
      </c>
      <c r="M103">
        <f t="shared" si="9"/>
        <v>3472.6386832253697</v>
      </c>
      <c r="N103">
        <v>3.4434800907627003E-2</v>
      </c>
      <c r="Q103">
        <v>25697.52</v>
      </c>
      <c r="R103">
        <v>11384.834999999999</v>
      </c>
      <c r="S103" s="5">
        <v>7139.3710000000001</v>
      </c>
      <c r="T103" s="6">
        <v>11022.628999999999</v>
      </c>
      <c r="U103" s="6"/>
      <c r="Y103" s="5">
        <v>34914.254999999997</v>
      </c>
      <c r="Z103" s="5">
        <v>25236.964</v>
      </c>
      <c r="AA103">
        <v>21626.123</v>
      </c>
      <c r="AB103">
        <f t="shared" si="10"/>
        <v>0.75626603375586443</v>
      </c>
      <c r="AC103">
        <v>16638.246999999999</v>
      </c>
    </row>
    <row r="104" spans="1:29" x14ac:dyDescent="0.25">
      <c r="A104">
        <f t="shared" si="11"/>
        <v>2002</v>
      </c>
      <c r="B104">
        <v>6998.8</v>
      </c>
      <c r="C104" s="5">
        <v>45883.514999999999</v>
      </c>
      <c r="D104" s="5">
        <v>28923.952000000001</v>
      </c>
      <c r="E104" s="6">
        <f t="shared" si="6"/>
        <v>11318.865999999995</v>
      </c>
      <c r="F104" s="5">
        <v>8063.9620000000004</v>
      </c>
      <c r="G104" s="5">
        <v>10608.797</v>
      </c>
      <c r="H104" s="5">
        <v>13032.062</v>
      </c>
      <c r="I104">
        <f t="shared" si="7"/>
        <v>0.77003564352033627</v>
      </c>
      <c r="J104" s="5">
        <f t="shared" si="8"/>
        <v>32950.084350135796</v>
      </c>
      <c r="K104" s="5">
        <v>4776.1755709430909</v>
      </c>
      <c r="L104">
        <v>5047.888116607849</v>
      </c>
      <c r="M104">
        <f t="shared" si="9"/>
        <v>3560.8469050985486</v>
      </c>
      <c r="N104">
        <v>3.3622242424242436E-2</v>
      </c>
      <c r="Q104">
        <v>25977.206000000002</v>
      </c>
      <c r="R104">
        <v>11328.822</v>
      </c>
      <c r="S104" s="5">
        <v>7170.65</v>
      </c>
      <c r="T104" s="6">
        <v>10960.37</v>
      </c>
      <c r="U104" s="6"/>
      <c r="Y104" s="5">
        <v>35331.942000000003</v>
      </c>
      <c r="Z104" s="5">
        <v>25161.390999999996</v>
      </c>
      <c r="AA104">
        <v>22086.95</v>
      </c>
      <c r="AB104">
        <f t="shared" si="10"/>
        <v>0.76362144426183531</v>
      </c>
      <c r="AC104">
        <v>17007.23</v>
      </c>
    </row>
    <row r="105" spans="1:29" x14ac:dyDescent="0.25">
      <c r="A105">
        <f t="shared" si="11"/>
        <v>2002.25</v>
      </c>
      <c r="B105">
        <v>7004.9</v>
      </c>
      <c r="C105" s="5">
        <v>45670.622000000003</v>
      </c>
      <c r="D105" s="5">
        <v>28803.733</v>
      </c>
      <c r="E105" s="6">
        <f t="shared" si="6"/>
        <v>11133.386000000006</v>
      </c>
      <c r="F105" s="5">
        <v>8111.982</v>
      </c>
      <c r="G105" s="5">
        <v>10772.04</v>
      </c>
      <c r="H105" s="5">
        <v>13150.519</v>
      </c>
      <c r="I105">
        <f t="shared" si="7"/>
        <v>0.77859099444715241</v>
      </c>
      <c r="J105" s="5">
        <f t="shared" si="8"/>
        <v>33381.824117638316</v>
      </c>
      <c r="K105" s="5">
        <v>4778.1139910872798</v>
      </c>
      <c r="L105">
        <v>5077.9275167171972</v>
      </c>
      <c r="M105">
        <f t="shared" si="9"/>
        <v>3579.2953102209904</v>
      </c>
      <c r="N105">
        <v>3.4460137085137073E-2</v>
      </c>
      <c r="Q105">
        <v>25880.052</v>
      </c>
      <c r="R105">
        <v>10937.431</v>
      </c>
      <c r="S105" s="5">
        <v>7376.924</v>
      </c>
      <c r="T105" s="6">
        <v>11021.145</v>
      </c>
      <c r="U105" s="6"/>
      <c r="Y105" s="5">
        <v>35558.735000000001</v>
      </c>
      <c r="Z105" s="5">
        <v>25759.347000000002</v>
      </c>
      <c r="AA105">
        <v>22226.627</v>
      </c>
      <c r="AB105">
        <f t="shared" si="10"/>
        <v>0.77165786115292767</v>
      </c>
      <c r="AC105">
        <v>17102.280999999999</v>
      </c>
    </row>
    <row r="106" spans="1:29" x14ac:dyDescent="0.25">
      <c r="A106">
        <f t="shared" si="11"/>
        <v>2002.5</v>
      </c>
      <c r="B106">
        <v>7009.4</v>
      </c>
      <c r="C106" s="5">
        <v>45463.46</v>
      </c>
      <c r="D106" s="5">
        <v>28858.652000000002</v>
      </c>
      <c r="E106" s="6">
        <f t="shared" si="6"/>
        <v>10763.079000000005</v>
      </c>
      <c r="F106" s="5">
        <v>8156.0929999999998</v>
      </c>
      <c r="G106" s="5">
        <v>10708.121999999999</v>
      </c>
      <c r="H106" s="5">
        <v>13022.486000000001</v>
      </c>
      <c r="I106">
        <f t="shared" si="7"/>
        <v>0.7869279196963892</v>
      </c>
      <c r="J106" s="5">
        <f t="shared" si="8"/>
        <v>33083.313794462083</v>
      </c>
      <c r="K106" s="5">
        <v>4765.2856867498558</v>
      </c>
      <c r="L106">
        <v>5092.0347842567762</v>
      </c>
      <c r="M106">
        <f t="shared" si="9"/>
        <v>3609.9325687507317</v>
      </c>
      <c r="N106">
        <v>3.3573506493506503E-2</v>
      </c>
      <c r="Q106">
        <v>26080.658000000003</v>
      </c>
      <c r="R106">
        <v>10472.891</v>
      </c>
      <c r="S106" s="5">
        <v>7337.9070000000002</v>
      </c>
      <c r="T106" s="6">
        <v>10996.74</v>
      </c>
      <c r="U106" s="6"/>
      <c r="Y106" s="5">
        <v>35776.466</v>
      </c>
      <c r="Z106" s="5">
        <v>25825.751</v>
      </c>
      <c r="AA106">
        <v>22527.863000000001</v>
      </c>
      <c r="AB106">
        <f t="shared" si="10"/>
        <v>0.78062769529221254</v>
      </c>
      <c r="AC106">
        <v>17202.36</v>
      </c>
    </row>
    <row r="107" spans="1:29" x14ac:dyDescent="0.25">
      <c r="A107">
        <f t="shared" si="11"/>
        <v>2002.75</v>
      </c>
      <c r="B107">
        <v>7012.6</v>
      </c>
      <c r="C107" s="5">
        <v>45124.101999999999</v>
      </c>
      <c r="D107" s="5">
        <v>28607.491000000002</v>
      </c>
      <c r="E107" s="6">
        <f t="shared" si="6"/>
        <v>10301.017</v>
      </c>
      <c r="F107" s="5">
        <v>8192.8799999999992</v>
      </c>
      <c r="G107" s="5">
        <v>10905.517</v>
      </c>
      <c r="H107" s="5">
        <v>12882.803</v>
      </c>
      <c r="I107">
        <f t="shared" si="7"/>
        <v>0.79529826432889461</v>
      </c>
      <c r="J107" s="5">
        <f t="shared" si="8"/>
        <v>32183.339671072536</v>
      </c>
      <c r="K107" s="5">
        <v>4713.6482756351979</v>
      </c>
      <c r="L107">
        <v>5086.9774978882042</v>
      </c>
      <c r="M107">
        <f t="shared" si="9"/>
        <v>3641.3474227003121</v>
      </c>
      <c r="N107">
        <v>3.1088179089026936E-2</v>
      </c>
      <c r="Q107">
        <v>26051.991000000002</v>
      </c>
      <c r="R107">
        <v>10237.869000000001</v>
      </c>
      <c r="S107" s="5">
        <v>7610.4030000000002</v>
      </c>
      <c r="T107" s="6">
        <v>10842.085000000001</v>
      </c>
      <c r="U107" s="6"/>
      <c r="Y107" s="5">
        <v>35887.120000000003</v>
      </c>
      <c r="Z107" s="5">
        <v>25365.720999999998</v>
      </c>
      <c r="AA107">
        <v>22547.368999999999</v>
      </c>
      <c r="AB107">
        <f t="shared" si="10"/>
        <v>0.78816310734835138</v>
      </c>
      <c r="AC107">
        <v>17164.030999999999</v>
      </c>
    </row>
    <row r="108" spans="1:29" x14ac:dyDescent="0.25">
      <c r="A108">
        <f t="shared" si="11"/>
        <v>2003</v>
      </c>
      <c r="B108">
        <v>7015.5</v>
      </c>
      <c r="C108" s="5">
        <v>45171.51</v>
      </c>
      <c r="D108" s="5">
        <v>28663.773000000001</v>
      </c>
      <c r="E108" s="6">
        <f t="shared" si="6"/>
        <v>9532.8029999999999</v>
      </c>
      <c r="F108" s="5">
        <v>8229.3819999999996</v>
      </c>
      <c r="G108" s="5">
        <v>11331.058999999999</v>
      </c>
      <c r="H108" s="5">
        <v>12585.507</v>
      </c>
      <c r="I108">
        <f t="shared" si="7"/>
        <v>0.79783664526600939</v>
      </c>
      <c r="J108" s="5">
        <f t="shared" si="8"/>
        <v>32422.632750366149</v>
      </c>
      <c r="K108" s="5">
        <v>4700.1379381602001</v>
      </c>
      <c r="L108">
        <v>5089.0180952507153</v>
      </c>
      <c r="M108">
        <f t="shared" si="9"/>
        <v>3662.2712410729473</v>
      </c>
      <c r="N108">
        <v>2.68307352092352E-2</v>
      </c>
      <c r="Q108">
        <v>26166.796000000002</v>
      </c>
      <c r="R108">
        <v>9989.3449999999993</v>
      </c>
      <c r="S108" s="5">
        <v>8062.7159999999994</v>
      </c>
      <c r="T108" s="6">
        <v>10601.246999999999</v>
      </c>
      <c r="U108" s="6"/>
      <c r="Y108" s="5">
        <v>36039.485999999997</v>
      </c>
      <c r="Z108" s="5">
        <v>25783.078999999998</v>
      </c>
      <c r="AA108">
        <v>22793.964</v>
      </c>
      <c r="AB108">
        <f t="shared" si="10"/>
        <v>0.79521854990967167</v>
      </c>
      <c r="AC108">
        <v>17213.18</v>
      </c>
    </row>
    <row r="109" spans="1:29" x14ac:dyDescent="0.25">
      <c r="A109">
        <f t="shared" si="11"/>
        <v>2003.25</v>
      </c>
      <c r="B109">
        <v>7017.2</v>
      </c>
      <c r="C109" s="5">
        <v>44770.042999999998</v>
      </c>
      <c r="D109" s="5">
        <v>28514.316999999999</v>
      </c>
      <c r="E109" s="6">
        <f t="shared" si="6"/>
        <v>9427.1909999999989</v>
      </c>
      <c r="F109" s="5">
        <v>8254.9359999999997</v>
      </c>
      <c r="G109" s="5">
        <v>11539.598</v>
      </c>
      <c r="H109" s="5">
        <v>12965.999</v>
      </c>
      <c r="I109">
        <f t="shared" si="7"/>
        <v>0.81140237010717198</v>
      </c>
      <c r="J109" s="5">
        <f t="shared" si="8"/>
        <v>32385.601268939616</v>
      </c>
      <c r="K109" s="5">
        <v>4684.7977861596228</v>
      </c>
      <c r="L109">
        <v>5085.8722651142944</v>
      </c>
      <c r="M109">
        <f t="shared" si="9"/>
        <v>3705.5759485044518</v>
      </c>
      <c r="N109">
        <v>2.3619103174603168E-2</v>
      </c>
      <c r="Q109">
        <v>26071.691999999999</v>
      </c>
      <c r="R109">
        <v>10047.224</v>
      </c>
      <c r="S109" s="5">
        <v>8319.0819999999985</v>
      </c>
      <c r="T109" s="6">
        <v>11035.319000000001</v>
      </c>
      <c r="U109" s="6"/>
      <c r="Y109" s="5">
        <v>36326.519</v>
      </c>
      <c r="Z109" s="5">
        <v>25974.457000000002</v>
      </c>
      <c r="AA109">
        <v>22869.542999999998</v>
      </c>
      <c r="AB109">
        <f t="shared" si="10"/>
        <v>0.80203720117160793</v>
      </c>
      <c r="AC109">
        <v>17359.874</v>
      </c>
    </row>
    <row r="110" spans="1:29" x14ac:dyDescent="0.25">
      <c r="A110">
        <f t="shared" si="11"/>
        <v>2003.5</v>
      </c>
      <c r="B110">
        <v>7017.7</v>
      </c>
      <c r="C110" s="5">
        <v>45167.319000000003</v>
      </c>
      <c r="D110" s="5">
        <v>28821.502</v>
      </c>
      <c r="E110" s="6">
        <f t="shared" si="6"/>
        <v>10007.694000000003</v>
      </c>
      <c r="F110" s="5">
        <v>8292.116</v>
      </c>
      <c r="G110" s="5">
        <v>11078.325000000001</v>
      </c>
      <c r="H110" s="5">
        <v>13032.317999999999</v>
      </c>
      <c r="I110">
        <f t="shared" si="7"/>
        <v>0.81056411605922418</v>
      </c>
      <c r="J110" s="5">
        <f t="shared" si="8"/>
        <v>33213.278401892567</v>
      </c>
      <c r="K110" s="5">
        <v>4689.3188191050504</v>
      </c>
      <c r="L110">
        <v>5081.9909082869181</v>
      </c>
      <c r="M110">
        <f t="shared" si="9"/>
        <v>3763.5728515827823</v>
      </c>
      <c r="N110">
        <v>2.1392634105025402E-2</v>
      </c>
      <c r="Q110">
        <v>26226.337</v>
      </c>
      <c r="R110">
        <v>9969.2669999999998</v>
      </c>
      <c r="S110" s="5">
        <v>7723.1130000000003</v>
      </c>
      <c r="T110" s="6">
        <v>11067.249</v>
      </c>
      <c r="U110" s="6"/>
      <c r="Y110" s="5">
        <v>36611.008000000002</v>
      </c>
      <c r="Z110" s="5">
        <v>26801.304000000004</v>
      </c>
      <c r="AA110">
        <v>23257.38</v>
      </c>
      <c r="AB110">
        <f t="shared" si="10"/>
        <v>0.80694545343264901</v>
      </c>
      <c r="AC110">
        <v>17648.593000000001</v>
      </c>
    </row>
    <row r="111" spans="1:29" x14ac:dyDescent="0.25">
      <c r="A111">
        <f t="shared" si="11"/>
        <v>2003.75</v>
      </c>
      <c r="B111">
        <v>7018.7</v>
      </c>
      <c r="C111" s="5">
        <v>45337.96</v>
      </c>
      <c r="D111" s="5">
        <v>28826.756000000001</v>
      </c>
      <c r="E111" s="6">
        <f t="shared" si="6"/>
        <v>10388.349999999991</v>
      </c>
      <c r="F111" s="5">
        <v>8340.1730000000007</v>
      </c>
      <c r="G111" s="5">
        <v>11173.982</v>
      </c>
      <c r="H111" s="5">
        <v>13391.300999999999</v>
      </c>
      <c r="I111">
        <f t="shared" si="7"/>
        <v>0.81809691040355592</v>
      </c>
      <c r="J111" s="5">
        <f t="shared" si="8"/>
        <v>32290.14069455443</v>
      </c>
      <c r="K111" s="5">
        <v>4687.0343147243575</v>
      </c>
      <c r="L111">
        <v>5087.4536974591938</v>
      </c>
      <c r="M111">
        <f t="shared" si="9"/>
        <v>3780.7956609855009</v>
      </c>
      <c r="N111">
        <v>2.14964951690821E-2</v>
      </c>
      <c r="Q111">
        <v>26217.031000000003</v>
      </c>
      <c r="R111">
        <v>9827.8880000000008</v>
      </c>
      <c r="S111" s="5">
        <v>7851.1950000000006</v>
      </c>
      <c r="T111" s="6">
        <v>11347.824999999999</v>
      </c>
      <c r="U111" s="6"/>
      <c r="Y111" s="5">
        <v>37090.845000000001</v>
      </c>
      <c r="Z111" s="5">
        <v>26177.608</v>
      </c>
      <c r="AA111">
        <v>23369.843000000001</v>
      </c>
      <c r="AB111">
        <f t="shared" si="10"/>
        <v>0.81069971938569851</v>
      </c>
      <c r="AC111">
        <v>17720.719000000001</v>
      </c>
    </row>
    <row r="112" spans="1:29" x14ac:dyDescent="0.25">
      <c r="A112">
        <f t="shared" si="11"/>
        <v>2004</v>
      </c>
      <c r="B112">
        <v>7018.4</v>
      </c>
      <c r="C112" s="5">
        <v>45747.313999999998</v>
      </c>
      <c r="D112" s="5">
        <v>29331.141</v>
      </c>
      <c r="E112" s="6">
        <f t="shared" si="6"/>
        <v>10139.244999999995</v>
      </c>
      <c r="F112" s="5">
        <v>8397.3179999999993</v>
      </c>
      <c r="G112" s="5">
        <v>11383.365</v>
      </c>
      <c r="H112" s="5">
        <v>13503.754999999999</v>
      </c>
      <c r="I112">
        <f t="shared" si="7"/>
        <v>0.8168100098729294</v>
      </c>
      <c r="J112" s="5">
        <f t="shared" si="8"/>
        <v>32780.248247245545</v>
      </c>
      <c r="K112" s="5">
        <v>4681.95455187076</v>
      </c>
      <c r="L112">
        <v>5076.0089102271158</v>
      </c>
      <c r="M112">
        <f t="shared" si="9"/>
        <v>3792.9695393784336</v>
      </c>
      <c r="N112">
        <v>2.0629507591442366E-2</v>
      </c>
      <c r="Q112">
        <v>26760.66</v>
      </c>
      <c r="R112">
        <v>9965.2080000000005</v>
      </c>
      <c r="S112" s="5">
        <v>7903.9629999999997</v>
      </c>
      <c r="T112" s="6">
        <v>11551.255999999999</v>
      </c>
      <c r="U112" s="6"/>
      <c r="Y112" s="5">
        <v>37366.864000000001</v>
      </c>
      <c r="Z112" s="5">
        <v>26677.797000000002</v>
      </c>
      <c r="AA112">
        <v>23870.784</v>
      </c>
      <c r="AB112">
        <f t="shared" si="10"/>
        <v>0.81383755238161382</v>
      </c>
      <c r="AC112">
        <v>17758.510999999999</v>
      </c>
    </row>
    <row r="113" spans="1:29" x14ac:dyDescent="0.25">
      <c r="A113">
        <f t="shared" si="11"/>
        <v>2004.25</v>
      </c>
      <c r="B113">
        <v>7017.3</v>
      </c>
      <c r="C113" s="5">
        <v>46009.031999999999</v>
      </c>
      <c r="D113" s="5">
        <v>29402.272000000001</v>
      </c>
      <c r="E113" s="6">
        <f t="shared" si="6"/>
        <v>9874.7010000000009</v>
      </c>
      <c r="F113" s="5">
        <v>8465.0480000000007</v>
      </c>
      <c r="G113" s="5">
        <v>12062.411</v>
      </c>
      <c r="H113" s="5">
        <v>13795.4</v>
      </c>
      <c r="I113">
        <f t="shared" si="7"/>
        <v>0.82559276622033695</v>
      </c>
      <c r="J113" s="5">
        <f t="shared" si="8"/>
        <v>32972.995368194228</v>
      </c>
      <c r="K113" s="5">
        <v>4675.6030778955892</v>
      </c>
      <c r="L113">
        <v>5088.8947147311683</v>
      </c>
      <c r="M113">
        <f t="shared" si="9"/>
        <v>3853.5268498688315</v>
      </c>
      <c r="N113">
        <v>2.0824296536796533E-2</v>
      </c>
      <c r="Q113">
        <v>26767.022000000001</v>
      </c>
      <c r="R113">
        <v>9949.3490000000002</v>
      </c>
      <c r="S113" s="5">
        <v>8352.0749999999989</v>
      </c>
      <c r="T113" s="6">
        <v>11774.547999999999</v>
      </c>
      <c r="U113" s="6"/>
      <c r="Y113" s="5">
        <v>37984.724000000002</v>
      </c>
      <c r="Z113" s="5">
        <v>27003.651000000005</v>
      </c>
      <c r="AA113">
        <v>24079.362000000001</v>
      </c>
      <c r="AB113">
        <f t="shared" si="10"/>
        <v>0.81896262982670187</v>
      </c>
      <c r="AC113">
        <v>18017.562000000002</v>
      </c>
    </row>
    <row r="114" spans="1:29" x14ac:dyDescent="0.25">
      <c r="A114">
        <f t="shared" si="11"/>
        <v>2004.5</v>
      </c>
      <c r="B114">
        <v>7016.5</v>
      </c>
      <c r="C114" s="5">
        <v>46027.158000000003</v>
      </c>
      <c r="D114" s="5">
        <v>29494.798999999999</v>
      </c>
      <c r="E114" s="6">
        <f t="shared" si="6"/>
        <v>10471.597000000002</v>
      </c>
      <c r="F114" s="5">
        <v>8545.9770000000008</v>
      </c>
      <c r="G114" s="5">
        <v>11394.031000000001</v>
      </c>
      <c r="H114" s="5">
        <v>13879.245999999999</v>
      </c>
      <c r="I114">
        <f t="shared" si="7"/>
        <v>0.82975027482687491</v>
      </c>
      <c r="J114" s="5">
        <f t="shared" si="8"/>
        <v>33176.803621571613</v>
      </c>
      <c r="K114" s="5">
        <v>4658.9141616050656</v>
      </c>
      <c r="L114">
        <v>5093.1202043036101</v>
      </c>
      <c r="M114">
        <f t="shared" si="9"/>
        <v>3899.7112566977853</v>
      </c>
      <c r="N114">
        <v>2.1163030303030333E-2</v>
      </c>
      <c r="Q114">
        <v>26795.742999999999</v>
      </c>
      <c r="R114">
        <v>9975.8970000000008</v>
      </c>
      <c r="S114" s="5">
        <v>7950.9699999999993</v>
      </c>
      <c r="T114" s="6">
        <v>11766.01</v>
      </c>
      <c r="U114" s="6"/>
      <c r="Y114" s="5">
        <v>38191.046999999999</v>
      </c>
      <c r="Z114" s="5">
        <v>27363.440000000002</v>
      </c>
      <c r="AA114">
        <v>24326.609999999997</v>
      </c>
      <c r="AB114">
        <f t="shared" si="10"/>
        <v>0.82477625970599078</v>
      </c>
      <c r="AC114">
        <v>18168.419999999998</v>
      </c>
    </row>
    <row r="115" spans="1:29" x14ac:dyDescent="0.25">
      <c r="A115">
        <f t="shared" si="11"/>
        <v>2004.75</v>
      </c>
      <c r="B115">
        <v>7016.3</v>
      </c>
      <c r="C115" s="5">
        <v>45891.044999999998</v>
      </c>
      <c r="D115" s="5">
        <v>29533.477999999999</v>
      </c>
      <c r="E115" s="6">
        <f t="shared" si="6"/>
        <v>10494.425999999999</v>
      </c>
      <c r="F115" s="5">
        <v>8630.1029999999992</v>
      </c>
      <c r="G115" s="5">
        <v>11886.064</v>
      </c>
      <c r="H115" s="5">
        <v>14653.026</v>
      </c>
      <c r="I115">
        <f t="shared" si="7"/>
        <v>0.8434271435745252</v>
      </c>
      <c r="J115" s="5">
        <f t="shared" si="8"/>
        <v>32886.076115540032</v>
      </c>
      <c r="K115" s="5">
        <v>4665.0811253171551</v>
      </c>
      <c r="L115">
        <v>5101.8005834882943</v>
      </c>
      <c r="M115">
        <f t="shared" si="9"/>
        <v>3949.2597245556944</v>
      </c>
      <c r="N115">
        <v>2.1636084760649966E-2</v>
      </c>
      <c r="Q115">
        <v>26823.335999999999</v>
      </c>
      <c r="R115">
        <v>10018.491</v>
      </c>
      <c r="S115" s="5">
        <v>8425.4629999999997</v>
      </c>
      <c r="T115" s="6">
        <v>12490.035</v>
      </c>
      <c r="U115" s="6"/>
      <c r="Y115" s="5">
        <v>38705.752999999997</v>
      </c>
      <c r="Z115" s="5">
        <v>27378.688999999998</v>
      </c>
      <c r="AA115">
        <v>24587.546000000002</v>
      </c>
      <c r="AB115">
        <f t="shared" si="10"/>
        <v>0.83253133951917224</v>
      </c>
      <c r="AC115">
        <v>18423.616999999998</v>
      </c>
    </row>
    <row r="116" spans="1:29" x14ac:dyDescent="0.25">
      <c r="A116">
        <f t="shared" si="11"/>
        <v>2005</v>
      </c>
      <c r="B116">
        <v>7015.6</v>
      </c>
      <c r="C116" s="5">
        <v>46243.953000000001</v>
      </c>
      <c r="D116" s="5">
        <v>29860.582999999999</v>
      </c>
      <c r="E116" s="6">
        <f t="shared" si="6"/>
        <v>10381.830999999998</v>
      </c>
      <c r="F116" s="5">
        <v>8705.3719999999994</v>
      </c>
      <c r="G116" s="5">
        <v>11333.224</v>
      </c>
      <c r="H116" s="5">
        <v>14037.057000000001</v>
      </c>
      <c r="I116">
        <f t="shared" si="7"/>
        <v>0.84229038551267443</v>
      </c>
      <c r="J116" s="5">
        <f t="shared" si="8"/>
        <v>33026.602168201069</v>
      </c>
      <c r="K116" s="5">
        <v>4638.9043780586053</v>
      </c>
      <c r="L116">
        <v>5101.5752458337174</v>
      </c>
      <c r="M116">
        <f t="shared" si="9"/>
        <v>4009.4812231900291</v>
      </c>
      <c r="N116">
        <v>2.1403230158730167E-2</v>
      </c>
      <c r="Q116">
        <v>27140.472999999998</v>
      </c>
      <c r="R116">
        <v>10048.06</v>
      </c>
      <c r="S116" s="5">
        <v>7865.9170000000004</v>
      </c>
      <c r="T116" s="6">
        <v>12021.369999999999</v>
      </c>
      <c r="U116" s="6"/>
      <c r="Y116" s="5">
        <v>38950.837</v>
      </c>
      <c r="Z116" s="5">
        <v>27807.416999999994</v>
      </c>
      <c r="AA116">
        <v>25141.723000000002</v>
      </c>
      <c r="AB116">
        <f t="shared" si="10"/>
        <v>0.84197026561738608</v>
      </c>
      <c r="AC116">
        <v>18599.599999999999</v>
      </c>
    </row>
    <row r="117" spans="1:29" x14ac:dyDescent="0.25">
      <c r="A117">
        <f t="shared" si="11"/>
        <v>2005.25</v>
      </c>
      <c r="B117">
        <v>7016.4</v>
      </c>
      <c r="C117" s="5">
        <v>46414.43</v>
      </c>
      <c r="D117" s="5">
        <v>30069.795000000002</v>
      </c>
      <c r="E117" s="6">
        <f t="shared" si="6"/>
        <v>10130.529999999999</v>
      </c>
      <c r="F117" s="5">
        <v>8754.0789999999997</v>
      </c>
      <c r="G117" s="5">
        <v>11804.16</v>
      </c>
      <c r="H117" s="5">
        <v>14344.134</v>
      </c>
      <c r="I117">
        <f t="shared" si="7"/>
        <v>0.85246146510901888</v>
      </c>
      <c r="J117" s="5">
        <f t="shared" si="8"/>
        <v>32713.808491111951</v>
      </c>
      <c r="K117" s="5">
        <v>4637.7261487805017</v>
      </c>
      <c r="L117">
        <v>5108.0108590136197</v>
      </c>
      <c r="M117">
        <f t="shared" si="9"/>
        <v>4004.2090464705689</v>
      </c>
      <c r="N117">
        <v>2.1246399711399699E-2</v>
      </c>
      <c r="Q117">
        <v>27132.602000000003</v>
      </c>
      <c r="R117">
        <v>10034.504000000001</v>
      </c>
      <c r="S117" s="5">
        <v>8284.6010000000006</v>
      </c>
      <c r="T117" s="6">
        <v>12168.984</v>
      </c>
      <c r="U117" s="6"/>
      <c r="Y117" s="5">
        <v>39566.512999999999</v>
      </c>
      <c r="Z117" s="5">
        <v>27799.381999999998</v>
      </c>
      <c r="AA117">
        <v>25552.564999999999</v>
      </c>
      <c r="AB117">
        <f t="shared" si="10"/>
        <v>0.84977516474588521</v>
      </c>
      <c r="AC117">
        <v>18570.424999999999</v>
      </c>
    </row>
    <row r="118" spans="1:29" x14ac:dyDescent="0.25">
      <c r="A118">
        <f t="shared" si="11"/>
        <v>2005.5</v>
      </c>
      <c r="B118">
        <v>7017.2</v>
      </c>
      <c r="C118" s="5">
        <v>46195.383000000002</v>
      </c>
      <c r="D118" s="5">
        <v>29730.565999999999</v>
      </c>
      <c r="E118" s="6">
        <f t="shared" si="6"/>
        <v>10098.353000000003</v>
      </c>
      <c r="F118" s="5">
        <v>8772.848</v>
      </c>
      <c r="G118" s="5">
        <v>11751.366</v>
      </c>
      <c r="H118" s="5">
        <v>14157.75</v>
      </c>
      <c r="I118">
        <f t="shared" si="7"/>
        <v>0.86038825568347377</v>
      </c>
      <c r="J118" s="5">
        <f t="shared" si="8"/>
        <v>33304.610230753955</v>
      </c>
      <c r="K118" s="5">
        <v>4627.9572197247144</v>
      </c>
      <c r="L118">
        <v>5117.9730795424039</v>
      </c>
      <c r="M118">
        <f t="shared" si="9"/>
        <v>4164.1800226377936</v>
      </c>
      <c r="N118">
        <v>2.1303477319781664E-2</v>
      </c>
      <c r="Q118">
        <v>27121.662</v>
      </c>
      <c r="R118">
        <v>9942.99</v>
      </c>
      <c r="S118" s="5">
        <v>8263.8549999999996</v>
      </c>
      <c r="T118" s="6">
        <v>12070.289000000001</v>
      </c>
      <c r="U118" s="6"/>
      <c r="Y118" s="5">
        <v>39745.964999999997</v>
      </c>
      <c r="Z118" s="5">
        <v>28585.83</v>
      </c>
      <c r="AA118">
        <v>25518.175999999999</v>
      </c>
      <c r="AB118">
        <f t="shared" si="10"/>
        <v>0.85831450366602502</v>
      </c>
      <c r="AC118">
        <v>19271.647000000001</v>
      </c>
    </row>
    <row r="119" spans="1:29" x14ac:dyDescent="0.25">
      <c r="A119">
        <f t="shared" si="11"/>
        <v>2005.75</v>
      </c>
      <c r="B119">
        <v>7018.7</v>
      </c>
      <c r="C119" s="5">
        <v>46256.839</v>
      </c>
      <c r="D119" s="5">
        <v>29957.452000000001</v>
      </c>
      <c r="E119" s="6">
        <f t="shared" si="6"/>
        <v>10094.786</v>
      </c>
      <c r="F119" s="5">
        <v>8759.482</v>
      </c>
      <c r="G119" s="5">
        <v>11957.55</v>
      </c>
      <c r="H119" s="5">
        <v>14512.431</v>
      </c>
      <c r="I119">
        <f t="shared" si="7"/>
        <v>0.87099313033473824</v>
      </c>
      <c r="J119" s="5">
        <f t="shared" si="8"/>
        <v>33241.393773288102</v>
      </c>
      <c r="K119" s="5">
        <v>4633.3189243662791</v>
      </c>
      <c r="L119">
        <v>5123.607699599339</v>
      </c>
      <c r="M119">
        <f t="shared" si="9"/>
        <v>4165.9683512159827</v>
      </c>
      <c r="N119">
        <v>2.3434466089466102E-2</v>
      </c>
      <c r="Q119">
        <v>27209.312000000002</v>
      </c>
      <c r="R119">
        <v>9927.357</v>
      </c>
      <c r="S119" s="5">
        <v>8313.5059999999994</v>
      </c>
      <c r="T119" s="6">
        <v>12227.590999999999</v>
      </c>
      <c r="U119" s="6"/>
      <c r="Y119" s="5">
        <v>40289.389000000003</v>
      </c>
      <c r="Z119" s="5">
        <v>28791.160999999996</v>
      </c>
      <c r="AA119">
        <v>25946.861000000001</v>
      </c>
      <c r="AB119">
        <f t="shared" si="10"/>
        <v>0.86612376112627998</v>
      </c>
      <c r="AC119">
        <v>19302.259999999998</v>
      </c>
    </row>
    <row r="120" spans="1:29" x14ac:dyDescent="0.25">
      <c r="A120">
        <f t="shared" si="11"/>
        <v>2006</v>
      </c>
      <c r="B120">
        <v>7019.9</v>
      </c>
      <c r="C120" s="5">
        <v>46634.938999999998</v>
      </c>
      <c r="D120" s="5">
        <v>30266.152000000002</v>
      </c>
      <c r="E120" s="6">
        <f t="shared" si="6"/>
        <v>10083.131000000001</v>
      </c>
      <c r="F120" s="5">
        <v>8734.0020000000004</v>
      </c>
      <c r="G120" s="5">
        <v>12482.38</v>
      </c>
      <c r="H120" s="5">
        <v>14930.726000000001</v>
      </c>
      <c r="I120">
        <f t="shared" si="7"/>
        <v>0.87167717749132256</v>
      </c>
      <c r="J120" s="5">
        <f t="shared" si="8"/>
        <v>32830.314252786273</v>
      </c>
      <c r="K120" s="5">
        <v>4643.0618515921569</v>
      </c>
      <c r="L120">
        <v>5119.9989472052348</v>
      </c>
      <c r="M120">
        <f t="shared" si="9"/>
        <v>4154.0318902678691</v>
      </c>
      <c r="N120">
        <v>2.611546837944663E-2</v>
      </c>
      <c r="Q120">
        <v>27471.113000000001</v>
      </c>
      <c r="R120">
        <v>9973.8850000000002</v>
      </c>
      <c r="S120" s="5">
        <v>8490.0740000000005</v>
      </c>
      <c r="T120" s="6">
        <v>12526.59</v>
      </c>
      <c r="U120" s="6"/>
      <c r="Y120" s="5">
        <v>40650.612000000001</v>
      </c>
      <c r="Z120" s="5">
        <v>28726.742999999999</v>
      </c>
      <c r="AA120">
        <v>26483.083999999999</v>
      </c>
      <c r="AB120">
        <f t="shared" si="10"/>
        <v>0.87500664108209059</v>
      </c>
      <c r="AC120">
        <v>19287.427</v>
      </c>
    </row>
    <row r="121" spans="1:29" x14ac:dyDescent="0.25">
      <c r="A121">
        <f t="shared" si="11"/>
        <v>2006.25</v>
      </c>
      <c r="B121">
        <v>7022.9</v>
      </c>
      <c r="C121" s="5">
        <v>47085.023000000001</v>
      </c>
      <c r="D121" s="5">
        <v>30258.138000000003</v>
      </c>
      <c r="E121" s="6">
        <f t="shared" si="6"/>
        <v>10594.362999999998</v>
      </c>
      <c r="F121" s="5">
        <v>8714.6740000000009</v>
      </c>
      <c r="G121" s="5">
        <v>12921.478999999999</v>
      </c>
      <c r="H121" s="5">
        <v>15403.630999999999</v>
      </c>
      <c r="I121">
        <f t="shared" si="7"/>
        <v>0.87858684915583452</v>
      </c>
      <c r="J121" s="5">
        <f t="shared" si="8"/>
        <v>33892.324963264007</v>
      </c>
      <c r="K121" s="5">
        <v>4654.0975982142772</v>
      </c>
      <c r="L121">
        <v>5126.1153858633979</v>
      </c>
      <c r="M121">
        <f t="shared" si="9"/>
        <v>4161.8297835936828</v>
      </c>
      <c r="N121">
        <v>2.8894865319865334E-2</v>
      </c>
      <c r="Q121">
        <v>27431.380000000005</v>
      </c>
      <c r="R121">
        <v>10144.066999999999</v>
      </c>
      <c r="S121" s="5">
        <v>8885.4159999999993</v>
      </c>
      <c r="T121" s="6">
        <v>12983.415999999999</v>
      </c>
      <c r="U121" s="6"/>
      <c r="Y121" s="5">
        <v>41368.281999999999</v>
      </c>
      <c r="Z121" s="5">
        <v>29915.245999999999</v>
      </c>
      <c r="AA121">
        <v>26707.510999999999</v>
      </c>
      <c r="AB121">
        <f t="shared" si="10"/>
        <v>0.8826554694145422</v>
      </c>
      <c r="AC121">
        <v>19369.562000000002</v>
      </c>
    </row>
    <row r="122" spans="1:29" x14ac:dyDescent="0.25">
      <c r="A122">
        <f t="shared" si="11"/>
        <v>2006.5</v>
      </c>
      <c r="B122">
        <v>7025.3</v>
      </c>
      <c r="C122" s="5">
        <v>47031.942999999999</v>
      </c>
      <c r="D122" s="5">
        <v>30398.746999999999</v>
      </c>
      <c r="E122" s="6">
        <f t="shared" si="6"/>
        <v>9555.351999999999</v>
      </c>
      <c r="F122" s="5">
        <v>8705.107</v>
      </c>
      <c r="G122" s="5">
        <v>13721.722</v>
      </c>
      <c r="H122" s="5">
        <v>15348.985000000001</v>
      </c>
      <c r="I122">
        <f t="shared" si="7"/>
        <v>0.887435885861658</v>
      </c>
      <c r="J122" s="5">
        <f t="shared" si="8"/>
        <v>32827.615319346558</v>
      </c>
      <c r="K122" s="5">
        <v>4646.8570893553324</v>
      </c>
      <c r="L122">
        <v>5121.8486129948678</v>
      </c>
      <c r="M122">
        <f t="shared" si="9"/>
        <v>4188.9504294397138</v>
      </c>
      <c r="N122">
        <v>3.2213498964803335E-2</v>
      </c>
      <c r="Q122">
        <v>27637.256999999998</v>
      </c>
      <c r="R122">
        <v>9763.9670000000006</v>
      </c>
      <c r="S122" s="5">
        <v>9602.7749999999996</v>
      </c>
      <c r="T122" s="6">
        <v>12971.678</v>
      </c>
      <c r="U122" s="6"/>
      <c r="Y122" s="5">
        <v>41737.834000000003</v>
      </c>
      <c r="Z122" s="5">
        <v>29118.876000000004</v>
      </c>
      <c r="AA122">
        <v>26964.412</v>
      </c>
      <c r="AB122">
        <f t="shared" si="10"/>
        <v>0.88702379739533344</v>
      </c>
      <c r="AC122">
        <v>19465.454000000002</v>
      </c>
    </row>
    <row r="123" spans="1:29" x14ac:dyDescent="0.25">
      <c r="A123">
        <f t="shared" si="11"/>
        <v>2006.75</v>
      </c>
      <c r="B123">
        <v>7027.9</v>
      </c>
      <c r="C123" s="5">
        <v>47366.81</v>
      </c>
      <c r="D123" s="5">
        <v>30509.733</v>
      </c>
      <c r="E123" s="6">
        <f t="shared" si="6"/>
        <v>10267.035000000003</v>
      </c>
      <c r="F123" s="5">
        <v>8719.4639999999999</v>
      </c>
      <c r="G123" s="5">
        <v>13551.348</v>
      </c>
      <c r="H123" s="5">
        <v>15680.77</v>
      </c>
      <c r="I123">
        <f t="shared" si="7"/>
        <v>0.89733171813765811</v>
      </c>
      <c r="J123" s="5">
        <f t="shared" si="8"/>
        <v>32433.825742641751</v>
      </c>
      <c r="K123" s="5">
        <v>4621.6709622401304</v>
      </c>
      <c r="L123">
        <v>5122.8799451523582</v>
      </c>
      <c r="M123">
        <f t="shared" si="9"/>
        <v>4277.4267492244853</v>
      </c>
      <c r="N123">
        <v>3.5944641148325365E-2</v>
      </c>
      <c r="Q123">
        <v>27734.89</v>
      </c>
      <c r="R123">
        <v>9768.6389999999992</v>
      </c>
      <c r="S123" s="5">
        <v>9218.0069999999996</v>
      </c>
      <c r="T123" s="6">
        <v>13104.594000000001</v>
      </c>
      <c r="U123" s="6"/>
      <c r="Y123" s="5">
        <v>42503.741000000002</v>
      </c>
      <c r="Z123" s="5">
        <v>28942.642</v>
      </c>
      <c r="AA123">
        <v>27225.659</v>
      </c>
      <c r="AB123">
        <f t="shared" si="10"/>
        <v>0.8923597922013935</v>
      </c>
      <c r="AC123">
        <v>19768.859</v>
      </c>
    </row>
    <row r="124" spans="1:29" x14ac:dyDescent="0.25">
      <c r="A124">
        <f t="shared" si="11"/>
        <v>2007</v>
      </c>
      <c r="B124">
        <v>7029.5</v>
      </c>
      <c r="C124" s="5">
        <v>47865.237000000001</v>
      </c>
      <c r="D124" s="5">
        <v>30754.675999999999</v>
      </c>
      <c r="E124" s="6">
        <f t="shared" si="6"/>
        <v>10288.978999999999</v>
      </c>
      <c r="F124" s="5">
        <v>8747.1669999999995</v>
      </c>
      <c r="G124" s="5">
        <v>13892.751</v>
      </c>
      <c r="H124" s="5">
        <v>15818.335999999999</v>
      </c>
      <c r="I124">
        <f t="shared" si="7"/>
        <v>0.90373683932662863</v>
      </c>
      <c r="J124" s="5">
        <f t="shared" si="8"/>
        <v>34119.182737338379</v>
      </c>
      <c r="K124" s="5">
        <v>4621.1205450095795</v>
      </c>
      <c r="L124">
        <v>5136.8430489264538</v>
      </c>
      <c r="M124">
        <f t="shared" si="9"/>
        <v>4335.567705896854</v>
      </c>
      <c r="N124">
        <v>3.8203242424242438E-2</v>
      </c>
      <c r="Q124">
        <v>27938.986000000001</v>
      </c>
      <c r="R124">
        <v>10137.904</v>
      </c>
      <c r="S124" s="5">
        <v>9432.1880000000001</v>
      </c>
      <c r="T124" s="6">
        <v>13273.391</v>
      </c>
      <c r="U124" s="6"/>
      <c r="Y124" s="5">
        <v>43257.578000000001</v>
      </c>
      <c r="Z124" s="5">
        <v>30754.845000000001</v>
      </c>
      <c r="AA124">
        <v>27722.097000000002</v>
      </c>
      <c r="AB124">
        <f t="shared" si="10"/>
        <v>0.90139453915885837</v>
      </c>
      <c r="AC124">
        <v>20035.181</v>
      </c>
    </row>
    <row r="125" spans="1:29" x14ac:dyDescent="0.25">
      <c r="A125">
        <f t="shared" si="11"/>
        <v>2007.25</v>
      </c>
      <c r="B125">
        <v>7034.1</v>
      </c>
      <c r="C125" s="5">
        <v>48077.338000000003</v>
      </c>
      <c r="D125" s="5">
        <v>31053.742000000002</v>
      </c>
      <c r="E125" s="6">
        <f t="shared" si="6"/>
        <v>10468.207000000002</v>
      </c>
      <c r="F125" s="5">
        <v>8768.2109999999993</v>
      </c>
      <c r="G125" s="5">
        <v>13963.216</v>
      </c>
      <c r="H125" s="5">
        <v>16176.038</v>
      </c>
      <c r="I125">
        <f t="shared" si="7"/>
        <v>0.90689952509433858</v>
      </c>
      <c r="J125" s="5">
        <f t="shared" si="8"/>
        <v>33372.016718576313</v>
      </c>
      <c r="K125" s="5">
        <v>4615.5877658497839</v>
      </c>
      <c r="L125">
        <v>5126.6748741464944</v>
      </c>
      <c r="M125">
        <f t="shared" si="9"/>
        <v>4402.0252740788765</v>
      </c>
      <c r="N125">
        <v>4.0647962330067636E-2</v>
      </c>
      <c r="Q125">
        <v>27992.514000000003</v>
      </c>
      <c r="R125">
        <v>10124.130999999999</v>
      </c>
      <c r="S125" s="5">
        <v>9363.6130000000012</v>
      </c>
      <c r="T125" s="6">
        <v>13626.95</v>
      </c>
      <c r="U125" s="6"/>
      <c r="Y125" s="5">
        <v>43601.315000000002</v>
      </c>
      <c r="Z125" s="5">
        <v>30435.947999999997</v>
      </c>
      <c r="AA125">
        <v>28321.634999999998</v>
      </c>
      <c r="AB125">
        <f t="shared" si="10"/>
        <v>0.91202003932408526</v>
      </c>
      <c r="AC125">
        <v>20317.934000000001</v>
      </c>
    </row>
    <row r="126" spans="1:29" x14ac:dyDescent="0.25">
      <c r="A126">
        <f t="shared" si="11"/>
        <v>2007.5</v>
      </c>
      <c r="B126">
        <v>7036.8</v>
      </c>
      <c r="C126" s="5">
        <v>48176.377</v>
      </c>
      <c r="D126" s="5">
        <v>31108.063000000002</v>
      </c>
      <c r="E126" s="6">
        <f t="shared" si="6"/>
        <v>10559.608</v>
      </c>
      <c r="F126" s="5">
        <v>8779.6059999999998</v>
      </c>
      <c r="G126" s="5">
        <v>14046.197</v>
      </c>
      <c r="H126" s="5">
        <v>16317.097</v>
      </c>
      <c r="I126">
        <f t="shared" si="7"/>
        <v>0.91109792253576882</v>
      </c>
      <c r="J126" s="5">
        <f t="shared" si="8"/>
        <v>33805.100938884891</v>
      </c>
      <c r="K126" s="5">
        <v>4649.1866662813027</v>
      </c>
      <c r="L126">
        <v>5151.9359655346443</v>
      </c>
      <c r="M126">
        <f t="shared" si="9"/>
        <v>4364.573947346049</v>
      </c>
      <c r="N126">
        <v>4.500496837944664E-2</v>
      </c>
      <c r="Q126">
        <v>28234.061000000002</v>
      </c>
      <c r="R126">
        <v>10133.709000000001</v>
      </c>
      <c r="S126" s="5">
        <v>9318.991</v>
      </c>
      <c r="T126" s="6">
        <v>13652.496999999999</v>
      </c>
      <c r="U126" s="6"/>
      <c r="Y126" s="5">
        <v>43893.396999999997</v>
      </c>
      <c r="Z126" s="5">
        <v>30978.110000000004</v>
      </c>
      <c r="AA126">
        <v>28506.615000000002</v>
      </c>
      <c r="AB126">
        <f t="shared" si="10"/>
        <v>0.91637383529794192</v>
      </c>
      <c r="AC126">
        <v>20291.719000000001</v>
      </c>
    </row>
    <row r="127" spans="1:29" x14ac:dyDescent="0.25">
      <c r="A127">
        <f t="shared" si="11"/>
        <v>2007.75</v>
      </c>
      <c r="B127">
        <v>7038.6</v>
      </c>
      <c r="C127" s="5">
        <v>48715.108999999997</v>
      </c>
      <c r="D127" s="5">
        <v>31563.417999999998</v>
      </c>
      <c r="E127" s="6">
        <f t="shared" si="6"/>
        <v>10690.073000000004</v>
      </c>
      <c r="F127" s="5">
        <v>8780.6219999999994</v>
      </c>
      <c r="G127" s="5">
        <v>14169.092000000001</v>
      </c>
      <c r="H127" s="5">
        <v>16488.096000000001</v>
      </c>
      <c r="I127">
        <f t="shared" si="7"/>
        <v>0.91821843198585473</v>
      </c>
      <c r="J127" s="5">
        <f t="shared" si="8"/>
        <v>32455.748462042411</v>
      </c>
      <c r="K127" s="5">
        <v>4669.2727538278277</v>
      </c>
      <c r="L127">
        <v>5158.2673611898754</v>
      </c>
      <c r="M127">
        <f t="shared" si="9"/>
        <v>4414.4208502496149</v>
      </c>
      <c r="N127">
        <v>4.724768393315304E-2</v>
      </c>
      <c r="Q127">
        <v>28653.784</v>
      </c>
      <c r="R127">
        <v>10478.505999999999</v>
      </c>
      <c r="S127" s="5">
        <v>9401.2060000000001</v>
      </c>
      <c r="T127" s="6">
        <v>13756.968000000001</v>
      </c>
      <c r="U127" s="6"/>
      <c r="Y127" s="5">
        <v>44731.110999999997</v>
      </c>
      <c r="Z127" s="5">
        <v>30079.373999999996</v>
      </c>
      <c r="AA127">
        <v>29252.379000000001</v>
      </c>
      <c r="AB127">
        <f t="shared" si="10"/>
        <v>0.92678109195905223</v>
      </c>
      <c r="AC127">
        <v>20612.134999999998</v>
      </c>
    </row>
    <row r="128" spans="1:29" x14ac:dyDescent="0.25">
      <c r="A128">
        <f t="shared" si="11"/>
        <v>2008</v>
      </c>
      <c r="B128">
        <v>7036.7</v>
      </c>
      <c r="C128" s="5">
        <v>48718.847000000002</v>
      </c>
      <c r="D128" s="5">
        <v>31656.583000000002</v>
      </c>
      <c r="E128" s="6">
        <f t="shared" si="6"/>
        <v>10681.608</v>
      </c>
      <c r="F128" s="5">
        <v>8775.0589999999993</v>
      </c>
      <c r="G128" s="5">
        <v>14601.599</v>
      </c>
      <c r="H128" s="5">
        <v>16996.002</v>
      </c>
      <c r="I128">
        <f t="shared" si="7"/>
        <v>0.92044624947712739</v>
      </c>
      <c r="J128" s="5">
        <f t="shared" si="8"/>
        <v>33654.480515205192</v>
      </c>
      <c r="K128" s="5">
        <v>4693.6131671261173</v>
      </c>
      <c r="L128">
        <v>5162.1386733089612</v>
      </c>
      <c r="M128">
        <f t="shared" si="9"/>
        <v>4439.3995112209714</v>
      </c>
      <c r="N128">
        <v>4.4800030378977736E-2</v>
      </c>
      <c r="Q128">
        <v>28688.669000000002</v>
      </c>
      <c r="R128">
        <v>10452.295</v>
      </c>
      <c r="S128" s="5">
        <v>9785.7029999999995</v>
      </c>
      <c r="T128" s="6">
        <v>14312.952000000001</v>
      </c>
      <c r="U128" s="6"/>
      <c r="Y128" s="5">
        <v>44843.08</v>
      </c>
      <c r="Z128" s="5">
        <v>31510.969000000005</v>
      </c>
      <c r="AA128">
        <v>29640.321</v>
      </c>
      <c r="AB128">
        <f t="shared" si="10"/>
        <v>0.93630828696830604</v>
      </c>
      <c r="AC128">
        <v>20836.824000000001</v>
      </c>
    </row>
    <row r="129" spans="1:29" x14ac:dyDescent="0.25">
      <c r="A129">
        <f t="shared" si="11"/>
        <v>2008.25</v>
      </c>
      <c r="B129">
        <v>7037</v>
      </c>
      <c r="C129" s="5">
        <v>48478.855000000003</v>
      </c>
      <c r="D129" s="5">
        <v>31537.154999999999</v>
      </c>
      <c r="E129" s="6">
        <f t="shared" si="6"/>
        <v>10829.214000000007</v>
      </c>
      <c r="F129" s="5">
        <v>8793.1129999999994</v>
      </c>
      <c r="G129" s="5">
        <v>14198.812</v>
      </c>
      <c r="H129" s="5">
        <v>16879.438999999998</v>
      </c>
      <c r="I129">
        <f t="shared" si="7"/>
        <v>0.92614159307186605</v>
      </c>
      <c r="J129" s="5">
        <f t="shared" si="8"/>
        <v>33198.780389744752</v>
      </c>
      <c r="K129" s="5">
        <v>4687.3825376641407</v>
      </c>
      <c r="L129">
        <v>5160.3565691819704</v>
      </c>
      <c r="M129">
        <f t="shared" si="9"/>
        <v>4473.4021240027141</v>
      </c>
      <c r="N129">
        <v>4.8604682539682538E-2</v>
      </c>
      <c r="Q129">
        <v>28620.751</v>
      </c>
      <c r="R129">
        <v>10444.096</v>
      </c>
      <c r="S129" s="5">
        <v>9466.1740000000009</v>
      </c>
      <c r="T129" s="6">
        <v>14111.554</v>
      </c>
      <c r="U129" s="6"/>
      <c r="Y129" s="5">
        <v>44898.284</v>
      </c>
      <c r="Z129" s="5">
        <v>31348.832000000002</v>
      </c>
      <c r="AA129">
        <v>29779.797999999999</v>
      </c>
      <c r="AB129">
        <f t="shared" si="10"/>
        <v>0.94427661594712653</v>
      </c>
      <c r="AC129">
        <v>20968.546999999999</v>
      </c>
    </row>
    <row r="130" spans="1:29" x14ac:dyDescent="0.25">
      <c r="A130">
        <f t="shared" si="11"/>
        <v>2008.5</v>
      </c>
      <c r="B130">
        <v>7036.3</v>
      </c>
      <c r="C130" s="5">
        <v>48438.845000000001</v>
      </c>
      <c r="D130" s="5">
        <v>31566.531999999999</v>
      </c>
      <c r="E130" s="6">
        <f t="shared" si="6"/>
        <v>10701.786000000007</v>
      </c>
      <c r="F130" s="5">
        <v>8837.06</v>
      </c>
      <c r="G130" s="5">
        <v>13976.029</v>
      </c>
      <c r="H130" s="5">
        <v>16642.562000000002</v>
      </c>
      <c r="I130">
        <f t="shared" si="7"/>
        <v>0.9247120363831961</v>
      </c>
      <c r="J130" s="5">
        <f t="shared" si="8"/>
        <v>35049.722056236693</v>
      </c>
      <c r="K130" s="5">
        <v>4660.9469997368633</v>
      </c>
      <c r="L130">
        <v>5147.766048750972</v>
      </c>
      <c r="M130">
        <f t="shared" si="9"/>
        <v>4502.764138100013</v>
      </c>
      <c r="N130">
        <v>4.9817907647907667E-2</v>
      </c>
      <c r="Q130">
        <v>28607.531999999999</v>
      </c>
      <c r="R130">
        <v>10162.496999999999</v>
      </c>
      <c r="S130" s="5">
        <v>9355.5889999999999</v>
      </c>
      <c r="T130" s="6">
        <v>13909.641</v>
      </c>
      <c r="U130" s="6"/>
      <c r="Y130" s="5">
        <v>44791.983</v>
      </c>
      <c r="Z130" s="5">
        <v>33097.156999999999</v>
      </c>
      <c r="AA130">
        <v>29808.01</v>
      </c>
      <c r="AB130">
        <f t="shared" si="10"/>
        <v>0.94429156804428183</v>
      </c>
      <c r="AC130">
        <v>20987.145</v>
      </c>
    </row>
    <row r="131" spans="1:29" x14ac:dyDescent="0.25">
      <c r="A131">
        <f t="shared" si="11"/>
        <v>2008.75</v>
      </c>
      <c r="B131">
        <v>7034.8</v>
      </c>
      <c r="C131" s="5">
        <v>47813.133000000002</v>
      </c>
      <c r="D131" s="5">
        <v>31426.954999999998</v>
      </c>
      <c r="E131" s="6">
        <f t="shared" si="6"/>
        <v>10143.457999999999</v>
      </c>
      <c r="F131" s="5">
        <v>8909.1</v>
      </c>
      <c r="G131" s="5">
        <v>13060.985000000001</v>
      </c>
      <c r="H131" s="5">
        <v>15727.365</v>
      </c>
      <c r="I131">
        <f t="shared" si="7"/>
        <v>0.93215882757567881</v>
      </c>
      <c r="J131" s="5">
        <f t="shared" si="8"/>
        <v>33449.679569247914</v>
      </c>
      <c r="K131" s="5">
        <v>4640.9056913026197</v>
      </c>
      <c r="L131">
        <v>5131.0172213591486</v>
      </c>
      <c r="M131">
        <f t="shared" si="9"/>
        <v>4537.1197780340717</v>
      </c>
      <c r="N131">
        <v>4.2146686680469302E-2</v>
      </c>
      <c r="Q131">
        <v>28580.618999999999</v>
      </c>
      <c r="R131">
        <v>9988.4480000000003</v>
      </c>
      <c r="S131" s="5">
        <v>8418.0540000000001</v>
      </c>
      <c r="T131" s="6">
        <v>12958.721</v>
      </c>
      <c r="U131" s="6"/>
      <c r="Y131" s="5">
        <v>44569.434000000001</v>
      </c>
      <c r="Z131" s="5">
        <v>31235.787000000011</v>
      </c>
      <c r="AA131">
        <v>29346.938000000002</v>
      </c>
      <c r="AB131">
        <f t="shared" si="10"/>
        <v>0.93381423685495468</v>
      </c>
      <c r="AC131">
        <v>21056.345000000001</v>
      </c>
    </row>
    <row r="132" spans="1:29" x14ac:dyDescent="0.25">
      <c r="A132">
        <f t="shared" si="11"/>
        <v>2009</v>
      </c>
      <c r="B132">
        <v>7031.8</v>
      </c>
      <c r="C132" s="5">
        <v>46609.834000000003</v>
      </c>
      <c r="D132" s="5">
        <v>30770.286</v>
      </c>
      <c r="E132" s="6">
        <f t="shared" si="6"/>
        <v>9332.2799999999988</v>
      </c>
      <c r="F132" s="5">
        <v>8992.3619999999992</v>
      </c>
      <c r="G132" s="5">
        <v>12000.707</v>
      </c>
      <c r="H132" s="5">
        <v>14485.800999999999</v>
      </c>
      <c r="I132">
        <f t="shared" si="7"/>
        <v>0.9300119155112202</v>
      </c>
      <c r="J132" s="5">
        <f t="shared" si="8"/>
        <v>33627.938150659364</v>
      </c>
      <c r="K132" s="5">
        <v>4569.5635234351294</v>
      </c>
      <c r="L132">
        <v>5116.9999025203324</v>
      </c>
      <c r="M132">
        <f t="shared" si="9"/>
        <v>4577.4984618827884</v>
      </c>
      <c r="N132">
        <v>2.0116761183261202E-2</v>
      </c>
      <c r="Q132">
        <v>28490.476999999999</v>
      </c>
      <c r="R132">
        <v>9445.5</v>
      </c>
      <c r="S132" s="5">
        <v>7536.6329999999998</v>
      </c>
      <c r="T132" s="6">
        <v>11784.593999999999</v>
      </c>
      <c r="U132" s="6"/>
      <c r="Y132" s="5">
        <v>43347.701000000001</v>
      </c>
      <c r="Z132" s="5">
        <v>31067.088999999996</v>
      </c>
      <c r="AA132">
        <v>28427.054</v>
      </c>
      <c r="AB132">
        <f t="shared" si="10"/>
        <v>0.9238475716475304</v>
      </c>
      <c r="AC132">
        <v>20917.169999999998</v>
      </c>
    </row>
    <row r="133" spans="1:29" x14ac:dyDescent="0.25">
      <c r="A133">
        <f t="shared" si="11"/>
        <v>2009.25</v>
      </c>
      <c r="B133">
        <v>7030.1</v>
      </c>
      <c r="C133" s="5">
        <v>46651.521000000001</v>
      </c>
      <c r="D133" s="5">
        <v>30586.133000000002</v>
      </c>
      <c r="E133" s="6">
        <f t="shared" ref="E133:E191" si="12">IF(C133="","",C133-(D133+F133+G133-H133))</f>
        <v>9482.5930000000008</v>
      </c>
      <c r="F133" s="5">
        <v>9058.5589999999993</v>
      </c>
      <c r="G133" s="5">
        <v>12256.66</v>
      </c>
      <c r="H133" s="5">
        <v>14732.424000000001</v>
      </c>
      <c r="I133">
        <f t="shared" ref="I133:I191" si="13">IF(C133="","",Y133/C133)</f>
        <v>0.93643504142126466</v>
      </c>
      <c r="J133" s="5">
        <f t="shared" ref="J133:J191" si="14">IF(AB133="","",Z133/AB133)</f>
        <v>35359.433955074921</v>
      </c>
      <c r="K133" s="5">
        <v>4529.6332664152515</v>
      </c>
      <c r="L133">
        <v>5115.0734347475491</v>
      </c>
      <c r="M133">
        <f t="shared" ref="M133:M191" si="15">IF(K133="","",AC133/K133*1000)</f>
        <v>4599.4474110015235</v>
      </c>
      <c r="N133">
        <v>1.3106363636363631E-2</v>
      </c>
      <c r="Q133">
        <v>28324.174000000003</v>
      </c>
      <c r="R133">
        <v>9506.4040000000005</v>
      </c>
      <c r="S133" s="5">
        <v>7965.3180000000002</v>
      </c>
      <c r="T133" s="6">
        <v>11919.473</v>
      </c>
      <c r="U133" s="6"/>
      <c r="Y133" s="5">
        <v>43686.118999999999</v>
      </c>
      <c r="Z133" s="5">
        <v>32546.792000000001</v>
      </c>
      <c r="AA133">
        <v>28153.18</v>
      </c>
      <c r="AB133">
        <f t="shared" ref="AB133:AB191" si="16">IF(D133="","",AA133/D133)</f>
        <v>0.92045568493408425</v>
      </c>
      <c r="AC133">
        <v>20833.810000000001</v>
      </c>
    </row>
    <row r="134" spans="1:29" x14ac:dyDescent="0.25">
      <c r="A134">
        <f t="shared" ref="A134:A191" si="17">A133+0.25</f>
        <v>2009.5</v>
      </c>
      <c r="B134">
        <v>7028</v>
      </c>
      <c r="C134" s="5">
        <v>47063.091999999997</v>
      </c>
      <c r="D134" s="5">
        <v>30772.489000000001</v>
      </c>
      <c r="E134" s="6">
        <f t="shared" si="12"/>
        <v>9352.8799999999974</v>
      </c>
      <c r="F134" s="5">
        <v>9085.9179999999997</v>
      </c>
      <c r="G134" s="5">
        <v>13008.976000000001</v>
      </c>
      <c r="H134" s="5">
        <v>15157.171</v>
      </c>
      <c r="I134">
        <f t="shared" si="13"/>
        <v>0.93516004005856657</v>
      </c>
      <c r="J134" s="5">
        <f t="shared" si="14"/>
        <v>34402.344039217547</v>
      </c>
      <c r="K134" s="5">
        <v>4470.0433743813846</v>
      </c>
      <c r="L134">
        <v>5087.8777946615301</v>
      </c>
      <c r="M134">
        <f t="shared" si="15"/>
        <v>4668.4128658791715</v>
      </c>
      <c r="N134">
        <v>8.691745404354103E-3</v>
      </c>
      <c r="Q134">
        <v>28342.514999999999</v>
      </c>
      <c r="R134">
        <v>9707.5360000000001</v>
      </c>
      <c r="S134" s="5">
        <v>8453.7389999999996</v>
      </c>
      <c r="T134" s="6">
        <v>12611.295999999998</v>
      </c>
      <c r="U134" s="6"/>
      <c r="Y134" s="5">
        <v>44011.523000000001</v>
      </c>
      <c r="Z134" s="5">
        <v>31599.142000000003</v>
      </c>
      <c r="AA134">
        <v>28265.058000000001</v>
      </c>
      <c r="AB134">
        <f t="shared" si="16"/>
        <v>0.91851712092577231</v>
      </c>
      <c r="AC134">
        <v>20868.008000000002</v>
      </c>
    </row>
    <row r="135" spans="1:29" x14ac:dyDescent="0.25">
      <c r="A135">
        <f t="shared" si="17"/>
        <v>2009.75</v>
      </c>
      <c r="B135">
        <v>7026</v>
      </c>
      <c r="C135" s="5">
        <v>47085.58</v>
      </c>
      <c r="D135" s="5">
        <v>31140.902999999998</v>
      </c>
      <c r="E135" s="6">
        <f t="shared" si="12"/>
        <v>9486.3410000000003</v>
      </c>
      <c r="F135" s="5">
        <v>9076.2199999999993</v>
      </c>
      <c r="G135" s="5">
        <v>12961.824000000001</v>
      </c>
      <c r="H135" s="5">
        <v>15579.708000000001</v>
      </c>
      <c r="I135">
        <f t="shared" si="13"/>
        <v>0.94234995087668016</v>
      </c>
      <c r="J135" s="5">
        <f t="shared" si="14"/>
        <v>35457.124071254773</v>
      </c>
      <c r="K135" s="5">
        <v>4469.587165954239</v>
      </c>
      <c r="L135">
        <v>5097.7995946485653</v>
      </c>
      <c r="M135">
        <f t="shared" si="15"/>
        <v>4719.8406064637393</v>
      </c>
      <c r="N135">
        <v>7.2191197691197665E-3</v>
      </c>
      <c r="Q135">
        <v>28580.922999999999</v>
      </c>
      <c r="R135">
        <v>9293.6489999999994</v>
      </c>
      <c r="S135" s="5">
        <v>8503.0249999999996</v>
      </c>
      <c r="T135" s="6">
        <v>12989.672999999999</v>
      </c>
      <c r="U135" s="6"/>
      <c r="Y135" s="5">
        <v>44371.093999999997</v>
      </c>
      <c r="Z135" s="5">
        <v>32733.497000000003</v>
      </c>
      <c r="AA135">
        <v>28748.825000000001</v>
      </c>
      <c r="AB135">
        <f t="shared" si="16"/>
        <v>0.9231853360193184</v>
      </c>
      <c r="AC135">
        <v>21095.739000000001</v>
      </c>
    </row>
    <row r="136" spans="1:29" x14ac:dyDescent="0.25">
      <c r="A136">
        <f t="shared" si="17"/>
        <v>2010</v>
      </c>
      <c r="B136">
        <v>7019.3</v>
      </c>
      <c r="C136" s="5">
        <v>47473.103000000003</v>
      </c>
      <c r="D136" s="5">
        <v>31487.466</v>
      </c>
      <c r="E136" s="6">
        <f t="shared" si="12"/>
        <v>9645.5100000000093</v>
      </c>
      <c r="F136" s="5">
        <v>9032.0280000000002</v>
      </c>
      <c r="G136" s="5">
        <v>13247.540999999999</v>
      </c>
      <c r="H136" s="5">
        <v>15939.441999999999</v>
      </c>
      <c r="I136">
        <f t="shared" si="13"/>
        <v>0.94128489978841268</v>
      </c>
      <c r="J136" s="5">
        <f t="shared" si="14"/>
        <v>34444.830292629485</v>
      </c>
      <c r="K136" s="5">
        <v>4472.2101210268447</v>
      </c>
      <c r="L136">
        <v>5119.7648323074263</v>
      </c>
      <c r="M136">
        <f t="shared" si="15"/>
        <v>4722.335138213698</v>
      </c>
      <c r="N136">
        <v>6.6213550724637674E-3</v>
      </c>
      <c r="Q136">
        <v>28864.787</v>
      </c>
      <c r="R136">
        <v>9283.9789999999994</v>
      </c>
      <c r="S136" s="5">
        <v>8788.3959999999988</v>
      </c>
      <c r="T136" s="6">
        <v>13137.672</v>
      </c>
      <c r="U136" s="6"/>
      <c r="Y136" s="5">
        <v>44685.714999999997</v>
      </c>
      <c r="Z136" s="5">
        <v>32093.491000000005</v>
      </c>
      <c r="AA136">
        <v>29338.008000000002</v>
      </c>
      <c r="AB136">
        <f t="shared" si="16"/>
        <v>0.931736075554635</v>
      </c>
      <c r="AC136">
        <v>21119.275000000001</v>
      </c>
    </row>
    <row r="137" spans="1:29" x14ac:dyDescent="0.25">
      <c r="A137">
        <f t="shared" si="17"/>
        <v>2010.25</v>
      </c>
      <c r="B137">
        <v>7014.3</v>
      </c>
      <c r="C137" s="5">
        <v>47735.358</v>
      </c>
      <c r="D137" s="5">
        <v>31596.085999999999</v>
      </c>
      <c r="E137" s="6">
        <f t="shared" si="12"/>
        <v>9961.5900000000038</v>
      </c>
      <c r="F137" s="5">
        <v>9010.5769999999993</v>
      </c>
      <c r="G137" s="5">
        <v>13537.865</v>
      </c>
      <c r="H137" s="5">
        <v>16370.76</v>
      </c>
      <c r="I137">
        <f t="shared" si="13"/>
        <v>0.9371853249744142</v>
      </c>
      <c r="J137" s="5">
        <f t="shared" si="14"/>
        <v>35061.545247409282</v>
      </c>
      <c r="K137" s="5">
        <v>4453.9149719850284</v>
      </c>
      <c r="L137">
        <v>5120.4837467478155</v>
      </c>
      <c r="M137">
        <f t="shared" si="15"/>
        <v>4808.7469416719687</v>
      </c>
      <c r="N137">
        <v>6.8627157287157294E-3</v>
      </c>
      <c r="Q137">
        <v>28891.484</v>
      </c>
      <c r="R137">
        <v>9617.1370000000006</v>
      </c>
      <c r="S137" s="5">
        <v>8840.1229999999996</v>
      </c>
      <c r="T137" s="6">
        <v>13449.107</v>
      </c>
      <c r="U137" s="6"/>
      <c r="Y137" s="5">
        <v>44736.877</v>
      </c>
      <c r="Z137" s="5">
        <v>32808.835999999996</v>
      </c>
      <c r="AA137">
        <v>29566.032999999999</v>
      </c>
      <c r="AB137">
        <f t="shared" si="16"/>
        <v>0.93574985838435809</v>
      </c>
      <c r="AC137">
        <v>21417.75</v>
      </c>
    </row>
    <row r="138" spans="1:29" x14ac:dyDescent="0.25">
      <c r="A138">
        <f t="shared" si="17"/>
        <v>2010.5</v>
      </c>
      <c r="B138">
        <v>7009.4</v>
      </c>
      <c r="C138" s="5">
        <v>47775.375999999997</v>
      </c>
      <c r="D138" s="5">
        <v>31425.346000000001</v>
      </c>
      <c r="E138" s="6">
        <f t="shared" si="12"/>
        <v>9324.5669999999955</v>
      </c>
      <c r="F138" s="5">
        <v>8876.51</v>
      </c>
      <c r="G138" s="5">
        <v>13926.574000000001</v>
      </c>
      <c r="H138" s="5">
        <v>15777.620999999999</v>
      </c>
      <c r="I138">
        <f t="shared" si="13"/>
        <v>0.9443804482041126</v>
      </c>
      <c r="J138" s="5">
        <f t="shared" si="14"/>
        <v>34575.327128177836</v>
      </c>
      <c r="K138" s="5">
        <v>4445.7682388212761</v>
      </c>
      <c r="L138">
        <v>5124.146718728759</v>
      </c>
      <c r="M138">
        <f t="shared" si="15"/>
        <v>4774.0952429016725</v>
      </c>
      <c r="N138">
        <v>8.7493939393939405E-3</v>
      </c>
      <c r="Q138">
        <v>28782.874</v>
      </c>
      <c r="R138">
        <v>9117.2579999999998</v>
      </c>
      <c r="S138" s="5">
        <v>9176.4660000000003</v>
      </c>
      <c r="T138" s="6">
        <v>12908.234</v>
      </c>
      <c r="U138" s="6"/>
      <c r="Y138" s="5">
        <v>45118.131000000001</v>
      </c>
      <c r="Z138" s="5">
        <v>32560.999</v>
      </c>
      <c r="AA138">
        <v>29594.532999999999</v>
      </c>
      <c r="AB138">
        <f t="shared" si="16"/>
        <v>0.94174088011632384</v>
      </c>
      <c r="AC138">
        <v>21224.521000000001</v>
      </c>
    </row>
    <row r="139" spans="1:29" x14ac:dyDescent="0.25">
      <c r="A139">
        <f t="shared" si="17"/>
        <v>2010.75</v>
      </c>
      <c r="B139">
        <v>7003.9</v>
      </c>
      <c r="C139" s="5">
        <v>47682.673999999999</v>
      </c>
      <c r="D139" s="5">
        <v>31664.643</v>
      </c>
      <c r="E139" s="6">
        <f t="shared" si="12"/>
        <v>9638.1759999999995</v>
      </c>
      <c r="F139" s="5">
        <v>8782.6020000000008</v>
      </c>
      <c r="G139" s="5">
        <v>14141.701999999999</v>
      </c>
      <c r="H139" s="5">
        <v>16544.449000000001</v>
      </c>
      <c r="I139">
        <f t="shared" si="13"/>
        <v>0.94520823223966</v>
      </c>
      <c r="J139" s="5">
        <f t="shared" si="14"/>
        <v>34367.373550020842</v>
      </c>
      <c r="K139" s="5">
        <v>4454.187534947052</v>
      </c>
      <c r="L139">
        <v>5124.7097684633336</v>
      </c>
      <c r="M139">
        <f t="shared" si="15"/>
        <v>4734.4113454016651</v>
      </c>
      <c r="N139">
        <v>1.0204692577953424E-2</v>
      </c>
      <c r="Q139">
        <v>28766.504000000001</v>
      </c>
      <c r="R139">
        <v>9507.5339999999997</v>
      </c>
      <c r="S139" s="5">
        <v>9323.09</v>
      </c>
      <c r="T139" s="6">
        <v>13784.548000000001</v>
      </c>
      <c r="U139" s="6"/>
      <c r="Y139" s="5">
        <v>45070.055999999997</v>
      </c>
      <c r="Z139" s="5">
        <v>32463.798999999992</v>
      </c>
      <c r="AA139">
        <v>29910.769999999997</v>
      </c>
      <c r="AB139">
        <f t="shared" si="16"/>
        <v>0.94461099719330477</v>
      </c>
      <c r="AC139">
        <v>21087.955999999998</v>
      </c>
    </row>
    <row r="140" spans="1:29" x14ac:dyDescent="0.25">
      <c r="A140">
        <f t="shared" si="17"/>
        <v>2011</v>
      </c>
      <c r="B140">
        <v>6991.2</v>
      </c>
      <c r="C140" s="5">
        <v>47367.601999999999</v>
      </c>
      <c r="D140" s="5">
        <v>30985.391</v>
      </c>
      <c r="E140" s="6">
        <f t="shared" si="12"/>
        <v>9023.4550000000017</v>
      </c>
      <c r="F140" s="5">
        <v>8691.9330000000009</v>
      </c>
      <c r="G140" s="5">
        <v>14180.838</v>
      </c>
      <c r="H140" s="5">
        <v>15514.014999999999</v>
      </c>
      <c r="I140">
        <f t="shared" si="13"/>
        <v>0.94353959484797223</v>
      </c>
      <c r="J140" s="5">
        <f t="shared" si="14"/>
        <v>33825.023504600751</v>
      </c>
      <c r="K140" s="5">
        <v>4489.6226619999998</v>
      </c>
      <c r="L140">
        <v>5146.2408369999994</v>
      </c>
      <c r="M140">
        <f t="shared" si="15"/>
        <v>4605.0286530739186</v>
      </c>
      <c r="N140">
        <v>1.0931699447895101E-2</v>
      </c>
      <c r="Q140">
        <v>28498.692999999999</v>
      </c>
      <c r="R140">
        <v>8685.1049999999996</v>
      </c>
      <c r="S140" s="5">
        <v>9354.2270000000008</v>
      </c>
      <c r="T140" s="6">
        <v>12756.605</v>
      </c>
      <c r="U140" s="6"/>
      <c r="Y140" s="5">
        <v>44693.207999999999</v>
      </c>
      <c r="Z140" s="5">
        <v>32231.343000000001</v>
      </c>
      <c r="AA140">
        <v>29525.501</v>
      </c>
      <c r="AB140">
        <f t="shared" si="16"/>
        <v>0.95288457066751231</v>
      </c>
      <c r="AC140">
        <v>20674.841</v>
      </c>
    </row>
    <row r="141" spans="1:29" x14ac:dyDescent="0.25">
      <c r="A141">
        <f t="shared" si="17"/>
        <v>2011.25</v>
      </c>
      <c r="B141">
        <v>6983.5</v>
      </c>
      <c r="C141" s="5">
        <v>47164.434999999998</v>
      </c>
      <c r="D141" s="5">
        <v>30563.913</v>
      </c>
      <c r="E141" s="6">
        <f t="shared" si="12"/>
        <v>8703.4539999999906</v>
      </c>
      <c r="F141" s="5">
        <v>8695.6479999999992</v>
      </c>
      <c r="G141" s="5">
        <v>14703.948</v>
      </c>
      <c r="H141" s="5">
        <v>15502.528</v>
      </c>
      <c r="I141">
        <f t="shared" si="13"/>
        <v>0.93796075369078424</v>
      </c>
      <c r="J141" s="5">
        <f t="shared" si="14"/>
        <v>33641.267646031236</v>
      </c>
      <c r="K141" s="5">
        <v>4464.0219040000002</v>
      </c>
      <c r="L141">
        <v>5133.363292</v>
      </c>
      <c r="M141">
        <f t="shared" si="15"/>
        <v>4625.5510040167583</v>
      </c>
      <c r="N141">
        <v>1.411630781499203E-2</v>
      </c>
      <c r="Q141">
        <v>28281.269</v>
      </c>
      <c r="R141">
        <v>8397.7260000000006</v>
      </c>
      <c r="S141" s="5">
        <v>9733.3949999999986</v>
      </c>
      <c r="T141" s="6">
        <v>12618.036</v>
      </c>
      <c r="U141" s="6"/>
      <c r="Y141" s="5">
        <v>44238.389000000003</v>
      </c>
      <c r="Z141" s="5">
        <v>32061.462</v>
      </c>
      <c r="AA141">
        <v>29128.620999999999</v>
      </c>
      <c r="AB141">
        <f t="shared" si="16"/>
        <v>0.95303965169643035</v>
      </c>
      <c r="AC141">
        <v>20648.561000000002</v>
      </c>
    </row>
    <row r="142" spans="1:29" x14ac:dyDescent="0.25">
      <c r="A142">
        <f t="shared" si="17"/>
        <v>2011.5</v>
      </c>
      <c r="B142">
        <v>6974.9</v>
      </c>
      <c r="C142" s="5">
        <v>46796.158000000003</v>
      </c>
      <c r="D142" s="5">
        <v>30290.556</v>
      </c>
      <c r="E142" s="6">
        <f t="shared" si="12"/>
        <v>8285.9809999999998</v>
      </c>
      <c r="F142" s="5">
        <v>8546.759</v>
      </c>
      <c r="G142" s="5">
        <v>14760.423000000001</v>
      </c>
      <c r="H142" s="5">
        <v>15087.561</v>
      </c>
      <c r="I142">
        <f t="shared" si="13"/>
        <v>0.94047838286211438</v>
      </c>
      <c r="J142" s="5">
        <f t="shared" si="14"/>
        <v>33140.553894123761</v>
      </c>
      <c r="K142" s="5">
        <v>4412.9545539999999</v>
      </c>
      <c r="L142">
        <v>5097.4363269999994</v>
      </c>
      <c r="M142">
        <f t="shared" si="15"/>
        <v>4596.8427165452295</v>
      </c>
      <c r="N142">
        <v>1.5620535165317799E-2</v>
      </c>
      <c r="Q142">
        <v>28101.806</v>
      </c>
      <c r="R142">
        <v>8051.7669999999998</v>
      </c>
      <c r="S142" s="5">
        <v>9850.0159999999996</v>
      </c>
      <c r="T142" s="6">
        <v>12229.552</v>
      </c>
      <c r="U142" s="6"/>
      <c r="Y142" s="5">
        <v>44010.775000000001</v>
      </c>
      <c r="Z142" s="5">
        <v>31597.366999999998</v>
      </c>
      <c r="AA142">
        <v>28880.079000000002</v>
      </c>
      <c r="AB142">
        <f t="shared" si="16"/>
        <v>0.95343509046185881</v>
      </c>
      <c r="AC142">
        <v>20285.657999999999</v>
      </c>
    </row>
    <row r="143" spans="1:29" x14ac:dyDescent="0.25">
      <c r="A143">
        <f t="shared" si="17"/>
        <v>2011.75</v>
      </c>
      <c r="B143">
        <v>6965.3</v>
      </c>
      <c r="C143" s="5">
        <v>46104.298000000003</v>
      </c>
      <c r="D143" s="5">
        <v>29716.1710394449</v>
      </c>
      <c r="E143" s="6">
        <f t="shared" si="12"/>
        <v>7488.6299463007017</v>
      </c>
      <c r="F143" s="5">
        <v>8448.8700000000008</v>
      </c>
      <c r="G143" s="5">
        <v>14984.008</v>
      </c>
      <c r="H143" s="5">
        <v>14533.3809857456</v>
      </c>
      <c r="I143">
        <f t="shared" si="13"/>
        <v>0.93600381899318796</v>
      </c>
      <c r="J143" s="5">
        <f t="shared" si="14"/>
        <v>32726.101294464144</v>
      </c>
      <c r="K143" s="5">
        <v>4352.2008809999998</v>
      </c>
      <c r="L143">
        <v>5094.0595450000001</v>
      </c>
      <c r="M143">
        <f t="shared" si="15"/>
        <v>4582.0175918483765</v>
      </c>
      <c r="N143">
        <v>1.4955447330447331E-2</v>
      </c>
      <c r="Q143">
        <v>27653.578039444899</v>
      </c>
      <c r="R143">
        <v>7665.9489999999996</v>
      </c>
      <c r="S143" s="5">
        <v>10050.19</v>
      </c>
      <c r="T143" s="6">
        <v>11773.813</v>
      </c>
      <c r="U143" s="6"/>
      <c r="Y143" s="5">
        <v>43153.798999999999</v>
      </c>
      <c r="Z143" s="5">
        <v>31375.523000000008</v>
      </c>
      <c r="AA143">
        <v>28489.81</v>
      </c>
      <c r="AB143">
        <f t="shared" si="16"/>
        <v>0.95873085271258396</v>
      </c>
      <c r="AC143">
        <v>19941.861000000001</v>
      </c>
    </row>
    <row r="144" spans="1:29" x14ac:dyDescent="0.25">
      <c r="A144">
        <f t="shared" si="17"/>
        <v>2012</v>
      </c>
      <c r="B144">
        <v>6948.8</v>
      </c>
      <c r="C144" s="5">
        <v>45852.66</v>
      </c>
      <c r="D144" s="5">
        <v>29336.552</v>
      </c>
      <c r="E144" s="6">
        <f t="shared" si="12"/>
        <v>7575.6699999999983</v>
      </c>
      <c r="F144" s="5">
        <v>8373.4349999999995</v>
      </c>
      <c r="G144" s="5">
        <v>15252.897999999999</v>
      </c>
      <c r="H144" s="5">
        <v>14685.895</v>
      </c>
      <c r="I144">
        <f t="shared" si="13"/>
        <v>0.9323453644783094</v>
      </c>
      <c r="J144" s="5">
        <f t="shared" si="14"/>
        <v>32015.882097391925</v>
      </c>
      <c r="K144" s="5">
        <v>4295.1301210000001</v>
      </c>
      <c r="L144">
        <v>5071.927334</v>
      </c>
      <c r="M144">
        <f t="shared" si="15"/>
        <v>4453.5195584590301</v>
      </c>
      <c r="N144">
        <v>1.0429891774891753E-2</v>
      </c>
      <c r="Q144">
        <v>27514.655999999999</v>
      </c>
      <c r="R144">
        <v>7405.2929999999997</v>
      </c>
      <c r="S144" s="5">
        <v>10290.956</v>
      </c>
      <c r="T144" s="6">
        <v>12002.291999999999</v>
      </c>
      <c r="U144" s="6"/>
      <c r="Y144" s="5">
        <v>42750.514999999999</v>
      </c>
      <c r="Z144" s="5">
        <v>31078.297999999999</v>
      </c>
      <c r="AA144">
        <v>28477.432000000001</v>
      </c>
      <c r="AB144">
        <f t="shared" si="16"/>
        <v>0.97071503154153904</v>
      </c>
      <c r="AC144">
        <v>19128.446</v>
      </c>
    </row>
    <row r="145" spans="1:29" x14ac:dyDescent="0.25">
      <c r="A145">
        <f t="shared" si="17"/>
        <v>2012.25</v>
      </c>
      <c r="B145">
        <v>6938.2</v>
      </c>
      <c r="C145" s="5">
        <v>45234.587</v>
      </c>
      <c r="D145" s="5">
        <v>28844.124</v>
      </c>
      <c r="E145" s="6">
        <f t="shared" si="12"/>
        <v>6924.5</v>
      </c>
      <c r="F145" s="5">
        <v>8346.4869999999992</v>
      </c>
      <c r="G145" s="5">
        <v>15075.061</v>
      </c>
      <c r="H145" s="5">
        <v>13955.584999999999</v>
      </c>
      <c r="I145">
        <f t="shared" si="13"/>
        <v>0.92770501032760622</v>
      </c>
      <c r="J145" s="5">
        <f t="shared" si="14"/>
        <v>31611.312235856232</v>
      </c>
      <c r="K145" s="5">
        <v>4262.8693899999998</v>
      </c>
      <c r="L145">
        <v>5077.7125859999996</v>
      </c>
      <c r="M145">
        <f t="shared" si="15"/>
        <v>4397.6974861057151</v>
      </c>
      <c r="N145">
        <v>6.9602734107997279E-3</v>
      </c>
      <c r="Q145">
        <v>27034.626</v>
      </c>
      <c r="R145">
        <v>6795.74</v>
      </c>
      <c r="S145" s="5">
        <v>10051.987999999999</v>
      </c>
      <c r="T145" s="6">
        <v>11307.947999999999</v>
      </c>
      <c r="U145" s="6"/>
      <c r="Y145" s="5">
        <v>41964.353000000003</v>
      </c>
      <c r="Z145" s="5">
        <v>30607.572999999997</v>
      </c>
      <c r="AA145">
        <v>27928.25</v>
      </c>
      <c r="AB145">
        <f t="shared" si="16"/>
        <v>0.96824746697108921</v>
      </c>
      <c r="AC145">
        <v>18746.810000000001</v>
      </c>
    </row>
    <row r="146" spans="1:29" x14ac:dyDescent="0.25">
      <c r="A146">
        <f t="shared" si="17"/>
        <v>2012.5</v>
      </c>
      <c r="B146">
        <v>6924.5</v>
      </c>
      <c r="C146" s="5">
        <v>44723.699000000001</v>
      </c>
      <c r="D146" s="5">
        <v>28669.021000000001</v>
      </c>
      <c r="E146" s="6">
        <f t="shared" si="12"/>
        <v>6772.8229999999967</v>
      </c>
      <c r="F146" s="5">
        <v>8246.7720000000008</v>
      </c>
      <c r="G146" s="5">
        <v>15066.665999999999</v>
      </c>
      <c r="H146" s="5">
        <v>14031.583000000001</v>
      </c>
      <c r="I146">
        <f t="shared" si="13"/>
        <v>0.93645082889946107</v>
      </c>
      <c r="J146" s="5">
        <f t="shared" si="14"/>
        <v>31774.367167403823</v>
      </c>
      <c r="K146" s="5">
        <v>4203.7239369999998</v>
      </c>
      <c r="L146">
        <v>5064.4232769999999</v>
      </c>
      <c r="M146">
        <f t="shared" si="15"/>
        <v>4435.4886951274129</v>
      </c>
      <c r="N146">
        <v>3.5857891963109361E-3</v>
      </c>
      <c r="Q146">
        <v>26941.851000000002</v>
      </c>
      <c r="R146">
        <v>6651.0420000000004</v>
      </c>
      <c r="S146" s="5">
        <v>10064.862000000001</v>
      </c>
      <c r="T146" s="6">
        <v>11466.797999999999</v>
      </c>
      <c r="U146" s="6"/>
      <c r="Y146" s="5">
        <v>41881.544999999998</v>
      </c>
      <c r="Z146" s="5">
        <v>30920.37999999999</v>
      </c>
      <c r="AA146">
        <v>27898.494999999999</v>
      </c>
      <c r="AB146">
        <f t="shared" si="16"/>
        <v>0.9731233933659611</v>
      </c>
      <c r="AC146">
        <v>18645.57</v>
      </c>
    </row>
    <row r="147" spans="1:29" x14ac:dyDescent="0.25">
      <c r="A147">
        <f t="shared" si="17"/>
        <v>2012.75</v>
      </c>
      <c r="B147">
        <v>6908.2</v>
      </c>
      <c r="C147" s="5">
        <v>44016.86</v>
      </c>
      <c r="D147" s="5">
        <v>28241.3694389179</v>
      </c>
      <c r="E147" s="6">
        <f t="shared" si="12"/>
        <v>6699.6906250321044</v>
      </c>
      <c r="F147" s="5">
        <v>8193.6360000000004</v>
      </c>
      <c r="G147" s="5">
        <v>15040.701999999999</v>
      </c>
      <c r="H147" s="5">
        <v>14158.53806395</v>
      </c>
      <c r="I147">
        <f t="shared" si="13"/>
        <v>0.94734508549678464</v>
      </c>
      <c r="J147" s="5">
        <f t="shared" si="14"/>
        <v>32010.234463694997</v>
      </c>
      <c r="K147" s="5">
        <v>4132.5765510000001</v>
      </c>
      <c r="L147">
        <v>5022.5368020000005</v>
      </c>
      <c r="M147">
        <f t="shared" si="15"/>
        <v>4545.0959633052416</v>
      </c>
      <c r="N147">
        <v>1.9512890922959566E-3</v>
      </c>
      <c r="Q147">
        <v>26563.5474389179</v>
      </c>
      <c r="R147">
        <v>6466.6840000000002</v>
      </c>
      <c r="S147" s="5">
        <v>9947.9709999999995</v>
      </c>
      <c r="T147" s="6">
        <v>11471.666999999999</v>
      </c>
      <c r="U147" s="6"/>
      <c r="Y147" s="5">
        <v>41699.156000000003</v>
      </c>
      <c r="Z147" s="5">
        <v>31215.979999999996</v>
      </c>
      <c r="AA147">
        <v>27540.629999999997</v>
      </c>
      <c r="AB147">
        <f t="shared" si="16"/>
        <v>0.97518748372193842</v>
      </c>
      <c r="AC147">
        <v>18782.956999999999</v>
      </c>
    </row>
    <row r="148" spans="1:29" x14ac:dyDescent="0.25">
      <c r="A148">
        <f t="shared" si="17"/>
        <v>2013</v>
      </c>
      <c r="B148">
        <v>6886.5</v>
      </c>
      <c r="C148" s="5">
        <v>44200.035000000003</v>
      </c>
      <c r="D148" s="5">
        <v>28108.264999999999</v>
      </c>
      <c r="E148" s="6">
        <f t="shared" si="12"/>
        <v>6442.0330000000104</v>
      </c>
      <c r="F148" s="5">
        <v>8148.4620000000004</v>
      </c>
      <c r="G148" s="5">
        <v>15661.468999999999</v>
      </c>
      <c r="H148" s="5">
        <v>14160.194</v>
      </c>
      <c r="I148">
        <f t="shared" si="13"/>
        <v>0.95063336488308203</v>
      </c>
      <c r="J148" s="5">
        <f t="shared" si="14"/>
        <v>31788.543693211999</v>
      </c>
      <c r="K148" s="5">
        <v>4112.3712500000001</v>
      </c>
      <c r="L148">
        <v>5015.9497760000004</v>
      </c>
      <c r="M148">
        <f t="shared" si="15"/>
        <v>4683.8721090660283</v>
      </c>
      <c r="N148">
        <v>2.1143636363636364E-3</v>
      </c>
      <c r="Q148">
        <v>26425.061999999998</v>
      </c>
      <c r="R148">
        <v>6361.0159999999996</v>
      </c>
      <c r="S148" s="5">
        <v>10471.016000000001</v>
      </c>
      <c r="T148" s="6">
        <v>11647.267</v>
      </c>
      <c r="U148" s="6"/>
      <c r="Y148" s="5">
        <v>42018.027999999998</v>
      </c>
      <c r="Z148" s="5">
        <v>31041.909000000007</v>
      </c>
      <c r="AA148">
        <v>27448.071</v>
      </c>
      <c r="AB148">
        <f t="shared" si="16"/>
        <v>0.97651245994727887</v>
      </c>
      <c r="AC148">
        <v>19261.821</v>
      </c>
    </row>
    <row r="149" spans="1:29" x14ac:dyDescent="0.25">
      <c r="A149">
        <f t="shared" si="17"/>
        <v>2013.25</v>
      </c>
      <c r="B149">
        <v>6870.4</v>
      </c>
      <c r="C149" s="5">
        <v>44535.235000000001</v>
      </c>
      <c r="D149" s="5">
        <v>28404.754000000001</v>
      </c>
      <c r="E149" s="6">
        <f t="shared" si="12"/>
        <v>6648.1329999999944</v>
      </c>
      <c r="F149" s="5">
        <v>8110.2579999999998</v>
      </c>
      <c r="G149" s="5">
        <v>16216.558999999999</v>
      </c>
      <c r="H149" s="5">
        <v>14844.468999999999</v>
      </c>
      <c r="I149">
        <f t="shared" si="13"/>
        <v>0.95153129875704034</v>
      </c>
      <c r="J149" s="5">
        <f t="shared" si="14"/>
        <v>31831.988396419492</v>
      </c>
      <c r="K149" s="5">
        <v>4104.3679149999998</v>
      </c>
      <c r="L149">
        <v>4983.8563859999995</v>
      </c>
      <c r="M149">
        <f t="shared" si="15"/>
        <v>4640.4767785053691</v>
      </c>
      <c r="N149">
        <v>2.0679401154401165E-3</v>
      </c>
      <c r="Q149">
        <v>26629.192999999999</v>
      </c>
      <c r="R149">
        <v>6476.2</v>
      </c>
      <c r="S149" s="5">
        <v>10744.755999999999</v>
      </c>
      <c r="T149" s="6">
        <v>12094.267</v>
      </c>
      <c r="U149" s="6"/>
      <c r="Y149" s="5">
        <v>42376.67</v>
      </c>
      <c r="Z149" s="5">
        <v>31125.766000000003</v>
      </c>
      <c r="AA149">
        <v>27774.567999999999</v>
      </c>
      <c r="AB149">
        <f t="shared" si="16"/>
        <v>0.97781406591305098</v>
      </c>
      <c r="AC149">
        <v>19046.223999999998</v>
      </c>
    </row>
    <row r="150" spans="1:29" x14ac:dyDescent="0.25">
      <c r="A150">
        <f t="shared" si="17"/>
        <v>2013.5</v>
      </c>
      <c r="B150">
        <v>6850.6</v>
      </c>
      <c r="C150" s="5">
        <v>44473.199000000001</v>
      </c>
      <c r="D150" s="5">
        <v>28501.457000000002</v>
      </c>
      <c r="E150" s="6">
        <f t="shared" si="12"/>
        <v>6670.3880000000063</v>
      </c>
      <c r="F150" s="5">
        <v>8051.5029999999997</v>
      </c>
      <c r="G150" s="5">
        <v>16449.073</v>
      </c>
      <c r="H150" s="5">
        <v>15199.222</v>
      </c>
      <c r="I150">
        <f t="shared" si="13"/>
        <v>0.96463901775988725</v>
      </c>
      <c r="J150" s="5">
        <f t="shared" si="14"/>
        <v>31420.408843211822</v>
      </c>
      <c r="K150" s="5">
        <v>4153.9849329999997</v>
      </c>
      <c r="L150">
        <v>4988.9688669999996</v>
      </c>
      <c r="M150">
        <f t="shared" si="15"/>
        <v>4578.7455435626161</v>
      </c>
      <c r="N150">
        <v>2.2351217140347567E-3</v>
      </c>
      <c r="Q150">
        <v>26681.825000000001</v>
      </c>
      <c r="R150">
        <v>6526.5140000000001</v>
      </c>
      <c r="S150" s="5">
        <v>10914.081</v>
      </c>
      <c r="T150" s="6">
        <v>12392.565000000001</v>
      </c>
      <c r="U150" s="6"/>
      <c r="Y150" s="5">
        <v>42900.582999999999</v>
      </c>
      <c r="Z150" s="5">
        <v>30852.315000000006</v>
      </c>
      <c r="AA150">
        <v>27986.138999999999</v>
      </c>
      <c r="AB150">
        <f t="shared" si="16"/>
        <v>0.98191959098792725</v>
      </c>
      <c r="AC150">
        <v>19020.04</v>
      </c>
    </row>
    <row r="151" spans="1:29" x14ac:dyDescent="0.25">
      <c r="A151">
        <f t="shared" si="17"/>
        <v>2013.75</v>
      </c>
      <c r="B151">
        <v>6828</v>
      </c>
      <c r="C151" s="5">
        <v>44960.165999999997</v>
      </c>
      <c r="D151" s="5">
        <v>28876.518</v>
      </c>
      <c r="E151" s="6">
        <f t="shared" si="12"/>
        <v>6754.1709999999948</v>
      </c>
      <c r="F151" s="5">
        <v>8156.2870000000003</v>
      </c>
      <c r="G151" s="5">
        <v>16460.964</v>
      </c>
      <c r="H151" s="5">
        <v>15287.773999999999</v>
      </c>
      <c r="I151">
        <f t="shared" si="13"/>
        <v>0.96078355226713352</v>
      </c>
      <c r="J151" s="5">
        <f t="shared" si="14"/>
        <v>30286.885585821001</v>
      </c>
      <c r="K151" s="5">
        <v>4212.3759030000001</v>
      </c>
      <c r="L151">
        <v>5012.9249719999998</v>
      </c>
      <c r="M151">
        <f t="shared" si="15"/>
        <v>4478.5668312660082</v>
      </c>
      <c r="N151">
        <v>2.4090234644582468E-3</v>
      </c>
      <c r="Q151">
        <v>26965.761999999999</v>
      </c>
      <c r="R151">
        <v>6642.2259999999997</v>
      </c>
      <c r="S151" s="5">
        <v>10926.887999999999</v>
      </c>
      <c r="T151" s="6">
        <v>12502.498000000001</v>
      </c>
      <c r="U151" s="6"/>
      <c r="Y151" s="5">
        <v>43196.987999999998</v>
      </c>
      <c r="Z151" s="5">
        <v>29712.968000000004</v>
      </c>
      <c r="AA151">
        <v>28329.326000000001</v>
      </c>
      <c r="AB151">
        <f t="shared" si="16"/>
        <v>0.98105062390139974</v>
      </c>
      <c r="AC151">
        <v>18865.406999999999</v>
      </c>
    </row>
    <row r="152" spans="1:29" x14ac:dyDescent="0.25">
      <c r="A152">
        <f t="shared" si="17"/>
        <v>2014</v>
      </c>
      <c r="B152">
        <v>6817</v>
      </c>
      <c r="C152" s="5">
        <v>44671.593999999997</v>
      </c>
      <c r="D152" s="5">
        <v>28837.580999999998</v>
      </c>
      <c r="E152" s="6">
        <f t="shared" si="12"/>
        <v>6820.8769999999931</v>
      </c>
      <c r="F152" s="5">
        <v>8104.2960000000003</v>
      </c>
      <c r="G152" s="5">
        <v>16340.017</v>
      </c>
      <c r="H152" s="5">
        <v>15431.177</v>
      </c>
      <c r="I152">
        <f t="shared" si="13"/>
        <v>0.96311094249289608</v>
      </c>
      <c r="J152" s="5">
        <f t="shared" si="14"/>
        <v>30902.821937587363</v>
      </c>
      <c r="K152" s="5">
        <v>4223.7848370000002</v>
      </c>
      <c r="L152">
        <v>4986.9754670000002</v>
      </c>
      <c r="M152">
        <f t="shared" si="15"/>
        <v>4458.7138613282541</v>
      </c>
      <c r="N152">
        <v>2.95159595959596E-3</v>
      </c>
      <c r="Q152">
        <v>26814.786999999997</v>
      </c>
      <c r="R152">
        <v>6399.8220000000001</v>
      </c>
      <c r="S152" s="5">
        <v>10732.977999999999</v>
      </c>
      <c r="T152" s="6">
        <v>12642.495999999999</v>
      </c>
      <c r="U152" s="6"/>
      <c r="Y152" s="5">
        <v>43023.701000000001</v>
      </c>
      <c r="Z152" s="5">
        <v>30329.908000000003</v>
      </c>
      <c r="AA152">
        <v>28302.955000000002</v>
      </c>
      <c r="AB152">
        <f t="shared" si="16"/>
        <v>0.98146078896145983</v>
      </c>
      <c r="AC152">
        <v>18832.648000000001</v>
      </c>
    </row>
    <row r="153" spans="1:29" x14ac:dyDescent="0.25">
      <c r="A153">
        <f t="shared" si="17"/>
        <v>2014.25</v>
      </c>
      <c r="B153">
        <v>6803.5</v>
      </c>
      <c r="C153" s="5">
        <v>44820.224000000002</v>
      </c>
      <c r="D153" s="5">
        <v>28990.600999999999</v>
      </c>
      <c r="E153" s="6">
        <f t="shared" si="12"/>
        <v>6824.323000000004</v>
      </c>
      <c r="F153" s="5">
        <v>8073.1620000000003</v>
      </c>
      <c r="G153" s="5">
        <v>16786.205000000002</v>
      </c>
      <c r="H153" s="5">
        <v>15854.066999999999</v>
      </c>
      <c r="I153">
        <f t="shared" si="13"/>
        <v>0.96120026084653221</v>
      </c>
      <c r="J153" s="5">
        <f t="shared" si="14"/>
        <v>30805.204205497957</v>
      </c>
      <c r="K153" s="5">
        <v>4253.1122059999998</v>
      </c>
      <c r="L153">
        <v>4997.7000689999995</v>
      </c>
      <c r="M153">
        <f t="shared" si="15"/>
        <v>4454.1444200026353</v>
      </c>
      <c r="N153">
        <v>2.985833333333333E-3</v>
      </c>
      <c r="Q153">
        <v>26945.637999999999</v>
      </c>
      <c r="R153">
        <v>6592.375</v>
      </c>
      <c r="S153" s="5">
        <v>11112.591</v>
      </c>
      <c r="T153" s="6">
        <v>12933.860999999999</v>
      </c>
      <c r="U153" s="6"/>
      <c r="Y153" s="5">
        <v>43081.211000000003</v>
      </c>
      <c r="Z153" s="5">
        <v>30192.476000000002</v>
      </c>
      <c r="AA153">
        <v>28413.966</v>
      </c>
      <c r="AB153">
        <f t="shared" si="16"/>
        <v>0.98010958793161973</v>
      </c>
      <c r="AC153">
        <v>18943.975999999999</v>
      </c>
    </row>
    <row r="154" spans="1:29" x14ac:dyDescent="0.25">
      <c r="A154">
        <f t="shared" si="17"/>
        <v>2014.5</v>
      </c>
      <c r="B154">
        <v>6787.3</v>
      </c>
      <c r="C154" s="5">
        <v>44862.663</v>
      </c>
      <c r="D154" s="5">
        <v>29357.296999999999</v>
      </c>
      <c r="E154" s="6">
        <f t="shared" si="12"/>
        <v>6709.8480000000054</v>
      </c>
      <c r="F154" s="5">
        <v>8044.1040000000003</v>
      </c>
      <c r="G154" s="5">
        <v>17025.474999999999</v>
      </c>
      <c r="H154" s="5">
        <v>16274.061</v>
      </c>
      <c r="I154">
        <f t="shared" si="13"/>
        <v>0.96804942230023217</v>
      </c>
      <c r="J154" s="5">
        <f t="shared" si="14"/>
        <v>31532.61701630813</v>
      </c>
      <c r="K154" s="5">
        <v>4296.0407530000002</v>
      </c>
      <c r="L154">
        <v>5001.2632370000001</v>
      </c>
      <c r="M154">
        <f t="shared" si="15"/>
        <v>4550.8755908210069</v>
      </c>
      <c r="N154">
        <v>1.6456860530773604E-3</v>
      </c>
      <c r="Q154">
        <v>27140.469999999998</v>
      </c>
      <c r="R154">
        <v>6751.268</v>
      </c>
      <c r="S154" s="5">
        <v>11225.025</v>
      </c>
      <c r="T154" s="6">
        <v>13217.01</v>
      </c>
      <c r="U154" s="6"/>
      <c r="Y154" s="5">
        <v>43429.275000000001</v>
      </c>
      <c r="Z154" s="5">
        <v>30930.918000000001</v>
      </c>
      <c r="AA154">
        <v>28797.107</v>
      </c>
      <c r="AB154">
        <f t="shared" si="16"/>
        <v>0.9809182023808255</v>
      </c>
      <c r="AC154">
        <v>19550.746999999999</v>
      </c>
    </row>
    <row r="155" spans="1:29" x14ac:dyDescent="0.25">
      <c r="A155">
        <f t="shared" si="17"/>
        <v>2014.75</v>
      </c>
      <c r="B155">
        <v>6769.6</v>
      </c>
      <c r="C155" s="5">
        <v>45225.588000000003</v>
      </c>
      <c r="D155" s="5">
        <v>29416.959999999999</v>
      </c>
      <c r="E155" s="6">
        <f t="shared" si="12"/>
        <v>6982.4390000000058</v>
      </c>
      <c r="F155" s="5">
        <v>8046.1949999999997</v>
      </c>
      <c r="G155" s="5">
        <v>17424.541000000001</v>
      </c>
      <c r="H155" s="5">
        <v>16644.546999999999</v>
      </c>
      <c r="I155">
        <f t="shared" si="13"/>
        <v>0.96227613447502325</v>
      </c>
      <c r="J155" s="5">
        <f t="shared" si="14"/>
        <v>31456.141624855609</v>
      </c>
      <c r="K155" s="5">
        <v>4296.5622039999998</v>
      </c>
      <c r="L155">
        <v>4986.6612269999996</v>
      </c>
      <c r="M155">
        <f t="shared" si="15"/>
        <v>4447.314409229486</v>
      </c>
      <c r="N155">
        <v>8.1471152518978606E-4</v>
      </c>
      <c r="Q155">
        <v>27156.148999999998</v>
      </c>
      <c r="R155">
        <v>6857.6360000000004</v>
      </c>
      <c r="S155" s="5">
        <v>11604.868</v>
      </c>
      <c r="T155" s="6">
        <v>13466.673000000001</v>
      </c>
      <c r="U155" s="6"/>
      <c r="Y155" s="5">
        <v>43519.504000000001</v>
      </c>
      <c r="Z155" s="5">
        <v>30941.339999999997</v>
      </c>
      <c r="AA155">
        <v>28935.531000000003</v>
      </c>
      <c r="AB155">
        <f t="shared" si="16"/>
        <v>0.9836343048363938</v>
      </c>
      <c r="AC155">
        <v>19108.163</v>
      </c>
    </row>
    <row r="156" spans="1:29" x14ac:dyDescent="0.25">
      <c r="A156">
        <f t="shared" si="17"/>
        <v>2015</v>
      </c>
      <c r="B156">
        <v>6763.2</v>
      </c>
      <c r="C156" s="5">
        <v>45517.218999999997</v>
      </c>
      <c r="D156" s="5">
        <v>29401.184999999998</v>
      </c>
      <c r="E156" s="6">
        <f t="shared" si="12"/>
        <v>7030.2839999999997</v>
      </c>
      <c r="F156" s="5">
        <v>8077.4359999999997</v>
      </c>
      <c r="G156" s="5">
        <v>17889.109</v>
      </c>
      <c r="H156" s="5">
        <v>16880.794999999998</v>
      </c>
      <c r="I156">
        <f t="shared" si="13"/>
        <v>0.97609779279353603</v>
      </c>
      <c r="J156" s="5">
        <f t="shared" si="14"/>
        <v>31929.493061677695</v>
      </c>
      <c r="K156" s="5">
        <v>4313.2251239999996</v>
      </c>
      <c r="L156">
        <v>5001.3403589999998</v>
      </c>
      <c r="M156">
        <f t="shared" si="15"/>
        <v>4514.8865269384451</v>
      </c>
      <c r="N156">
        <v>4.601616161616163E-4</v>
      </c>
      <c r="Q156">
        <v>27035.320999999996</v>
      </c>
      <c r="R156">
        <v>7013.5559999999996</v>
      </c>
      <c r="S156" s="5">
        <v>11795.335999999999</v>
      </c>
      <c r="T156" s="6">
        <v>13837.333999999999</v>
      </c>
      <c r="U156" s="6"/>
      <c r="Y156" s="5">
        <v>44429.256999999998</v>
      </c>
      <c r="Z156" s="5">
        <v>31440.239999999994</v>
      </c>
      <c r="AA156">
        <v>28950.672999999999</v>
      </c>
      <c r="AB156">
        <f t="shared" si="16"/>
        <v>0.9846770801925161</v>
      </c>
      <c r="AC156">
        <v>19473.722000000002</v>
      </c>
    </row>
    <row r="157" spans="1:29" x14ac:dyDescent="0.25">
      <c r="A157">
        <f t="shared" si="17"/>
        <v>2015.25</v>
      </c>
      <c r="B157">
        <v>6751.4</v>
      </c>
      <c r="C157" s="5">
        <v>45652.696000000004</v>
      </c>
      <c r="D157" s="5">
        <v>29772.758000000002</v>
      </c>
      <c r="E157" s="6">
        <f t="shared" si="12"/>
        <v>7431.333000000006</v>
      </c>
      <c r="F157" s="5">
        <v>8162.9520000000002</v>
      </c>
      <c r="G157" s="5">
        <v>17907.135999999999</v>
      </c>
      <c r="H157" s="5">
        <v>17621.483</v>
      </c>
      <c r="I157">
        <f t="shared" si="13"/>
        <v>0.98112374349151255</v>
      </c>
      <c r="J157" s="5">
        <f t="shared" si="14"/>
        <v>31692.211127876584</v>
      </c>
      <c r="K157" s="5">
        <v>4360.6428349999996</v>
      </c>
      <c r="L157">
        <v>4999.0593419999996</v>
      </c>
      <c r="M157">
        <f t="shared" si="15"/>
        <v>4504.1604513798711</v>
      </c>
      <c r="N157">
        <v>-6.5258373205741665E-5</v>
      </c>
      <c r="Q157">
        <v>27281.251</v>
      </c>
      <c r="R157">
        <v>7110.3329999999996</v>
      </c>
      <c r="S157" s="5">
        <v>11835.509</v>
      </c>
      <c r="T157" s="6">
        <v>14499.652</v>
      </c>
      <c r="U157" s="6"/>
      <c r="Y157" s="5">
        <v>44790.944000000003</v>
      </c>
      <c r="Z157" s="5">
        <v>31371.299999999996</v>
      </c>
      <c r="AA157">
        <v>29471.282999999999</v>
      </c>
      <c r="AB157">
        <f t="shared" si="16"/>
        <v>0.98987413258791801</v>
      </c>
      <c r="AC157">
        <v>19641.035</v>
      </c>
    </row>
    <row r="158" spans="1:29" x14ac:dyDescent="0.25">
      <c r="A158">
        <f t="shared" si="17"/>
        <v>2015.5</v>
      </c>
      <c r="B158">
        <v>6736.7</v>
      </c>
      <c r="C158" s="5">
        <v>45704.633999999998</v>
      </c>
      <c r="D158" s="5">
        <v>29905.054</v>
      </c>
      <c r="E158" s="6">
        <f t="shared" si="12"/>
        <v>7008.3589999999967</v>
      </c>
      <c r="F158" s="5">
        <v>8135.0069999999996</v>
      </c>
      <c r="G158" s="5">
        <v>17952.777999999998</v>
      </c>
      <c r="H158" s="5">
        <v>17296.563999999998</v>
      </c>
      <c r="I158">
        <f t="shared" si="13"/>
        <v>0.98696070949829728</v>
      </c>
      <c r="J158" s="5">
        <f t="shared" si="14"/>
        <v>31782.289823465268</v>
      </c>
      <c r="K158" s="5">
        <v>4350.0905730000004</v>
      </c>
      <c r="L158">
        <v>4983.3836380000002</v>
      </c>
      <c r="M158">
        <f t="shared" si="15"/>
        <v>4521.7801031748768</v>
      </c>
      <c r="N158">
        <v>-2.7817083882301295E-4</v>
      </c>
      <c r="Q158">
        <v>27412.632000000001</v>
      </c>
      <c r="R158">
        <v>7004.9350000000004</v>
      </c>
      <c r="S158" s="5">
        <v>11948.8</v>
      </c>
      <c r="T158" s="6">
        <v>14234.34</v>
      </c>
      <c r="U158" s="6"/>
      <c r="Y158" s="5">
        <v>45108.678</v>
      </c>
      <c r="Z158" s="5">
        <v>31540.815000000002</v>
      </c>
      <c r="AA158">
        <v>29677.842000000001</v>
      </c>
      <c r="AB158">
        <f t="shared" si="16"/>
        <v>0.99240222070824546</v>
      </c>
      <c r="AC158">
        <v>19670.152999999998</v>
      </c>
    </row>
    <row r="159" spans="1:29" x14ac:dyDescent="0.25">
      <c r="A159">
        <f t="shared" si="17"/>
        <v>2015.75</v>
      </c>
      <c r="B159">
        <v>6720.5</v>
      </c>
      <c r="C159" s="5">
        <v>45923.678</v>
      </c>
      <c r="D159" s="5">
        <v>29899.918999999998</v>
      </c>
      <c r="E159" s="6">
        <f t="shared" si="12"/>
        <v>7377.137999999999</v>
      </c>
      <c r="F159" s="5">
        <v>8161.4459999999999</v>
      </c>
      <c r="G159" s="5">
        <v>18058.525000000001</v>
      </c>
      <c r="H159" s="5">
        <v>17573.349999999999</v>
      </c>
      <c r="I159">
        <f t="shared" si="13"/>
        <v>0.98825446864251598</v>
      </c>
      <c r="J159" s="5">
        <f t="shared" si="14"/>
        <v>32439.190293250744</v>
      </c>
      <c r="K159" s="5">
        <v>4374.1414679999998</v>
      </c>
      <c r="L159">
        <v>4999.7166609999995</v>
      </c>
      <c r="M159">
        <f t="shared" si="15"/>
        <v>4518.9324910055702</v>
      </c>
      <c r="N159">
        <v>-8.9176046176046245E-4</v>
      </c>
      <c r="Q159">
        <v>27416.330999999998</v>
      </c>
      <c r="R159">
        <v>7046.8360000000002</v>
      </c>
      <c r="S159" s="5">
        <v>11974.71</v>
      </c>
      <c r="T159" s="6">
        <v>14344.925000000001</v>
      </c>
      <c r="U159" s="6"/>
      <c r="Y159" s="5">
        <v>45384.28</v>
      </c>
      <c r="Z159" s="5">
        <v>32233.738999999998</v>
      </c>
      <c r="AA159">
        <v>29710.55</v>
      </c>
      <c r="AB159">
        <f t="shared" si="16"/>
        <v>0.9936665714713141</v>
      </c>
      <c r="AC159">
        <v>19766.45</v>
      </c>
    </row>
    <row r="160" spans="1:29" x14ac:dyDescent="0.25">
      <c r="A160">
        <f t="shared" si="17"/>
        <v>2016</v>
      </c>
      <c r="B160">
        <v>6719.4</v>
      </c>
      <c r="C160" s="5">
        <v>46138.044000000002</v>
      </c>
      <c r="D160" s="5">
        <v>30264.695</v>
      </c>
      <c r="E160" s="6">
        <f t="shared" si="12"/>
        <v>7271.6089999999967</v>
      </c>
      <c r="F160" s="5">
        <v>8203.2810000000009</v>
      </c>
      <c r="G160" s="5">
        <v>18092.754000000001</v>
      </c>
      <c r="H160" s="5">
        <v>17694.294999999998</v>
      </c>
      <c r="I160">
        <f t="shared" si="13"/>
        <v>0.9968862572500905</v>
      </c>
      <c r="J160" s="5">
        <f t="shared" si="14"/>
        <v>32605.468567053897</v>
      </c>
      <c r="K160" s="5">
        <v>4387.3111040000003</v>
      </c>
      <c r="L160">
        <v>5003.4823810000007</v>
      </c>
      <c r="M160">
        <f t="shared" si="15"/>
        <v>4574.1071294678804</v>
      </c>
      <c r="N160">
        <v>-1.8608174603174633E-3</v>
      </c>
      <c r="Q160">
        <v>27631.655999999999</v>
      </c>
      <c r="R160">
        <v>6965.924</v>
      </c>
      <c r="S160" s="5">
        <v>12033.904999999999</v>
      </c>
      <c r="T160" s="6">
        <v>14529.42</v>
      </c>
      <c r="U160" s="6"/>
      <c r="Y160" s="5">
        <v>45994.381999999998</v>
      </c>
      <c r="Z160" s="5">
        <v>32413.541999999994</v>
      </c>
      <c r="AA160">
        <v>30086.547000000002</v>
      </c>
      <c r="AB160">
        <f t="shared" si="16"/>
        <v>0.99411366940919121</v>
      </c>
      <c r="AC160">
        <v>20068.030999999999</v>
      </c>
    </row>
    <row r="161" spans="1:29" x14ac:dyDescent="0.25">
      <c r="A161">
        <f t="shared" si="17"/>
        <v>2016.25</v>
      </c>
      <c r="B161">
        <v>6707.4</v>
      </c>
      <c r="C161" s="5">
        <v>46276.256000000001</v>
      </c>
      <c r="D161" s="5">
        <v>30341.715</v>
      </c>
      <c r="E161" s="6">
        <f t="shared" si="12"/>
        <v>7202.7739999999976</v>
      </c>
      <c r="F161" s="5">
        <v>8234.5750000000007</v>
      </c>
      <c r="G161" s="5">
        <v>18380.253000000001</v>
      </c>
      <c r="H161" s="5">
        <v>17883.061000000002</v>
      </c>
      <c r="I161">
        <f t="shared" si="13"/>
        <v>0.99870918684519328</v>
      </c>
      <c r="J161" s="5">
        <f t="shared" si="14"/>
        <v>32183.765111713939</v>
      </c>
      <c r="K161" s="5">
        <v>4412.4527330000001</v>
      </c>
      <c r="L161">
        <v>4990.9576310000002</v>
      </c>
      <c r="M161">
        <f t="shared" si="15"/>
        <v>4581.0222166973635</v>
      </c>
      <c r="N161">
        <v>-2.5809379509379501E-3</v>
      </c>
      <c r="Q161">
        <v>27716.823</v>
      </c>
      <c r="R161">
        <v>7037.98</v>
      </c>
      <c r="S161" s="5">
        <v>12126.038</v>
      </c>
      <c r="T161" s="6">
        <v>14622.188</v>
      </c>
      <c r="U161" s="6"/>
      <c r="Y161" s="5">
        <v>46216.521999999997</v>
      </c>
      <c r="Z161" s="5">
        <v>32114.383000000009</v>
      </c>
      <c r="AA161">
        <v>30276.304</v>
      </c>
      <c r="AB161">
        <f t="shared" si="16"/>
        <v>0.99784418909741923</v>
      </c>
      <c r="AC161">
        <v>20213.544000000002</v>
      </c>
    </row>
    <row r="162" spans="1:29" x14ac:dyDescent="0.25">
      <c r="A162">
        <f t="shared" si="17"/>
        <v>2016.5</v>
      </c>
      <c r="B162">
        <v>6693</v>
      </c>
      <c r="C162" s="5">
        <v>46819.582000000002</v>
      </c>
      <c r="D162" s="5">
        <v>30502.852000000003</v>
      </c>
      <c r="E162" s="6">
        <f t="shared" si="12"/>
        <v>7248.5489999999991</v>
      </c>
      <c r="F162" s="5">
        <v>8174.143</v>
      </c>
      <c r="G162" s="5">
        <v>19140.373</v>
      </c>
      <c r="H162" s="5">
        <v>18246.334999999999</v>
      </c>
      <c r="I162">
        <f t="shared" si="13"/>
        <v>1.0017271405797685</v>
      </c>
      <c r="J162" s="5">
        <f t="shared" si="14"/>
        <v>33433.924293041731</v>
      </c>
      <c r="K162" s="5">
        <v>4449.32197</v>
      </c>
      <c r="L162">
        <v>5011.4457460000003</v>
      </c>
      <c r="M162">
        <f t="shared" si="15"/>
        <v>4595.0596827678</v>
      </c>
      <c r="N162">
        <v>-2.9812585482150693E-3</v>
      </c>
      <c r="Q162">
        <v>27905.097000000002</v>
      </c>
      <c r="R162">
        <v>7244.857</v>
      </c>
      <c r="S162" s="5">
        <v>12537.02</v>
      </c>
      <c r="T162" s="6">
        <v>15024.643999999998</v>
      </c>
      <c r="U162" s="6"/>
      <c r="Y162" s="5">
        <v>46900.446000000004</v>
      </c>
      <c r="Z162" s="5">
        <v>33526.669000000002</v>
      </c>
      <c r="AA162">
        <v>30587.466</v>
      </c>
      <c r="AB162">
        <f t="shared" si="16"/>
        <v>1.0027739701192531</v>
      </c>
      <c r="AC162">
        <v>20444.900000000001</v>
      </c>
    </row>
    <row r="163" spans="1:29" x14ac:dyDescent="0.25">
      <c r="A163">
        <f t="shared" si="17"/>
        <v>2016.75</v>
      </c>
      <c r="B163">
        <v>6678.2</v>
      </c>
      <c r="C163" s="5">
        <v>47255.928999999996</v>
      </c>
      <c r="D163" s="5">
        <v>30915.087</v>
      </c>
      <c r="E163" s="6">
        <f t="shared" si="12"/>
        <v>7803.1129999999976</v>
      </c>
      <c r="F163" s="5">
        <v>8187.6009999999997</v>
      </c>
      <c r="G163" s="5">
        <v>19375.708999999999</v>
      </c>
      <c r="H163" s="5">
        <v>19025.580999999998</v>
      </c>
      <c r="I163">
        <f t="shared" si="13"/>
        <v>1.0025929444747559</v>
      </c>
      <c r="J163" s="5">
        <f t="shared" si="14"/>
        <v>33146.567127858238</v>
      </c>
      <c r="K163" s="5">
        <v>4470.3141930000002</v>
      </c>
      <c r="L163">
        <v>5005.1142419999996</v>
      </c>
      <c r="M163">
        <f t="shared" si="15"/>
        <v>4629.6560166637928</v>
      </c>
      <c r="N163">
        <v>-3.1248124098124104E-3</v>
      </c>
      <c r="Q163">
        <v>28151.552</v>
      </c>
      <c r="R163">
        <v>7644.6</v>
      </c>
      <c r="S163" s="5">
        <v>12631.255000000001</v>
      </c>
      <c r="T163" s="6">
        <v>15499.952000000001</v>
      </c>
      <c r="U163" s="6"/>
      <c r="Y163" s="5">
        <v>47378.461000000003</v>
      </c>
      <c r="Z163" s="5">
        <v>33316.986000000004</v>
      </c>
      <c r="AA163">
        <v>31074.032999999999</v>
      </c>
      <c r="AB163">
        <f t="shared" si="16"/>
        <v>1.0051413732071981</v>
      </c>
      <c r="AC163">
        <v>20696.017</v>
      </c>
    </row>
    <row r="164" spans="1:29" x14ac:dyDescent="0.25">
      <c r="A164">
        <f t="shared" si="17"/>
        <v>2017</v>
      </c>
      <c r="B164">
        <v>6676.3</v>
      </c>
      <c r="C164" s="5">
        <v>47809.209000000003</v>
      </c>
      <c r="D164" s="5">
        <v>30992.469999999998</v>
      </c>
      <c r="E164" s="6">
        <f t="shared" si="12"/>
        <v>7641.8940000000148</v>
      </c>
      <c r="F164" s="5">
        <v>8198.1309999999994</v>
      </c>
      <c r="G164" s="5">
        <v>20205.95</v>
      </c>
      <c r="H164" s="5">
        <v>19229.236000000001</v>
      </c>
      <c r="I164">
        <f t="shared" si="13"/>
        <v>1.006008863271509</v>
      </c>
      <c r="J164" s="5">
        <f t="shared" si="14"/>
        <v>32810.924677851159</v>
      </c>
      <c r="K164" s="5">
        <v>4524.4263689999998</v>
      </c>
      <c r="L164">
        <v>5025.7087940000001</v>
      </c>
      <c r="M164">
        <f t="shared" si="15"/>
        <v>4668.8835837257493</v>
      </c>
      <c r="N164">
        <v>-3.2783109354413737E-3</v>
      </c>
      <c r="Q164">
        <v>28150.94</v>
      </c>
      <c r="R164">
        <v>7840.0720000000001</v>
      </c>
      <c r="S164" s="5">
        <v>13107.194</v>
      </c>
      <c r="T164" s="6">
        <v>15711.366</v>
      </c>
      <c r="U164" s="6"/>
      <c r="Y164" s="5">
        <v>48096.487999999998</v>
      </c>
      <c r="Z164" s="5">
        <v>33165.751999999993</v>
      </c>
      <c r="AA164">
        <v>31327.632000000001</v>
      </c>
      <c r="AB164">
        <f t="shared" si="16"/>
        <v>1.0108143042487419</v>
      </c>
      <c r="AC164">
        <v>21124.02</v>
      </c>
    </row>
    <row r="165" spans="1:29" x14ac:dyDescent="0.25">
      <c r="A165">
        <f t="shared" si="17"/>
        <v>2017.25</v>
      </c>
      <c r="B165">
        <v>6665.1</v>
      </c>
      <c r="C165" s="5">
        <v>48050.764000000003</v>
      </c>
      <c r="D165" s="5">
        <v>30959.08</v>
      </c>
      <c r="E165" s="6">
        <f t="shared" si="12"/>
        <v>8353.7650000000067</v>
      </c>
      <c r="F165" s="5">
        <v>8206.5509999999995</v>
      </c>
      <c r="G165" s="5">
        <v>19930.91</v>
      </c>
      <c r="H165" s="5">
        <v>19399.542000000001</v>
      </c>
      <c r="I165">
        <f t="shared" si="13"/>
        <v>1.014328138466227</v>
      </c>
      <c r="J165" s="5">
        <f t="shared" si="14"/>
        <v>33268.511114834924</v>
      </c>
      <c r="K165" s="5">
        <v>4570.6612649999997</v>
      </c>
      <c r="L165">
        <v>5051.6331179999997</v>
      </c>
      <c r="M165">
        <f t="shared" si="15"/>
        <v>4674.3234209022048</v>
      </c>
      <c r="N165">
        <v>-3.2994781144781138E-3</v>
      </c>
      <c r="Q165">
        <v>28145.389000000003</v>
      </c>
      <c r="R165">
        <v>8012.3710000000001</v>
      </c>
      <c r="S165" s="5">
        <v>12648.145999999999</v>
      </c>
      <c r="T165" s="6">
        <v>15934.578000000001</v>
      </c>
      <c r="U165" s="6"/>
      <c r="Y165" s="5">
        <v>48739.241999999998</v>
      </c>
      <c r="Z165" s="5">
        <v>33755.472999999998</v>
      </c>
      <c r="AA165">
        <v>31412.238000000001</v>
      </c>
      <c r="AB165">
        <f t="shared" si="16"/>
        <v>1.0146373212640685</v>
      </c>
      <c r="AC165">
        <v>21364.749</v>
      </c>
    </row>
    <row r="166" spans="1:29" x14ac:dyDescent="0.25">
      <c r="A166">
        <f t="shared" si="17"/>
        <v>2017.5</v>
      </c>
      <c r="B166">
        <v>6653.3</v>
      </c>
      <c r="C166" s="5">
        <v>48384.712</v>
      </c>
      <c r="D166" s="5">
        <v>31231.516</v>
      </c>
      <c r="E166" s="6">
        <f t="shared" si="12"/>
        <v>8318.0950000000012</v>
      </c>
      <c r="F166" s="5">
        <v>8219.6389999999992</v>
      </c>
      <c r="G166" s="5">
        <v>20365.732</v>
      </c>
      <c r="H166" s="5">
        <v>19750.27</v>
      </c>
      <c r="I166">
        <f t="shared" si="13"/>
        <v>1.019213196928815</v>
      </c>
      <c r="J166" s="5">
        <f t="shared" si="14"/>
        <v>33238.818113272282</v>
      </c>
      <c r="K166" s="5">
        <v>4608.981812</v>
      </c>
      <c r="L166">
        <v>5063.0728989999998</v>
      </c>
      <c r="M166">
        <f t="shared" si="15"/>
        <v>4694.3769540742105</v>
      </c>
      <c r="N166">
        <v>-3.2963216011042068E-3</v>
      </c>
      <c r="Q166">
        <v>28305.248</v>
      </c>
      <c r="R166">
        <v>8048.2709999999997</v>
      </c>
      <c r="S166" s="5">
        <v>12937.189</v>
      </c>
      <c r="T166" s="6">
        <v>16231.443000000001</v>
      </c>
      <c r="U166" s="6"/>
      <c r="Y166" s="5">
        <v>49314.337</v>
      </c>
      <c r="Z166" s="5">
        <v>33790.842000000004</v>
      </c>
      <c r="AA166">
        <v>31750.203000000001</v>
      </c>
      <c r="AB166">
        <f t="shared" si="16"/>
        <v>1.0166078073187355</v>
      </c>
      <c r="AC166">
        <v>21636.297999999999</v>
      </c>
    </row>
    <row r="167" spans="1:29" x14ac:dyDescent="0.25">
      <c r="A167">
        <f t="shared" si="17"/>
        <v>2017.75</v>
      </c>
      <c r="B167">
        <v>6641.5</v>
      </c>
      <c r="C167" s="5">
        <v>48784.101999999999</v>
      </c>
      <c r="D167" s="5">
        <v>31404.866999999998</v>
      </c>
      <c r="E167" s="6">
        <f t="shared" si="12"/>
        <v>8722.7920000000013</v>
      </c>
      <c r="F167" s="5">
        <v>8239.2669999999998</v>
      </c>
      <c r="G167" s="5">
        <v>20789.798999999999</v>
      </c>
      <c r="H167" s="5">
        <v>20372.623</v>
      </c>
      <c r="I167">
        <f t="shared" si="13"/>
        <v>1.0207658019409684</v>
      </c>
      <c r="J167" s="5">
        <f t="shared" si="14"/>
        <v>34084.35794613872</v>
      </c>
      <c r="K167" s="5">
        <v>4659.4305539999996</v>
      </c>
      <c r="L167">
        <v>5072.7851899999996</v>
      </c>
      <c r="M167">
        <f t="shared" si="15"/>
        <v>4767.8729712858394</v>
      </c>
      <c r="N167">
        <v>-3.2881339712918668E-3</v>
      </c>
      <c r="Q167">
        <v>28405.050999999999</v>
      </c>
      <c r="R167">
        <v>8312.2019999999993</v>
      </c>
      <c r="S167" s="5">
        <v>13268.35</v>
      </c>
      <c r="T167" s="6">
        <v>16688.405000000002</v>
      </c>
      <c r="U167" s="6"/>
      <c r="Y167" s="5">
        <v>49797.142999999996</v>
      </c>
      <c r="Z167" s="5">
        <v>34785.574000000008</v>
      </c>
      <c r="AA167">
        <v>32050.957999999999</v>
      </c>
      <c r="AB167">
        <f t="shared" si="16"/>
        <v>1.0205729576883735</v>
      </c>
      <c r="AC167">
        <v>22215.573</v>
      </c>
    </row>
    <row r="168" spans="1:29" x14ac:dyDescent="0.25">
      <c r="A168">
        <f t="shared" si="17"/>
        <v>2018</v>
      </c>
      <c r="B168">
        <v>6636.4</v>
      </c>
      <c r="C168" s="5">
        <v>49138.942000000003</v>
      </c>
      <c r="D168">
        <v>31706.914000000001</v>
      </c>
      <c r="E168" s="6">
        <f t="shared" si="12"/>
        <v>8620.5900000000038</v>
      </c>
      <c r="F168">
        <v>8240.3259999999991</v>
      </c>
      <c r="G168">
        <v>21105.377</v>
      </c>
      <c r="H168" s="5">
        <v>20534.264999999999</v>
      </c>
      <c r="I168">
        <f t="shared" si="13"/>
        <v>1.028231234608185</v>
      </c>
      <c r="J168" s="5">
        <f t="shared" si="14"/>
        <v>33965.34863345357</v>
      </c>
      <c r="K168">
        <v>4693.5465729999996</v>
      </c>
      <c r="L168">
        <v>5083.0407759999998</v>
      </c>
      <c r="M168">
        <f t="shared" si="15"/>
        <v>4793.7368150197753</v>
      </c>
      <c r="N168">
        <v>-3.2828643578643596E-3</v>
      </c>
      <c r="Q168">
        <v>28693.893</v>
      </c>
      <c r="R168">
        <v>8313.9979999999996</v>
      </c>
      <c r="S168" s="5">
        <v>13510.1</v>
      </c>
      <c r="T168" s="6">
        <v>16897.151999999998</v>
      </c>
      <c r="U168" s="6"/>
      <c r="Y168">
        <v>50526.195</v>
      </c>
      <c r="Z168">
        <v>34766.739999999991</v>
      </c>
      <c r="AA168">
        <v>32455.019</v>
      </c>
      <c r="AB168">
        <f t="shared" si="16"/>
        <v>1.0235943807082581</v>
      </c>
      <c r="AC168">
        <v>22499.627</v>
      </c>
    </row>
    <row r="169" spans="1:29" x14ac:dyDescent="0.25">
      <c r="A169">
        <f t="shared" si="17"/>
        <v>2018.25</v>
      </c>
      <c r="B169">
        <v>6627.2</v>
      </c>
      <c r="C169" s="5">
        <v>49521.998</v>
      </c>
      <c r="D169">
        <v>31855.153999999999</v>
      </c>
      <c r="E169" s="6">
        <f t="shared" si="12"/>
        <v>8651.4599999999991</v>
      </c>
      <c r="F169">
        <v>8260.5550000000003</v>
      </c>
      <c r="G169">
        <v>21326.184000000001</v>
      </c>
      <c r="H169" s="5">
        <v>20571.355</v>
      </c>
      <c r="I169">
        <f t="shared" si="13"/>
        <v>1.0310159335655238</v>
      </c>
      <c r="J169" s="5">
        <f t="shared" si="14"/>
        <v>34036.426723728167</v>
      </c>
      <c r="K169">
        <v>4709.4491010000002</v>
      </c>
      <c r="L169">
        <v>5079.944837</v>
      </c>
      <c r="M169">
        <f t="shared" si="15"/>
        <v>4860.7681087665296</v>
      </c>
      <c r="N169">
        <v>-3.2524163059163068E-3</v>
      </c>
      <c r="Q169">
        <v>28770.232</v>
      </c>
      <c r="R169">
        <v>8486.6959999999999</v>
      </c>
      <c r="S169" s="5">
        <v>13462.581</v>
      </c>
      <c r="T169" s="6">
        <v>16857.102999999999</v>
      </c>
      <c r="U169" s="6"/>
      <c r="Y169">
        <v>51057.968999999997</v>
      </c>
      <c r="Z169">
        <v>35063.076000000001</v>
      </c>
      <c r="AA169">
        <v>32816.008999999998</v>
      </c>
      <c r="AB169">
        <f t="shared" si="16"/>
        <v>1.0301632508196319</v>
      </c>
      <c r="AC169">
        <v>22891.54</v>
      </c>
    </row>
    <row r="170" spans="1:29" x14ac:dyDescent="0.25">
      <c r="A170">
        <f t="shared" si="17"/>
        <v>2018.5</v>
      </c>
      <c r="B170">
        <v>6618.1</v>
      </c>
      <c r="C170" s="5">
        <v>49782.347000000002</v>
      </c>
      <c r="D170">
        <v>31968.248000000003</v>
      </c>
      <c r="E170" s="6">
        <f t="shared" si="12"/>
        <v>8919.9420000000027</v>
      </c>
      <c r="F170">
        <v>8262.4860000000008</v>
      </c>
      <c r="G170">
        <v>21077.226999999999</v>
      </c>
      <c r="H170" s="5">
        <v>20445.556</v>
      </c>
      <c r="I170">
        <f t="shared" si="13"/>
        <v>1.0367409957589986</v>
      </c>
      <c r="J170" s="5">
        <f t="shared" si="14"/>
        <v>34372.180075037046</v>
      </c>
      <c r="K170">
        <v>4724.6758479999999</v>
      </c>
      <c r="L170">
        <v>5088.3673250000002</v>
      </c>
      <c r="M170">
        <f t="shared" si="15"/>
        <v>4887.9001952643584</v>
      </c>
      <c r="N170">
        <v>-3.195257575757577E-3</v>
      </c>
      <c r="Q170">
        <v>28894.773000000005</v>
      </c>
      <c r="R170">
        <v>8579.3729999999996</v>
      </c>
      <c r="S170" s="5">
        <v>13383.662</v>
      </c>
      <c r="T170" s="6">
        <v>16723.98</v>
      </c>
      <c r="U170" s="6"/>
      <c r="Y170">
        <v>51611.4</v>
      </c>
      <c r="Z170">
        <v>35536.161999999997</v>
      </c>
      <c r="AA170">
        <v>33050.822999999997</v>
      </c>
      <c r="AB170">
        <f t="shared" si="16"/>
        <v>1.0338640703738282</v>
      </c>
      <c r="AC170">
        <v>23093.743999999999</v>
      </c>
    </row>
    <row r="171" spans="1:29" x14ac:dyDescent="0.25">
      <c r="A171">
        <f t="shared" si="17"/>
        <v>2018.75</v>
      </c>
      <c r="B171">
        <v>6610.6</v>
      </c>
      <c r="C171" s="5">
        <v>50085.519</v>
      </c>
      <c r="D171">
        <v>32315.908000000003</v>
      </c>
      <c r="E171" s="6">
        <f t="shared" si="12"/>
        <v>9438.239999999998</v>
      </c>
      <c r="F171">
        <v>8301.2189999999991</v>
      </c>
      <c r="G171">
        <v>21143.758000000002</v>
      </c>
      <c r="H171" s="5">
        <v>21113.606</v>
      </c>
      <c r="I171">
        <f t="shared" si="13"/>
        <v>1.0379958326876877</v>
      </c>
      <c r="J171" s="5">
        <f t="shared" si="14"/>
        <v>34669.566014758529</v>
      </c>
      <c r="K171">
        <v>4747.1284779999996</v>
      </c>
      <c r="L171">
        <v>5086.647062</v>
      </c>
      <c r="M171">
        <f t="shared" si="15"/>
        <v>4941.1795169871539</v>
      </c>
      <c r="N171">
        <v>-3.1531800845988468E-3</v>
      </c>
      <c r="Q171">
        <v>29243.608000000004</v>
      </c>
      <c r="R171">
        <v>8824.4310000000005</v>
      </c>
      <c r="S171" s="5">
        <v>13201.384</v>
      </c>
      <c r="T171" s="6">
        <v>17160.837</v>
      </c>
      <c r="U171" s="6"/>
      <c r="Y171">
        <v>51988.56</v>
      </c>
      <c r="Z171">
        <v>35992.915999999997</v>
      </c>
      <c r="AA171">
        <v>33549.417999999998</v>
      </c>
      <c r="AB171">
        <f t="shared" si="16"/>
        <v>1.0381703648865444</v>
      </c>
      <c r="AC171">
        <v>23456.414000000001</v>
      </c>
    </row>
    <row r="172" spans="1:29" x14ac:dyDescent="0.25">
      <c r="A172">
        <f t="shared" si="17"/>
        <v>2019</v>
      </c>
      <c r="B172">
        <v>6614.8000000000011</v>
      </c>
      <c r="C172" s="5">
        <v>50520.44</v>
      </c>
      <c r="D172">
        <v>32778.085999999996</v>
      </c>
      <c r="E172" s="6">
        <f t="shared" si="12"/>
        <v>9141.0810000000056</v>
      </c>
      <c r="F172">
        <v>8359.6679999999997</v>
      </c>
      <c r="G172">
        <v>22059.784</v>
      </c>
      <c r="H172" s="5">
        <v>21818.179</v>
      </c>
      <c r="I172">
        <f t="shared" si="13"/>
        <v>1.0489577089985755</v>
      </c>
      <c r="J172" s="5">
        <f t="shared" si="14"/>
        <v>34985.494293435862</v>
      </c>
      <c r="K172">
        <v>4761.2238260000004</v>
      </c>
      <c r="L172">
        <v>5096.3367840000001</v>
      </c>
      <c r="M172">
        <f t="shared" si="15"/>
        <v>5024.6524579161842</v>
      </c>
      <c r="N172">
        <v>-3.0854682539682532E-3</v>
      </c>
      <c r="Q172">
        <v>29642.510999999995</v>
      </c>
      <c r="R172">
        <v>9079.2610000000004</v>
      </c>
      <c r="S172" s="5">
        <v>13946.637000000001</v>
      </c>
      <c r="T172">
        <v>17860.839</v>
      </c>
      <c r="Y172">
        <v>52993.805</v>
      </c>
      <c r="Z172">
        <v>36268.841</v>
      </c>
      <c r="AA172">
        <v>33980.460000000006</v>
      </c>
      <c r="AB172">
        <f t="shared" si="16"/>
        <v>1.0366822516726575</v>
      </c>
      <c r="AC172">
        <v>23923.494999999999</v>
      </c>
    </row>
    <row r="173" spans="1:29" x14ac:dyDescent="0.25">
      <c r="A173">
        <f t="shared" si="17"/>
        <v>2019.25</v>
      </c>
      <c r="B173">
        <v>6607.2</v>
      </c>
      <c r="C173" s="5">
        <v>50816.862999999998</v>
      </c>
      <c r="D173">
        <v>32894.739000000001</v>
      </c>
      <c r="E173" s="6">
        <f t="shared" si="12"/>
        <v>9153.1739999999991</v>
      </c>
      <c r="F173">
        <v>8415.3169999999991</v>
      </c>
      <c r="G173">
        <v>21759.069</v>
      </c>
      <c r="H173" s="5">
        <v>21405.436000000002</v>
      </c>
      <c r="I173">
        <f t="shared" si="13"/>
        <v>1.0468132596063635</v>
      </c>
      <c r="J173" s="5">
        <f t="shared" si="14"/>
        <v>35518.54770549979</v>
      </c>
      <c r="K173">
        <v>4772.865202</v>
      </c>
      <c r="L173">
        <v>5117.8041199999998</v>
      </c>
      <c r="M173">
        <f t="shared" si="15"/>
        <v>5086.7686331946816</v>
      </c>
      <c r="N173">
        <v>-3.1707121212121202E-3</v>
      </c>
      <c r="Q173">
        <v>29827.251</v>
      </c>
      <c r="R173">
        <v>9001.5110000000004</v>
      </c>
      <c r="S173" s="5">
        <v>13738.929</v>
      </c>
      <c r="T173">
        <v>17440.936999999998</v>
      </c>
      <c r="Y173">
        <v>53195.766000000003</v>
      </c>
      <c r="Z173">
        <v>36910.076000000001</v>
      </c>
      <c r="AA173">
        <v>34183.472999999998</v>
      </c>
      <c r="AB173">
        <f t="shared" si="16"/>
        <v>1.0391775110299553</v>
      </c>
      <c r="AC173">
        <v>24278.460999999999</v>
      </c>
    </row>
    <row r="174" spans="1:29" x14ac:dyDescent="0.25">
      <c r="A174">
        <f t="shared" si="17"/>
        <v>2019.5</v>
      </c>
      <c r="B174">
        <v>6598.4000000000005</v>
      </c>
      <c r="C174" s="5">
        <v>51045.961000000003</v>
      </c>
      <c r="D174">
        <v>33095.241000000002</v>
      </c>
      <c r="E174" s="6">
        <f t="shared" si="12"/>
        <v>9418.5789999999979</v>
      </c>
      <c r="F174">
        <v>8471.1470000000008</v>
      </c>
      <c r="G174">
        <v>21726.272000000001</v>
      </c>
      <c r="H174" s="5">
        <v>21665.277999999998</v>
      </c>
      <c r="I174">
        <f t="shared" si="13"/>
        <v>1.0551951602987746</v>
      </c>
      <c r="J174" s="5">
        <f t="shared" si="14"/>
        <v>35788.360856196428</v>
      </c>
      <c r="K174">
        <v>4788.3604960000002</v>
      </c>
      <c r="L174">
        <v>5124.1347670000005</v>
      </c>
      <c r="M174">
        <f t="shared" si="15"/>
        <v>5129.0791536093238</v>
      </c>
      <c r="N174">
        <v>-3.9670760399021267E-3</v>
      </c>
      <c r="Q174">
        <v>30029.563000000002</v>
      </c>
      <c r="R174">
        <v>8966.8330000000005</v>
      </c>
      <c r="S174" s="5">
        <v>13448.664000000001</v>
      </c>
      <c r="T174">
        <v>17537.167999999998</v>
      </c>
      <c r="Y174">
        <v>53863.451000000001</v>
      </c>
      <c r="Z174">
        <v>37216.498000000007</v>
      </c>
      <c r="AA174">
        <v>34415.909</v>
      </c>
      <c r="AB174">
        <f t="shared" si="16"/>
        <v>1.0399050727565331</v>
      </c>
      <c r="AC174">
        <v>24559.88</v>
      </c>
    </row>
    <row r="175" spans="1:29" x14ac:dyDescent="0.25">
      <c r="A175">
        <f t="shared" si="17"/>
        <v>2019.75</v>
      </c>
      <c r="B175">
        <v>6593.1</v>
      </c>
      <c r="C175" s="5">
        <v>51471.593999999997</v>
      </c>
      <c r="D175">
        <v>33250.156999999999</v>
      </c>
      <c r="E175" s="6">
        <f t="shared" si="12"/>
        <v>9000.0199999999968</v>
      </c>
      <c r="F175">
        <v>8525.8349999999991</v>
      </c>
      <c r="G175">
        <v>22557.256000000001</v>
      </c>
      <c r="H175" s="5">
        <v>21861.673999999999</v>
      </c>
      <c r="I175">
        <f t="shared" si="13"/>
        <v>1.0553704243159829</v>
      </c>
      <c r="J175" s="5">
        <f t="shared" si="14"/>
        <v>35916.717475589518</v>
      </c>
      <c r="K175">
        <v>4782.2504760000002</v>
      </c>
      <c r="L175">
        <v>5124.3243300000004</v>
      </c>
      <c r="M175">
        <f t="shared" si="15"/>
        <v>5173.9414579337899</v>
      </c>
      <c r="N175">
        <v>-4.0295175983436834E-3</v>
      </c>
      <c r="Q175">
        <v>30208.29</v>
      </c>
      <c r="R175">
        <v>8999.7430000000004</v>
      </c>
      <c r="S175" s="5">
        <v>14204.823</v>
      </c>
      <c r="T175">
        <v>17571.126</v>
      </c>
      <c r="Y175">
        <v>54321.597999999998</v>
      </c>
      <c r="Z175">
        <v>37530.710999999996</v>
      </c>
      <c r="AA175">
        <v>34744.322999999997</v>
      </c>
      <c r="AB175">
        <f t="shared" si="16"/>
        <v>1.0449371111240167</v>
      </c>
      <c r="AC175">
        <v>24743.083999999999</v>
      </c>
    </row>
    <row r="176" spans="1:29" x14ac:dyDescent="0.25">
      <c r="A176">
        <f t="shared" si="17"/>
        <v>2020</v>
      </c>
      <c r="B176">
        <v>6606.9</v>
      </c>
      <c r="C176" s="5">
        <v>49217.453000000001</v>
      </c>
      <c r="D176">
        <v>32401.736000000001</v>
      </c>
      <c r="E176" s="6">
        <f t="shared" si="12"/>
        <v>8989.7870000000039</v>
      </c>
      <c r="F176">
        <v>8397.9879999999994</v>
      </c>
      <c r="G176">
        <v>20923.125</v>
      </c>
      <c r="H176" s="5">
        <v>21495.183000000001</v>
      </c>
      <c r="I176">
        <f t="shared" si="13"/>
        <v>1.0646702502057552</v>
      </c>
      <c r="J176" s="5">
        <f t="shared" si="14"/>
        <v>35294.162444996648</v>
      </c>
      <c r="K176">
        <v>4765.1036480000002</v>
      </c>
      <c r="L176">
        <v>5096.1166890000004</v>
      </c>
      <c r="M176">
        <f t="shared" si="15"/>
        <v>5190.0789210283301</v>
      </c>
      <c r="N176">
        <v>-4.055409090909093E-3</v>
      </c>
      <c r="Q176">
        <v>29577.690999999999</v>
      </c>
      <c r="R176">
        <v>8952.7469999999994</v>
      </c>
      <c r="S176" s="5">
        <v>13498.144</v>
      </c>
      <c r="T176">
        <v>17708.255000000001</v>
      </c>
      <c r="Y176">
        <v>52400.358</v>
      </c>
      <c r="Z176">
        <v>36852.227999999996</v>
      </c>
      <c r="AA176">
        <v>33832.115000000005</v>
      </c>
      <c r="AB176">
        <f t="shared" si="16"/>
        <v>1.0441451346927832</v>
      </c>
      <c r="AC176">
        <v>24731.263999999999</v>
      </c>
    </row>
    <row r="177" spans="1:29" x14ac:dyDescent="0.25">
      <c r="A177">
        <f t="shared" si="17"/>
        <v>2020.25</v>
      </c>
      <c r="B177">
        <v>6603.4</v>
      </c>
      <c r="C177" s="5">
        <v>41781.881000000001</v>
      </c>
      <c r="D177">
        <v>27355.21</v>
      </c>
      <c r="E177" s="6">
        <f t="shared" si="12"/>
        <v>8083.6810000000041</v>
      </c>
      <c r="F177">
        <v>8133.9920000000002</v>
      </c>
      <c r="G177">
        <v>13288.384</v>
      </c>
      <c r="H177" s="5">
        <v>15079.386</v>
      </c>
      <c r="I177">
        <f t="shared" si="13"/>
        <v>1.084772655400555</v>
      </c>
      <c r="J177" s="5">
        <f t="shared" si="14"/>
        <v>33836.838138309911</v>
      </c>
      <c r="K177">
        <v>4585.8818860000001</v>
      </c>
      <c r="L177">
        <v>4878.1083669999998</v>
      </c>
      <c r="M177">
        <f t="shared" si="15"/>
        <v>5119.3082559911363</v>
      </c>
      <c r="N177">
        <v>-3.006666666666667E-3</v>
      </c>
      <c r="Q177">
        <v>25233.663</v>
      </c>
      <c r="R177">
        <v>8175.9889999999996</v>
      </c>
      <c r="S177" s="5">
        <v>9687.5259999999998</v>
      </c>
      <c r="T177">
        <v>12557.594999999999</v>
      </c>
      <c r="Y177">
        <v>45323.841999999997</v>
      </c>
      <c r="Z177">
        <v>35419.987999999998</v>
      </c>
      <c r="AA177">
        <v>28635.098999999998</v>
      </c>
      <c r="AB177">
        <f t="shared" si="16"/>
        <v>1.0467877599916067</v>
      </c>
      <c r="AC177">
        <v>23476.543000000001</v>
      </c>
    </row>
    <row r="178" spans="1:29" x14ac:dyDescent="0.25">
      <c r="A178">
        <f t="shared" si="17"/>
        <v>2020.5</v>
      </c>
      <c r="B178">
        <v>6599.9</v>
      </c>
      <c r="C178" s="5">
        <v>47883.324999999997</v>
      </c>
      <c r="D178">
        <v>31543.868999999999</v>
      </c>
      <c r="E178" s="6">
        <f t="shared" si="12"/>
        <v>8722.6940000000031</v>
      </c>
      <c r="F178">
        <v>8641.9089999999997</v>
      </c>
      <c r="G178">
        <v>18382.451000000001</v>
      </c>
      <c r="H178" s="5">
        <v>19407.598000000002</v>
      </c>
      <c r="I178">
        <f t="shared" si="13"/>
        <v>1.0706038479992774</v>
      </c>
      <c r="J178" s="5">
        <f t="shared" si="14"/>
        <v>35279.387964554764</v>
      </c>
      <c r="K178">
        <v>4626.7525889999997</v>
      </c>
      <c r="L178">
        <v>5044.479292</v>
      </c>
      <c r="M178">
        <f t="shared" si="15"/>
        <v>5281.8009024514968</v>
      </c>
      <c r="N178">
        <v>-4.7173611895351027E-3</v>
      </c>
      <c r="Q178">
        <v>28613.762999999999</v>
      </c>
      <c r="R178">
        <v>9023.6679999999997</v>
      </c>
      <c r="S178" s="5">
        <v>13697.795</v>
      </c>
      <c r="T178">
        <v>16430.591</v>
      </c>
      <c r="Y178">
        <v>51264.072</v>
      </c>
      <c r="Z178">
        <v>36949.273999999998</v>
      </c>
      <c r="AA178">
        <v>33036.940999999999</v>
      </c>
      <c r="AB178">
        <f t="shared" si="16"/>
        <v>1.0473331917527302</v>
      </c>
      <c r="AC178">
        <v>24437.585999999999</v>
      </c>
    </row>
    <row r="179" spans="1:29" x14ac:dyDescent="0.25">
      <c r="A179">
        <f t="shared" si="17"/>
        <v>2020.75</v>
      </c>
      <c r="B179">
        <v>6603.2</v>
      </c>
      <c r="C179" s="5">
        <v>48051.192999999999</v>
      </c>
      <c r="D179">
        <v>31447.392</v>
      </c>
      <c r="E179" s="6">
        <f t="shared" si="12"/>
        <v>9318.6089999999967</v>
      </c>
      <c r="F179">
        <v>8714.5789999999997</v>
      </c>
      <c r="G179">
        <v>19093.169000000002</v>
      </c>
      <c r="H179" s="5">
        <v>20522.556</v>
      </c>
      <c r="I179">
        <f t="shared" si="13"/>
        <v>1.0724101480685402</v>
      </c>
      <c r="J179" s="5">
        <f t="shared" si="14"/>
        <v>35329.090186371875</v>
      </c>
      <c r="K179">
        <v>4709.0844870000001</v>
      </c>
      <c r="L179">
        <v>5069.4798630000005</v>
      </c>
      <c r="M179">
        <f t="shared" si="15"/>
        <v>5296.4921459477737</v>
      </c>
      <c r="N179">
        <v>-5.2269480519480539E-3</v>
      </c>
      <c r="Q179">
        <v>28687.242999999999</v>
      </c>
      <c r="R179">
        <v>9110.0849999999991</v>
      </c>
      <c r="S179" s="5">
        <v>14094.716999999999</v>
      </c>
      <c r="T179">
        <v>17195.776000000002</v>
      </c>
      <c r="Y179">
        <v>51530.587</v>
      </c>
      <c r="Z179">
        <v>37007.013999999996</v>
      </c>
      <c r="AA179">
        <v>32940.957999999999</v>
      </c>
      <c r="AB179">
        <f t="shared" si="16"/>
        <v>1.0474941133433258</v>
      </c>
      <c r="AC179">
        <v>24941.629000000001</v>
      </c>
    </row>
    <row r="180" spans="1:29" x14ac:dyDescent="0.25">
      <c r="A180">
        <f t="shared" si="17"/>
        <v>2021</v>
      </c>
      <c r="B180">
        <v>6598.6</v>
      </c>
      <c r="C180" s="5">
        <v>46880.953999999998</v>
      </c>
      <c r="D180">
        <v>30121.212</v>
      </c>
      <c r="E180" s="6">
        <f t="shared" si="12"/>
        <v>9641.5349999999889</v>
      </c>
      <c r="F180">
        <v>8615.6039999999994</v>
      </c>
      <c r="G180">
        <v>19322.704000000002</v>
      </c>
      <c r="H180" s="5">
        <v>20820.100999999999</v>
      </c>
      <c r="I180">
        <f t="shared" si="13"/>
        <v>1.0936080993573638</v>
      </c>
      <c r="J180" s="5">
        <f t="shared" si="14"/>
        <v>35782.669878282242</v>
      </c>
      <c r="K180">
        <v>4663.5304960000003</v>
      </c>
      <c r="L180">
        <v>5010.1568510000006</v>
      </c>
      <c r="M180">
        <f t="shared" si="15"/>
        <v>5435.4401717200644</v>
      </c>
      <c r="N180">
        <v>-5.4244565217391296E-3</v>
      </c>
      <c r="Q180">
        <v>27637.362999999998</v>
      </c>
      <c r="R180">
        <v>9419.2060000000001</v>
      </c>
      <c r="S180" s="5">
        <v>14516.866999999998</v>
      </c>
      <c r="T180">
        <v>17736.834999999999</v>
      </c>
      <c r="Y180">
        <v>51269.391000000003</v>
      </c>
      <c r="Z180">
        <v>37725.144</v>
      </c>
      <c r="AA180">
        <v>31756.351999999999</v>
      </c>
      <c r="AB180">
        <f t="shared" si="16"/>
        <v>1.0542853322104038</v>
      </c>
      <c r="AC180">
        <v>25348.341</v>
      </c>
    </row>
    <row r="181" spans="1:29" x14ac:dyDescent="0.25">
      <c r="A181">
        <f t="shared" si="17"/>
        <v>2021.25</v>
      </c>
      <c r="B181">
        <v>6596.8</v>
      </c>
      <c r="C181" s="5">
        <v>48967.472999999998</v>
      </c>
      <c r="D181">
        <v>32408.742999999999</v>
      </c>
      <c r="E181" s="6">
        <f t="shared" si="12"/>
        <v>9534.0759999999937</v>
      </c>
      <c r="F181">
        <v>8893.2019999999993</v>
      </c>
      <c r="G181">
        <v>18641.802</v>
      </c>
      <c r="H181" s="5">
        <v>20510.349999999999</v>
      </c>
      <c r="I181">
        <f t="shared" si="13"/>
        <v>1.0893796377852702</v>
      </c>
      <c r="J181" s="5">
        <f t="shared" si="14"/>
        <v>36046.841787511199</v>
      </c>
      <c r="K181">
        <v>4770.4425819999997</v>
      </c>
      <c r="L181">
        <v>5136.4861019999998</v>
      </c>
      <c r="M181">
        <f t="shared" si="15"/>
        <v>5431.6880571564552</v>
      </c>
      <c r="N181">
        <v>-5.4038477633477633E-3</v>
      </c>
      <c r="Q181">
        <v>29447.207999999999</v>
      </c>
      <c r="R181">
        <v>9493.8610000000008</v>
      </c>
      <c r="S181" s="5">
        <v>13517.201000000001</v>
      </c>
      <c r="T181">
        <v>17145.787</v>
      </c>
      <c r="Y181">
        <v>53344.167999999998</v>
      </c>
      <c r="Z181">
        <v>38218.621999999996</v>
      </c>
      <c r="AA181">
        <v>34361.332000000002</v>
      </c>
      <c r="AB181">
        <f t="shared" si="16"/>
        <v>1.060248834704882</v>
      </c>
      <c r="AC181">
        <v>25911.556</v>
      </c>
    </row>
    <row r="182" spans="1:29" x14ac:dyDescent="0.25">
      <c r="A182">
        <f t="shared" si="17"/>
        <v>2021.5</v>
      </c>
      <c r="B182">
        <v>6593.2</v>
      </c>
      <c r="C182" s="5">
        <v>50427.896000000001</v>
      </c>
      <c r="D182">
        <v>32805.156999999999</v>
      </c>
      <c r="E182" s="6">
        <f t="shared" si="12"/>
        <v>9686.0080000000089</v>
      </c>
      <c r="F182">
        <v>9003.1759999999995</v>
      </c>
      <c r="G182">
        <v>20475.032999999999</v>
      </c>
      <c r="H182" s="5">
        <v>21541.477999999999</v>
      </c>
      <c r="I182">
        <f t="shared" si="13"/>
        <v>1.0941006739603016</v>
      </c>
      <c r="J182" s="5">
        <f t="shared" si="14"/>
        <v>36182.334155692573</v>
      </c>
      <c r="K182">
        <v>4819.1538220000002</v>
      </c>
      <c r="L182">
        <v>5155.4906010000004</v>
      </c>
      <c r="M182">
        <f t="shared" si="15"/>
        <v>5500.2249313966804</v>
      </c>
      <c r="N182">
        <v>-5.4581818181818169E-3</v>
      </c>
      <c r="Q182">
        <v>30037.68</v>
      </c>
      <c r="R182">
        <v>9385.6080000000002</v>
      </c>
      <c r="S182" s="5">
        <v>13810.544</v>
      </c>
      <c r="T182">
        <v>17577.386000000002</v>
      </c>
      <c r="Y182">
        <v>55173.195</v>
      </c>
      <c r="Z182">
        <v>38784.998999999996</v>
      </c>
      <c r="AA182">
        <v>35164.894999999997</v>
      </c>
      <c r="AB182">
        <f t="shared" si="16"/>
        <v>1.0719319221669934</v>
      </c>
      <c r="AC182">
        <v>26506.43</v>
      </c>
    </row>
    <row r="183" spans="1:29" x14ac:dyDescent="0.25">
      <c r="A183">
        <f t="shared" si="17"/>
        <v>2021.75</v>
      </c>
      <c r="B183">
        <v>6595.1</v>
      </c>
      <c r="C183" s="5">
        <v>51382.741000000002</v>
      </c>
      <c r="D183">
        <v>33216.061000000002</v>
      </c>
      <c r="E183" s="6">
        <f t="shared" si="12"/>
        <v>10181.892999999996</v>
      </c>
      <c r="F183">
        <v>8903.91</v>
      </c>
      <c r="G183">
        <v>22081</v>
      </c>
      <c r="H183" s="5">
        <v>23000.123</v>
      </c>
      <c r="I183">
        <f t="shared" si="13"/>
        <v>1.0950458053609868</v>
      </c>
      <c r="J183" s="5">
        <f t="shared" si="14"/>
        <v>36166.337323487198</v>
      </c>
      <c r="K183">
        <v>4845.1538250000003</v>
      </c>
      <c r="L183">
        <v>5167.9611640000003</v>
      </c>
      <c r="M183">
        <f t="shared" si="15"/>
        <v>5582.800252993</v>
      </c>
      <c r="N183">
        <v>-5.6637656063742992E-3</v>
      </c>
      <c r="Q183">
        <v>30295.760000000002</v>
      </c>
      <c r="R183">
        <v>9807.7630000000008</v>
      </c>
      <c r="S183" s="5">
        <v>14240.545</v>
      </c>
      <c r="T183">
        <v>18795.138999999999</v>
      </c>
      <c r="Y183">
        <v>56266.455000000002</v>
      </c>
      <c r="Z183">
        <v>39103.623</v>
      </c>
      <c r="AA183">
        <v>35913.737000000001</v>
      </c>
      <c r="AB183">
        <f t="shared" si="16"/>
        <v>1.0812160117360092</v>
      </c>
      <c r="AC183">
        <v>27049.526000000002</v>
      </c>
    </row>
    <row r="184" spans="1:29" x14ac:dyDescent="0.25">
      <c r="A184">
        <f t="shared" si="17"/>
        <v>2022</v>
      </c>
      <c r="B184">
        <v>6571.3</v>
      </c>
      <c r="C184" s="5">
        <v>52569.7</v>
      </c>
      <c r="D184">
        <v>33988.669000000002</v>
      </c>
      <c r="E184" s="6">
        <f t="shared" si="12"/>
        <v>10453.41399999999</v>
      </c>
      <c r="F184">
        <v>8995.8070000000007</v>
      </c>
      <c r="G184">
        <v>22451.879000000001</v>
      </c>
      <c r="H184" s="5">
        <v>23320.069</v>
      </c>
      <c r="I184">
        <f t="shared" si="13"/>
        <v>1.1141091541325137</v>
      </c>
      <c r="J184" s="5">
        <f t="shared" si="14"/>
        <v>37210.517540055786</v>
      </c>
      <c r="K184">
        <v>4882.2355699999998</v>
      </c>
      <c r="L184">
        <v>5178.058833</v>
      </c>
      <c r="M184">
        <f t="shared" si="15"/>
        <v>5607.495297487254</v>
      </c>
      <c r="N184">
        <v>-5.2902587993385094E-3</v>
      </c>
      <c r="Q184">
        <v>30960.662</v>
      </c>
      <c r="R184">
        <v>9986.277</v>
      </c>
      <c r="S184" s="5">
        <v>14401.295</v>
      </c>
      <c r="T184">
        <v>19385.374</v>
      </c>
      <c r="Y184">
        <v>58568.383999999998</v>
      </c>
      <c r="Z184">
        <v>40935.480000000003</v>
      </c>
      <c r="AA184">
        <v>37391.108</v>
      </c>
      <c r="AB184">
        <f t="shared" si="16"/>
        <v>1.1001050967897565</v>
      </c>
      <c r="AC184">
        <v>27377.113000000001</v>
      </c>
    </row>
    <row r="185" spans="1:29" x14ac:dyDescent="0.25">
      <c r="A185">
        <f t="shared" si="17"/>
        <v>2022.25</v>
      </c>
      <c r="B185">
        <v>6564</v>
      </c>
      <c r="C185" s="5">
        <v>52599.652999999998</v>
      </c>
      <c r="D185">
        <v>33806.453000000001</v>
      </c>
      <c r="E185" s="6">
        <f t="shared" si="12"/>
        <v>9977.6419999999925</v>
      </c>
      <c r="F185">
        <v>8941.3719999999994</v>
      </c>
      <c r="G185">
        <v>23593.142</v>
      </c>
      <c r="H185" s="5">
        <v>23718.955999999998</v>
      </c>
      <c r="I185">
        <f t="shared" si="13"/>
        <v>1.1418831983549398</v>
      </c>
      <c r="J185" s="5">
        <f t="shared" si="14"/>
        <v>35975.122718056802</v>
      </c>
      <c r="K185">
        <v>4848.5897590000004</v>
      </c>
      <c r="L185">
        <v>5167.0769440000004</v>
      </c>
      <c r="M185">
        <f t="shared" si="15"/>
        <v>5806.3804939864367</v>
      </c>
      <c r="N185">
        <v>-3.5761642743221706E-3</v>
      </c>
      <c r="Q185">
        <v>30703.300000000003</v>
      </c>
      <c r="R185">
        <v>9661.5759999999991</v>
      </c>
      <c r="S185" s="5">
        <v>14792.430999999999</v>
      </c>
      <c r="T185">
        <v>19294.906999999999</v>
      </c>
      <c r="Y185">
        <v>60062.66</v>
      </c>
      <c r="Z185">
        <v>40884.182000000001</v>
      </c>
      <c r="AA185">
        <v>38419.582000000002</v>
      </c>
      <c r="AB185">
        <f t="shared" si="16"/>
        <v>1.1364570545155979</v>
      </c>
      <c r="AC185">
        <v>28152.757000000001</v>
      </c>
    </row>
    <row r="186" spans="1:29" x14ac:dyDescent="0.25">
      <c r="A186">
        <f t="shared" si="17"/>
        <v>2022.5</v>
      </c>
      <c r="B186">
        <v>6556.8</v>
      </c>
      <c r="C186" s="5">
        <v>52858.065000000002</v>
      </c>
      <c r="D186">
        <v>33915.54</v>
      </c>
      <c r="E186" s="6">
        <f t="shared" si="12"/>
        <v>9773.3589999999967</v>
      </c>
      <c r="F186">
        <v>8950.7119999999995</v>
      </c>
      <c r="G186">
        <v>24261.098000000002</v>
      </c>
      <c r="H186" s="5">
        <v>24042.644</v>
      </c>
      <c r="I186">
        <f t="shared" si="13"/>
        <v>1.1531022370947555</v>
      </c>
      <c r="J186" s="5">
        <f t="shared" si="14"/>
        <v>35403.681524766616</v>
      </c>
      <c r="K186">
        <v>4886.5114119999998</v>
      </c>
      <c r="L186">
        <v>5214.7527499999997</v>
      </c>
      <c r="M186">
        <f t="shared" si="15"/>
        <v>5874.6548569402994</v>
      </c>
      <c r="N186">
        <v>4.8074060480582355E-3</v>
      </c>
      <c r="Q186">
        <v>30750.972000000002</v>
      </c>
      <c r="R186">
        <v>9642.5669999999991</v>
      </c>
      <c r="S186" s="5">
        <v>15025.703</v>
      </c>
      <c r="T186">
        <v>19548.379999999997</v>
      </c>
      <c r="Y186">
        <v>60950.752999999997</v>
      </c>
      <c r="Z186">
        <v>41192.81</v>
      </c>
      <c r="AA186">
        <v>39461.330999999998</v>
      </c>
      <c r="AB186">
        <f t="shared" si="16"/>
        <v>1.1635176971972139</v>
      </c>
      <c r="AC186">
        <v>28706.567999999999</v>
      </c>
    </row>
    <row r="187" spans="1:29" x14ac:dyDescent="0.25">
      <c r="A187">
        <f t="shared" si="17"/>
        <v>2022.75</v>
      </c>
      <c r="B187">
        <v>6552.5</v>
      </c>
      <c r="C187" s="5">
        <v>53126.84</v>
      </c>
      <c r="D187">
        <v>33975.375999999997</v>
      </c>
      <c r="E187" s="6">
        <f t="shared" si="12"/>
        <v>10191.410000000003</v>
      </c>
      <c r="F187">
        <v>9022.2690000000002</v>
      </c>
      <c r="G187">
        <v>24222.43</v>
      </c>
      <c r="H187" s="5">
        <v>24284.645</v>
      </c>
      <c r="I187">
        <f t="shared" si="13"/>
        <v>1.1813052122053562</v>
      </c>
      <c r="J187" s="5">
        <f t="shared" si="14"/>
        <v>36371.133047790216</v>
      </c>
      <c r="K187">
        <v>4908.2591789999997</v>
      </c>
      <c r="L187">
        <v>5241.9748949999994</v>
      </c>
      <c r="M187">
        <f t="shared" si="15"/>
        <v>5975.2545516504815</v>
      </c>
      <c r="N187">
        <v>1.7721233766233767E-2</v>
      </c>
      <c r="Q187">
        <v>30829.847999999998</v>
      </c>
      <c r="R187">
        <v>9958.0010000000002</v>
      </c>
      <c r="S187" s="5">
        <v>14645.815000000001</v>
      </c>
      <c r="T187">
        <v>19710.696</v>
      </c>
      <c r="Y187">
        <v>62759.012999999999</v>
      </c>
      <c r="Z187">
        <v>43133.493999999999</v>
      </c>
      <c r="AA187">
        <v>40292.301999999996</v>
      </c>
      <c r="AB187">
        <f t="shared" si="16"/>
        <v>1.1859265957792491</v>
      </c>
      <c r="AC187">
        <v>29328.098000000002</v>
      </c>
    </row>
    <row r="188" spans="1:29" x14ac:dyDescent="0.25">
      <c r="A188">
        <f t="shared" si="17"/>
        <v>2023</v>
      </c>
      <c r="B188">
        <v>6578.7</v>
      </c>
      <c r="C188" s="5">
        <v>53904.771000000001</v>
      </c>
      <c r="D188">
        <v>34632.679000000004</v>
      </c>
      <c r="E188" s="6">
        <f t="shared" si="12"/>
        <v>9988.9579999999987</v>
      </c>
      <c r="F188">
        <v>9004.5329999999994</v>
      </c>
      <c r="G188">
        <v>24771.501</v>
      </c>
      <c r="H188" s="5">
        <v>24492.9</v>
      </c>
      <c r="I188">
        <f t="shared" si="13"/>
        <v>1.2101997799044542</v>
      </c>
      <c r="J188" s="5">
        <f t="shared" si="14"/>
        <v>36409.364554123087</v>
      </c>
      <c r="K188">
        <v>4946.8250859999998</v>
      </c>
      <c r="L188">
        <v>5309.3747439999997</v>
      </c>
      <c r="M188">
        <f t="shared" si="15"/>
        <v>6173.3565406278449</v>
      </c>
      <c r="N188">
        <v>2.6319262845849834E-2</v>
      </c>
      <c r="Q188">
        <v>31271.204000000005</v>
      </c>
      <c r="R188">
        <v>10009.208000000001</v>
      </c>
      <c r="S188" s="5">
        <v>14939.93</v>
      </c>
      <c r="T188">
        <v>20071.224999999999</v>
      </c>
      <c r="Y188">
        <v>65235.542000000001</v>
      </c>
      <c r="Z188">
        <v>43221.630000000005</v>
      </c>
      <c r="AA188">
        <v>41112.523000000001</v>
      </c>
      <c r="AB188">
        <f t="shared" si="16"/>
        <v>1.1871020142565349</v>
      </c>
      <c r="AC188">
        <v>30538.514999999999</v>
      </c>
    </row>
    <row r="189" spans="1:29" x14ac:dyDescent="0.25">
      <c r="A189">
        <f t="shared" si="17"/>
        <v>2023.25</v>
      </c>
      <c r="B189">
        <v>6576.2</v>
      </c>
      <c r="C189" s="5">
        <v>53960.614000000001</v>
      </c>
      <c r="D189">
        <v>34436.65</v>
      </c>
      <c r="E189" s="6">
        <f t="shared" si="12"/>
        <v>9893.8000000000029</v>
      </c>
      <c r="F189">
        <v>9036.66</v>
      </c>
      <c r="G189">
        <v>24530.382000000001</v>
      </c>
      <c r="H189" s="5">
        <v>23936.878000000001</v>
      </c>
      <c r="I189">
        <f t="shared" si="13"/>
        <v>1.2291331599747919</v>
      </c>
      <c r="J189" s="5">
        <f t="shared" si="14"/>
        <v>37001.846600304299</v>
      </c>
      <c r="K189">
        <v>4980.7798730000004</v>
      </c>
      <c r="L189">
        <v>5317.8226470000009</v>
      </c>
      <c r="M189">
        <f t="shared" si="15"/>
        <v>6287.0678485011613</v>
      </c>
      <c r="N189">
        <v>3.3564328063241132E-2</v>
      </c>
      <c r="Q189">
        <v>31046.5</v>
      </c>
      <c r="R189">
        <v>9903.3389999999999</v>
      </c>
      <c r="S189" s="5">
        <v>14600.569</v>
      </c>
      <c r="T189">
        <v>19412.606</v>
      </c>
      <c r="Y189">
        <v>66324.78</v>
      </c>
      <c r="Z189">
        <v>44200.301999999996</v>
      </c>
      <c r="AA189">
        <v>41136.063999999998</v>
      </c>
      <c r="AB189">
        <f t="shared" si="16"/>
        <v>1.1945431393587935</v>
      </c>
      <c r="AC189">
        <v>31314.501</v>
      </c>
    </row>
    <row r="190" spans="1:29" x14ac:dyDescent="0.25">
      <c r="A190">
        <f t="shared" si="17"/>
        <v>2023.5</v>
      </c>
      <c r="B190">
        <v>6575.5</v>
      </c>
      <c r="C190" s="5">
        <v>53837.834000000003</v>
      </c>
      <c r="D190">
        <v>34287.766000000003</v>
      </c>
      <c r="E190" s="6">
        <f t="shared" si="12"/>
        <v>10342.512000000002</v>
      </c>
      <c r="F190">
        <v>9103.2139999999999</v>
      </c>
      <c r="G190">
        <v>24149.732</v>
      </c>
      <c r="H190" s="5">
        <v>24045.39</v>
      </c>
      <c r="I190">
        <f t="shared" si="13"/>
        <v>1.2384420591660503</v>
      </c>
      <c r="J190" s="5">
        <f t="shared" si="14"/>
        <v>37007.14961253482</v>
      </c>
      <c r="K190">
        <v>4995.0729760000004</v>
      </c>
      <c r="L190">
        <v>5336.8624550000004</v>
      </c>
      <c r="M190">
        <f t="shared" si="15"/>
        <v>6336.963874619476</v>
      </c>
      <c r="N190">
        <v>3.7773871635610766E-2</v>
      </c>
      <c r="Q190">
        <v>31025.076000000005</v>
      </c>
      <c r="R190">
        <v>10005.105</v>
      </c>
      <c r="S190" s="5">
        <v>14414.471</v>
      </c>
      <c r="T190">
        <v>19476.878000000001</v>
      </c>
      <c r="Y190">
        <v>66675.038</v>
      </c>
      <c r="Z190">
        <v>45048.032000000007</v>
      </c>
      <c r="AA190">
        <v>41737.783000000003</v>
      </c>
      <c r="AB190">
        <f t="shared" si="16"/>
        <v>1.2172791601529245</v>
      </c>
      <c r="AC190">
        <v>31653.597000000002</v>
      </c>
    </row>
    <row r="191" spans="1:29" x14ac:dyDescent="0.25">
      <c r="A191">
        <f t="shared" si="17"/>
        <v>2023.75</v>
      </c>
      <c r="B191">
        <v>6577.3</v>
      </c>
      <c r="C191" s="5">
        <v>54225.775000000001</v>
      </c>
      <c r="D191">
        <v>34583.714999999997</v>
      </c>
      <c r="E191" s="6">
        <f t="shared" si="12"/>
        <v>10561.233</v>
      </c>
      <c r="F191">
        <v>9134.4150000000009</v>
      </c>
      <c r="G191">
        <v>24965.267</v>
      </c>
      <c r="H191" s="5">
        <v>25018.855</v>
      </c>
      <c r="I191">
        <f t="shared" si="13"/>
        <v>1.240509573168848</v>
      </c>
      <c r="J191" s="5">
        <f t="shared" si="14"/>
        <v>36726.944262342236</v>
      </c>
      <c r="K191">
        <v>4991.4666479999996</v>
      </c>
      <c r="L191">
        <v>5336.5746639999998</v>
      </c>
      <c r="M191">
        <f t="shared" si="15"/>
        <v>6447.2651566037284</v>
      </c>
      <c r="N191">
        <v>3.9574559884559865E-2</v>
      </c>
      <c r="Q191">
        <v>31278.027999999998</v>
      </c>
      <c r="R191">
        <v>10331.382</v>
      </c>
      <c r="S191" s="5">
        <v>14731.156000000001</v>
      </c>
      <c r="T191">
        <v>20136.756000000001</v>
      </c>
      <c r="Y191">
        <v>67267.592999999993</v>
      </c>
      <c r="Z191">
        <v>44783.846000000005</v>
      </c>
      <c r="AA191">
        <v>42170.45</v>
      </c>
      <c r="AB191">
        <f t="shared" si="16"/>
        <v>1.2193730488468344</v>
      </c>
      <c r="AC191">
        <v>32181.309000000001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564-60C1-434B-AA9A-62BB318F70C9}">
  <dimension ref="A1:L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8.140625" customWidth="1"/>
    <col min="2" max="3" width="25.7109375" customWidth="1"/>
    <col min="4" max="4" width="18.28515625" customWidth="1"/>
    <col min="5" max="6" width="50.7109375" customWidth="1"/>
    <col min="8" max="9" width="25.7109375" customWidth="1"/>
    <col min="10" max="10" width="18.42578125" customWidth="1"/>
    <col min="11" max="12" width="50.7109375" customWidth="1"/>
  </cols>
  <sheetData>
    <row r="1" spans="1:12" x14ac:dyDescent="0.25">
      <c r="A1" s="3" t="s">
        <v>6</v>
      </c>
      <c r="B1" s="3" t="s">
        <v>8</v>
      </c>
      <c r="C1" s="3" t="s">
        <v>20</v>
      </c>
      <c r="D1" s="3" t="s">
        <v>9</v>
      </c>
      <c r="E1" s="3" t="s">
        <v>13</v>
      </c>
      <c r="F1" s="3" t="s">
        <v>77</v>
      </c>
      <c r="G1" s="3"/>
      <c r="H1" s="3" t="s">
        <v>7</v>
      </c>
      <c r="I1" s="3" t="s">
        <v>21</v>
      </c>
      <c r="J1" s="3" t="s">
        <v>10</v>
      </c>
      <c r="K1" s="3" t="s">
        <v>14</v>
      </c>
      <c r="L1" s="3" t="s">
        <v>78</v>
      </c>
    </row>
    <row r="2" spans="1:12" ht="45" x14ac:dyDescent="0.25">
      <c r="A2" s="1" t="str">
        <f>'Dados - Data'!A1</f>
        <v>t</v>
      </c>
      <c r="B2" s="2" t="str">
        <f>'Dados - Data'!A2</f>
        <v>Tempo</v>
      </c>
      <c r="C2" s="2" t="s">
        <v>22</v>
      </c>
      <c r="D2" t="s">
        <v>11</v>
      </c>
      <c r="E2" s="2" t="s">
        <v>15</v>
      </c>
      <c r="F2" s="2"/>
      <c r="H2" s="2" t="str">
        <f>'Dados - Data'!A3</f>
        <v>Time</v>
      </c>
      <c r="I2" s="2" t="s">
        <v>23</v>
      </c>
      <c r="J2" t="s">
        <v>12</v>
      </c>
      <c r="K2" s="2" t="s">
        <v>16</v>
      </c>
      <c r="L2" s="2"/>
    </row>
    <row r="3" spans="1:12" ht="75" x14ac:dyDescent="0.25">
      <c r="A3" s="1" t="str">
        <f>'Dados - Data'!B1</f>
        <v>Pop</v>
      </c>
      <c r="B3" s="2" t="str">
        <f>'Dados - Data'!B2</f>
        <v>População 15-64 anos</v>
      </c>
      <c r="C3" s="2" t="s">
        <v>24</v>
      </c>
      <c r="D3" t="s">
        <v>25</v>
      </c>
      <c r="E3" s="2" t="s">
        <v>150</v>
      </c>
      <c r="F3" s="2" t="s">
        <v>153</v>
      </c>
      <c r="H3" s="2" t="str">
        <f>'Dados - Data'!B3</f>
        <v>Population aged 15-64</v>
      </c>
      <c r="I3" s="2" t="s">
        <v>26</v>
      </c>
      <c r="J3" t="s">
        <v>27</v>
      </c>
      <c r="K3" s="2" t="s">
        <v>151</v>
      </c>
      <c r="L3" s="2" t="s">
        <v>154</v>
      </c>
    </row>
    <row r="4" spans="1:12" x14ac:dyDescent="0.25">
      <c r="A4" s="1" t="str">
        <f>'Dados - Data'!C1</f>
        <v>Y</v>
      </c>
      <c r="B4" s="2" t="str">
        <f>'Dados - Data'!C2</f>
        <v>PIB real</v>
      </c>
      <c r="C4" s="2" t="s">
        <v>122</v>
      </c>
      <c r="D4" t="s">
        <v>28</v>
      </c>
      <c r="E4" s="2" t="s">
        <v>126</v>
      </c>
      <c r="H4" s="2" t="str">
        <f>'Dados - Data'!C3</f>
        <v>Real GDP</v>
      </c>
      <c r="I4" s="2" t="s">
        <v>124</v>
      </c>
      <c r="J4" t="s">
        <v>28</v>
      </c>
      <c r="K4" s="2" t="s">
        <v>127</v>
      </c>
    </row>
    <row r="5" spans="1:12" ht="30" x14ac:dyDescent="0.25">
      <c r="A5" s="1" t="str">
        <f>'Dados - Data'!D1</f>
        <v>C</v>
      </c>
      <c r="B5" s="2" t="str">
        <f>'Dados - Data'!D2</f>
        <v>Consumo privado real</v>
      </c>
      <c r="C5" s="2" t="s">
        <v>122</v>
      </c>
      <c r="D5" t="s">
        <v>28</v>
      </c>
      <c r="E5" s="2" t="s">
        <v>128</v>
      </c>
      <c r="H5" s="2" t="str">
        <f>'Dados - Data'!D3</f>
        <v>Real private consumption</v>
      </c>
      <c r="I5" s="2" t="s">
        <v>124</v>
      </c>
      <c r="J5" t="s">
        <v>28</v>
      </c>
      <c r="K5" s="2" t="s">
        <v>139</v>
      </c>
    </row>
    <row r="6" spans="1:12" x14ac:dyDescent="0.25">
      <c r="A6" s="1" t="str">
        <f>'Dados - Data'!E1</f>
        <v>I</v>
      </c>
      <c r="B6" s="2" t="str">
        <f>'Dados - Data'!E2</f>
        <v>Investimento real</v>
      </c>
      <c r="C6" s="2" t="s">
        <v>122</v>
      </c>
      <c r="D6" t="s">
        <v>11</v>
      </c>
      <c r="E6" s="2" t="s">
        <v>129</v>
      </c>
      <c r="F6" t="s">
        <v>79</v>
      </c>
      <c r="H6" s="2" t="str">
        <f>'Dados - Data'!E3</f>
        <v>Real investment</v>
      </c>
      <c r="I6" s="2" t="s">
        <v>124</v>
      </c>
      <c r="J6" t="s">
        <v>12</v>
      </c>
      <c r="K6" s="2" t="s">
        <v>140</v>
      </c>
      <c r="L6" t="s">
        <v>80</v>
      </c>
    </row>
    <row r="7" spans="1:12" x14ac:dyDescent="0.25">
      <c r="A7" s="1" t="str">
        <f>'Dados - Data'!F1</f>
        <v>G</v>
      </c>
      <c r="B7" s="2" t="str">
        <f>'Dados - Data'!F2</f>
        <v>Consumo público real</v>
      </c>
      <c r="C7" s="2" t="s">
        <v>122</v>
      </c>
      <c r="D7" t="s">
        <v>28</v>
      </c>
      <c r="E7" s="2" t="s">
        <v>130</v>
      </c>
      <c r="H7" s="2" t="str">
        <f>'Dados - Data'!F3</f>
        <v>Real public consumption</v>
      </c>
      <c r="I7" s="2" t="s">
        <v>124</v>
      </c>
      <c r="J7" t="s">
        <v>28</v>
      </c>
      <c r="K7" s="2" t="s">
        <v>141</v>
      </c>
    </row>
    <row r="8" spans="1:12" ht="30" x14ac:dyDescent="0.25">
      <c r="A8" s="1" t="str">
        <f>'Dados - Data'!G1</f>
        <v>Ex</v>
      </c>
      <c r="B8" s="2" t="str">
        <f>'Dados - Data'!G2</f>
        <v>Exportações reais</v>
      </c>
      <c r="C8" s="2" t="s">
        <v>122</v>
      </c>
      <c r="D8" t="s">
        <v>28</v>
      </c>
      <c r="E8" s="2" t="s">
        <v>131</v>
      </c>
      <c r="H8" s="2" t="str">
        <f>'Dados - Data'!G3</f>
        <v>Real exports</v>
      </c>
      <c r="I8" s="2" t="s">
        <v>124</v>
      </c>
      <c r="J8" t="s">
        <v>28</v>
      </c>
      <c r="K8" s="2" t="s">
        <v>142</v>
      </c>
    </row>
    <row r="9" spans="1:12" ht="30" x14ac:dyDescent="0.25">
      <c r="A9" s="1" t="str">
        <f>'Dados - Data'!H1</f>
        <v>Im</v>
      </c>
      <c r="B9" s="2" t="str">
        <f>'Dados - Data'!H2</f>
        <v>Importações reais</v>
      </c>
      <c r="C9" s="2" t="s">
        <v>122</v>
      </c>
      <c r="D9" t="s">
        <v>28</v>
      </c>
      <c r="E9" s="2" t="s">
        <v>132</v>
      </c>
      <c r="H9" s="2" t="str">
        <f>'Dados - Data'!H3</f>
        <v>Real imports</v>
      </c>
      <c r="I9" s="2" t="s">
        <v>124</v>
      </c>
      <c r="J9" t="s">
        <v>28</v>
      </c>
      <c r="K9" s="2" t="s">
        <v>143</v>
      </c>
    </row>
    <row r="10" spans="1:12" ht="30" x14ac:dyDescent="0.25">
      <c r="A10" s="1" t="str">
        <f>'Dados - Data'!I1</f>
        <v>P</v>
      </c>
      <c r="B10" s="2" t="str">
        <f>'Dados - Data'!I2</f>
        <v>Deflator da despesa interna</v>
      </c>
      <c r="C10" s="2" t="s">
        <v>81</v>
      </c>
      <c r="D10" t="s">
        <v>11</v>
      </c>
      <c r="E10" s="2" t="s">
        <v>133</v>
      </c>
      <c r="F10" t="s">
        <v>83</v>
      </c>
      <c r="H10" s="2" t="str">
        <f>'Dados - Data'!I3</f>
        <v>Domestic expenditure deflator</v>
      </c>
      <c r="I10" s="2" t="s">
        <v>82</v>
      </c>
      <c r="J10" t="s">
        <v>12</v>
      </c>
      <c r="K10" s="2" t="s">
        <v>144</v>
      </c>
      <c r="L10" t="s">
        <v>84</v>
      </c>
    </row>
    <row r="11" spans="1:12" ht="30.75" x14ac:dyDescent="0.3">
      <c r="A11" s="1" t="s">
        <v>87</v>
      </c>
      <c r="B11" s="2" t="str">
        <f>'Dados - Data'!J2</f>
        <v>Rendimento disponível real das famílias</v>
      </c>
      <c r="C11" s="2" t="s">
        <v>122</v>
      </c>
      <c r="D11" t="s">
        <v>11</v>
      </c>
      <c r="E11" s="2" t="s">
        <v>134</v>
      </c>
      <c r="F11" s="2" t="s">
        <v>85</v>
      </c>
      <c r="H11" s="2" t="str">
        <f>'Dados - Data'!J3</f>
        <v>Real disposable income of households</v>
      </c>
      <c r="I11" s="2" t="s">
        <v>124</v>
      </c>
      <c r="J11" t="s">
        <v>12</v>
      </c>
      <c r="K11" s="2" t="s">
        <v>145</v>
      </c>
      <c r="L11" s="2" t="s">
        <v>86</v>
      </c>
    </row>
    <row r="12" spans="1:12" x14ac:dyDescent="0.25">
      <c r="A12" s="1" t="str">
        <f>'Dados - Data'!K1</f>
        <v>N</v>
      </c>
      <c r="B12" s="2" t="str">
        <f>'Dados - Data'!K2</f>
        <v>Emprego</v>
      </c>
      <c r="C12" s="2" t="s">
        <v>24</v>
      </c>
      <c r="D12" t="s">
        <v>28</v>
      </c>
      <c r="E12" s="2" t="s">
        <v>88</v>
      </c>
      <c r="H12" s="2" t="str">
        <f>'Dados - Data'!L3</f>
        <v>Labour force</v>
      </c>
      <c r="I12" s="2" t="s">
        <v>26</v>
      </c>
      <c r="J12" t="s">
        <v>28</v>
      </c>
      <c r="K12" s="2" t="s">
        <v>89</v>
      </c>
    </row>
    <row r="13" spans="1:12" ht="15.75" x14ac:dyDescent="0.3">
      <c r="A13" s="8" t="str">
        <f>'Dados - Data'!L1</f>
        <v>L</v>
      </c>
      <c r="B13" s="2" t="str">
        <f>'Dados - Data'!L2</f>
        <v>População ativa</v>
      </c>
      <c r="C13" s="2" t="s">
        <v>24</v>
      </c>
      <c r="D13" t="s">
        <v>28</v>
      </c>
      <c r="E13" s="2" t="s">
        <v>90</v>
      </c>
      <c r="H13" s="2" t="str">
        <f>'Dados - Data'!L3</f>
        <v>Labour force</v>
      </c>
      <c r="I13" s="2" t="s">
        <v>26</v>
      </c>
      <c r="J13" t="s">
        <v>28</v>
      </c>
      <c r="K13" s="2" t="s">
        <v>91</v>
      </c>
    </row>
    <row r="14" spans="1:12" ht="30" x14ac:dyDescent="0.25">
      <c r="A14" s="1" t="str">
        <f>'Dados - Data'!M1</f>
        <v>W</v>
      </c>
      <c r="B14" s="2" t="str">
        <f>'Dados - Data'!M2</f>
        <v>Salário nominal médio</v>
      </c>
      <c r="C14" s="2" t="s">
        <v>123</v>
      </c>
      <c r="D14" t="s">
        <v>11</v>
      </c>
      <c r="E14" s="2" t="s">
        <v>92</v>
      </c>
      <c r="F14" s="2" t="s">
        <v>94</v>
      </c>
      <c r="H14" s="2" t="str">
        <f>'Dados - Data'!M3</f>
        <v>Average nominal wage</v>
      </c>
      <c r="I14" s="2" t="s">
        <v>125</v>
      </c>
      <c r="K14" s="2" t="s">
        <v>93</v>
      </c>
      <c r="L14" s="2" t="s">
        <v>95</v>
      </c>
    </row>
    <row r="15" spans="1:12" ht="30" x14ac:dyDescent="0.25">
      <c r="A15" s="1" t="str">
        <f>'Dados - Data'!N1</f>
        <v>i</v>
      </c>
      <c r="B15" s="2" t="str">
        <f>'Dados - Data'!N2</f>
        <v>Taxa de juro de curto prazo (anualizada)</v>
      </c>
      <c r="C15" s="2" t="s">
        <v>81</v>
      </c>
      <c r="D15" t="s">
        <v>96</v>
      </c>
      <c r="E15" s="2" t="s">
        <v>98</v>
      </c>
      <c r="H15" s="2" t="str">
        <f>'Dados - Data'!N3</f>
        <v>Short-run interest rate (annualized)</v>
      </c>
      <c r="I15" s="2" t="s">
        <v>82</v>
      </c>
      <c r="J15" t="s">
        <v>97</v>
      </c>
      <c r="K15" s="2" t="s">
        <v>99</v>
      </c>
    </row>
    <row r="16" spans="1:12" x14ac:dyDescent="0.25">
      <c r="A16" s="1"/>
      <c r="B16" s="2"/>
      <c r="C16" s="2"/>
      <c r="E16" s="2"/>
      <c r="H16" s="2"/>
      <c r="I16" s="2"/>
      <c r="K16" s="2"/>
    </row>
    <row r="17" spans="1:11" x14ac:dyDescent="0.25">
      <c r="B17" s="2"/>
      <c r="C17" s="2"/>
      <c r="E17" s="2"/>
      <c r="H17" s="2"/>
      <c r="I17" s="2"/>
      <c r="K17" s="2"/>
    </row>
    <row r="18" spans="1:11" ht="30" x14ac:dyDescent="0.25">
      <c r="A18" s="1" t="s">
        <v>112</v>
      </c>
      <c r="B18" s="2" t="str">
        <f>'Dados - Data'!Q2</f>
        <v>Consumo privado real de bens não duradouros</v>
      </c>
      <c r="C18" s="2" t="s">
        <v>122</v>
      </c>
      <c r="D18" t="s">
        <v>28</v>
      </c>
      <c r="E18" s="2" t="s">
        <v>135</v>
      </c>
      <c r="H18" s="2" t="str">
        <f>'Dados - Data'!Q3</f>
        <v>Real private consumption of non-durable goods</v>
      </c>
      <c r="I18" s="2" t="s">
        <v>124</v>
      </c>
      <c r="J18" t="s">
        <v>28</v>
      </c>
      <c r="K18" s="2" t="s">
        <v>146</v>
      </c>
    </row>
    <row r="19" spans="1:11" ht="30" x14ac:dyDescent="0.25">
      <c r="A19" s="1" t="s">
        <v>113</v>
      </c>
      <c r="B19" s="2" t="str">
        <f>'Dados - Data'!R2</f>
        <v>Formação bruta de capital fixo real</v>
      </c>
      <c r="C19" s="2" t="s">
        <v>122</v>
      </c>
      <c r="D19" t="s">
        <v>28</v>
      </c>
      <c r="E19" s="2" t="s">
        <v>136</v>
      </c>
      <c r="H19" s="2" t="str">
        <f>'Dados - Data'!R3</f>
        <v>Real gross fixed capital formation</v>
      </c>
      <c r="I19" s="2" t="s">
        <v>124</v>
      </c>
      <c r="J19" t="s">
        <v>28</v>
      </c>
      <c r="K19" s="2" t="s">
        <v>147</v>
      </c>
    </row>
    <row r="20" spans="1:11" ht="18" x14ac:dyDescent="0.25">
      <c r="A20" s="1" t="s">
        <v>114</v>
      </c>
      <c r="B20" s="2" t="str">
        <f>'Dados - Data'!S2</f>
        <v>Exportações reais de bens</v>
      </c>
      <c r="C20" s="2" t="s">
        <v>122</v>
      </c>
      <c r="D20" t="s">
        <v>28</v>
      </c>
      <c r="E20" s="2" t="s">
        <v>137</v>
      </c>
      <c r="H20" s="2" t="str">
        <f>'Dados - Data'!S3</f>
        <v>Real exports of goods</v>
      </c>
      <c r="I20" s="2" t="s">
        <v>124</v>
      </c>
      <c r="J20" t="s">
        <v>28</v>
      </c>
      <c r="K20" s="2" t="s">
        <v>148</v>
      </c>
    </row>
    <row r="21" spans="1:11" ht="18" x14ac:dyDescent="0.25">
      <c r="A21" s="1" t="s">
        <v>115</v>
      </c>
      <c r="B21" s="2" t="str">
        <f>'Dados - Data'!T2</f>
        <v>Importações reais de bens</v>
      </c>
      <c r="C21" s="2" t="s">
        <v>122</v>
      </c>
      <c r="D21" t="s">
        <v>28</v>
      </c>
      <c r="E21" s="2" t="s">
        <v>138</v>
      </c>
      <c r="H21" s="2" t="str">
        <f>'Dados - Data'!T3</f>
        <v>Real imports of goods</v>
      </c>
      <c r="I21" s="2" t="s">
        <v>124</v>
      </c>
      <c r="J21" t="s">
        <v>28</v>
      </c>
      <c r="K21" s="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Fontes - Sources</vt:lpstr>
      <vt:lpstr>Dados - Data</vt:lpstr>
      <vt:lpstr>Notas -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Filipe Costa</dc:creator>
  <cp:lastModifiedBy>Luis Filipe Costa</cp:lastModifiedBy>
  <dcterms:created xsi:type="dcterms:W3CDTF">2019-08-21T22:12:29Z</dcterms:created>
  <dcterms:modified xsi:type="dcterms:W3CDTF">2024-08-20T17:38:14Z</dcterms:modified>
</cp:coreProperties>
</file>