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bramh\Documents\GitHub\AAI-DM\docs\Year1\BlockB\WorkAndLearninglog\"/>
    </mc:Choice>
  </mc:AlternateContent>
  <xr:revisionPtr revIDLastSave="0" documentId="8_{329E8D3C-900B-41FB-8211-2C287F92BBE7}" xr6:coauthVersionLast="47" xr6:coauthVersionMax="47" xr10:uidLastSave="{00000000-0000-0000-0000-000000000000}"/>
  <bookViews>
    <workbookView xWindow="810" yWindow="-120" windowWidth="28110" windowHeight="16440" xr2:uid="{00000000-000D-0000-FFFF-FFFF00000000}"/>
  </bookViews>
  <sheets>
    <sheet name="Worklog_Tasks&amp;Times" sheetId="1" r:id="rId1"/>
    <sheet name="Overview" sheetId="2" r:id="rId2"/>
    <sheet name="Drop-downs" sheetId="3" r:id="rId3"/>
  </sheets>
  <definedNames>
    <definedName name="_xlnm._FilterDatabase" localSheetId="0" hidden="1">'Worklog_Tasks&amp;Times'!$A$1:$K$15</definedName>
    <definedName name="_xlnm.Print_Area" localSheetId="0">'Worklog_Tasks&amp;Times'!$A$1:$K$119</definedName>
    <definedName name="Z_8BAC9A6B_5D32_4E8D_967D_E17D357516F8_.wvu.FilterData" localSheetId="0" hidden="1">'Worklog_Tasks&amp;Times'!$A$1:$K$15</definedName>
  </definedNames>
  <calcPr calcId="191028"/>
  <customWorkbookViews>
    <customWorkbookView name="TODO" guid="{8BAC9A6B-5D32-4E8D-967D-E17D357516F8}"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60" i="1" l="1"/>
  <c r="I59" i="1"/>
  <c r="I54" i="1"/>
  <c r="I53" i="1"/>
  <c r="I48" i="1"/>
  <c r="I58" i="1"/>
  <c r="I57" i="1"/>
  <c r="I56" i="1"/>
  <c r="I55" i="1"/>
  <c r="I52" i="1"/>
  <c r="I51" i="1"/>
  <c r="I50" i="1"/>
  <c r="I49" i="1"/>
  <c r="I47" i="1"/>
  <c r="J9" i="2"/>
  <c r="I9" i="2"/>
  <c r="H9" i="2"/>
  <c r="G9" i="2"/>
  <c r="F9" i="2"/>
  <c r="E9" i="2"/>
  <c r="D9" i="2"/>
  <c r="K8" i="2"/>
  <c r="B8" i="2"/>
  <c r="K7" i="2"/>
  <c r="B7" i="2"/>
  <c r="K6" i="2"/>
  <c r="B6" i="2"/>
  <c r="K5" i="2"/>
  <c r="B5" i="2"/>
  <c r="C4" i="2"/>
  <c r="K4" i="2" s="1"/>
  <c r="B4" i="2"/>
  <c r="K3" i="2"/>
  <c r="B3" i="2"/>
  <c r="H117" i="1"/>
  <c r="G117" i="1"/>
  <c r="I116" i="1"/>
  <c r="I115" i="1"/>
  <c r="I114" i="1"/>
  <c r="I113" i="1"/>
  <c r="I112" i="1"/>
  <c r="I111" i="1"/>
  <c r="I110" i="1"/>
  <c r="I109" i="1"/>
  <c r="I108" i="1"/>
  <c r="I107" i="1"/>
  <c r="H103" i="1"/>
  <c r="G103" i="1"/>
  <c r="I102" i="1"/>
  <c r="I101" i="1"/>
  <c r="I100" i="1"/>
  <c r="I99" i="1"/>
  <c r="I98" i="1"/>
  <c r="I97" i="1"/>
  <c r="I96" i="1"/>
  <c r="I95" i="1"/>
  <c r="I94" i="1"/>
  <c r="I93" i="1"/>
  <c r="H89" i="1"/>
  <c r="G89" i="1"/>
  <c r="I88" i="1"/>
  <c r="I87" i="1"/>
  <c r="I86" i="1"/>
  <c r="I85" i="1"/>
  <c r="I84" i="1"/>
  <c r="I83" i="1"/>
  <c r="I82" i="1"/>
  <c r="I81" i="1"/>
  <c r="I80" i="1"/>
  <c r="I79" i="1"/>
  <c r="H75" i="1"/>
  <c r="G75" i="1"/>
  <c r="H43" i="1"/>
  <c r="G43" i="1"/>
  <c r="I42" i="1"/>
  <c r="I41" i="1"/>
  <c r="I40" i="1"/>
  <c r="I39" i="1"/>
  <c r="I38" i="1"/>
  <c r="I37" i="1"/>
  <c r="I36" i="1"/>
  <c r="I35" i="1"/>
  <c r="I34" i="1"/>
  <c r="I33" i="1"/>
  <c r="H29" i="1"/>
  <c r="G29" i="1"/>
  <c r="I28" i="1"/>
  <c r="I27" i="1"/>
  <c r="I26" i="1"/>
  <c r="I25" i="1"/>
  <c r="I24" i="1"/>
  <c r="I23" i="1"/>
  <c r="I22" i="1"/>
  <c r="I21" i="1"/>
  <c r="I20" i="1"/>
  <c r="I19" i="1"/>
  <c r="H15" i="1"/>
  <c r="G15" i="1"/>
  <c r="I14" i="1"/>
  <c r="I13" i="1"/>
  <c r="I12" i="1"/>
  <c r="I11" i="1"/>
  <c r="I10" i="1"/>
  <c r="I9" i="1"/>
  <c r="I8" i="1"/>
  <c r="I7" i="1"/>
  <c r="I6" i="1"/>
  <c r="I5" i="1"/>
  <c r="I15" i="1" l="1"/>
  <c r="I75" i="1"/>
  <c r="H119" i="1"/>
  <c r="I29" i="1"/>
  <c r="I43" i="1"/>
  <c r="I89" i="1"/>
  <c r="I103" i="1"/>
  <c r="I117" i="1"/>
  <c r="C9" i="2"/>
  <c r="G119" i="1"/>
  <c r="I119" i="1" l="1"/>
</calcChain>
</file>

<file path=xl/sharedStrings.xml><?xml version="1.0" encoding="utf-8"?>
<sst xmlns="http://schemas.openxmlformats.org/spreadsheetml/2006/main" count="241" uniqueCount="98">
  <si>
    <t>Date</t>
  </si>
  <si>
    <t>Status</t>
  </si>
  <si>
    <t>Task</t>
  </si>
  <si>
    <t>Description/Planning</t>
  </si>
  <si>
    <t>Task Type</t>
  </si>
  <si>
    <t>Most suited ILO</t>
  </si>
  <si>
    <t>Est Hours</t>
  </si>
  <si>
    <t>Actual Hours</t>
  </si>
  <si>
    <t>Diff</t>
  </si>
  <si>
    <t>Evidence link</t>
  </si>
  <si>
    <t>Task reflection / notes</t>
  </si>
  <si>
    <t>Week 1</t>
  </si>
  <si>
    <t>week plan:</t>
  </si>
  <si>
    <t>- Weekplan item 1
- Weekplan item 2
- Weekplan item 3
- etc</t>
  </si>
  <si>
    <t>Known Risks</t>
  </si>
  <si>
    <t>[Enter known possible issues that are a risk for you to finish the high level week planning]</t>
  </si>
  <si>
    <t>Max 4 hours tasks</t>
  </si>
  <si>
    <t>Total Hours</t>
  </si>
  <si>
    <t>Week 2</t>
  </si>
  <si>
    <t>[Enter known possible issues that are a risk for you to finish the high level week planning] - if any</t>
  </si>
  <si>
    <t>Week 3</t>
  </si>
  <si>
    <t xml:space="preserve">Week 4 </t>
  </si>
  <si>
    <t xml:space="preserve">Week 6 </t>
  </si>
  <si>
    <t>Week 7</t>
  </si>
  <si>
    <t xml:space="preserve">Week 8 </t>
  </si>
  <si>
    <t>Total hours this block</t>
  </si>
  <si>
    <t>Learning Objective</t>
  </si>
  <si>
    <t>W1</t>
  </si>
  <si>
    <t>W2</t>
  </si>
  <si>
    <t>W3</t>
  </si>
  <si>
    <t>W4</t>
  </si>
  <si>
    <t>W5</t>
  </si>
  <si>
    <t>W6</t>
  </si>
  <si>
    <t>W7</t>
  </si>
  <si>
    <t>W8</t>
  </si>
  <si>
    <t xml:space="preserve">Total Hours for objective </t>
  </si>
  <si>
    <t>TOTAL HOURS PER WEEK</t>
  </si>
  <si>
    <t>Use this to plan a high level allocation for all 320 hours you are expected to devote to the course during this block. How do you want to allocate your hours for each week?
Why 320 hours? The European Higher Education Framework states that an academic credit is expected to require 25-28 hours to earn.
You earn 15 credits per block, so you should be expected to devote 375 hours to accomplish that. 
CMGT students do fewer hours because the program is more intense.</t>
  </si>
  <si>
    <r>
      <rPr>
        <i/>
        <sz val="10"/>
        <rFont val="Arial"/>
        <family val="2"/>
      </rPr>
      <t xml:space="preserve">Use a formula like this to get your data from Worklog sheet : </t>
    </r>
    <r>
      <rPr>
        <sz val="10"/>
        <color rgb="FF000000"/>
        <rFont val="Arial"/>
        <family val="2"/>
      </rPr>
      <t xml:space="preserve">
=IFERROR(SUM(FILTER('Worklog_Tasks&amp;Times'!$H$5:$H$14,'Worklog_Tasks&amp;Times'!$F$5:$F$14=$B4)),0)</t>
    </r>
  </si>
  <si>
    <t>Task Status</t>
  </si>
  <si>
    <t>ILO selection</t>
  </si>
  <si>
    <t>-</t>
  </si>
  <si>
    <t>Planned</t>
  </si>
  <si>
    <t>Design</t>
  </si>
  <si>
    <t>ILO 1</t>
  </si>
  <si>
    <t>Unplanned</t>
  </si>
  <si>
    <t>Meeting</t>
  </si>
  <si>
    <t>ILO 2</t>
  </si>
  <si>
    <t>Blocked</t>
  </si>
  <si>
    <t>Programming</t>
  </si>
  <si>
    <t>ILO 3</t>
  </si>
  <si>
    <t>In-Progress</t>
  </si>
  <si>
    <t>Research</t>
  </si>
  <si>
    <t>ILO 4</t>
  </si>
  <si>
    <t>Done</t>
  </si>
  <si>
    <t>Testing</t>
  </si>
  <si>
    <t>ILO 5</t>
  </si>
  <si>
    <t>Delayed</t>
  </si>
  <si>
    <t>Workshop</t>
  </si>
  <si>
    <t>ILO 6</t>
  </si>
  <si>
    <t>Cancelled</t>
  </si>
  <si>
    <t>Planning</t>
  </si>
  <si>
    <t>Evidencing</t>
  </si>
  <si>
    <t>Debugging</t>
  </si>
  <si>
    <t>Lecture</t>
  </si>
  <si>
    <t>Study</t>
  </si>
  <si>
    <t>Distraction</t>
  </si>
  <si>
    <t>Break</t>
  </si>
  <si>
    <t>Microsoft Teams Meeting</t>
  </si>
  <si>
    <t>Self-study</t>
  </si>
  <si>
    <t>Course</t>
  </si>
  <si>
    <t>Teams Meeting</t>
  </si>
  <si>
    <t>Mock-Assessment Review</t>
  </si>
  <si>
    <t>I needed more time to understand all topic and re-read some material</t>
  </si>
  <si>
    <t>Understanding technical matter such as programming and mathematics is difficult for me so I expect to take longer with understanding these topics. I also have difficult make clear and concise written arguments which may be difficult with making a concise conference poster.</t>
  </si>
  <si>
    <t>Watch the Data Science, The World in Data. Kick-off presentation. Attended.</t>
  </si>
  <si>
    <t>Read and study: Quantifying our World into Data, Introduction Material</t>
  </si>
  <si>
    <t>Make the mock-assessment</t>
  </si>
  <si>
    <r>
      <t xml:space="preserve">Follow the course ‘A (very) short introduction to R' in Rstudio, </t>
    </r>
    <r>
      <rPr>
        <b/>
        <sz val="9"/>
        <rFont val="Calibri"/>
        <family val="2"/>
      </rPr>
      <t>doing all the modules.</t>
    </r>
  </si>
  <si>
    <t>Attend Q&amp;A</t>
  </si>
  <si>
    <t>Understanding the R programming language and R-studio interface was difficult for me so I needed more time</t>
  </si>
  <si>
    <t>No questions from my side, we could end earlier because nobody else had questions left either.</t>
  </si>
  <si>
    <t>Discussed the mock-assessment with my peer NAME</t>
  </si>
  <si>
    <t>Wrote the introduction and based on that iterated on my problem statement with my new instight</t>
  </si>
  <si>
    <t>Learned about and wrote a problem statement</t>
  </si>
  <si>
    <t>Learned about and wrote a research Question</t>
  </si>
  <si>
    <t>Data Lab day: Problem Statement</t>
  </si>
  <si>
    <t>Data Lab day: Research Question</t>
  </si>
  <si>
    <t>Data Lab day: Introduction</t>
  </si>
  <si>
    <t>Data Lab day: Daily Reflection</t>
  </si>
  <si>
    <t>We commonly reflected on the day and I asked a question about adding images to my poster</t>
  </si>
  <si>
    <t>GitHub link</t>
  </si>
  <si>
    <t>Worklog</t>
  </si>
  <si>
    <t>Filled in the worklog and planned my tasks</t>
  </si>
  <si>
    <t>Filled in the worklog and reflected on my tasks</t>
  </si>
  <si>
    <t>Filled in the worklog and planned on my tasks</t>
  </si>
  <si>
    <t>I thought it was hard to find a topic I was interested in and specifically defining the problem I was going to research, especially finding data which matched problems I found interesting was difficult at first.</t>
  </si>
  <si>
    <t>Kickoff-Presentation - Teams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</si>
</sst>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quot;/&quot;m&quot;/&quot;yy"/>
    <numFmt numFmtId="165" formatCode="d&quot;-&quot;mmm&quot;-&quot;yyyy"/>
    <numFmt numFmtId="166" formatCode="d/m/yy"/>
  </numFmts>
  <fonts count="19" x14ac:knownFonts="1">
    <font>
      <sz val="10"/>
      <color rgb="FF000000"/>
      <name val="Arial"/>
    </font>
    <font>
      <sz val="10"/>
      <color rgb="FFFFFFFF"/>
      <name val="Arial"/>
      <family val="2"/>
    </font>
    <font>
      <b/>
      <sz val="10"/>
      <color rgb="FF000000"/>
      <name val="Calibri"/>
      <family val="2"/>
    </font>
    <font>
      <b/>
      <sz val="9"/>
      <color rgb="FFFFFFFF"/>
      <name val="Calibri"/>
      <family val="2"/>
    </font>
    <font>
      <b/>
      <sz val="9"/>
      <name val="Calibri"/>
      <family val="2"/>
    </font>
    <font>
      <sz val="10"/>
      <name val="Arial"/>
      <family val="2"/>
    </font>
    <font>
      <sz val="10"/>
      <color rgb="FF000000"/>
      <name val="Calibri"/>
      <family val="2"/>
    </font>
    <font>
      <i/>
      <sz val="9"/>
      <color rgb="FF000000"/>
      <name val="Calibri"/>
      <family val="2"/>
    </font>
    <font>
      <sz val="9"/>
      <name val="Calibri"/>
      <family val="2"/>
    </font>
    <font>
      <i/>
      <sz val="8"/>
      <name val="Calibri"/>
      <family val="2"/>
    </font>
    <font>
      <u/>
      <sz val="9"/>
      <color rgb="FF1155CC"/>
      <name val="Calibri"/>
      <family val="2"/>
    </font>
    <font>
      <i/>
      <sz val="10"/>
      <color rgb="FF000000"/>
      <name val="Calibri"/>
      <family val="2"/>
    </font>
    <font>
      <i/>
      <sz val="10"/>
      <name val="Arial"/>
      <family val="2"/>
    </font>
    <font>
      <sz val="10"/>
      <color rgb="FF000000"/>
      <name val="Arial"/>
      <family val="2"/>
    </font>
    <font>
      <u/>
      <sz val="10"/>
      <color theme="10"/>
      <name val="Arial"/>
    </font>
    <font>
      <i/>
      <sz val="9"/>
      <color rgb="FF000000"/>
      <name val="Calibri"/>
      <family val="2"/>
      <scheme val="minor"/>
    </font>
    <font>
      <u/>
      <sz val="8"/>
      <name val="Arial"/>
      <family val="2"/>
    </font>
    <font>
      <i/>
      <sz val="9"/>
      <name val="Calibri"/>
      <family val="2"/>
    </font>
    <font>
      <sz val="9"/>
      <color rgb="FF000000"/>
      <name val="Calibri"/>
      <family val="2"/>
      <scheme val="minor"/>
    </font>
  </fonts>
  <fills count="15">
    <fill>
      <patternFill patternType="none"/>
    </fill>
    <fill>
      <patternFill patternType="gray125"/>
    </fill>
    <fill>
      <patternFill patternType="solid">
        <fgColor rgb="FF000000"/>
        <bgColor rgb="FF000000"/>
      </patternFill>
    </fill>
    <fill>
      <patternFill patternType="solid">
        <fgColor rgb="FFE6B8AF"/>
        <bgColor rgb="FFE6B8AF"/>
      </patternFill>
    </fill>
    <fill>
      <patternFill patternType="solid">
        <fgColor rgb="FFF3F3F3"/>
        <bgColor rgb="FFF3F3F3"/>
      </patternFill>
    </fill>
    <fill>
      <patternFill patternType="solid">
        <fgColor rgb="FFEFEFEF"/>
        <bgColor rgb="FFEFEFEF"/>
      </patternFill>
    </fill>
    <fill>
      <patternFill patternType="solid">
        <fgColor rgb="FFFF9900"/>
        <bgColor rgb="FFFF9900"/>
      </patternFill>
    </fill>
    <fill>
      <patternFill patternType="solid">
        <fgColor rgb="FFCCCCCC"/>
        <bgColor rgb="FFCCCCCC"/>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
      <patternFill patternType="solid">
        <fgColor theme="0" tint="-4.9989318521683403E-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indexed="64"/>
      </bottom>
      <diagonal/>
    </border>
  </borders>
  <cellStyleXfs count="2">
    <xf numFmtId="0" fontId="0" fillId="0" borderId="0"/>
    <xf numFmtId="0" fontId="14" fillId="0" borderId="0" applyNumberFormat="0" applyFill="0" applyBorder="0" applyAlignment="0" applyProtection="0"/>
  </cellStyleXfs>
  <cellXfs count="89">
    <xf numFmtId="0" fontId="0" fillId="0" borderId="0" xfId="0" applyFont="1" applyAlignment="1"/>
    <xf numFmtId="0" fontId="1" fillId="2" borderId="0" xfId="0" applyFont="1" applyFill="1"/>
    <xf numFmtId="0" fontId="2" fillId="0" borderId="2" xfId="0" applyFont="1" applyBorder="1" applyAlignment="1">
      <alignment horizontal="center"/>
    </xf>
    <xf numFmtId="0" fontId="3" fillId="2" borderId="0" xfId="0" applyFont="1" applyFill="1" applyAlignment="1">
      <alignment wrapText="1"/>
    </xf>
    <xf numFmtId="0" fontId="2" fillId="0" borderId="1" xfId="0" applyFont="1" applyBorder="1" applyAlignment="1">
      <alignment horizontal="center"/>
    </xf>
    <xf numFmtId="0" fontId="3" fillId="2" borderId="0" xfId="0" applyFont="1" applyFill="1" applyAlignment="1">
      <alignment horizontal="center" wrapText="1"/>
    </xf>
    <xf numFmtId="0" fontId="1" fillId="2" borderId="0" xfId="0" applyFont="1" applyFill="1" applyAlignment="1"/>
    <xf numFmtId="0" fontId="6" fillId="4" borderId="4" xfId="0" applyFont="1" applyFill="1" applyBorder="1" applyAlignment="1"/>
    <xf numFmtId="0" fontId="4" fillId="3" borderId="3" xfId="0" applyFont="1" applyFill="1" applyBorder="1" applyAlignment="1">
      <alignment vertical="center" wrapText="1"/>
    </xf>
    <xf numFmtId="0" fontId="6" fillId="4" borderId="0" xfId="0" applyFont="1" applyFill="1" applyAlignment="1">
      <alignment horizontal="center" vertical="top"/>
    </xf>
    <xf numFmtId="0" fontId="6" fillId="4" borderId="4" xfId="0" applyFont="1" applyFill="1" applyBorder="1" applyAlignment="1">
      <alignment horizontal="center"/>
    </xf>
    <xf numFmtId="0" fontId="4" fillId="3" borderId="1" xfId="0" applyFont="1" applyFill="1" applyBorder="1" applyAlignment="1">
      <alignment vertical="center" wrapText="1"/>
    </xf>
    <xf numFmtId="0" fontId="5" fillId="0" borderId="0" xfId="0" applyFont="1" applyAlignment="1"/>
    <xf numFmtId="0" fontId="9" fillId="0" borderId="0" xfId="0" applyFont="1" applyAlignment="1">
      <alignment vertical="top"/>
    </xf>
    <xf numFmtId="0" fontId="8" fillId="0" borderId="0" xfId="0" applyFont="1" applyAlignment="1">
      <alignment horizontal="center" vertical="top"/>
    </xf>
    <xf numFmtId="0" fontId="10" fillId="0" borderId="0" xfId="0" applyFont="1" applyAlignment="1">
      <alignment horizontal="left" vertical="top"/>
    </xf>
    <xf numFmtId="0" fontId="6" fillId="5" borderId="0" xfId="0" applyFont="1" applyFill="1" applyAlignment="1">
      <alignment horizontal="center" vertical="top"/>
    </xf>
    <xf numFmtId="0" fontId="8" fillId="0" borderId="0" xfId="0" applyFont="1" applyAlignment="1">
      <alignment vertical="top" wrapText="1"/>
    </xf>
    <xf numFmtId="0" fontId="2" fillId="0" borderId="1" xfId="0" applyFont="1" applyBorder="1" applyAlignment="1"/>
    <xf numFmtId="0" fontId="2" fillId="0" borderId="2" xfId="0" applyFont="1" applyBorder="1" applyAlignment="1">
      <alignment horizontal="center" vertical="top"/>
    </xf>
    <xf numFmtId="165" fontId="8" fillId="0" borderId="7" xfId="0" applyNumberFormat="1" applyFont="1" applyBorder="1" applyAlignment="1">
      <alignment vertical="top"/>
    </xf>
    <xf numFmtId="0" fontId="2" fillId="0" borderId="1" xfId="0" applyFont="1" applyBorder="1" applyAlignment="1">
      <alignment horizontal="center" vertical="top"/>
    </xf>
    <xf numFmtId="0" fontId="8" fillId="0" borderId="7" xfId="0" applyFont="1" applyBorder="1" applyAlignment="1">
      <alignment vertical="top"/>
    </xf>
    <xf numFmtId="0" fontId="6" fillId="0" borderId="0" xfId="0" applyFont="1" applyAlignment="1"/>
    <xf numFmtId="0" fontId="6" fillId="0" borderId="0" xfId="0" applyFont="1" applyAlignment="1">
      <alignment horizontal="center"/>
    </xf>
    <xf numFmtId="0" fontId="8" fillId="0" borderId="7" xfId="0" applyFont="1" applyBorder="1" applyAlignment="1">
      <alignment horizontal="right" vertical="top"/>
    </xf>
    <xf numFmtId="0" fontId="8" fillId="0" borderId="7" xfId="0" applyFont="1" applyBorder="1" applyAlignment="1">
      <alignment horizontal="left" vertical="top"/>
    </xf>
    <xf numFmtId="0" fontId="4" fillId="8" borderId="1" xfId="0" applyFont="1" applyFill="1" applyBorder="1" applyAlignment="1">
      <alignment vertical="center" wrapText="1"/>
    </xf>
    <xf numFmtId="166" fontId="8" fillId="0" borderId="0" xfId="0" applyNumberFormat="1" applyFont="1" applyAlignment="1">
      <alignment horizontal="right" vertical="top"/>
    </xf>
    <xf numFmtId="0" fontId="8" fillId="0" borderId="0" xfId="0" applyFont="1" applyAlignment="1">
      <alignment vertical="top"/>
    </xf>
    <xf numFmtId="0" fontId="8" fillId="0" borderId="0" xfId="0" applyFont="1" applyAlignment="1">
      <alignment horizontal="left" vertical="top"/>
    </xf>
    <xf numFmtId="0" fontId="8" fillId="0" borderId="0" xfId="0" applyFont="1" applyAlignment="1">
      <alignment horizontal="right" vertical="top"/>
    </xf>
    <xf numFmtId="0" fontId="4" fillId="9" borderId="3" xfId="0" applyFont="1" applyFill="1" applyBorder="1" applyAlignment="1">
      <alignment vertical="center" wrapText="1"/>
    </xf>
    <xf numFmtId="0" fontId="4" fillId="9" borderId="1" xfId="0" applyFont="1" applyFill="1" applyBorder="1" applyAlignment="1">
      <alignment vertical="center" wrapText="1"/>
    </xf>
    <xf numFmtId="164" fontId="8" fillId="0" borderId="0" xfId="0" applyNumberFormat="1" applyFont="1" applyAlignment="1">
      <alignment horizontal="right" vertical="top"/>
    </xf>
    <xf numFmtId="0" fontId="4" fillId="10" borderId="3" xfId="0" applyFont="1" applyFill="1" applyBorder="1" applyAlignment="1">
      <alignment vertical="center" wrapText="1"/>
    </xf>
    <xf numFmtId="0" fontId="4" fillId="10" borderId="1" xfId="0" applyFont="1" applyFill="1" applyBorder="1" applyAlignment="1">
      <alignment vertical="center" wrapText="1"/>
    </xf>
    <xf numFmtId="0" fontId="4" fillId="11" borderId="3" xfId="0" applyFont="1" applyFill="1" applyBorder="1" applyAlignment="1">
      <alignment vertical="center" wrapText="1"/>
    </xf>
    <xf numFmtId="0" fontId="4" fillId="11" borderId="1" xfId="0" applyFont="1" applyFill="1" applyBorder="1" applyAlignment="1">
      <alignment vertical="center" wrapText="1"/>
    </xf>
    <xf numFmtId="0" fontId="4" fillId="12" borderId="3" xfId="0" applyFont="1" applyFill="1" applyBorder="1" applyAlignment="1">
      <alignment vertical="center" wrapText="1"/>
    </xf>
    <xf numFmtId="0" fontId="4" fillId="12" borderId="1" xfId="0" applyFont="1" applyFill="1" applyBorder="1" applyAlignment="1">
      <alignment vertical="center" wrapText="1"/>
    </xf>
    <xf numFmtId="0" fontId="4" fillId="13" borderId="8" xfId="0" applyFont="1" applyFill="1" applyBorder="1" applyAlignment="1">
      <alignment vertical="center" wrapText="1"/>
    </xf>
    <xf numFmtId="0" fontId="4" fillId="13" borderId="9" xfId="0" applyFont="1" applyFill="1" applyBorder="1" applyAlignment="1">
      <alignment vertical="center" wrapText="1"/>
    </xf>
    <xf numFmtId="0" fontId="5" fillId="0" borderId="0" xfId="0" applyFont="1" applyAlignment="1">
      <alignment horizontal="right"/>
    </xf>
    <xf numFmtId="0" fontId="8" fillId="0" borderId="0" xfId="0" applyFont="1" applyAlignment="1"/>
    <xf numFmtId="0" fontId="8" fillId="0" borderId="0" xfId="0" applyFont="1" applyAlignment="1">
      <alignment horizontal="right"/>
    </xf>
    <xf numFmtId="0" fontId="4" fillId="8" borderId="3" xfId="0" applyFont="1" applyFill="1" applyBorder="1" applyAlignment="1">
      <alignment vertical="center" wrapText="1"/>
    </xf>
    <xf numFmtId="0" fontId="0" fillId="0" borderId="0" xfId="0" applyFont="1" applyAlignment="1"/>
    <xf numFmtId="0" fontId="0" fillId="0" borderId="0" xfId="0" applyFont="1" applyAlignment="1"/>
    <xf numFmtId="0" fontId="8" fillId="0" borderId="0" xfId="0" applyFont="1" applyAlignment="1">
      <alignment horizontal="left" vertical="center"/>
    </xf>
    <xf numFmtId="0" fontId="15"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right" vertical="center"/>
    </xf>
    <xf numFmtId="0" fontId="16" fillId="0" borderId="0" xfId="1" applyFont="1" applyAlignment="1">
      <alignment horizontal="left" vertical="center"/>
    </xf>
    <xf numFmtId="0" fontId="8" fillId="0" borderId="0" xfId="0" applyFont="1" applyAlignment="1">
      <alignment horizontal="left" vertical="center" wrapText="1"/>
    </xf>
    <xf numFmtId="0" fontId="16" fillId="14" borderId="0" xfId="1" applyFont="1" applyFill="1" applyAlignment="1">
      <alignment horizontal="left" vertical="center"/>
    </xf>
    <xf numFmtId="0" fontId="17" fillId="0" borderId="0" xfId="0" applyFont="1" applyAlignment="1">
      <alignment horizontal="left" vertical="center"/>
    </xf>
    <xf numFmtId="0" fontId="18" fillId="0" borderId="0" xfId="0" applyFont="1" applyAlignment="1">
      <alignment horizontal="left" vertical="center" wrapText="1"/>
    </xf>
    <xf numFmtId="0" fontId="8" fillId="14" borderId="0" xfId="0" applyFont="1" applyFill="1" applyAlignment="1">
      <alignment horizontal="left" vertical="center"/>
    </xf>
    <xf numFmtId="164" fontId="8" fillId="0" borderId="10" xfId="0" applyNumberFormat="1" applyFont="1" applyBorder="1" applyAlignment="1">
      <alignment horizontal="center" vertical="center"/>
    </xf>
    <xf numFmtId="0" fontId="8" fillId="0" borderId="10" xfId="0" applyFont="1" applyBorder="1" applyAlignment="1">
      <alignment horizontal="left" vertical="center"/>
    </xf>
    <xf numFmtId="0" fontId="17" fillId="0" borderId="0" xfId="0" applyFont="1" applyAlignment="1">
      <alignment horizontal="left" vertical="center" wrapText="1"/>
    </xf>
    <xf numFmtId="164" fontId="8" fillId="0" borderId="7" xfId="0" applyNumberFormat="1" applyFont="1" applyBorder="1" applyAlignment="1">
      <alignment horizontal="center" vertical="center"/>
    </xf>
    <xf numFmtId="164" fontId="8" fillId="0" borderId="0" xfId="0" applyNumberFormat="1" applyFont="1" applyBorder="1" applyAlignment="1">
      <alignment horizontal="center" vertical="center"/>
    </xf>
    <xf numFmtId="0" fontId="8" fillId="0" borderId="0" xfId="0" applyFont="1" applyAlignment="1">
      <alignment horizontal="left" vertical="center" wrapText="1"/>
    </xf>
    <xf numFmtId="0" fontId="7" fillId="13" borderId="3" xfId="0" applyFont="1" applyFill="1" applyBorder="1" applyAlignment="1"/>
    <xf numFmtId="0" fontId="5" fillId="0" borderId="3" xfId="0" applyFont="1" applyBorder="1" applyAlignment="1"/>
    <xf numFmtId="0" fontId="5" fillId="0" borderId="8" xfId="0" applyFont="1" applyBorder="1" applyAlignment="1"/>
    <xf numFmtId="0" fontId="7" fillId="13" borderId="3" xfId="0" applyFont="1" applyFill="1" applyBorder="1" applyAlignment="1">
      <alignment vertical="center"/>
    </xf>
    <xf numFmtId="0" fontId="4" fillId="11" borderId="5" xfId="0" applyFont="1" applyFill="1" applyBorder="1" applyAlignment="1">
      <alignment vertical="center" wrapText="1"/>
    </xf>
    <xf numFmtId="0" fontId="5" fillId="0" borderId="2" xfId="0" applyFont="1" applyBorder="1" applyAlignment="1"/>
    <xf numFmtId="0" fontId="5" fillId="0" borderId="6" xfId="0" applyFont="1" applyBorder="1" applyAlignment="1"/>
    <xf numFmtId="0" fontId="7" fillId="11" borderId="5" xfId="0" applyFont="1" applyFill="1" applyBorder="1" applyAlignment="1">
      <alignment vertical="center"/>
    </xf>
    <xf numFmtId="0" fontId="4" fillId="12" borderId="5" xfId="0" applyFont="1" applyFill="1" applyBorder="1" applyAlignment="1">
      <alignment vertical="center" wrapText="1"/>
    </xf>
    <xf numFmtId="0" fontId="7" fillId="12" borderId="5" xfId="0" applyFont="1" applyFill="1" applyBorder="1" applyAlignment="1">
      <alignment vertical="center"/>
    </xf>
    <xf numFmtId="164" fontId="8" fillId="0" borderId="0" xfId="0" applyNumberFormat="1" applyFont="1" applyAlignment="1">
      <alignment horizontal="center" vertical="center"/>
    </xf>
    <xf numFmtId="0" fontId="17" fillId="0" borderId="0" xfId="0" applyFont="1" applyAlignment="1">
      <alignment horizontal="left" vertical="center"/>
    </xf>
    <xf numFmtId="0" fontId="7" fillId="10" borderId="5" xfId="0" applyFont="1" applyFill="1" applyBorder="1" applyAlignment="1">
      <alignment vertical="center"/>
    </xf>
    <xf numFmtId="0" fontId="4" fillId="13" borderId="5" xfId="0" applyFont="1" applyFill="1" applyBorder="1" applyAlignment="1">
      <alignment wrapText="1"/>
    </xf>
    <xf numFmtId="0" fontId="7" fillId="8" borderId="5" xfId="0" applyFont="1" applyFill="1" applyBorder="1" applyAlignment="1">
      <alignment vertical="center"/>
    </xf>
    <xf numFmtId="0" fontId="4" fillId="9" borderId="5" xfId="0" applyFont="1" applyFill="1" applyBorder="1" applyAlignment="1">
      <alignment vertical="center" wrapText="1"/>
    </xf>
    <xf numFmtId="0" fontId="7" fillId="9" borderId="5" xfId="0" applyFont="1" applyFill="1" applyBorder="1" applyAlignment="1">
      <alignment vertical="center"/>
    </xf>
    <xf numFmtId="0" fontId="4" fillId="10" borderId="5" xfId="0" applyFont="1" applyFill="1" applyBorder="1" applyAlignment="1">
      <alignment vertical="center" wrapText="1"/>
    </xf>
    <xf numFmtId="0" fontId="4" fillId="3" borderId="3" xfId="0" applyFont="1" applyFill="1" applyBorder="1" applyAlignment="1">
      <alignment horizontal="left" vertical="center" wrapText="1"/>
    </xf>
    <xf numFmtId="0" fontId="7" fillId="3" borderId="5" xfId="0" applyFont="1" applyFill="1" applyBorder="1" applyAlignment="1">
      <alignment vertical="center"/>
    </xf>
    <xf numFmtId="0" fontId="4" fillId="8" borderId="3" xfId="0" applyFont="1" applyFill="1" applyBorder="1" applyAlignment="1">
      <alignment vertical="center" wrapText="1"/>
    </xf>
    <xf numFmtId="0" fontId="11" fillId="6" borderId="0" xfId="0" applyFont="1" applyFill="1" applyAlignment="1">
      <alignment vertical="top" wrapText="1"/>
    </xf>
    <xf numFmtId="0" fontId="0" fillId="0" borderId="0" xfId="0" applyFont="1" applyAlignment="1"/>
    <xf numFmtId="0" fontId="5" fillId="7" borderId="0" xfId="0" applyFont="1" applyFill="1" applyAlignment="1"/>
  </cellXfs>
  <cellStyles count="2">
    <cellStyle name="Hyperlink" xfId="1" builtinId="8"/>
    <cellStyle name="Normal" xfId="0" builtinId="0"/>
  </cellStyles>
  <dxfs count="217">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F4C7C3"/>
          <bgColor rgb="FFF4C7C3"/>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F4C7C3"/>
          <bgColor rgb="FFF4C7C3"/>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BredaUniversityADSAI/2021-22A-1FCMGT-REG-AI-01--Elisabeth-Engering/blob/b2f7cfa33f32621b5f141561869206f343304014/Data%20Science/MockAssessment-QuantifyingTheWorldInData%20210811.pdf%20GitHub" TargetMode="External"/><Relationship Id="rId2" Type="http://schemas.openxmlformats.org/officeDocument/2006/relationships/hyperlink" Target="https://github.com/BredaUniversityADSAI/2021-22A-1FCMGT-REG-AI-01--Elisabeth-Engering/blob/b2f7cfa33f32621b5f141561869206f343304014/Data%20Science/MockAssessment-QuantifyingTheWorldInData%20210811.pdf%20GitHub" TargetMode="External"/><Relationship Id="rId1" Type="http://schemas.openxmlformats.org/officeDocument/2006/relationships/hyperlink" Target="https://teams.microsoft.com/l/meetup-join/19%3ameeting_YmZiNzQ3NmEtOWU4Ni00ODZiLWFkZGItNWYyODBhNzRlYTRk%40thread.v2/0?context=%7b%22Tid%22%3a%220a33589b-0036-4fe8-a829-3ed0926af886%22%2c%22Oid%22%3a%225cef929d-ecf9-4fca-bf12-bc5ee065fc99%22%7d%20Microsoft%20Teams%20Meetin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119"/>
  <sheetViews>
    <sheetView tabSelected="1" workbookViewId="0">
      <pane ySplit="1" topLeftCell="A38" activePane="bottomLeft" state="frozen"/>
      <selection pane="bottomLeft" activeCell="J61" sqref="J61"/>
    </sheetView>
  </sheetViews>
  <sheetFormatPr defaultColWidth="14.42578125" defaultRowHeight="15" customHeight="1" x14ac:dyDescent="0.2"/>
  <cols>
    <col min="1" max="1" width="9.85546875" customWidth="1"/>
    <col min="2" max="2" width="11.28515625" customWidth="1"/>
    <col min="3" max="3" width="31.28515625" customWidth="1"/>
    <col min="4" max="4" width="71.7109375" customWidth="1"/>
    <col min="5" max="6" width="15.42578125" customWidth="1"/>
    <col min="7" max="7" width="8.7109375" customWidth="1"/>
    <col min="8" max="8" width="8.42578125" customWidth="1"/>
    <col min="9" max="9" width="6.42578125" customWidth="1"/>
    <col min="10" max="10" width="18.42578125" customWidth="1"/>
    <col min="11" max="11" width="81.28515625" customWidth="1"/>
  </cols>
  <sheetData>
    <row r="1" spans="1:11" ht="24" x14ac:dyDescent="0.2">
      <c r="A1" s="3" t="s">
        <v>0</v>
      </c>
      <c r="B1" s="3" t="s">
        <v>1</v>
      </c>
      <c r="C1" s="3" t="s">
        <v>2</v>
      </c>
      <c r="D1" s="3" t="s">
        <v>3</v>
      </c>
      <c r="E1" s="5" t="s">
        <v>4</v>
      </c>
      <c r="F1" s="5" t="s">
        <v>5</v>
      </c>
      <c r="G1" s="5" t="s">
        <v>6</v>
      </c>
      <c r="H1" s="5" t="s">
        <v>7</v>
      </c>
      <c r="I1" s="5" t="s">
        <v>8</v>
      </c>
      <c r="J1" s="5" t="s">
        <v>9</v>
      </c>
      <c r="K1" s="3" t="s">
        <v>10</v>
      </c>
    </row>
    <row r="2" spans="1:11" ht="18.75" customHeight="1" x14ac:dyDescent="0.2">
      <c r="A2" s="83" t="s">
        <v>11</v>
      </c>
      <c r="B2" s="66"/>
      <c r="C2" s="66"/>
      <c r="D2" s="66"/>
      <c r="E2" s="66"/>
      <c r="F2" s="66"/>
      <c r="G2" s="66"/>
      <c r="H2" s="66"/>
      <c r="I2" s="66"/>
      <c r="J2" s="66"/>
      <c r="K2" s="66"/>
    </row>
    <row r="3" spans="1:11" ht="12.75" x14ac:dyDescent="0.2">
      <c r="A3" s="8" t="s">
        <v>12</v>
      </c>
      <c r="B3" s="84" t="s">
        <v>13</v>
      </c>
      <c r="C3" s="70"/>
      <c r="D3" s="70"/>
      <c r="E3" s="70"/>
      <c r="F3" s="70"/>
      <c r="G3" s="70"/>
      <c r="H3" s="70"/>
      <c r="I3" s="70"/>
      <c r="J3" s="70"/>
      <c r="K3" s="71"/>
    </row>
    <row r="4" spans="1:11" ht="27.75" customHeight="1" x14ac:dyDescent="0.2">
      <c r="A4" s="11" t="s">
        <v>14</v>
      </c>
      <c r="B4" s="84" t="s">
        <v>15</v>
      </c>
      <c r="C4" s="70"/>
      <c r="D4" s="70"/>
      <c r="E4" s="70"/>
      <c r="F4" s="70"/>
      <c r="G4" s="70"/>
      <c r="H4" s="70"/>
      <c r="I4" s="70"/>
      <c r="J4" s="70"/>
      <c r="K4" s="71"/>
    </row>
    <row r="5" spans="1:11" ht="12.75" x14ac:dyDescent="0.2">
      <c r="A5" s="34">
        <v>44445</v>
      </c>
      <c r="B5" s="29"/>
      <c r="C5" s="13" t="s">
        <v>16</v>
      </c>
      <c r="D5" s="29"/>
      <c r="E5" s="14"/>
      <c r="F5" s="14"/>
      <c r="G5" s="31"/>
      <c r="H5" s="31"/>
      <c r="I5" s="31">
        <f t="shared" ref="I5:I15" si="0">H5-G5</f>
        <v>0</v>
      </c>
      <c r="J5" s="15"/>
      <c r="K5" s="29"/>
    </row>
    <row r="6" spans="1:11" ht="12.75" x14ac:dyDescent="0.2">
      <c r="A6" s="34"/>
      <c r="B6" s="29"/>
      <c r="C6" s="13" t="s">
        <v>16</v>
      </c>
      <c r="D6" s="29"/>
      <c r="E6" s="14"/>
      <c r="F6" s="14"/>
      <c r="G6" s="31"/>
      <c r="H6" s="31"/>
      <c r="I6" s="31">
        <f t="shared" si="0"/>
        <v>0</v>
      </c>
      <c r="J6" s="15"/>
      <c r="K6" s="17"/>
    </row>
    <row r="7" spans="1:11" ht="12.75" x14ac:dyDescent="0.2">
      <c r="A7" s="34"/>
      <c r="B7" s="29"/>
      <c r="C7" s="13" t="s">
        <v>16</v>
      </c>
      <c r="D7" s="29"/>
      <c r="E7" s="14"/>
      <c r="F7" s="14"/>
      <c r="G7" s="31"/>
      <c r="H7" s="31"/>
      <c r="I7" s="31">
        <f t="shared" si="0"/>
        <v>0</v>
      </c>
      <c r="J7" s="15"/>
      <c r="K7" s="17"/>
    </row>
    <row r="8" spans="1:11" ht="12.75" x14ac:dyDescent="0.2">
      <c r="A8" s="34"/>
      <c r="B8" s="29"/>
      <c r="C8" s="13" t="s">
        <v>16</v>
      </c>
      <c r="D8" s="29"/>
      <c r="E8" s="14"/>
      <c r="F8" s="14"/>
      <c r="G8" s="31"/>
      <c r="H8" s="31"/>
      <c r="I8" s="31">
        <f t="shared" si="0"/>
        <v>0</v>
      </c>
      <c r="J8" s="15"/>
      <c r="K8" s="17"/>
    </row>
    <row r="9" spans="1:11" ht="12.75" x14ac:dyDescent="0.2">
      <c r="A9" s="34"/>
      <c r="B9" s="29"/>
      <c r="C9" s="13" t="s">
        <v>16</v>
      </c>
      <c r="D9" s="29"/>
      <c r="E9" s="14"/>
      <c r="F9" s="14"/>
      <c r="G9" s="31"/>
      <c r="H9" s="31"/>
      <c r="I9" s="31">
        <f t="shared" si="0"/>
        <v>0</v>
      </c>
      <c r="J9" s="15"/>
      <c r="K9" s="17"/>
    </row>
    <row r="10" spans="1:11" ht="12.75" x14ac:dyDescent="0.2">
      <c r="A10" s="34"/>
      <c r="B10" s="29"/>
      <c r="C10" s="13" t="s">
        <v>16</v>
      </c>
      <c r="D10" s="29"/>
      <c r="E10" s="14"/>
      <c r="F10" s="14"/>
      <c r="G10" s="31"/>
      <c r="H10" s="31"/>
      <c r="I10" s="31">
        <f t="shared" si="0"/>
        <v>0</v>
      </c>
      <c r="J10" s="30"/>
      <c r="K10" s="17"/>
    </row>
    <row r="11" spans="1:11" ht="12.75" x14ac:dyDescent="0.2">
      <c r="A11" s="34"/>
      <c r="B11" s="29"/>
      <c r="C11" s="13" t="s">
        <v>16</v>
      </c>
      <c r="D11" s="29"/>
      <c r="E11" s="14"/>
      <c r="F11" s="14"/>
      <c r="G11" s="31"/>
      <c r="H11" s="31"/>
      <c r="I11" s="31">
        <f t="shared" si="0"/>
        <v>0</v>
      </c>
      <c r="J11" s="30"/>
      <c r="K11" s="17"/>
    </row>
    <row r="12" spans="1:11" ht="12.75" x14ac:dyDescent="0.2">
      <c r="A12" s="34"/>
      <c r="B12" s="29"/>
      <c r="C12" s="13" t="s">
        <v>16</v>
      </c>
      <c r="D12" s="29"/>
      <c r="E12" s="14"/>
      <c r="F12" s="14"/>
      <c r="G12" s="31"/>
      <c r="H12" s="31"/>
      <c r="I12" s="31">
        <f t="shared" si="0"/>
        <v>0</v>
      </c>
      <c r="J12" s="30"/>
      <c r="K12" s="17"/>
    </row>
    <row r="13" spans="1:11" ht="12.75" x14ac:dyDescent="0.2">
      <c r="A13" s="34"/>
      <c r="B13" s="29"/>
      <c r="C13" s="13" t="s">
        <v>16</v>
      </c>
      <c r="D13" s="29"/>
      <c r="E13" s="14"/>
      <c r="F13" s="14"/>
      <c r="G13" s="31"/>
      <c r="H13" s="31"/>
      <c r="I13" s="31">
        <f t="shared" si="0"/>
        <v>0</v>
      </c>
      <c r="J13" s="30"/>
      <c r="K13" s="17"/>
    </row>
    <row r="14" spans="1:11" ht="12.75" x14ac:dyDescent="0.2">
      <c r="A14" s="34"/>
      <c r="B14" s="29"/>
      <c r="C14" s="13" t="s">
        <v>16</v>
      </c>
      <c r="D14" s="29"/>
      <c r="E14" s="14"/>
      <c r="F14" s="14"/>
      <c r="G14" s="31"/>
      <c r="H14" s="31"/>
      <c r="I14" s="31">
        <f t="shared" si="0"/>
        <v>0</v>
      </c>
      <c r="J14" s="30"/>
      <c r="K14" s="17"/>
    </row>
    <row r="15" spans="1:11" ht="12.75" x14ac:dyDescent="0.2">
      <c r="A15" s="20"/>
      <c r="B15" s="22"/>
      <c r="C15" s="22"/>
      <c r="D15" s="22"/>
      <c r="E15" s="22" t="s">
        <v>17</v>
      </c>
      <c r="F15" s="22"/>
      <c r="G15" s="25">
        <f t="shared" ref="G15:H15" si="1">SUM(G5:G14)</f>
        <v>0</v>
      </c>
      <c r="H15" s="25">
        <f t="shared" si="1"/>
        <v>0</v>
      </c>
      <c r="I15" s="25">
        <f t="shared" si="0"/>
        <v>0</v>
      </c>
      <c r="J15" s="26"/>
      <c r="K15" s="22"/>
    </row>
    <row r="16" spans="1:11" ht="18.75" customHeight="1" x14ac:dyDescent="0.2">
      <c r="A16" s="85" t="s">
        <v>18</v>
      </c>
      <c r="B16" s="66"/>
      <c r="C16" s="66"/>
      <c r="D16" s="66"/>
      <c r="E16" s="66"/>
      <c r="F16" s="66"/>
      <c r="G16" s="66"/>
      <c r="H16" s="66"/>
      <c r="I16" s="66"/>
      <c r="J16" s="66"/>
      <c r="K16" s="66"/>
    </row>
    <row r="17" spans="1:11" ht="12.75" x14ac:dyDescent="0.2">
      <c r="A17" s="46" t="s">
        <v>12</v>
      </c>
      <c r="B17" s="79" t="s">
        <v>13</v>
      </c>
      <c r="C17" s="70"/>
      <c r="D17" s="70"/>
      <c r="E17" s="70"/>
      <c r="F17" s="70"/>
      <c r="G17" s="70"/>
      <c r="H17" s="70"/>
      <c r="I17" s="70"/>
      <c r="J17" s="70"/>
      <c r="K17" s="71"/>
    </row>
    <row r="18" spans="1:11" ht="27.75" customHeight="1" x14ac:dyDescent="0.2">
      <c r="A18" s="27" t="s">
        <v>14</v>
      </c>
      <c r="B18" s="79" t="s">
        <v>19</v>
      </c>
      <c r="C18" s="70"/>
      <c r="D18" s="70"/>
      <c r="E18" s="70"/>
      <c r="F18" s="70"/>
      <c r="G18" s="70"/>
      <c r="H18" s="70"/>
      <c r="I18" s="70"/>
      <c r="J18" s="70"/>
      <c r="K18" s="71"/>
    </row>
    <row r="19" spans="1:11" ht="12.75" x14ac:dyDescent="0.2">
      <c r="A19" s="28"/>
      <c r="B19" s="29"/>
      <c r="C19" s="13" t="s">
        <v>16</v>
      </c>
      <c r="D19" s="29"/>
      <c r="E19" s="14"/>
      <c r="F19" s="14"/>
      <c r="G19" s="31"/>
      <c r="H19" s="31"/>
      <c r="I19" s="31">
        <f t="shared" ref="I19:I29" si="2">H19-G19</f>
        <v>0</v>
      </c>
      <c r="J19" s="30"/>
      <c r="K19" s="29"/>
    </row>
    <row r="20" spans="1:11" ht="12.75" x14ac:dyDescent="0.2">
      <c r="A20" s="28"/>
      <c r="B20" s="29"/>
      <c r="C20" s="13" t="s">
        <v>16</v>
      </c>
      <c r="D20" s="29"/>
      <c r="E20" s="14"/>
      <c r="F20" s="14"/>
      <c r="G20" s="31"/>
      <c r="H20" s="31"/>
      <c r="I20" s="31">
        <f t="shared" si="2"/>
        <v>0</v>
      </c>
      <c r="J20" s="30"/>
      <c r="K20" s="29"/>
    </row>
    <row r="21" spans="1:11" ht="12.75" x14ac:dyDescent="0.2">
      <c r="A21" s="28"/>
      <c r="B21" s="29"/>
      <c r="C21" s="13" t="s">
        <v>16</v>
      </c>
      <c r="D21" s="29"/>
      <c r="E21" s="14"/>
      <c r="F21" s="14"/>
      <c r="G21" s="31"/>
      <c r="H21" s="31"/>
      <c r="I21" s="31">
        <f t="shared" si="2"/>
        <v>0</v>
      </c>
      <c r="J21" s="30"/>
      <c r="K21" s="29"/>
    </row>
    <row r="22" spans="1:11" ht="12.75" x14ac:dyDescent="0.2">
      <c r="A22" s="28"/>
      <c r="B22" s="29"/>
      <c r="C22" s="13" t="s">
        <v>16</v>
      </c>
      <c r="D22" s="29"/>
      <c r="E22" s="14"/>
      <c r="F22" s="14"/>
      <c r="G22" s="31"/>
      <c r="H22" s="31"/>
      <c r="I22" s="31">
        <f t="shared" si="2"/>
        <v>0</v>
      </c>
      <c r="J22" s="30"/>
      <c r="K22" s="29"/>
    </row>
    <row r="23" spans="1:11" ht="12.75" x14ac:dyDescent="0.2">
      <c r="A23" s="28"/>
      <c r="B23" s="29"/>
      <c r="C23" s="13" t="s">
        <v>16</v>
      </c>
      <c r="D23" s="29"/>
      <c r="E23" s="14"/>
      <c r="F23" s="14"/>
      <c r="G23" s="31"/>
      <c r="H23" s="31"/>
      <c r="I23" s="31">
        <f t="shared" si="2"/>
        <v>0</v>
      </c>
      <c r="J23" s="30"/>
      <c r="K23" s="29"/>
    </row>
    <row r="24" spans="1:11" ht="12.75" x14ac:dyDescent="0.2">
      <c r="A24" s="28"/>
      <c r="B24" s="29"/>
      <c r="C24" s="13" t="s">
        <v>16</v>
      </c>
      <c r="D24" s="29"/>
      <c r="E24" s="14"/>
      <c r="F24" s="14"/>
      <c r="G24" s="31"/>
      <c r="H24" s="31"/>
      <c r="I24" s="31">
        <f t="shared" si="2"/>
        <v>0</v>
      </c>
      <c r="J24" s="30"/>
      <c r="K24" s="29"/>
    </row>
    <row r="25" spans="1:11" ht="12.75" x14ac:dyDescent="0.2">
      <c r="A25" s="28"/>
      <c r="B25" s="29"/>
      <c r="C25" s="13" t="s">
        <v>16</v>
      </c>
      <c r="D25" s="29"/>
      <c r="E25" s="14"/>
      <c r="F25" s="14"/>
      <c r="G25" s="31"/>
      <c r="H25" s="31"/>
      <c r="I25" s="31">
        <f t="shared" si="2"/>
        <v>0</v>
      </c>
      <c r="J25" s="30"/>
      <c r="K25" s="29"/>
    </row>
    <row r="26" spans="1:11" ht="12.75" x14ac:dyDescent="0.2">
      <c r="A26" s="28"/>
      <c r="B26" s="29"/>
      <c r="C26" s="13" t="s">
        <v>16</v>
      </c>
      <c r="D26" s="29"/>
      <c r="E26" s="14"/>
      <c r="F26" s="14"/>
      <c r="G26" s="31"/>
      <c r="H26" s="31"/>
      <c r="I26" s="31">
        <f t="shared" si="2"/>
        <v>0</v>
      </c>
      <c r="J26" s="30"/>
      <c r="K26" s="29"/>
    </row>
    <row r="27" spans="1:11" ht="12.75" x14ac:dyDescent="0.2">
      <c r="A27" s="28"/>
      <c r="B27" s="29"/>
      <c r="C27" s="13" t="s">
        <v>16</v>
      </c>
      <c r="D27" s="29"/>
      <c r="E27" s="14"/>
      <c r="F27" s="14"/>
      <c r="G27" s="31"/>
      <c r="H27" s="31"/>
      <c r="I27" s="31">
        <f t="shared" si="2"/>
        <v>0</v>
      </c>
      <c r="J27" s="30"/>
      <c r="K27" s="29"/>
    </row>
    <row r="28" spans="1:11" ht="12.75" x14ac:dyDescent="0.2">
      <c r="A28" s="28"/>
      <c r="B28" s="29"/>
      <c r="C28" s="13" t="s">
        <v>16</v>
      </c>
      <c r="D28" s="29"/>
      <c r="E28" s="14"/>
      <c r="F28" s="14"/>
      <c r="G28" s="31"/>
      <c r="H28" s="31"/>
      <c r="I28" s="31">
        <f t="shared" si="2"/>
        <v>0</v>
      </c>
      <c r="J28" s="30"/>
      <c r="K28" s="29"/>
    </row>
    <row r="29" spans="1:11" ht="12.75" x14ac:dyDescent="0.2">
      <c r="A29" s="20"/>
      <c r="B29" s="22"/>
      <c r="C29" s="22"/>
      <c r="D29" s="22"/>
      <c r="E29" s="22" t="s">
        <v>17</v>
      </c>
      <c r="F29" s="22"/>
      <c r="G29" s="25">
        <f t="shared" ref="G29:H29" si="3">SUM(G17:G28)</f>
        <v>0</v>
      </c>
      <c r="H29" s="25">
        <f t="shared" si="3"/>
        <v>0</v>
      </c>
      <c r="I29" s="25">
        <f t="shared" si="2"/>
        <v>0</v>
      </c>
      <c r="J29" s="26"/>
      <c r="K29" s="22"/>
    </row>
    <row r="30" spans="1:11" ht="18.75" customHeight="1" x14ac:dyDescent="0.2">
      <c r="A30" s="80" t="s">
        <v>20</v>
      </c>
      <c r="B30" s="70"/>
      <c r="C30" s="70"/>
      <c r="D30" s="70"/>
      <c r="E30" s="70"/>
      <c r="F30" s="70"/>
      <c r="G30" s="70"/>
      <c r="H30" s="70"/>
      <c r="I30" s="70"/>
      <c r="J30" s="70"/>
      <c r="K30" s="71"/>
    </row>
    <row r="31" spans="1:11" ht="12.75" x14ac:dyDescent="0.2">
      <c r="A31" s="32" t="s">
        <v>12</v>
      </c>
      <c r="B31" s="81" t="s">
        <v>13</v>
      </c>
      <c r="C31" s="70"/>
      <c r="D31" s="70"/>
      <c r="E31" s="70"/>
      <c r="F31" s="70"/>
      <c r="G31" s="70"/>
      <c r="H31" s="70"/>
      <c r="I31" s="70"/>
      <c r="J31" s="70"/>
      <c r="K31" s="71"/>
    </row>
    <row r="32" spans="1:11" ht="27.75" customHeight="1" x14ac:dyDescent="0.2">
      <c r="A32" s="33" t="s">
        <v>14</v>
      </c>
      <c r="B32" s="81" t="s">
        <v>15</v>
      </c>
      <c r="C32" s="70"/>
      <c r="D32" s="70"/>
      <c r="E32" s="70"/>
      <c r="F32" s="70"/>
      <c r="G32" s="70"/>
      <c r="H32" s="70"/>
      <c r="I32" s="70"/>
      <c r="J32" s="70"/>
      <c r="K32" s="71"/>
    </row>
    <row r="33" spans="1:11" ht="12.75" x14ac:dyDescent="0.2">
      <c r="A33" s="34"/>
      <c r="B33" s="29"/>
      <c r="C33" s="13" t="s">
        <v>16</v>
      </c>
      <c r="D33" s="29"/>
      <c r="E33" s="14"/>
      <c r="F33" s="14"/>
      <c r="G33" s="31"/>
      <c r="H33" s="31"/>
      <c r="I33" s="31">
        <f t="shared" ref="I33:I43" si="4">H33-G33</f>
        <v>0</v>
      </c>
      <c r="J33" s="30"/>
      <c r="K33" s="29"/>
    </row>
    <row r="34" spans="1:11" ht="12.75" x14ac:dyDescent="0.2">
      <c r="A34" s="34"/>
      <c r="B34" s="29"/>
      <c r="C34" s="13" t="s">
        <v>16</v>
      </c>
      <c r="D34" s="29"/>
      <c r="E34" s="14"/>
      <c r="F34" s="14"/>
      <c r="G34" s="31"/>
      <c r="H34" s="31"/>
      <c r="I34" s="31">
        <f t="shared" si="4"/>
        <v>0</v>
      </c>
      <c r="J34" s="30"/>
      <c r="K34" s="29"/>
    </row>
    <row r="35" spans="1:11" ht="12.75" x14ac:dyDescent="0.2">
      <c r="A35" s="34"/>
      <c r="B35" s="29"/>
      <c r="C35" s="13" t="s">
        <v>16</v>
      </c>
      <c r="D35" s="29"/>
      <c r="E35" s="14"/>
      <c r="F35" s="14"/>
      <c r="G35" s="31"/>
      <c r="H35" s="31"/>
      <c r="I35" s="31">
        <f t="shared" si="4"/>
        <v>0</v>
      </c>
      <c r="J35" s="30"/>
      <c r="K35" s="29"/>
    </row>
    <row r="36" spans="1:11" ht="12.75" x14ac:dyDescent="0.2">
      <c r="A36" s="34"/>
      <c r="B36" s="29"/>
      <c r="C36" s="13" t="s">
        <v>16</v>
      </c>
      <c r="D36" s="29"/>
      <c r="E36" s="14"/>
      <c r="F36" s="14"/>
      <c r="G36" s="31"/>
      <c r="H36" s="31"/>
      <c r="I36" s="31">
        <f t="shared" si="4"/>
        <v>0</v>
      </c>
      <c r="J36" s="30"/>
      <c r="K36" s="29"/>
    </row>
    <row r="37" spans="1:11" ht="12.75" x14ac:dyDescent="0.2">
      <c r="A37" s="34"/>
      <c r="B37" s="29"/>
      <c r="C37" s="13" t="s">
        <v>16</v>
      </c>
      <c r="D37" s="29"/>
      <c r="E37" s="14"/>
      <c r="F37" s="14"/>
      <c r="G37" s="31"/>
      <c r="H37" s="31"/>
      <c r="I37" s="31">
        <f t="shared" si="4"/>
        <v>0</v>
      </c>
      <c r="J37" s="30"/>
      <c r="K37" s="29"/>
    </row>
    <row r="38" spans="1:11" ht="12.75" x14ac:dyDescent="0.2">
      <c r="A38" s="34"/>
      <c r="B38" s="29"/>
      <c r="C38" s="13" t="s">
        <v>16</v>
      </c>
      <c r="D38" s="29"/>
      <c r="E38" s="14"/>
      <c r="F38" s="14"/>
      <c r="G38" s="31"/>
      <c r="H38" s="31"/>
      <c r="I38" s="31">
        <f t="shared" si="4"/>
        <v>0</v>
      </c>
      <c r="J38" s="30"/>
      <c r="K38" s="29"/>
    </row>
    <row r="39" spans="1:11" ht="12.75" x14ac:dyDescent="0.2">
      <c r="A39" s="34"/>
      <c r="B39" s="29"/>
      <c r="C39" s="13" t="s">
        <v>16</v>
      </c>
      <c r="D39" s="29"/>
      <c r="E39" s="14"/>
      <c r="F39" s="14"/>
      <c r="G39" s="31"/>
      <c r="H39" s="31"/>
      <c r="I39" s="31">
        <f t="shared" si="4"/>
        <v>0</v>
      </c>
      <c r="J39" s="30"/>
      <c r="K39" s="29"/>
    </row>
    <row r="40" spans="1:11" ht="12.75" x14ac:dyDescent="0.2">
      <c r="A40" s="34"/>
      <c r="B40" s="29"/>
      <c r="C40" s="13" t="s">
        <v>16</v>
      </c>
      <c r="D40" s="29"/>
      <c r="E40" s="14"/>
      <c r="F40" s="14"/>
      <c r="G40" s="31"/>
      <c r="H40" s="31"/>
      <c r="I40" s="31">
        <f t="shared" si="4"/>
        <v>0</v>
      </c>
      <c r="J40" s="30"/>
      <c r="K40" s="29"/>
    </row>
    <row r="41" spans="1:11" ht="12.75" x14ac:dyDescent="0.2">
      <c r="A41" s="34"/>
      <c r="B41" s="29"/>
      <c r="C41" s="13" t="s">
        <v>16</v>
      </c>
      <c r="D41" s="29"/>
      <c r="E41" s="14"/>
      <c r="F41" s="14"/>
      <c r="G41" s="31"/>
      <c r="H41" s="31"/>
      <c r="I41" s="31">
        <f t="shared" si="4"/>
        <v>0</v>
      </c>
      <c r="J41" s="30"/>
      <c r="K41" s="29"/>
    </row>
    <row r="42" spans="1:11" ht="12.75" x14ac:dyDescent="0.2">
      <c r="A42" s="34"/>
      <c r="B42" s="29"/>
      <c r="C42" s="13" t="s">
        <v>16</v>
      </c>
      <c r="D42" s="29"/>
      <c r="E42" s="14"/>
      <c r="F42" s="14"/>
      <c r="G42" s="31"/>
      <c r="H42" s="31"/>
      <c r="I42" s="31">
        <f t="shared" si="4"/>
        <v>0</v>
      </c>
      <c r="J42" s="30"/>
      <c r="K42" s="29"/>
    </row>
    <row r="43" spans="1:11" ht="12.75" x14ac:dyDescent="0.2">
      <c r="A43" s="20"/>
      <c r="B43" s="22"/>
      <c r="C43" s="22"/>
      <c r="D43" s="22"/>
      <c r="E43" s="22" t="s">
        <v>17</v>
      </c>
      <c r="F43" s="22"/>
      <c r="G43" s="25">
        <f t="shared" ref="G43:H43" si="5">SUM(G33:G42)</f>
        <v>0</v>
      </c>
      <c r="H43" s="25">
        <f t="shared" si="5"/>
        <v>0</v>
      </c>
      <c r="I43" s="25">
        <f t="shared" si="4"/>
        <v>0</v>
      </c>
      <c r="J43" s="26"/>
      <c r="K43" s="22"/>
    </row>
    <row r="44" spans="1:11" ht="18.75" customHeight="1" x14ac:dyDescent="0.2">
      <c r="A44" s="82" t="s">
        <v>21</v>
      </c>
      <c r="B44" s="70"/>
      <c r="C44" s="70"/>
      <c r="D44" s="70"/>
      <c r="E44" s="70"/>
      <c r="F44" s="70"/>
      <c r="G44" s="70"/>
      <c r="H44" s="70"/>
      <c r="I44" s="70"/>
      <c r="J44" s="70"/>
      <c r="K44" s="71"/>
    </row>
    <row r="45" spans="1:11" ht="12.75" x14ac:dyDescent="0.2">
      <c r="A45" s="35" t="s">
        <v>12</v>
      </c>
      <c r="B45" s="77" t="s">
        <v>13</v>
      </c>
      <c r="C45" s="70"/>
      <c r="D45" s="70"/>
      <c r="E45" s="70"/>
      <c r="F45" s="70"/>
      <c r="G45" s="70"/>
      <c r="H45" s="70"/>
      <c r="I45" s="70"/>
      <c r="J45" s="70"/>
      <c r="K45" s="71"/>
    </row>
    <row r="46" spans="1:11" ht="27.75" customHeight="1" x14ac:dyDescent="0.2">
      <c r="A46" s="36" t="s">
        <v>14</v>
      </c>
      <c r="B46" s="77" t="s">
        <v>74</v>
      </c>
      <c r="C46" s="70"/>
      <c r="D46" s="70"/>
      <c r="E46" s="70"/>
      <c r="F46" s="70"/>
      <c r="G46" s="70"/>
      <c r="H46" s="70"/>
      <c r="I46" s="70"/>
      <c r="J46" s="70"/>
      <c r="K46" s="71"/>
    </row>
    <row r="47" spans="1:11" ht="12.75" x14ac:dyDescent="0.2">
      <c r="A47" s="62">
        <v>44459</v>
      </c>
      <c r="B47" s="49" t="s">
        <v>54</v>
      </c>
      <c r="C47" s="50" t="s">
        <v>92</v>
      </c>
      <c r="D47" s="49" t="s">
        <v>93</v>
      </c>
      <c r="E47" s="49" t="s">
        <v>62</v>
      </c>
      <c r="F47" s="51" t="s">
        <v>44</v>
      </c>
      <c r="G47" s="52">
        <v>0.5</v>
      </c>
      <c r="H47" s="52">
        <v>0.5</v>
      </c>
      <c r="I47" s="52">
        <f t="shared" ref="I47:I58" si="6">H47-G47</f>
        <v>0</v>
      </c>
      <c r="J47" s="53"/>
      <c r="K47" s="54"/>
    </row>
    <row r="48" spans="1:11" s="48" customFormat="1" ht="12.75" x14ac:dyDescent="0.2">
      <c r="A48" s="63"/>
      <c r="B48" s="49" t="s">
        <v>54</v>
      </c>
      <c r="C48" s="50" t="s">
        <v>97</v>
      </c>
      <c r="D48" s="49" t="s">
        <v>75</v>
      </c>
      <c r="E48" s="49" t="s">
        <v>46</v>
      </c>
      <c r="F48" s="51" t="s">
        <v>44</v>
      </c>
      <c r="G48" s="52">
        <v>1</v>
      </c>
      <c r="H48" s="52">
        <v>1</v>
      </c>
      <c r="I48" s="52">
        <f t="shared" ref="I48" si="7">H48-G48</f>
        <v>0</v>
      </c>
      <c r="J48" s="53" t="s">
        <v>68</v>
      </c>
      <c r="K48" s="54"/>
    </row>
    <row r="49" spans="1:11" ht="12.75" x14ac:dyDescent="0.2">
      <c r="A49" s="63"/>
      <c r="B49" s="49" t="s">
        <v>54</v>
      </c>
      <c r="C49" s="76" t="s">
        <v>69</v>
      </c>
      <c r="D49" s="49" t="s">
        <v>76</v>
      </c>
      <c r="E49" s="49" t="s">
        <v>65</v>
      </c>
      <c r="F49" s="51" t="s">
        <v>53</v>
      </c>
      <c r="G49" s="52">
        <v>2</v>
      </c>
      <c r="H49" s="52">
        <v>3</v>
      </c>
      <c r="I49" s="52">
        <f t="shared" si="6"/>
        <v>1</v>
      </c>
      <c r="J49" s="53"/>
      <c r="K49" s="64" t="s">
        <v>73</v>
      </c>
    </row>
    <row r="50" spans="1:11" ht="12.75" x14ac:dyDescent="0.2">
      <c r="A50" s="63"/>
      <c r="B50" s="49" t="s">
        <v>54</v>
      </c>
      <c r="C50" s="76"/>
      <c r="D50" s="49" t="s">
        <v>77</v>
      </c>
      <c r="E50" s="49" t="s">
        <v>65</v>
      </c>
      <c r="F50" s="51" t="s">
        <v>53</v>
      </c>
      <c r="G50" s="52">
        <v>1</v>
      </c>
      <c r="H50" s="52">
        <v>1</v>
      </c>
      <c r="I50" s="52">
        <f t="shared" si="6"/>
        <v>0</v>
      </c>
      <c r="J50" s="53" t="s">
        <v>91</v>
      </c>
      <c r="K50" s="64"/>
    </row>
    <row r="51" spans="1:11" ht="24" x14ac:dyDescent="0.2">
      <c r="A51" s="63"/>
      <c r="B51" s="49" t="s">
        <v>54</v>
      </c>
      <c r="C51" s="56" t="s">
        <v>70</v>
      </c>
      <c r="D51" s="54" t="s">
        <v>78</v>
      </c>
      <c r="E51" s="49" t="s">
        <v>70</v>
      </c>
      <c r="F51" s="51" t="s">
        <v>53</v>
      </c>
      <c r="G51" s="52">
        <v>3</v>
      </c>
      <c r="H51" s="52">
        <v>5</v>
      </c>
      <c r="I51" s="52">
        <f t="shared" si="6"/>
        <v>2</v>
      </c>
      <c r="J51" s="53" t="s">
        <v>91</v>
      </c>
      <c r="K51" s="54" t="s">
        <v>80</v>
      </c>
    </row>
    <row r="52" spans="1:11" ht="12.75" x14ac:dyDescent="0.2">
      <c r="A52" s="63"/>
      <c r="B52" s="49" t="s">
        <v>54</v>
      </c>
      <c r="C52" s="56" t="s">
        <v>71</v>
      </c>
      <c r="D52" s="49" t="s">
        <v>79</v>
      </c>
      <c r="E52" s="49" t="s">
        <v>46</v>
      </c>
      <c r="F52" s="51" t="s">
        <v>44</v>
      </c>
      <c r="G52" s="52">
        <v>1</v>
      </c>
      <c r="H52" s="52">
        <v>0.5</v>
      </c>
      <c r="I52" s="52">
        <f t="shared" si="6"/>
        <v>-0.5</v>
      </c>
      <c r="J52" s="53" t="s">
        <v>68</v>
      </c>
      <c r="K52" s="54" t="s">
        <v>81</v>
      </c>
    </row>
    <row r="53" spans="1:11" s="48" customFormat="1" ht="12.75" x14ac:dyDescent="0.2">
      <c r="A53" s="63"/>
      <c r="B53" s="49" t="s">
        <v>54</v>
      </c>
      <c r="C53" s="50" t="s">
        <v>92</v>
      </c>
      <c r="D53" s="49" t="s">
        <v>94</v>
      </c>
      <c r="E53" s="49" t="s">
        <v>62</v>
      </c>
      <c r="F53" s="51" t="s">
        <v>44</v>
      </c>
      <c r="G53" s="52">
        <v>0.5</v>
      </c>
      <c r="H53" s="52">
        <v>0.5</v>
      </c>
      <c r="I53" s="52">
        <f t="shared" ref="I53" si="8">H53-G53</f>
        <v>0</v>
      </c>
      <c r="J53" s="53"/>
      <c r="K53" s="54"/>
    </row>
    <row r="54" spans="1:11" s="48" customFormat="1" ht="12.75" x14ac:dyDescent="0.2">
      <c r="A54" s="75">
        <v>44460</v>
      </c>
      <c r="B54" s="49" t="s">
        <v>54</v>
      </c>
      <c r="C54" s="50" t="s">
        <v>92</v>
      </c>
      <c r="D54" s="49" t="s">
        <v>95</v>
      </c>
      <c r="E54" s="49" t="s">
        <v>62</v>
      </c>
      <c r="F54" s="51" t="s">
        <v>44</v>
      </c>
      <c r="G54" s="52">
        <v>0.5</v>
      </c>
      <c r="H54" s="52">
        <v>0.5</v>
      </c>
      <c r="I54" s="52">
        <f t="shared" ref="I54" si="9">H54-G54</f>
        <v>0</v>
      </c>
      <c r="J54" s="30"/>
      <c r="K54" s="54"/>
    </row>
    <row r="55" spans="1:11" ht="12.75" x14ac:dyDescent="0.2">
      <c r="A55" s="75"/>
      <c r="B55" s="49" t="s">
        <v>54</v>
      </c>
      <c r="C55" s="49" t="s">
        <v>72</v>
      </c>
      <c r="D55" s="49" t="s">
        <v>82</v>
      </c>
      <c r="E55" s="49" t="s">
        <v>46</v>
      </c>
      <c r="F55" s="51" t="s">
        <v>53</v>
      </c>
      <c r="G55" s="52">
        <v>0.5</v>
      </c>
      <c r="H55" s="52">
        <v>0.5</v>
      </c>
      <c r="I55" s="52">
        <f t="shared" si="6"/>
        <v>0</v>
      </c>
      <c r="J55" s="30"/>
      <c r="K55" s="57"/>
    </row>
    <row r="56" spans="1:11" ht="47.25" customHeight="1" x14ac:dyDescent="0.2">
      <c r="A56" s="75"/>
      <c r="B56" s="49" t="s">
        <v>54</v>
      </c>
      <c r="C56" s="56" t="s">
        <v>86</v>
      </c>
      <c r="D56" s="49" t="s">
        <v>84</v>
      </c>
      <c r="E56" s="49" t="s">
        <v>65</v>
      </c>
      <c r="F56" s="51" t="s">
        <v>53</v>
      </c>
      <c r="G56" s="52">
        <v>2</v>
      </c>
      <c r="H56" s="52">
        <v>3</v>
      </c>
      <c r="I56" s="52">
        <f t="shared" si="6"/>
        <v>1</v>
      </c>
      <c r="J56" s="53" t="s">
        <v>91</v>
      </c>
      <c r="K56" s="54" t="s">
        <v>96</v>
      </c>
    </row>
    <row r="57" spans="1:11" ht="12.75" x14ac:dyDescent="0.2">
      <c r="A57" s="75"/>
      <c r="B57" s="49" t="s">
        <v>54</v>
      </c>
      <c r="C57" s="49" t="s">
        <v>87</v>
      </c>
      <c r="D57" s="49" t="s">
        <v>85</v>
      </c>
      <c r="E57" s="49" t="s">
        <v>65</v>
      </c>
      <c r="F57" s="51" t="s">
        <v>53</v>
      </c>
      <c r="G57" s="52">
        <v>1</v>
      </c>
      <c r="H57" s="52">
        <v>1</v>
      </c>
      <c r="I57" s="52">
        <f t="shared" si="6"/>
        <v>0</v>
      </c>
      <c r="J57" s="53" t="s">
        <v>91</v>
      </c>
      <c r="K57" s="54"/>
    </row>
    <row r="58" spans="1:11" ht="12.75" x14ac:dyDescent="0.2">
      <c r="A58" s="75"/>
      <c r="B58" s="49" t="s">
        <v>54</v>
      </c>
      <c r="C58" s="56" t="s">
        <v>88</v>
      </c>
      <c r="D58" s="49" t="s">
        <v>83</v>
      </c>
      <c r="E58" s="49" t="s">
        <v>65</v>
      </c>
      <c r="F58" s="51" t="s">
        <v>53</v>
      </c>
      <c r="G58" s="52">
        <v>2</v>
      </c>
      <c r="H58" s="52">
        <v>2</v>
      </c>
      <c r="I58" s="52">
        <f t="shared" si="6"/>
        <v>0</v>
      </c>
      <c r="J58" s="53" t="s">
        <v>91</v>
      </c>
      <c r="K58" s="54"/>
    </row>
    <row r="59" spans="1:11" s="48" customFormat="1" ht="12.75" x14ac:dyDescent="0.2">
      <c r="A59" s="75"/>
      <c r="B59" s="49" t="s">
        <v>54</v>
      </c>
      <c r="C59" s="56" t="s">
        <v>89</v>
      </c>
      <c r="D59" s="49" t="s">
        <v>90</v>
      </c>
      <c r="E59" s="49" t="s">
        <v>46</v>
      </c>
      <c r="F59" s="51" t="s">
        <v>53</v>
      </c>
      <c r="G59" s="52">
        <v>0.5</v>
      </c>
      <c r="H59" s="52">
        <v>0.5</v>
      </c>
      <c r="I59" s="52">
        <f t="shared" ref="I59:I60" si="10">H59-G59</f>
        <v>0</v>
      </c>
      <c r="J59" s="53"/>
      <c r="K59" s="54"/>
    </row>
    <row r="60" spans="1:11" s="48" customFormat="1" ht="12.75" x14ac:dyDescent="0.2">
      <c r="A60" s="75"/>
      <c r="B60" s="49" t="s">
        <v>54</v>
      </c>
      <c r="C60" s="50" t="s">
        <v>92</v>
      </c>
      <c r="D60" s="49" t="s">
        <v>94</v>
      </c>
      <c r="E60" s="49" t="s">
        <v>62</v>
      </c>
      <c r="F60" s="51" t="s">
        <v>44</v>
      </c>
      <c r="G60" s="52">
        <v>0.5</v>
      </c>
      <c r="H60" s="52">
        <v>0.5</v>
      </c>
      <c r="I60" s="52">
        <f t="shared" si="10"/>
        <v>0</v>
      </c>
      <c r="J60" s="53"/>
      <c r="K60" s="54"/>
    </row>
    <row r="61" spans="1:11" ht="12.75" x14ac:dyDescent="0.2">
      <c r="A61" s="75"/>
      <c r="B61" s="49"/>
      <c r="C61" s="76"/>
      <c r="D61" s="49"/>
      <c r="E61" s="49"/>
      <c r="F61" s="51"/>
      <c r="G61" s="52"/>
      <c r="H61" s="52"/>
      <c r="I61" s="52"/>
      <c r="J61" s="55"/>
      <c r="K61" s="29"/>
    </row>
    <row r="62" spans="1:11" ht="18.75" customHeight="1" x14ac:dyDescent="0.2">
      <c r="A62" s="75"/>
      <c r="B62" s="49"/>
      <c r="C62" s="76"/>
      <c r="D62" s="49"/>
      <c r="E62" s="49"/>
      <c r="F62" s="51"/>
      <c r="G62" s="52"/>
      <c r="H62" s="52"/>
      <c r="I62" s="52"/>
      <c r="J62" s="53"/>
      <c r="K62" s="29"/>
    </row>
    <row r="63" spans="1:11" ht="12.75" customHeight="1" x14ac:dyDescent="0.2">
      <c r="A63" s="75"/>
      <c r="B63" s="49"/>
      <c r="C63" s="76"/>
      <c r="D63" s="54"/>
      <c r="E63" s="49"/>
      <c r="F63" s="51"/>
      <c r="G63" s="52"/>
      <c r="H63" s="52"/>
      <c r="I63" s="52"/>
      <c r="J63" s="55"/>
      <c r="K63" s="29"/>
    </row>
    <row r="64" spans="1:11" ht="27.75" customHeight="1" x14ac:dyDescent="0.2">
      <c r="A64" s="75"/>
      <c r="B64" s="49"/>
      <c r="C64" s="56"/>
      <c r="D64" s="49"/>
      <c r="E64" s="49"/>
      <c r="F64" s="51"/>
      <c r="G64" s="52"/>
      <c r="H64" s="52"/>
      <c r="I64" s="52"/>
      <c r="J64" s="53"/>
      <c r="K64" s="29"/>
    </row>
    <row r="65" spans="1:11" ht="12.75" x14ac:dyDescent="0.2">
      <c r="A65" s="75"/>
      <c r="B65" s="49"/>
      <c r="C65" s="76"/>
      <c r="D65" s="49"/>
      <c r="E65" s="49"/>
      <c r="F65" s="51"/>
      <c r="G65" s="52"/>
      <c r="H65" s="52"/>
      <c r="I65" s="52"/>
      <c r="J65" s="58"/>
      <c r="K65" s="29"/>
    </row>
    <row r="66" spans="1:11" ht="12.75" x14ac:dyDescent="0.2">
      <c r="A66" s="75"/>
      <c r="B66" s="49"/>
      <c r="C66" s="76"/>
      <c r="D66" s="49"/>
      <c r="E66" s="49"/>
      <c r="F66" s="51"/>
      <c r="G66" s="52"/>
      <c r="H66" s="52"/>
      <c r="I66" s="52"/>
      <c r="J66" s="53"/>
      <c r="K66" s="29"/>
    </row>
    <row r="67" spans="1:11" ht="12.75" x14ac:dyDescent="0.2">
      <c r="A67" s="75"/>
      <c r="B67" s="49"/>
      <c r="C67" s="76"/>
      <c r="D67" s="54"/>
      <c r="E67" s="49"/>
      <c r="F67" s="51"/>
      <c r="G67" s="52"/>
      <c r="H67" s="52"/>
      <c r="I67" s="52"/>
      <c r="J67" s="58"/>
      <c r="K67" s="29"/>
    </row>
    <row r="68" spans="1:11" ht="12.75" x14ac:dyDescent="0.2">
      <c r="A68" s="75"/>
      <c r="B68" s="49"/>
      <c r="C68" s="76"/>
      <c r="D68" s="54"/>
      <c r="E68" s="49"/>
      <c r="F68" s="51"/>
      <c r="G68" s="52"/>
      <c r="H68" s="52"/>
      <c r="I68" s="52"/>
      <c r="J68" s="58"/>
      <c r="K68" s="29"/>
    </row>
    <row r="69" spans="1:11" ht="12.75" x14ac:dyDescent="0.2">
      <c r="A69" s="75"/>
      <c r="B69" s="49"/>
      <c r="C69" s="56"/>
      <c r="D69" s="49"/>
      <c r="E69" s="49"/>
      <c r="F69" s="51"/>
      <c r="G69" s="52"/>
      <c r="H69" s="52"/>
      <c r="I69" s="52"/>
      <c r="J69" s="53"/>
      <c r="K69" s="29"/>
    </row>
    <row r="70" spans="1:11" ht="12.75" x14ac:dyDescent="0.2">
      <c r="A70" s="75"/>
      <c r="B70" s="49"/>
      <c r="C70" s="76"/>
      <c r="D70" s="49"/>
      <c r="E70" s="49"/>
      <c r="F70" s="51"/>
      <c r="G70" s="52"/>
      <c r="H70" s="52"/>
      <c r="I70" s="52"/>
      <c r="J70" s="58"/>
      <c r="K70" s="57"/>
    </row>
    <row r="71" spans="1:11" ht="12.75" x14ac:dyDescent="0.2">
      <c r="A71" s="75"/>
      <c r="B71" s="49"/>
      <c r="C71" s="76"/>
      <c r="D71" s="49"/>
      <c r="E71" s="49"/>
      <c r="F71" s="51"/>
      <c r="G71" s="52"/>
      <c r="H71" s="52"/>
      <c r="I71" s="52"/>
      <c r="J71" s="53"/>
      <c r="K71" s="64"/>
    </row>
    <row r="72" spans="1:11" ht="12.75" x14ac:dyDescent="0.2">
      <c r="A72" s="75"/>
      <c r="B72" s="49"/>
      <c r="C72" s="76"/>
      <c r="D72" s="49"/>
      <c r="E72" s="49"/>
      <c r="F72" s="51"/>
      <c r="G72" s="52"/>
      <c r="H72" s="52"/>
      <c r="I72" s="52"/>
      <c r="J72" s="58"/>
      <c r="K72" s="64"/>
    </row>
    <row r="73" spans="1:11" ht="12.75" x14ac:dyDescent="0.2">
      <c r="A73" s="75"/>
      <c r="B73" s="49"/>
      <c r="C73" s="56"/>
      <c r="D73" s="54"/>
      <c r="E73" s="49"/>
      <c r="F73" s="51"/>
      <c r="G73" s="52"/>
      <c r="H73" s="52"/>
      <c r="I73" s="52"/>
      <c r="J73" s="58"/>
      <c r="K73" s="54"/>
    </row>
    <row r="74" spans="1:11" ht="12.75" x14ac:dyDescent="0.2">
      <c r="A74" s="59"/>
      <c r="B74" s="60"/>
      <c r="C74" s="61"/>
      <c r="D74" s="54"/>
      <c r="E74" s="49"/>
      <c r="F74" s="51"/>
      <c r="G74" s="52"/>
      <c r="H74" s="52"/>
      <c r="I74" s="52"/>
      <c r="J74" s="58"/>
      <c r="K74" s="58"/>
    </row>
    <row r="75" spans="1:11" ht="12.75" x14ac:dyDescent="0.2">
      <c r="A75" s="20"/>
      <c r="B75" s="22"/>
      <c r="C75" s="22"/>
      <c r="D75" s="22"/>
      <c r="E75" s="22" t="s">
        <v>17</v>
      </c>
      <c r="F75" s="22"/>
      <c r="G75" s="25">
        <f t="shared" ref="G75:H75" si="11">SUM(G65:G74)</f>
        <v>0</v>
      </c>
      <c r="H75" s="25">
        <f t="shared" si="11"/>
        <v>0</v>
      </c>
      <c r="I75" s="25">
        <f t="shared" ref="I75" si="12">H75-G75</f>
        <v>0</v>
      </c>
      <c r="J75" s="26"/>
      <c r="K75" s="22"/>
    </row>
    <row r="76" spans="1:11" ht="18.75" customHeight="1" x14ac:dyDescent="0.2">
      <c r="A76" s="69" t="s">
        <v>22</v>
      </c>
      <c r="B76" s="70"/>
      <c r="C76" s="70"/>
      <c r="D76" s="70"/>
      <c r="E76" s="70"/>
      <c r="F76" s="70"/>
      <c r="G76" s="70"/>
      <c r="H76" s="70"/>
      <c r="I76" s="70"/>
      <c r="J76" s="70"/>
      <c r="K76" s="71"/>
    </row>
    <row r="77" spans="1:11" ht="12.75" x14ac:dyDescent="0.2">
      <c r="A77" s="37" t="s">
        <v>12</v>
      </c>
      <c r="B77" s="72" t="s">
        <v>13</v>
      </c>
      <c r="C77" s="70"/>
      <c r="D77" s="70"/>
      <c r="E77" s="70"/>
      <c r="F77" s="70"/>
      <c r="G77" s="70"/>
      <c r="H77" s="70"/>
      <c r="I77" s="70"/>
      <c r="J77" s="70"/>
      <c r="K77" s="71"/>
    </row>
    <row r="78" spans="1:11" ht="27.75" customHeight="1" x14ac:dyDescent="0.2">
      <c r="A78" s="38" t="s">
        <v>14</v>
      </c>
      <c r="B78" s="72" t="s">
        <v>15</v>
      </c>
      <c r="C78" s="70"/>
      <c r="D78" s="70"/>
      <c r="E78" s="70"/>
      <c r="F78" s="70"/>
      <c r="G78" s="70"/>
      <c r="H78" s="70"/>
      <c r="I78" s="70"/>
      <c r="J78" s="70"/>
      <c r="K78" s="71"/>
    </row>
    <row r="79" spans="1:11" ht="12.75" x14ac:dyDescent="0.2">
      <c r="A79" s="34"/>
      <c r="B79" s="29"/>
      <c r="C79" s="13" t="s">
        <v>16</v>
      </c>
      <c r="D79" s="29"/>
      <c r="E79" s="14"/>
      <c r="F79" s="14"/>
      <c r="G79" s="31"/>
      <c r="H79" s="31"/>
      <c r="I79" s="31">
        <f t="shared" ref="I79:I89" si="13">H79-G79</f>
        <v>0</v>
      </c>
      <c r="J79" s="30"/>
      <c r="K79" s="29"/>
    </row>
    <row r="80" spans="1:11" ht="12.75" x14ac:dyDescent="0.2">
      <c r="A80" s="34"/>
      <c r="B80" s="29"/>
      <c r="C80" s="13" t="s">
        <v>16</v>
      </c>
      <c r="D80" s="29"/>
      <c r="E80" s="14"/>
      <c r="F80" s="14"/>
      <c r="G80" s="31"/>
      <c r="H80" s="31"/>
      <c r="I80" s="31">
        <f t="shared" si="13"/>
        <v>0</v>
      </c>
      <c r="J80" s="30"/>
      <c r="K80" s="29"/>
    </row>
    <row r="81" spans="1:11" ht="12.75" x14ac:dyDescent="0.2">
      <c r="A81" s="34"/>
      <c r="B81" s="29"/>
      <c r="C81" s="13" t="s">
        <v>16</v>
      </c>
      <c r="D81" s="29"/>
      <c r="E81" s="14"/>
      <c r="F81" s="14"/>
      <c r="G81" s="31"/>
      <c r="H81" s="31"/>
      <c r="I81" s="31">
        <f t="shared" si="13"/>
        <v>0</v>
      </c>
      <c r="J81" s="30"/>
      <c r="K81" s="29"/>
    </row>
    <row r="82" spans="1:11" ht="12.75" x14ac:dyDescent="0.2">
      <c r="A82" s="34"/>
      <c r="B82" s="29"/>
      <c r="C82" s="13" t="s">
        <v>16</v>
      </c>
      <c r="D82" s="29"/>
      <c r="E82" s="14"/>
      <c r="F82" s="14"/>
      <c r="G82" s="31"/>
      <c r="H82" s="31"/>
      <c r="I82" s="31">
        <f t="shared" si="13"/>
        <v>0</v>
      </c>
      <c r="J82" s="30"/>
      <c r="K82" s="29"/>
    </row>
    <row r="83" spans="1:11" ht="12.75" x14ac:dyDescent="0.2">
      <c r="A83" s="34"/>
      <c r="B83" s="29"/>
      <c r="C83" s="13" t="s">
        <v>16</v>
      </c>
      <c r="D83" s="29"/>
      <c r="E83" s="14"/>
      <c r="F83" s="14"/>
      <c r="G83" s="31"/>
      <c r="H83" s="31"/>
      <c r="I83" s="31">
        <f t="shared" si="13"/>
        <v>0</v>
      </c>
      <c r="J83" s="30"/>
      <c r="K83" s="29"/>
    </row>
    <row r="84" spans="1:11" ht="12.75" x14ac:dyDescent="0.2">
      <c r="A84" s="34"/>
      <c r="B84" s="29"/>
      <c r="C84" s="13" t="s">
        <v>16</v>
      </c>
      <c r="D84" s="29"/>
      <c r="E84" s="14"/>
      <c r="F84" s="14"/>
      <c r="G84" s="31"/>
      <c r="H84" s="31"/>
      <c r="I84" s="31">
        <f t="shared" si="13"/>
        <v>0</v>
      </c>
      <c r="J84" s="30"/>
      <c r="K84" s="29"/>
    </row>
    <row r="85" spans="1:11" ht="12.75" x14ac:dyDescent="0.2">
      <c r="A85" s="34"/>
      <c r="B85" s="29"/>
      <c r="C85" s="13" t="s">
        <v>16</v>
      </c>
      <c r="D85" s="29"/>
      <c r="E85" s="14"/>
      <c r="F85" s="14"/>
      <c r="G85" s="31"/>
      <c r="H85" s="31"/>
      <c r="I85" s="31">
        <f t="shared" si="13"/>
        <v>0</v>
      </c>
      <c r="J85" s="30"/>
      <c r="K85" s="64" t="s">
        <v>96</v>
      </c>
    </row>
    <row r="86" spans="1:11" ht="12.75" x14ac:dyDescent="0.2">
      <c r="A86" s="34"/>
      <c r="B86" s="29"/>
      <c r="C86" s="13" t="s">
        <v>16</v>
      </c>
      <c r="D86" s="29"/>
      <c r="E86" s="14"/>
      <c r="F86" s="14"/>
      <c r="G86" s="31"/>
      <c r="H86" s="31"/>
      <c r="I86" s="31">
        <f t="shared" si="13"/>
        <v>0</v>
      </c>
      <c r="J86" s="30"/>
      <c r="K86" s="64"/>
    </row>
    <row r="87" spans="1:11" ht="12.75" x14ac:dyDescent="0.2">
      <c r="A87" s="34"/>
      <c r="B87" s="29"/>
      <c r="C87" s="13" t="s">
        <v>16</v>
      </c>
      <c r="D87" s="29"/>
      <c r="E87" s="14"/>
      <c r="F87" s="14"/>
      <c r="G87" s="31"/>
      <c r="H87" s="31"/>
      <c r="I87" s="31">
        <f t="shared" si="13"/>
        <v>0</v>
      </c>
      <c r="J87" s="30"/>
      <c r="K87" s="64"/>
    </row>
    <row r="88" spans="1:11" ht="12.75" x14ac:dyDescent="0.2">
      <c r="A88" s="34"/>
      <c r="B88" s="29"/>
      <c r="C88" s="13" t="s">
        <v>16</v>
      </c>
      <c r="D88" s="29"/>
      <c r="E88" s="14"/>
      <c r="F88" s="14"/>
      <c r="G88" s="31"/>
      <c r="H88" s="31"/>
      <c r="I88" s="31">
        <f t="shared" si="13"/>
        <v>0</v>
      </c>
      <c r="J88" s="30"/>
      <c r="K88" s="64"/>
    </row>
    <row r="89" spans="1:11" ht="12.75" x14ac:dyDescent="0.2">
      <c r="A89" s="20"/>
      <c r="B89" s="22"/>
      <c r="C89" s="22"/>
      <c r="D89" s="22"/>
      <c r="E89" s="22" t="s">
        <v>17</v>
      </c>
      <c r="F89" s="22"/>
      <c r="G89" s="25">
        <f t="shared" ref="G89:H89" si="14">SUM(G79:G88)</f>
        <v>0</v>
      </c>
      <c r="H89" s="25">
        <f t="shared" si="14"/>
        <v>0</v>
      </c>
      <c r="I89" s="25">
        <f t="shared" si="13"/>
        <v>0</v>
      </c>
      <c r="J89" s="26"/>
      <c r="K89" s="64"/>
    </row>
    <row r="90" spans="1:11" ht="18.75" customHeight="1" x14ac:dyDescent="0.2">
      <c r="A90" s="73" t="s">
        <v>23</v>
      </c>
      <c r="B90" s="70"/>
      <c r="C90" s="70"/>
      <c r="D90" s="70"/>
      <c r="E90" s="70"/>
      <c r="F90" s="70"/>
      <c r="G90" s="70"/>
      <c r="H90" s="70"/>
      <c r="I90" s="70"/>
      <c r="J90" s="70"/>
      <c r="K90" s="71"/>
    </row>
    <row r="91" spans="1:11" ht="12.75" x14ac:dyDescent="0.2">
      <c r="A91" s="39" t="s">
        <v>12</v>
      </c>
      <c r="B91" s="74" t="s">
        <v>13</v>
      </c>
      <c r="C91" s="70"/>
      <c r="D91" s="70"/>
      <c r="E91" s="70"/>
      <c r="F91" s="70"/>
      <c r="G91" s="70"/>
      <c r="H91" s="70"/>
      <c r="I91" s="70"/>
      <c r="J91" s="70"/>
      <c r="K91" s="71"/>
    </row>
    <row r="92" spans="1:11" ht="28.5" customHeight="1" x14ac:dyDescent="0.2">
      <c r="A92" s="40" t="s">
        <v>14</v>
      </c>
      <c r="B92" s="74" t="s">
        <v>15</v>
      </c>
      <c r="C92" s="70"/>
      <c r="D92" s="70"/>
      <c r="E92" s="70"/>
      <c r="F92" s="70"/>
      <c r="G92" s="70"/>
      <c r="H92" s="70"/>
      <c r="I92" s="70"/>
      <c r="J92" s="70"/>
      <c r="K92" s="71"/>
    </row>
    <row r="93" spans="1:11" ht="12.75" x14ac:dyDescent="0.2">
      <c r="A93" s="34"/>
      <c r="B93" s="29"/>
      <c r="C93" s="13" t="s">
        <v>16</v>
      </c>
      <c r="D93" s="29"/>
      <c r="E93" s="14"/>
      <c r="F93" s="14"/>
      <c r="G93" s="31"/>
      <c r="H93" s="31"/>
      <c r="I93" s="31">
        <f t="shared" ref="I93:I103" si="15">H93-G93</f>
        <v>0</v>
      </c>
      <c r="J93" s="30"/>
      <c r="K93" s="29"/>
    </row>
    <row r="94" spans="1:11" ht="12.75" x14ac:dyDescent="0.2">
      <c r="A94" s="34"/>
      <c r="B94" s="29"/>
      <c r="C94" s="13" t="s">
        <v>16</v>
      </c>
      <c r="D94" s="29"/>
      <c r="E94" s="14"/>
      <c r="F94" s="14"/>
      <c r="G94" s="31"/>
      <c r="H94" s="31"/>
      <c r="I94" s="31">
        <f t="shared" si="15"/>
        <v>0</v>
      </c>
      <c r="J94" s="30"/>
      <c r="K94" s="29"/>
    </row>
    <row r="95" spans="1:11" ht="12.75" x14ac:dyDescent="0.2">
      <c r="A95" s="34"/>
      <c r="B95" s="29"/>
      <c r="C95" s="13" t="s">
        <v>16</v>
      </c>
      <c r="D95" s="29"/>
      <c r="E95" s="14"/>
      <c r="F95" s="14"/>
      <c r="G95" s="31"/>
      <c r="H95" s="31"/>
      <c r="I95" s="31">
        <f t="shared" si="15"/>
        <v>0</v>
      </c>
      <c r="J95" s="30"/>
      <c r="K95" s="29"/>
    </row>
    <row r="96" spans="1:11" ht="12.75" x14ac:dyDescent="0.2">
      <c r="A96" s="34"/>
      <c r="B96" s="29"/>
      <c r="C96" s="13" t="s">
        <v>16</v>
      </c>
      <c r="D96" s="29"/>
      <c r="E96" s="14"/>
      <c r="F96" s="14"/>
      <c r="G96" s="31"/>
      <c r="H96" s="31"/>
      <c r="I96" s="31">
        <f t="shared" si="15"/>
        <v>0</v>
      </c>
      <c r="J96" s="30"/>
      <c r="K96" s="29"/>
    </row>
    <row r="97" spans="1:11" ht="12.75" x14ac:dyDescent="0.2">
      <c r="A97" s="34"/>
      <c r="B97" s="29"/>
      <c r="C97" s="13" t="s">
        <v>16</v>
      </c>
      <c r="D97" s="29"/>
      <c r="E97" s="14"/>
      <c r="F97" s="14"/>
      <c r="G97" s="31"/>
      <c r="H97" s="31"/>
      <c r="I97" s="31">
        <f t="shared" si="15"/>
        <v>0</v>
      </c>
      <c r="J97" s="30"/>
      <c r="K97" s="29"/>
    </row>
    <row r="98" spans="1:11" ht="12.75" x14ac:dyDescent="0.2">
      <c r="A98" s="34"/>
      <c r="B98" s="29"/>
      <c r="C98" s="13" t="s">
        <v>16</v>
      </c>
      <c r="D98" s="29"/>
      <c r="E98" s="14"/>
      <c r="F98" s="14"/>
      <c r="G98" s="31"/>
      <c r="H98" s="31"/>
      <c r="I98" s="31">
        <f t="shared" si="15"/>
        <v>0</v>
      </c>
      <c r="J98" s="30"/>
      <c r="K98" s="29"/>
    </row>
    <row r="99" spans="1:11" ht="12.75" x14ac:dyDescent="0.2">
      <c r="A99" s="34"/>
      <c r="B99" s="29"/>
      <c r="C99" s="13" t="s">
        <v>16</v>
      </c>
      <c r="D99" s="29"/>
      <c r="E99" s="14"/>
      <c r="F99" s="14"/>
      <c r="G99" s="31"/>
      <c r="H99" s="31"/>
      <c r="I99" s="31">
        <f t="shared" si="15"/>
        <v>0</v>
      </c>
      <c r="J99" s="30"/>
      <c r="K99" s="29"/>
    </row>
    <row r="100" spans="1:11" ht="12.75" x14ac:dyDescent="0.2">
      <c r="A100" s="34"/>
      <c r="B100" s="29"/>
      <c r="C100" s="13" t="s">
        <v>16</v>
      </c>
      <c r="D100" s="29"/>
      <c r="E100" s="14"/>
      <c r="F100" s="14"/>
      <c r="G100" s="31"/>
      <c r="H100" s="31"/>
      <c r="I100" s="31">
        <f t="shared" si="15"/>
        <v>0</v>
      </c>
      <c r="J100" s="30"/>
      <c r="K100" s="29"/>
    </row>
    <row r="101" spans="1:11" ht="12.75" x14ac:dyDescent="0.2">
      <c r="A101" s="34"/>
      <c r="B101" s="29"/>
      <c r="C101" s="13" t="s">
        <v>16</v>
      </c>
      <c r="D101" s="29"/>
      <c r="E101" s="14"/>
      <c r="F101" s="14"/>
      <c r="G101" s="31"/>
      <c r="H101" s="31"/>
      <c r="I101" s="31">
        <f t="shared" si="15"/>
        <v>0</v>
      </c>
      <c r="J101" s="30"/>
      <c r="K101" s="29"/>
    </row>
    <row r="102" spans="1:11" ht="12.75" x14ac:dyDescent="0.2">
      <c r="A102" s="34"/>
      <c r="B102" s="29"/>
      <c r="C102" s="13" t="s">
        <v>16</v>
      </c>
      <c r="D102" s="29"/>
      <c r="E102" s="14"/>
      <c r="F102" s="14"/>
      <c r="G102" s="31"/>
      <c r="H102" s="31"/>
      <c r="I102" s="31">
        <f t="shared" si="15"/>
        <v>0</v>
      </c>
      <c r="J102" s="30"/>
      <c r="K102" s="29"/>
    </row>
    <row r="103" spans="1:11" ht="12.75" x14ac:dyDescent="0.2">
      <c r="A103" s="20"/>
      <c r="B103" s="22"/>
      <c r="C103" s="22"/>
      <c r="D103" s="22"/>
      <c r="E103" s="22" t="s">
        <v>17</v>
      </c>
      <c r="F103" s="22"/>
      <c r="G103" s="25">
        <f t="shared" ref="G103:H103" si="16">SUM(G93:G102)</f>
        <v>0</v>
      </c>
      <c r="H103" s="25">
        <f t="shared" si="16"/>
        <v>0</v>
      </c>
      <c r="I103" s="25">
        <f t="shared" si="15"/>
        <v>0</v>
      </c>
      <c r="J103" s="26"/>
      <c r="K103" s="22"/>
    </row>
    <row r="104" spans="1:11" ht="12.75" x14ac:dyDescent="0.2">
      <c r="A104" s="78" t="s">
        <v>24</v>
      </c>
      <c r="B104" s="70"/>
      <c r="C104" s="70"/>
      <c r="D104" s="70"/>
      <c r="E104" s="70"/>
      <c r="F104" s="70"/>
      <c r="G104" s="70"/>
      <c r="H104" s="70"/>
      <c r="I104" s="70"/>
      <c r="J104" s="70"/>
      <c r="K104" s="71"/>
    </row>
    <row r="105" spans="1:11" ht="12.75" x14ac:dyDescent="0.2">
      <c r="A105" s="41" t="s">
        <v>12</v>
      </c>
      <c r="B105" s="65" t="s">
        <v>13</v>
      </c>
      <c r="C105" s="66"/>
      <c r="D105" s="66"/>
      <c r="E105" s="66"/>
      <c r="F105" s="66"/>
      <c r="G105" s="66"/>
      <c r="H105" s="66"/>
      <c r="I105" s="66"/>
      <c r="J105" s="66"/>
      <c r="K105" s="67"/>
    </row>
    <row r="106" spans="1:11" ht="27.75" customHeight="1" x14ac:dyDescent="0.2">
      <c r="A106" s="42" t="s">
        <v>14</v>
      </c>
      <c r="B106" s="68" t="s">
        <v>15</v>
      </c>
      <c r="C106" s="66"/>
      <c r="D106" s="66"/>
      <c r="E106" s="66"/>
      <c r="F106" s="66"/>
      <c r="G106" s="66"/>
      <c r="H106" s="66"/>
      <c r="I106" s="66"/>
      <c r="J106" s="66"/>
      <c r="K106" s="67"/>
    </row>
    <row r="107" spans="1:11" ht="12.75" x14ac:dyDescent="0.2">
      <c r="A107" s="34"/>
      <c r="B107" s="29"/>
      <c r="C107" s="13" t="s">
        <v>16</v>
      </c>
      <c r="D107" s="29"/>
      <c r="E107" s="14"/>
      <c r="F107" s="14"/>
      <c r="G107" s="31"/>
      <c r="H107" s="31"/>
      <c r="I107" s="31">
        <f t="shared" ref="I107:I117" si="17">H107-G107</f>
        <v>0</v>
      </c>
      <c r="J107" s="30"/>
      <c r="K107" s="29"/>
    </row>
    <row r="108" spans="1:11" ht="12.75" x14ac:dyDescent="0.2">
      <c r="A108" s="34"/>
      <c r="B108" s="29"/>
      <c r="C108" s="13" t="s">
        <v>16</v>
      </c>
      <c r="D108" s="29"/>
      <c r="E108" s="14"/>
      <c r="F108" s="14"/>
      <c r="G108" s="31"/>
      <c r="H108" s="31"/>
      <c r="I108" s="31">
        <f t="shared" si="17"/>
        <v>0</v>
      </c>
      <c r="J108" s="30"/>
      <c r="K108" s="29"/>
    </row>
    <row r="109" spans="1:11" ht="12.75" x14ac:dyDescent="0.2">
      <c r="A109" s="34"/>
      <c r="B109" s="29"/>
      <c r="C109" s="13" t="s">
        <v>16</v>
      </c>
      <c r="D109" s="29"/>
      <c r="E109" s="14"/>
      <c r="F109" s="14"/>
      <c r="G109" s="31"/>
      <c r="H109" s="31"/>
      <c r="I109" s="31">
        <f t="shared" si="17"/>
        <v>0</v>
      </c>
      <c r="J109" s="30"/>
      <c r="K109" s="29"/>
    </row>
    <row r="110" spans="1:11" ht="12.75" x14ac:dyDescent="0.2">
      <c r="A110" s="34"/>
      <c r="B110" s="29"/>
      <c r="C110" s="13" t="s">
        <v>16</v>
      </c>
      <c r="D110" s="29"/>
      <c r="E110" s="14"/>
      <c r="F110" s="14"/>
      <c r="G110" s="31"/>
      <c r="H110" s="31"/>
      <c r="I110" s="31">
        <f t="shared" si="17"/>
        <v>0</v>
      </c>
      <c r="J110" s="30"/>
      <c r="K110" s="29"/>
    </row>
    <row r="111" spans="1:11" ht="12.75" x14ac:dyDescent="0.2">
      <c r="A111" s="34"/>
      <c r="B111" s="29"/>
      <c r="C111" s="13" t="s">
        <v>16</v>
      </c>
      <c r="D111" s="29"/>
      <c r="E111" s="14"/>
      <c r="F111" s="14"/>
      <c r="G111" s="31"/>
      <c r="H111" s="31"/>
      <c r="I111" s="31">
        <f t="shared" si="17"/>
        <v>0</v>
      </c>
      <c r="J111" s="30"/>
      <c r="K111" s="29"/>
    </row>
    <row r="112" spans="1:11" ht="12.75" x14ac:dyDescent="0.2">
      <c r="A112" s="34"/>
      <c r="B112" s="29"/>
      <c r="C112" s="13" t="s">
        <v>16</v>
      </c>
      <c r="D112" s="29"/>
      <c r="E112" s="14"/>
      <c r="F112" s="14"/>
      <c r="G112" s="31"/>
      <c r="H112" s="31"/>
      <c r="I112" s="31">
        <f t="shared" si="17"/>
        <v>0</v>
      </c>
      <c r="J112" s="30"/>
      <c r="K112" s="29"/>
    </row>
    <row r="113" spans="1:11" ht="12.75" x14ac:dyDescent="0.2">
      <c r="A113" s="34"/>
      <c r="B113" s="29"/>
      <c r="C113" s="13" t="s">
        <v>16</v>
      </c>
      <c r="D113" s="29"/>
      <c r="E113" s="14"/>
      <c r="F113" s="14"/>
      <c r="G113" s="31"/>
      <c r="H113" s="31"/>
      <c r="I113" s="31">
        <f t="shared" si="17"/>
        <v>0</v>
      </c>
      <c r="J113" s="30"/>
      <c r="K113" s="29"/>
    </row>
    <row r="114" spans="1:11" ht="12.75" x14ac:dyDescent="0.2">
      <c r="A114" s="34"/>
      <c r="B114" s="29"/>
      <c r="C114" s="13" t="s">
        <v>16</v>
      </c>
      <c r="D114" s="29"/>
      <c r="E114" s="14"/>
      <c r="F114" s="14"/>
      <c r="G114" s="31"/>
      <c r="H114" s="31"/>
      <c r="I114" s="31">
        <f t="shared" si="17"/>
        <v>0</v>
      </c>
      <c r="J114" s="30"/>
      <c r="K114" s="29"/>
    </row>
    <row r="115" spans="1:11" ht="12.75" x14ac:dyDescent="0.2">
      <c r="A115" s="34"/>
      <c r="B115" s="29"/>
      <c r="C115" s="13" t="s">
        <v>16</v>
      </c>
      <c r="D115" s="29"/>
      <c r="E115" s="14"/>
      <c r="F115" s="14"/>
      <c r="G115" s="31"/>
      <c r="H115" s="31"/>
      <c r="I115" s="31">
        <f t="shared" si="17"/>
        <v>0</v>
      </c>
      <c r="J115" s="30"/>
      <c r="K115" s="29"/>
    </row>
    <row r="116" spans="1:11" ht="12.75" x14ac:dyDescent="0.2">
      <c r="A116" s="34"/>
      <c r="B116" s="29"/>
      <c r="C116" s="13" t="s">
        <v>16</v>
      </c>
      <c r="D116" s="29"/>
      <c r="E116" s="14"/>
      <c r="F116" s="14"/>
      <c r="G116" s="31"/>
      <c r="H116" s="31"/>
      <c r="I116" s="31">
        <f t="shared" si="17"/>
        <v>0</v>
      </c>
      <c r="J116" s="30"/>
      <c r="K116" s="29"/>
    </row>
    <row r="117" spans="1:11" ht="12.75" x14ac:dyDescent="0.2">
      <c r="A117" s="20"/>
      <c r="B117" s="22"/>
      <c r="C117" s="22"/>
      <c r="D117" s="22"/>
      <c r="E117" s="22" t="s">
        <v>17</v>
      </c>
      <c r="F117" s="22"/>
      <c r="G117" s="25">
        <f t="shared" ref="G117:H117" si="18">SUM(G107:G116)</f>
        <v>0</v>
      </c>
      <c r="H117" s="25">
        <f t="shared" si="18"/>
        <v>0</v>
      </c>
      <c r="I117" s="25">
        <f t="shared" si="17"/>
        <v>0</v>
      </c>
      <c r="J117" s="26"/>
      <c r="K117" s="22"/>
    </row>
    <row r="118" spans="1:11" ht="12.75" x14ac:dyDescent="0.2">
      <c r="A118" s="47"/>
      <c r="B118" s="47"/>
      <c r="C118" s="47"/>
      <c r="D118" s="47"/>
      <c r="E118" s="47"/>
      <c r="F118" s="47"/>
      <c r="G118" s="43"/>
      <c r="H118" s="43"/>
      <c r="I118" s="31"/>
      <c r="J118" s="47"/>
      <c r="K118" s="47"/>
    </row>
    <row r="119" spans="1:11" ht="12.75" x14ac:dyDescent="0.2">
      <c r="A119" s="47"/>
      <c r="B119" s="47"/>
      <c r="C119" s="47"/>
      <c r="D119" s="47"/>
      <c r="E119" s="44" t="s">
        <v>25</v>
      </c>
      <c r="F119" s="44"/>
      <c r="G119" s="45">
        <f>G15+G29+G43+G61+G75+G89+G103+G117</f>
        <v>0</v>
      </c>
      <c r="H119" s="45">
        <f>H15+H29+H43+H61+H75+H89+H103+H117</f>
        <v>0</v>
      </c>
      <c r="I119" s="45">
        <f>H119-G119</f>
        <v>0</v>
      </c>
      <c r="J119" s="47"/>
      <c r="K119" s="47"/>
    </row>
  </sheetData>
  <autoFilter ref="A1:K15" xr:uid="{00000000-0009-0000-0000-000000000000}"/>
  <customSheetViews>
    <customSheetView guid="{8BAC9A6B-5D32-4E8D-967D-E17D357516F8}" filter="1" showAutoFilter="1">
      <pageMargins left="0" right="0" top="0" bottom="0" header="0" footer="0"/>
      <autoFilter ref="A1:K15" xr:uid="{30CDB431-BD91-417D-8CE3-A1A542D9732F}">
        <filterColumn colId="1">
          <filters blank="1">
            <filter val="- Weekplan item 1_x000a_- Weekplan item 2_x000a_- Weekplan item 3_x000a_- etc"/>
            <filter val="[Enter known possible issues that are a risk for you to finish the high level week planning]"/>
          </filters>
        </filterColumn>
      </autoFilter>
    </customSheetView>
  </customSheetViews>
  <mergeCells count="33">
    <mergeCell ref="A2:K2"/>
    <mergeCell ref="B3:K3"/>
    <mergeCell ref="B4:K4"/>
    <mergeCell ref="A16:K16"/>
    <mergeCell ref="B17:K17"/>
    <mergeCell ref="B18:K18"/>
    <mergeCell ref="A30:K30"/>
    <mergeCell ref="B31:K31"/>
    <mergeCell ref="B32:K32"/>
    <mergeCell ref="A44:K44"/>
    <mergeCell ref="B45:K45"/>
    <mergeCell ref="B46:K46"/>
    <mergeCell ref="A104:K104"/>
    <mergeCell ref="C49:C50"/>
    <mergeCell ref="K49:K50"/>
    <mergeCell ref="C70:C72"/>
    <mergeCell ref="K71:K72"/>
    <mergeCell ref="A54:A60"/>
    <mergeCell ref="A47:A53"/>
    <mergeCell ref="K85:K89"/>
    <mergeCell ref="B105:K105"/>
    <mergeCell ref="B106:K106"/>
    <mergeCell ref="A76:K76"/>
    <mergeCell ref="B77:K77"/>
    <mergeCell ref="B78:K78"/>
    <mergeCell ref="A90:K90"/>
    <mergeCell ref="B91:K91"/>
    <mergeCell ref="B92:K92"/>
    <mergeCell ref="A61:A64"/>
    <mergeCell ref="C61:C63"/>
    <mergeCell ref="A65:A69"/>
    <mergeCell ref="C65:C68"/>
    <mergeCell ref="A70:A73"/>
  </mergeCells>
  <conditionalFormatting sqref="B5:B14 B17:B28 B33:B42 B79:B88 B93:B102 B107:B116">
    <cfRule type="containsText" dxfId="216" priority="207" operator="containsText" text="Unplanned">
      <formula>NOT(ISERROR(SEARCH(("Unplanned"),(B5))))</formula>
    </cfRule>
  </conditionalFormatting>
  <conditionalFormatting sqref="B5:B14 B17:B28 B33:B42 B79:B88 B93:B102 B107:B116">
    <cfRule type="containsText" dxfId="215" priority="208" operator="containsText" text="Planned">
      <formula>NOT(ISERROR(SEARCH(("Planned"),(B5))))</formula>
    </cfRule>
  </conditionalFormatting>
  <conditionalFormatting sqref="B5:B14 B17:B28 B33:B42 B79:B88 B93:B102 B107:B116">
    <cfRule type="containsText" dxfId="214" priority="209" operator="containsText" text="In-Progress">
      <formula>NOT(ISERROR(SEARCH(("In-Progress"),(B5))))</formula>
    </cfRule>
  </conditionalFormatting>
  <conditionalFormatting sqref="B5:B14 B17:B28 B33:B42 B79:B88 B93:B102 B107:B116">
    <cfRule type="containsText" dxfId="213" priority="210" operator="containsText" text="Blocked">
      <formula>NOT(ISERROR(SEARCH(("Blocked"),(B5))))</formula>
    </cfRule>
  </conditionalFormatting>
  <conditionalFormatting sqref="B5:B14 B17:B28 B33:B42 B79:B88 B93:B102 B107:B116">
    <cfRule type="containsText" dxfId="212" priority="211" operator="containsText" text="Done">
      <formula>NOT(ISERROR(SEARCH(("Done"),(B5))))</formula>
    </cfRule>
  </conditionalFormatting>
  <conditionalFormatting sqref="B5:B15 B17:B29 B31:B43 B45:B46 B75 B77:B89 B91:B103 B105:B116">
    <cfRule type="containsText" dxfId="211" priority="212" operator="containsText" text="Unplanned">
      <formula>NOT(ISERROR(SEARCH(("Unplanned"),(B5))))</formula>
    </cfRule>
  </conditionalFormatting>
  <conditionalFormatting sqref="B5:B15 B17:B29 B31:B43 B45:B46 B75 B77:B89 B91:B103 B105:B116">
    <cfRule type="containsText" dxfId="210" priority="213" operator="containsText" text="Cancelled">
      <formula>NOT(ISERROR(SEARCH(("Cancelled"),(B5))))</formula>
    </cfRule>
  </conditionalFormatting>
  <conditionalFormatting sqref="I5:I15 I19:I29 I33:I43 I75 I79:I89 I93:I103 I107:I119 I47">
    <cfRule type="expression" dxfId="209" priority="214">
      <formula>H5/G5&gt;=1.5</formula>
    </cfRule>
  </conditionalFormatting>
  <conditionalFormatting sqref="I5:I15 I19:I29 I33:I43 I75 I79:I89 I93:I103 I107:I119">
    <cfRule type="expression" dxfId="208" priority="215">
      <formula>H5/G5&lt;=0.5</formula>
    </cfRule>
  </conditionalFormatting>
  <conditionalFormatting sqref="G1 G3:G15 G19:G29 G33:G43 G75 G79:G89 G93:G103 G107:G119">
    <cfRule type="cellIs" dxfId="207" priority="216" operator="greaterThan">
      <formula>4</formula>
    </cfRule>
  </conditionalFormatting>
  <conditionalFormatting sqref="H1:H46 H75:H119">
    <cfRule type="containsBlanks" dxfId="206" priority="217">
      <formula>LEN(TRIM(H1))=0</formula>
    </cfRule>
  </conditionalFormatting>
  <conditionalFormatting sqref="B73:B74">
    <cfRule type="containsText" dxfId="205" priority="199" operator="containsText" text="Unplanned">
      <formula>NOT(ISERROR(SEARCH(("Unplanned"),(B73))))</formula>
    </cfRule>
  </conditionalFormatting>
  <conditionalFormatting sqref="B73:B74">
    <cfRule type="containsText" dxfId="204" priority="200" operator="containsText" text="Planned">
      <formula>NOT(ISERROR(SEARCH(("Planned"),(B73))))</formula>
    </cfRule>
  </conditionalFormatting>
  <conditionalFormatting sqref="B73:B74">
    <cfRule type="containsText" dxfId="203" priority="201" operator="containsText" text="In-Progress">
      <formula>NOT(ISERROR(SEARCH(("In-Progress"),(B73))))</formula>
    </cfRule>
  </conditionalFormatting>
  <conditionalFormatting sqref="B73:B74">
    <cfRule type="containsText" dxfId="202" priority="202" operator="containsText" text="Blocked">
      <formula>NOT(ISERROR(SEARCH(("Blocked"),(B73))))</formula>
    </cfRule>
  </conditionalFormatting>
  <conditionalFormatting sqref="B73:B74">
    <cfRule type="containsText" dxfId="201" priority="203" operator="containsText" text="Done">
      <formula>NOT(ISERROR(SEARCH(("Done"),(B73))))</formula>
    </cfRule>
  </conditionalFormatting>
  <conditionalFormatting sqref="B73:B74">
    <cfRule type="containsText" dxfId="200" priority="204" operator="containsText" text="Unplanned">
      <formula>NOT(ISERROR(SEARCH(("Unplanned"),(B73))))</formula>
    </cfRule>
  </conditionalFormatting>
  <conditionalFormatting sqref="B73:B74">
    <cfRule type="containsText" dxfId="199" priority="205" operator="containsText" text="Cancelled">
      <formula>NOT(ISERROR(SEARCH(("Cancelled"),(B73))))</formula>
    </cfRule>
  </conditionalFormatting>
  <conditionalFormatting sqref="H70:H74">
    <cfRule type="containsBlanks" dxfId="198" priority="206">
      <formula>LEN(TRIM(H70))=0</formula>
    </cfRule>
  </conditionalFormatting>
  <conditionalFormatting sqref="G55:G58 G65 G61">
    <cfRule type="cellIs" dxfId="197" priority="197" operator="greaterThan">
      <formula>4</formula>
    </cfRule>
  </conditionalFormatting>
  <conditionalFormatting sqref="H55:H58 H65 H61">
    <cfRule type="containsBlanks" dxfId="196" priority="198">
      <formula>LEN(TRIM(H55))=0</formula>
    </cfRule>
  </conditionalFormatting>
  <conditionalFormatting sqref="G52">
    <cfRule type="cellIs" dxfId="195" priority="195" operator="greaterThan">
      <formula>4</formula>
    </cfRule>
  </conditionalFormatting>
  <conditionalFormatting sqref="H52">
    <cfRule type="containsBlanks" dxfId="194" priority="196">
      <formula>LEN(TRIM(H52))=0</formula>
    </cfRule>
  </conditionalFormatting>
  <conditionalFormatting sqref="G64">
    <cfRule type="cellIs" dxfId="193" priority="193" operator="greaterThan">
      <formula>4</formula>
    </cfRule>
  </conditionalFormatting>
  <conditionalFormatting sqref="H64">
    <cfRule type="containsBlanks" dxfId="192" priority="194">
      <formula>LEN(TRIM(H64))=0</formula>
    </cfRule>
  </conditionalFormatting>
  <conditionalFormatting sqref="G69">
    <cfRule type="cellIs" dxfId="191" priority="191" operator="greaterThan">
      <formula>4</formula>
    </cfRule>
  </conditionalFormatting>
  <conditionalFormatting sqref="H69">
    <cfRule type="containsBlanks" dxfId="190" priority="192">
      <formula>LEN(TRIM(H69))=0</formula>
    </cfRule>
  </conditionalFormatting>
  <conditionalFormatting sqref="H47 H49">
    <cfRule type="containsBlanks" dxfId="189" priority="190">
      <formula>LEN(TRIM(H47))=0</formula>
    </cfRule>
  </conditionalFormatting>
  <conditionalFormatting sqref="G47 G49">
    <cfRule type="cellIs" dxfId="188" priority="189" operator="greaterThan">
      <formula>4</formula>
    </cfRule>
  </conditionalFormatting>
  <conditionalFormatting sqref="H50:H51">
    <cfRule type="containsBlanks" dxfId="187" priority="188">
      <formula>LEN(TRIM(H50))=0</formula>
    </cfRule>
  </conditionalFormatting>
  <conditionalFormatting sqref="G50:G51">
    <cfRule type="cellIs" dxfId="186" priority="187" operator="greaterThan">
      <formula>4</formula>
    </cfRule>
  </conditionalFormatting>
  <conditionalFormatting sqref="B51 B61 B65:B66">
    <cfRule type="containsText" dxfId="185" priority="180" operator="containsText" text="Unplanned">
      <formula>NOT(ISERROR(SEARCH(("Unplanned"),(B51))))</formula>
    </cfRule>
  </conditionalFormatting>
  <conditionalFormatting sqref="B51 B61 B65:B66">
    <cfRule type="containsText" dxfId="184" priority="181" operator="containsText" text="Planned">
      <formula>NOT(ISERROR(SEARCH(("Planned"),(B51))))</formula>
    </cfRule>
  </conditionalFormatting>
  <conditionalFormatting sqref="B51 B61 B65:B66">
    <cfRule type="containsText" dxfId="183" priority="182" operator="containsText" text="In-Progress">
      <formula>NOT(ISERROR(SEARCH(("In-Progress"),(B51))))</formula>
    </cfRule>
  </conditionalFormatting>
  <conditionalFormatting sqref="B51 B61 B65:B66">
    <cfRule type="containsText" dxfId="182" priority="183" operator="containsText" text="Blocked">
      <formula>NOT(ISERROR(SEARCH(("Blocked"),(B51))))</formula>
    </cfRule>
  </conditionalFormatting>
  <conditionalFormatting sqref="B51 B61 B65:B66">
    <cfRule type="containsText" dxfId="181" priority="184" operator="containsText" text="Done">
      <formula>NOT(ISERROR(SEARCH(("Done"),(B51))))</formula>
    </cfRule>
  </conditionalFormatting>
  <conditionalFormatting sqref="B51 B61 B65:B66">
    <cfRule type="containsText" dxfId="180" priority="185" operator="containsText" text="Unplanned">
      <formula>NOT(ISERROR(SEARCH(("Unplanned"),(B51))))</formula>
    </cfRule>
  </conditionalFormatting>
  <conditionalFormatting sqref="B51 B61 B65:B66">
    <cfRule type="containsText" dxfId="179" priority="186" operator="containsText" text="Cancelled">
      <formula>NOT(ISERROR(SEARCH(("Cancelled"),(B51))))</formula>
    </cfRule>
  </conditionalFormatting>
  <conditionalFormatting sqref="B69">
    <cfRule type="containsText" dxfId="178" priority="145" operator="containsText" text="Unplanned">
      <formula>NOT(ISERROR(SEARCH(("Unplanned"),(B69))))</formula>
    </cfRule>
  </conditionalFormatting>
  <conditionalFormatting sqref="B69">
    <cfRule type="containsText" dxfId="177" priority="146" operator="containsText" text="Planned">
      <formula>NOT(ISERROR(SEARCH(("Planned"),(B69))))</formula>
    </cfRule>
  </conditionalFormatting>
  <conditionalFormatting sqref="B69">
    <cfRule type="containsText" dxfId="176" priority="147" operator="containsText" text="In-Progress">
      <formula>NOT(ISERROR(SEARCH(("In-Progress"),(B69))))</formula>
    </cfRule>
  </conditionalFormatting>
  <conditionalFormatting sqref="B69">
    <cfRule type="containsText" dxfId="175" priority="148" operator="containsText" text="Blocked">
      <formula>NOT(ISERROR(SEARCH(("Blocked"),(B69))))</formula>
    </cfRule>
  </conditionalFormatting>
  <conditionalFormatting sqref="B69">
    <cfRule type="containsText" dxfId="174" priority="149" operator="containsText" text="Done">
      <formula>NOT(ISERROR(SEARCH(("Done"),(B69))))</formula>
    </cfRule>
  </conditionalFormatting>
  <conditionalFormatting sqref="B69">
    <cfRule type="containsText" dxfId="173" priority="150" operator="containsText" text="Unplanned">
      <formula>NOT(ISERROR(SEARCH(("Unplanned"),(B69))))</formula>
    </cfRule>
  </conditionalFormatting>
  <conditionalFormatting sqref="B69">
    <cfRule type="containsText" dxfId="172" priority="151" operator="containsText" text="Cancelled">
      <formula>NOT(ISERROR(SEARCH(("Cancelled"),(B69))))</formula>
    </cfRule>
  </conditionalFormatting>
  <conditionalFormatting sqref="B47">
    <cfRule type="containsText" dxfId="171" priority="173" operator="containsText" text="Unplanned">
      <formula>NOT(ISERROR(SEARCH(("Unplanned"),(B47))))</formula>
    </cfRule>
  </conditionalFormatting>
  <conditionalFormatting sqref="B47">
    <cfRule type="containsText" dxfId="170" priority="174" operator="containsText" text="Planned">
      <formula>NOT(ISERROR(SEARCH(("Planned"),(B47))))</formula>
    </cfRule>
  </conditionalFormatting>
  <conditionalFormatting sqref="B47">
    <cfRule type="containsText" dxfId="169" priority="175" operator="containsText" text="In-Progress">
      <formula>NOT(ISERROR(SEARCH(("In-Progress"),(B47))))</formula>
    </cfRule>
  </conditionalFormatting>
  <conditionalFormatting sqref="B47">
    <cfRule type="containsText" dxfId="168" priority="176" operator="containsText" text="Blocked">
      <formula>NOT(ISERROR(SEARCH(("Blocked"),(B47))))</formula>
    </cfRule>
  </conditionalFormatting>
  <conditionalFormatting sqref="B47">
    <cfRule type="containsText" dxfId="167" priority="177" operator="containsText" text="Done">
      <formula>NOT(ISERROR(SEARCH(("Done"),(B47))))</formula>
    </cfRule>
  </conditionalFormatting>
  <conditionalFormatting sqref="B47">
    <cfRule type="containsText" dxfId="166" priority="178" operator="containsText" text="Unplanned">
      <formula>NOT(ISERROR(SEARCH(("Unplanned"),(B47))))</formula>
    </cfRule>
  </conditionalFormatting>
  <conditionalFormatting sqref="B47">
    <cfRule type="containsText" dxfId="165" priority="179" operator="containsText" text="Cancelled">
      <formula>NOT(ISERROR(SEARCH(("Cancelled"),(B47))))</formula>
    </cfRule>
  </conditionalFormatting>
  <conditionalFormatting sqref="B49">
    <cfRule type="containsText" dxfId="164" priority="166" operator="containsText" text="Unplanned">
      <formula>NOT(ISERROR(SEARCH(("Unplanned"),(B49))))</formula>
    </cfRule>
  </conditionalFormatting>
  <conditionalFormatting sqref="B49">
    <cfRule type="containsText" dxfId="163" priority="167" operator="containsText" text="Planned">
      <formula>NOT(ISERROR(SEARCH(("Planned"),(B49))))</formula>
    </cfRule>
  </conditionalFormatting>
  <conditionalFormatting sqref="B49">
    <cfRule type="containsText" dxfId="162" priority="168" operator="containsText" text="In-Progress">
      <formula>NOT(ISERROR(SEARCH(("In-Progress"),(B49))))</formula>
    </cfRule>
  </conditionalFormatting>
  <conditionalFormatting sqref="B49">
    <cfRule type="containsText" dxfId="161" priority="169" operator="containsText" text="Blocked">
      <formula>NOT(ISERROR(SEARCH(("Blocked"),(B49))))</formula>
    </cfRule>
  </conditionalFormatting>
  <conditionalFormatting sqref="B49">
    <cfRule type="containsText" dxfId="160" priority="170" operator="containsText" text="Done">
      <formula>NOT(ISERROR(SEARCH(("Done"),(B49))))</formula>
    </cfRule>
  </conditionalFormatting>
  <conditionalFormatting sqref="B49">
    <cfRule type="containsText" dxfId="159" priority="171" operator="containsText" text="Unplanned">
      <formula>NOT(ISERROR(SEARCH(("Unplanned"),(B49))))</formula>
    </cfRule>
  </conditionalFormatting>
  <conditionalFormatting sqref="B49">
    <cfRule type="containsText" dxfId="158" priority="172" operator="containsText" text="Cancelled">
      <formula>NOT(ISERROR(SEARCH(("Cancelled"),(B49))))</formula>
    </cfRule>
  </conditionalFormatting>
  <conditionalFormatting sqref="B52">
    <cfRule type="containsText" dxfId="157" priority="159" operator="containsText" text="Unplanned">
      <formula>NOT(ISERROR(SEARCH(("Unplanned"),(B52))))</formula>
    </cfRule>
  </conditionalFormatting>
  <conditionalFormatting sqref="B52">
    <cfRule type="containsText" dxfId="156" priority="160" operator="containsText" text="Planned">
      <formula>NOT(ISERROR(SEARCH(("Planned"),(B52))))</formula>
    </cfRule>
  </conditionalFormatting>
  <conditionalFormatting sqref="B52">
    <cfRule type="containsText" dxfId="155" priority="161" operator="containsText" text="In-Progress">
      <formula>NOT(ISERROR(SEARCH(("In-Progress"),(B52))))</formula>
    </cfRule>
  </conditionalFormatting>
  <conditionalFormatting sqref="B52">
    <cfRule type="containsText" dxfId="154" priority="162" operator="containsText" text="Blocked">
      <formula>NOT(ISERROR(SEARCH(("Blocked"),(B52))))</formula>
    </cfRule>
  </conditionalFormatting>
  <conditionalFormatting sqref="B52">
    <cfRule type="containsText" dxfId="153" priority="163" operator="containsText" text="Done">
      <formula>NOT(ISERROR(SEARCH(("Done"),(B52))))</formula>
    </cfRule>
  </conditionalFormatting>
  <conditionalFormatting sqref="B52">
    <cfRule type="containsText" dxfId="152" priority="164" operator="containsText" text="Unplanned">
      <formula>NOT(ISERROR(SEARCH(("Unplanned"),(B52))))</formula>
    </cfRule>
  </conditionalFormatting>
  <conditionalFormatting sqref="B52">
    <cfRule type="containsText" dxfId="151" priority="165" operator="containsText" text="Cancelled">
      <formula>NOT(ISERROR(SEARCH(("Cancelled"),(B52))))</formula>
    </cfRule>
  </conditionalFormatting>
  <conditionalFormatting sqref="B64">
    <cfRule type="containsText" dxfId="150" priority="152" operator="containsText" text="Unplanned">
      <formula>NOT(ISERROR(SEARCH(("Unplanned"),(B64))))</formula>
    </cfRule>
  </conditionalFormatting>
  <conditionalFormatting sqref="B64">
    <cfRule type="containsText" dxfId="149" priority="153" operator="containsText" text="Planned">
      <formula>NOT(ISERROR(SEARCH(("Planned"),(B64))))</formula>
    </cfRule>
  </conditionalFormatting>
  <conditionalFormatting sqref="B64">
    <cfRule type="containsText" dxfId="148" priority="154" operator="containsText" text="In-Progress">
      <formula>NOT(ISERROR(SEARCH(("In-Progress"),(B64))))</formula>
    </cfRule>
  </conditionalFormatting>
  <conditionalFormatting sqref="B64">
    <cfRule type="containsText" dxfId="147" priority="155" operator="containsText" text="Blocked">
      <formula>NOT(ISERROR(SEARCH(("Blocked"),(B64))))</formula>
    </cfRule>
  </conditionalFormatting>
  <conditionalFormatting sqref="B64">
    <cfRule type="containsText" dxfId="146" priority="156" operator="containsText" text="Done">
      <formula>NOT(ISERROR(SEARCH(("Done"),(B64))))</formula>
    </cfRule>
  </conditionalFormatting>
  <conditionalFormatting sqref="B64">
    <cfRule type="containsText" dxfId="145" priority="157" operator="containsText" text="Unplanned">
      <formula>NOT(ISERROR(SEARCH(("Unplanned"),(B64))))</formula>
    </cfRule>
  </conditionalFormatting>
  <conditionalFormatting sqref="B64">
    <cfRule type="containsText" dxfId="144" priority="158" operator="containsText" text="Cancelled">
      <formula>NOT(ISERROR(SEARCH(("Cancelled"),(B64))))</formula>
    </cfRule>
  </conditionalFormatting>
  <conditionalFormatting sqref="B50">
    <cfRule type="containsText" dxfId="143" priority="138" operator="containsText" text="Unplanned">
      <formula>NOT(ISERROR(SEARCH(("Unplanned"),(B50))))</formula>
    </cfRule>
  </conditionalFormatting>
  <conditionalFormatting sqref="B50">
    <cfRule type="containsText" dxfId="142" priority="139" operator="containsText" text="Planned">
      <formula>NOT(ISERROR(SEARCH(("Planned"),(B50))))</formula>
    </cfRule>
  </conditionalFormatting>
  <conditionalFormatting sqref="B50">
    <cfRule type="containsText" dxfId="141" priority="140" operator="containsText" text="In-Progress">
      <formula>NOT(ISERROR(SEARCH(("In-Progress"),(B50))))</formula>
    </cfRule>
  </conditionalFormatting>
  <conditionalFormatting sqref="B50">
    <cfRule type="containsText" dxfId="140" priority="141" operator="containsText" text="Blocked">
      <formula>NOT(ISERROR(SEARCH(("Blocked"),(B50))))</formula>
    </cfRule>
  </conditionalFormatting>
  <conditionalFormatting sqref="B50">
    <cfRule type="containsText" dxfId="139" priority="142" operator="containsText" text="Done">
      <formula>NOT(ISERROR(SEARCH(("Done"),(B50))))</formula>
    </cfRule>
  </conditionalFormatting>
  <conditionalFormatting sqref="B50">
    <cfRule type="containsText" dxfId="138" priority="143" operator="containsText" text="Unplanned">
      <formula>NOT(ISERROR(SEARCH(("Unplanned"),(B50))))</formula>
    </cfRule>
  </conditionalFormatting>
  <conditionalFormatting sqref="B50">
    <cfRule type="containsText" dxfId="137" priority="144" operator="containsText" text="Cancelled">
      <formula>NOT(ISERROR(SEARCH(("Cancelled"),(B50))))</formula>
    </cfRule>
  </conditionalFormatting>
  <conditionalFormatting sqref="B55:B58">
    <cfRule type="containsText" dxfId="136" priority="131" operator="containsText" text="Unplanned">
      <formula>NOT(ISERROR(SEARCH(("Unplanned"),(B55))))</formula>
    </cfRule>
  </conditionalFormatting>
  <conditionalFormatting sqref="B55:B58">
    <cfRule type="containsText" dxfId="135" priority="132" operator="containsText" text="Planned">
      <formula>NOT(ISERROR(SEARCH(("Planned"),(B55))))</formula>
    </cfRule>
  </conditionalFormatting>
  <conditionalFormatting sqref="B55:B58">
    <cfRule type="containsText" dxfId="134" priority="133" operator="containsText" text="In-Progress">
      <formula>NOT(ISERROR(SEARCH(("In-Progress"),(B55))))</formula>
    </cfRule>
  </conditionalFormatting>
  <conditionalFormatting sqref="B55:B58">
    <cfRule type="containsText" dxfId="133" priority="134" operator="containsText" text="Blocked">
      <formula>NOT(ISERROR(SEARCH(("Blocked"),(B55))))</formula>
    </cfRule>
  </conditionalFormatting>
  <conditionalFormatting sqref="B55:B58">
    <cfRule type="containsText" dxfId="132" priority="135" operator="containsText" text="Done">
      <formula>NOT(ISERROR(SEARCH(("Done"),(B55))))</formula>
    </cfRule>
  </conditionalFormatting>
  <conditionalFormatting sqref="B55:B58">
    <cfRule type="containsText" dxfId="131" priority="136" operator="containsText" text="Unplanned">
      <formula>NOT(ISERROR(SEARCH(("Unplanned"),(B55))))</formula>
    </cfRule>
  </conditionalFormatting>
  <conditionalFormatting sqref="B55:B58">
    <cfRule type="containsText" dxfId="130" priority="137" operator="containsText" text="Cancelled">
      <formula>NOT(ISERROR(SEARCH(("Cancelled"),(B55))))</formula>
    </cfRule>
  </conditionalFormatting>
  <conditionalFormatting sqref="G63">
    <cfRule type="cellIs" dxfId="129" priority="129" operator="greaterThan">
      <formula>4</formula>
    </cfRule>
  </conditionalFormatting>
  <conditionalFormatting sqref="H63">
    <cfRule type="containsBlanks" dxfId="128" priority="130">
      <formula>LEN(TRIM(H63))=0</formula>
    </cfRule>
  </conditionalFormatting>
  <conditionalFormatting sqref="B63">
    <cfRule type="containsText" dxfId="127" priority="122" operator="containsText" text="Unplanned">
      <formula>NOT(ISERROR(SEARCH(("Unplanned"),(B63))))</formula>
    </cfRule>
  </conditionalFormatting>
  <conditionalFormatting sqref="B63">
    <cfRule type="containsText" dxfId="126" priority="123" operator="containsText" text="Planned">
      <formula>NOT(ISERROR(SEARCH(("Planned"),(B63))))</formula>
    </cfRule>
  </conditionalFormatting>
  <conditionalFormatting sqref="B63">
    <cfRule type="containsText" dxfId="125" priority="124" operator="containsText" text="In-Progress">
      <formula>NOT(ISERROR(SEARCH(("In-Progress"),(B63))))</formula>
    </cfRule>
  </conditionalFormatting>
  <conditionalFormatting sqref="B63">
    <cfRule type="containsText" dxfId="124" priority="125" operator="containsText" text="Blocked">
      <formula>NOT(ISERROR(SEARCH(("Blocked"),(B63))))</formula>
    </cfRule>
  </conditionalFormatting>
  <conditionalFormatting sqref="B63">
    <cfRule type="containsText" dxfId="123" priority="126" operator="containsText" text="Done">
      <formula>NOT(ISERROR(SEARCH(("Done"),(B63))))</formula>
    </cfRule>
  </conditionalFormatting>
  <conditionalFormatting sqref="B63">
    <cfRule type="containsText" dxfId="122" priority="127" operator="containsText" text="Unplanned">
      <formula>NOT(ISERROR(SEARCH(("Unplanned"),(B63))))</formula>
    </cfRule>
  </conditionalFormatting>
  <conditionalFormatting sqref="B63">
    <cfRule type="containsText" dxfId="121" priority="128" operator="containsText" text="Cancelled">
      <formula>NOT(ISERROR(SEARCH(("Cancelled"),(B63))))</formula>
    </cfRule>
  </conditionalFormatting>
  <conditionalFormatting sqref="G62:G63">
    <cfRule type="cellIs" dxfId="120" priority="120" operator="greaterThan">
      <formula>4</formula>
    </cfRule>
  </conditionalFormatting>
  <conditionalFormatting sqref="H62:H63">
    <cfRule type="containsBlanks" dxfId="119" priority="121">
      <formula>LEN(TRIM(H62))=0</formula>
    </cfRule>
  </conditionalFormatting>
  <conditionalFormatting sqref="B62:B63">
    <cfRule type="containsText" dxfId="118" priority="113" operator="containsText" text="Unplanned">
      <formula>NOT(ISERROR(SEARCH(("Unplanned"),(B62))))</formula>
    </cfRule>
  </conditionalFormatting>
  <conditionalFormatting sqref="B62:B63">
    <cfRule type="containsText" dxfId="117" priority="114" operator="containsText" text="Planned">
      <formula>NOT(ISERROR(SEARCH(("Planned"),(B62))))</formula>
    </cfRule>
  </conditionalFormatting>
  <conditionalFormatting sqref="B62:B63">
    <cfRule type="containsText" dxfId="116" priority="115" operator="containsText" text="In-Progress">
      <formula>NOT(ISERROR(SEARCH(("In-Progress"),(B62))))</formula>
    </cfRule>
  </conditionalFormatting>
  <conditionalFormatting sqref="B62:B63">
    <cfRule type="containsText" dxfId="115" priority="116" operator="containsText" text="Blocked">
      <formula>NOT(ISERROR(SEARCH(("Blocked"),(B62))))</formula>
    </cfRule>
  </conditionalFormatting>
  <conditionalFormatting sqref="B62:B63">
    <cfRule type="containsText" dxfId="114" priority="117" operator="containsText" text="Done">
      <formula>NOT(ISERROR(SEARCH(("Done"),(B62))))</formula>
    </cfRule>
  </conditionalFormatting>
  <conditionalFormatting sqref="B62:B63">
    <cfRule type="containsText" dxfId="113" priority="118" operator="containsText" text="Unplanned">
      <formula>NOT(ISERROR(SEARCH(("Unplanned"),(B62))))</formula>
    </cfRule>
  </conditionalFormatting>
  <conditionalFormatting sqref="B62:B63">
    <cfRule type="containsText" dxfId="112" priority="119" operator="containsText" text="Cancelled">
      <formula>NOT(ISERROR(SEARCH(("Cancelled"),(B62))))</formula>
    </cfRule>
  </conditionalFormatting>
  <conditionalFormatting sqref="G67">
    <cfRule type="cellIs" dxfId="111" priority="111" operator="greaterThan">
      <formula>4</formula>
    </cfRule>
  </conditionalFormatting>
  <conditionalFormatting sqref="H67">
    <cfRule type="containsBlanks" dxfId="110" priority="112">
      <formula>LEN(TRIM(H67))=0</formula>
    </cfRule>
  </conditionalFormatting>
  <conditionalFormatting sqref="B67">
    <cfRule type="containsText" dxfId="109" priority="104" operator="containsText" text="Unplanned">
      <formula>NOT(ISERROR(SEARCH(("Unplanned"),(B67))))</formula>
    </cfRule>
  </conditionalFormatting>
  <conditionalFormatting sqref="B67">
    <cfRule type="containsText" dxfId="108" priority="105" operator="containsText" text="Planned">
      <formula>NOT(ISERROR(SEARCH(("Planned"),(B67))))</formula>
    </cfRule>
  </conditionalFormatting>
  <conditionalFormatting sqref="B67">
    <cfRule type="containsText" dxfId="107" priority="106" operator="containsText" text="In-Progress">
      <formula>NOT(ISERROR(SEARCH(("In-Progress"),(B67))))</formula>
    </cfRule>
  </conditionalFormatting>
  <conditionalFormatting sqref="B67">
    <cfRule type="containsText" dxfId="106" priority="107" operator="containsText" text="Blocked">
      <formula>NOT(ISERROR(SEARCH(("Blocked"),(B67))))</formula>
    </cfRule>
  </conditionalFormatting>
  <conditionalFormatting sqref="B67">
    <cfRule type="containsText" dxfId="105" priority="108" operator="containsText" text="Done">
      <formula>NOT(ISERROR(SEARCH(("Done"),(B67))))</formula>
    </cfRule>
  </conditionalFormatting>
  <conditionalFormatting sqref="B67">
    <cfRule type="containsText" dxfId="104" priority="109" operator="containsText" text="Unplanned">
      <formula>NOT(ISERROR(SEARCH(("Unplanned"),(B67))))</formula>
    </cfRule>
  </conditionalFormatting>
  <conditionalFormatting sqref="B67">
    <cfRule type="containsText" dxfId="103" priority="110" operator="containsText" text="Cancelled">
      <formula>NOT(ISERROR(SEARCH(("Cancelled"),(B67))))</formula>
    </cfRule>
  </conditionalFormatting>
  <conditionalFormatting sqref="G66:G67">
    <cfRule type="cellIs" dxfId="102" priority="102" operator="greaterThan">
      <formula>4</formula>
    </cfRule>
  </conditionalFormatting>
  <conditionalFormatting sqref="H66:H67">
    <cfRule type="containsBlanks" dxfId="101" priority="103">
      <formula>LEN(TRIM(H66))=0</formula>
    </cfRule>
  </conditionalFormatting>
  <conditionalFormatting sqref="B67">
    <cfRule type="containsText" dxfId="100" priority="95" operator="containsText" text="Unplanned">
      <formula>NOT(ISERROR(SEARCH(("Unplanned"),(B67))))</formula>
    </cfRule>
  </conditionalFormatting>
  <conditionalFormatting sqref="B67">
    <cfRule type="containsText" dxfId="99" priority="96" operator="containsText" text="Planned">
      <formula>NOT(ISERROR(SEARCH(("Planned"),(B67))))</formula>
    </cfRule>
  </conditionalFormatting>
  <conditionalFormatting sqref="B67">
    <cfRule type="containsText" dxfId="98" priority="97" operator="containsText" text="In-Progress">
      <formula>NOT(ISERROR(SEARCH(("In-Progress"),(B67))))</formula>
    </cfRule>
  </conditionalFormatting>
  <conditionalFormatting sqref="B67">
    <cfRule type="containsText" dxfId="97" priority="98" operator="containsText" text="Blocked">
      <formula>NOT(ISERROR(SEARCH(("Blocked"),(B67))))</formula>
    </cfRule>
  </conditionalFormatting>
  <conditionalFormatting sqref="B67">
    <cfRule type="containsText" dxfId="96" priority="99" operator="containsText" text="Done">
      <formula>NOT(ISERROR(SEARCH(("Done"),(B67))))</formula>
    </cfRule>
  </conditionalFormatting>
  <conditionalFormatting sqref="B67">
    <cfRule type="containsText" dxfId="95" priority="100" operator="containsText" text="Unplanned">
      <formula>NOT(ISERROR(SEARCH(("Unplanned"),(B67))))</formula>
    </cfRule>
  </conditionalFormatting>
  <conditionalFormatting sqref="B67">
    <cfRule type="containsText" dxfId="94" priority="101" operator="containsText" text="Cancelled">
      <formula>NOT(ISERROR(SEARCH(("Cancelled"),(B67))))</formula>
    </cfRule>
  </conditionalFormatting>
  <conditionalFormatting sqref="G68">
    <cfRule type="cellIs" dxfId="93" priority="93" operator="greaterThan">
      <formula>4</formula>
    </cfRule>
  </conditionalFormatting>
  <conditionalFormatting sqref="H68">
    <cfRule type="containsBlanks" dxfId="92" priority="94">
      <formula>LEN(TRIM(H68))=0</formula>
    </cfRule>
  </conditionalFormatting>
  <conditionalFormatting sqref="B68">
    <cfRule type="containsText" dxfId="91" priority="86" operator="containsText" text="Unplanned">
      <formula>NOT(ISERROR(SEARCH(("Unplanned"),(B68))))</formula>
    </cfRule>
  </conditionalFormatting>
  <conditionalFormatting sqref="B68">
    <cfRule type="containsText" dxfId="90" priority="87" operator="containsText" text="Planned">
      <formula>NOT(ISERROR(SEARCH(("Planned"),(B68))))</formula>
    </cfRule>
  </conditionalFormatting>
  <conditionalFormatting sqref="B68">
    <cfRule type="containsText" dxfId="89" priority="88" operator="containsText" text="In-Progress">
      <formula>NOT(ISERROR(SEARCH(("In-Progress"),(B68))))</formula>
    </cfRule>
  </conditionalFormatting>
  <conditionalFormatting sqref="B68">
    <cfRule type="containsText" dxfId="88" priority="89" operator="containsText" text="Blocked">
      <formula>NOT(ISERROR(SEARCH(("Blocked"),(B68))))</formula>
    </cfRule>
  </conditionalFormatting>
  <conditionalFormatting sqref="B68">
    <cfRule type="containsText" dxfId="87" priority="90" operator="containsText" text="Done">
      <formula>NOT(ISERROR(SEARCH(("Done"),(B68))))</formula>
    </cfRule>
  </conditionalFormatting>
  <conditionalFormatting sqref="B68">
    <cfRule type="containsText" dxfId="86" priority="91" operator="containsText" text="Unplanned">
      <formula>NOT(ISERROR(SEARCH(("Unplanned"),(B68))))</formula>
    </cfRule>
  </conditionalFormatting>
  <conditionalFormatting sqref="B68">
    <cfRule type="containsText" dxfId="85" priority="92" operator="containsText" text="Cancelled">
      <formula>NOT(ISERROR(SEARCH(("Cancelled"),(B68))))</formula>
    </cfRule>
  </conditionalFormatting>
  <conditionalFormatting sqref="G68">
    <cfRule type="cellIs" dxfId="84" priority="84" operator="greaterThan">
      <formula>4</formula>
    </cfRule>
  </conditionalFormatting>
  <conditionalFormatting sqref="H68">
    <cfRule type="containsBlanks" dxfId="83" priority="85">
      <formula>LEN(TRIM(H68))=0</formula>
    </cfRule>
  </conditionalFormatting>
  <conditionalFormatting sqref="B68">
    <cfRule type="containsText" dxfId="82" priority="77" operator="containsText" text="Unplanned">
      <formula>NOT(ISERROR(SEARCH(("Unplanned"),(B68))))</formula>
    </cfRule>
  </conditionalFormatting>
  <conditionalFormatting sqref="B68">
    <cfRule type="containsText" dxfId="81" priority="78" operator="containsText" text="Planned">
      <formula>NOT(ISERROR(SEARCH(("Planned"),(B68))))</formula>
    </cfRule>
  </conditionalFormatting>
  <conditionalFormatting sqref="B68">
    <cfRule type="containsText" dxfId="80" priority="79" operator="containsText" text="In-Progress">
      <formula>NOT(ISERROR(SEARCH(("In-Progress"),(B68))))</formula>
    </cfRule>
  </conditionalFormatting>
  <conditionalFormatting sqref="B68">
    <cfRule type="containsText" dxfId="79" priority="80" operator="containsText" text="Blocked">
      <formula>NOT(ISERROR(SEARCH(("Blocked"),(B68))))</formula>
    </cfRule>
  </conditionalFormatting>
  <conditionalFormatting sqref="B68">
    <cfRule type="containsText" dxfId="78" priority="81" operator="containsText" text="Done">
      <formula>NOT(ISERROR(SEARCH(("Done"),(B68))))</formula>
    </cfRule>
  </conditionalFormatting>
  <conditionalFormatting sqref="B68">
    <cfRule type="containsText" dxfId="77" priority="82" operator="containsText" text="Unplanned">
      <formula>NOT(ISERROR(SEARCH(("Unplanned"),(B68))))</formula>
    </cfRule>
  </conditionalFormatting>
  <conditionalFormatting sqref="B68">
    <cfRule type="containsText" dxfId="76" priority="83" operator="containsText" text="Cancelled">
      <formula>NOT(ISERROR(SEARCH(("Cancelled"),(B68))))</formula>
    </cfRule>
  </conditionalFormatting>
  <conditionalFormatting sqref="B70:B72">
    <cfRule type="containsText" dxfId="75" priority="70" operator="containsText" text="Unplanned">
      <formula>NOT(ISERROR(SEARCH(("Unplanned"),(B70))))</formula>
    </cfRule>
  </conditionalFormatting>
  <conditionalFormatting sqref="B70:B72">
    <cfRule type="containsText" dxfId="74" priority="71" operator="containsText" text="Planned">
      <formula>NOT(ISERROR(SEARCH(("Planned"),(B70))))</formula>
    </cfRule>
  </conditionalFormatting>
  <conditionalFormatting sqref="B70:B72">
    <cfRule type="containsText" dxfId="73" priority="72" operator="containsText" text="In-Progress">
      <formula>NOT(ISERROR(SEARCH(("In-Progress"),(B70))))</formula>
    </cfRule>
  </conditionalFormatting>
  <conditionalFormatting sqref="B70:B72">
    <cfRule type="containsText" dxfId="72" priority="73" operator="containsText" text="Blocked">
      <formula>NOT(ISERROR(SEARCH(("Blocked"),(B70))))</formula>
    </cfRule>
  </conditionalFormatting>
  <conditionalFormatting sqref="B70:B72">
    <cfRule type="containsText" dxfId="71" priority="74" operator="containsText" text="Done">
      <formula>NOT(ISERROR(SEARCH(("Done"),(B70))))</formula>
    </cfRule>
  </conditionalFormatting>
  <conditionalFormatting sqref="B70:B72">
    <cfRule type="containsText" dxfId="70" priority="75" operator="containsText" text="Unplanned">
      <formula>NOT(ISERROR(SEARCH(("Unplanned"),(B70))))</formula>
    </cfRule>
  </conditionalFormatting>
  <conditionalFormatting sqref="B70:B72">
    <cfRule type="containsText" dxfId="69" priority="76" operator="containsText" text="Cancelled">
      <formula>NOT(ISERROR(SEARCH(("Cancelled"),(B70))))</formula>
    </cfRule>
  </conditionalFormatting>
  <conditionalFormatting sqref="I49:I52 I55:I58 I61:I74">
    <cfRule type="expression" dxfId="68" priority="69">
      <formula>H49/G49&gt;=1.5</formula>
    </cfRule>
  </conditionalFormatting>
  <conditionalFormatting sqref="I47 I49:I52 I55:I58 I61:I74">
    <cfRule type="cellIs" dxfId="67" priority="66" operator="between">
      <formula>-8</formula>
      <formula>-0.5</formula>
    </cfRule>
    <cfRule type="cellIs" dxfId="66" priority="67" operator="greaterThan">
      <formula>1.5</formula>
    </cfRule>
    <cfRule type="cellIs" dxfId="65" priority="68" operator="between">
      <formula>0.5</formula>
      <formula>1</formula>
    </cfRule>
  </conditionalFormatting>
  <conditionalFormatting sqref="H48">
    <cfRule type="containsBlanks" dxfId="64" priority="65">
      <formula>LEN(TRIM(H48))=0</formula>
    </cfRule>
  </conditionalFormatting>
  <conditionalFormatting sqref="G48">
    <cfRule type="cellIs" dxfId="63" priority="64" operator="greaterThan">
      <formula>4</formula>
    </cfRule>
  </conditionalFormatting>
  <conditionalFormatting sqref="B48">
    <cfRule type="containsText" dxfId="62" priority="57" operator="containsText" text="Unplanned">
      <formula>NOT(ISERROR(SEARCH(("Unplanned"),(B48))))</formula>
    </cfRule>
  </conditionalFormatting>
  <conditionalFormatting sqref="B48">
    <cfRule type="containsText" dxfId="61" priority="58" operator="containsText" text="Planned">
      <formula>NOT(ISERROR(SEARCH(("Planned"),(B48))))</formula>
    </cfRule>
  </conditionalFormatting>
  <conditionalFormatting sqref="B48">
    <cfRule type="containsText" dxfId="60" priority="59" operator="containsText" text="In-Progress">
      <formula>NOT(ISERROR(SEARCH(("In-Progress"),(B48))))</formula>
    </cfRule>
  </conditionalFormatting>
  <conditionalFormatting sqref="B48">
    <cfRule type="containsText" dxfId="59" priority="60" operator="containsText" text="Blocked">
      <formula>NOT(ISERROR(SEARCH(("Blocked"),(B48))))</formula>
    </cfRule>
  </conditionalFormatting>
  <conditionalFormatting sqref="B48">
    <cfRule type="containsText" dxfId="58" priority="61" operator="containsText" text="Done">
      <formula>NOT(ISERROR(SEARCH(("Done"),(B48))))</formula>
    </cfRule>
  </conditionalFormatting>
  <conditionalFormatting sqref="B48">
    <cfRule type="containsText" dxfId="57" priority="62" operator="containsText" text="Unplanned">
      <formula>NOT(ISERROR(SEARCH(("Unplanned"),(B48))))</formula>
    </cfRule>
  </conditionalFormatting>
  <conditionalFormatting sqref="B48">
    <cfRule type="containsText" dxfId="56" priority="63" operator="containsText" text="Cancelled">
      <formula>NOT(ISERROR(SEARCH(("Cancelled"),(B48))))</formula>
    </cfRule>
  </conditionalFormatting>
  <conditionalFormatting sqref="I48">
    <cfRule type="expression" dxfId="55" priority="56">
      <formula>H48/G48&gt;=1.5</formula>
    </cfRule>
  </conditionalFormatting>
  <conditionalFormatting sqref="I48">
    <cfRule type="cellIs" dxfId="54" priority="53" operator="between">
      <formula>-8</formula>
      <formula>-0.5</formula>
    </cfRule>
    <cfRule type="cellIs" dxfId="53" priority="54" operator="greaterThan">
      <formula>1.5</formula>
    </cfRule>
    <cfRule type="cellIs" dxfId="52" priority="55" operator="between">
      <formula>0.5</formula>
      <formula>1</formula>
    </cfRule>
  </conditionalFormatting>
  <conditionalFormatting sqref="I53">
    <cfRule type="expression" dxfId="51" priority="52">
      <formula>H53/G53&gt;=1.5</formula>
    </cfRule>
  </conditionalFormatting>
  <conditionalFormatting sqref="H53">
    <cfRule type="containsBlanks" dxfId="50" priority="51">
      <formula>LEN(TRIM(H53))=0</formula>
    </cfRule>
  </conditionalFormatting>
  <conditionalFormatting sqref="G53">
    <cfRule type="cellIs" dxfId="49" priority="50" operator="greaterThan">
      <formula>4</formula>
    </cfRule>
  </conditionalFormatting>
  <conditionalFormatting sqref="B53">
    <cfRule type="containsText" dxfId="48" priority="43" operator="containsText" text="Unplanned">
      <formula>NOT(ISERROR(SEARCH(("Unplanned"),(B53))))</formula>
    </cfRule>
  </conditionalFormatting>
  <conditionalFormatting sqref="B53">
    <cfRule type="containsText" dxfId="47" priority="44" operator="containsText" text="Planned">
      <formula>NOT(ISERROR(SEARCH(("Planned"),(B53))))</formula>
    </cfRule>
  </conditionalFormatting>
  <conditionalFormatting sqref="B53">
    <cfRule type="containsText" dxfId="46" priority="45" operator="containsText" text="In-Progress">
      <formula>NOT(ISERROR(SEARCH(("In-Progress"),(B53))))</formula>
    </cfRule>
  </conditionalFormatting>
  <conditionalFormatting sqref="B53">
    <cfRule type="containsText" dxfId="45" priority="46" operator="containsText" text="Blocked">
      <formula>NOT(ISERROR(SEARCH(("Blocked"),(B53))))</formula>
    </cfRule>
  </conditionalFormatting>
  <conditionalFormatting sqref="B53">
    <cfRule type="containsText" dxfId="44" priority="47" operator="containsText" text="Done">
      <formula>NOT(ISERROR(SEARCH(("Done"),(B53))))</formula>
    </cfRule>
  </conditionalFormatting>
  <conditionalFormatting sqref="B53">
    <cfRule type="containsText" dxfId="43" priority="48" operator="containsText" text="Unplanned">
      <formula>NOT(ISERROR(SEARCH(("Unplanned"),(B53))))</formula>
    </cfRule>
  </conditionalFormatting>
  <conditionalFormatting sqref="B53">
    <cfRule type="containsText" dxfId="42" priority="49" operator="containsText" text="Cancelled">
      <formula>NOT(ISERROR(SEARCH(("Cancelled"),(B53))))</formula>
    </cfRule>
  </conditionalFormatting>
  <conditionalFormatting sqref="I53">
    <cfRule type="cellIs" dxfId="41" priority="40" operator="between">
      <formula>-8</formula>
      <formula>-0.5</formula>
    </cfRule>
    <cfRule type="cellIs" dxfId="40" priority="41" operator="greaterThan">
      <formula>1.5</formula>
    </cfRule>
    <cfRule type="cellIs" dxfId="39" priority="42" operator="between">
      <formula>0.5</formula>
      <formula>1</formula>
    </cfRule>
  </conditionalFormatting>
  <conditionalFormatting sqref="I54">
    <cfRule type="expression" dxfId="38" priority="39">
      <formula>H54/G54&gt;=1.5</formula>
    </cfRule>
  </conditionalFormatting>
  <conditionalFormatting sqref="H54">
    <cfRule type="containsBlanks" dxfId="37" priority="38">
      <formula>LEN(TRIM(H54))=0</formula>
    </cfRule>
  </conditionalFormatting>
  <conditionalFormatting sqref="G54">
    <cfRule type="cellIs" dxfId="36" priority="37" operator="greaterThan">
      <formula>4</formula>
    </cfRule>
  </conditionalFormatting>
  <conditionalFormatting sqref="B54">
    <cfRule type="containsText" dxfId="35" priority="30" operator="containsText" text="Unplanned">
      <formula>NOT(ISERROR(SEARCH(("Unplanned"),(B54))))</formula>
    </cfRule>
  </conditionalFormatting>
  <conditionalFormatting sqref="B54">
    <cfRule type="containsText" dxfId="34" priority="31" operator="containsText" text="Planned">
      <formula>NOT(ISERROR(SEARCH(("Planned"),(B54))))</formula>
    </cfRule>
  </conditionalFormatting>
  <conditionalFormatting sqref="B54">
    <cfRule type="containsText" dxfId="33" priority="32" operator="containsText" text="In-Progress">
      <formula>NOT(ISERROR(SEARCH(("In-Progress"),(B54))))</formula>
    </cfRule>
  </conditionalFormatting>
  <conditionalFormatting sqref="B54">
    <cfRule type="containsText" dxfId="32" priority="33" operator="containsText" text="Blocked">
      <formula>NOT(ISERROR(SEARCH(("Blocked"),(B54))))</formula>
    </cfRule>
  </conditionalFormatting>
  <conditionalFormatting sqref="B54">
    <cfRule type="containsText" dxfId="31" priority="34" operator="containsText" text="Done">
      <formula>NOT(ISERROR(SEARCH(("Done"),(B54))))</formula>
    </cfRule>
  </conditionalFormatting>
  <conditionalFormatting sqref="B54">
    <cfRule type="containsText" dxfId="30" priority="35" operator="containsText" text="Unplanned">
      <formula>NOT(ISERROR(SEARCH(("Unplanned"),(B54))))</formula>
    </cfRule>
  </conditionalFormatting>
  <conditionalFormatting sqref="B54">
    <cfRule type="containsText" dxfId="29" priority="36" operator="containsText" text="Cancelled">
      <formula>NOT(ISERROR(SEARCH(("Cancelled"),(B54))))</formula>
    </cfRule>
  </conditionalFormatting>
  <conditionalFormatting sqref="I54">
    <cfRule type="cellIs" dxfId="28" priority="27" operator="between">
      <formula>-8</formula>
      <formula>-0.5</formula>
    </cfRule>
    <cfRule type="cellIs" dxfId="27" priority="28" operator="greaterThan">
      <formula>1.5</formula>
    </cfRule>
    <cfRule type="cellIs" dxfId="26" priority="29" operator="between">
      <formula>0.5</formula>
      <formula>1</formula>
    </cfRule>
  </conditionalFormatting>
  <conditionalFormatting sqref="G59">
    <cfRule type="cellIs" dxfId="25" priority="25" operator="greaterThan">
      <formula>4</formula>
    </cfRule>
  </conditionalFormatting>
  <conditionalFormatting sqref="H59">
    <cfRule type="containsBlanks" dxfId="24" priority="26">
      <formula>LEN(TRIM(H59))=0</formula>
    </cfRule>
  </conditionalFormatting>
  <conditionalFormatting sqref="B59">
    <cfRule type="containsText" dxfId="23" priority="18" operator="containsText" text="Unplanned">
      <formula>NOT(ISERROR(SEARCH(("Unplanned"),(B59))))</formula>
    </cfRule>
  </conditionalFormatting>
  <conditionalFormatting sqref="B59">
    <cfRule type="containsText" dxfId="22" priority="19" operator="containsText" text="Planned">
      <formula>NOT(ISERROR(SEARCH(("Planned"),(B59))))</formula>
    </cfRule>
  </conditionalFormatting>
  <conditionalFormatting sqref="B59">
    <cfRule type="containsText" dxfId="21" priority="20" operator="containsText" text="In-Progress">
      <formula>NOT(ISERROR(SEARCH(("In-Progress"),(B59))))</formula>
    </cfRule>
  </conditionalFormatting>
  <conditionalFormatting sqref="B59">
    <cfRule type="containsText" dxfId="20" priority="21" operator="containsText" text="Blocked">
      <formula>NOT(ISERROR(SEARCH(("Blocked"),(B59))))</formula>
    </cfRule>
  </conditionalFormatting>
  <conditionalFormatting sqref="B59">
    <cfRule type="containsText" dxfId="19" priority="22" operator="containsText" text="Done">
      <formula>NOT(ISERROR(SEARCH(("Done"),(B59))))</formula>
    </cfRule>
  </conditionalFormatting>
  <conditionalFormatting sqref="B59">
    <cfRule type="containsText" dxfId="18" priority="23" operator="containsText" text="Unplanned">
      <formula>NOT(ISERROR(SEARCH(("Unplanned"),(B59))))</formula>
    </cfRule>
  </conditionalFormatting>
  <conditionalFormatting sqref="B59">
    <cfRule type="containsText" dxfId="17" priority="24" operator="containsText" text="Cancelled">
      <formula>NOT(ISERROR(SEARCH(("Cancelled"),(B59))))</formula>
    </cfRule>
  </conditionalFormatting>
  <conditionalFormatting sqref="I59">
    <cfRule type="expression" dxfId="16" priority="17">
      <formula>H59/G59&gt;=1.5</formula>
    </cfRule>
  </conditionalFormatting>
  <conditionalFormatting sqref="I59">
    <cfRule type="cellIs" dxfId="15" priority="14" operator="between">
      <formula>-8</formula>
      <formula>-0.5</formula>
    </cfRule>
    <cfRule type="cellIs" dxfId="14" priority="15" operator="greaterThan">
      <formula>1.5</formula>
    </cfRule>
    <cfRule type="cellIs" dxfId="13" priority="16" operator="between">
      <formula>0.5</formula>
      <formula>1</formula>
    </cfRule>
  </conditionalFormatting>
  <conditionalFormatting sqref="I60">
    <cfRule type="expression" dxfId="12" priority="13">
      <formula>H60/G60&gt;=1.5</formula>
    </cfRule>
  </conditionalFormatting>
  <conditionalFormatting sqref="H60">
    <cfRule type="containsBlanks" dxfId="11" priority="12">
      <formula>LEN(TRIM(H60))=0</formula>
    </cfRule>
  </conditionalFormatting>
  <conditionalFormatting sqref="G60">
    <cfRule type="cellIs" dxfId="10" priority="11" operator="greaterThan">
      <formula>4</formula>
    </cfRule>
  </conditionalFormatting>
  <conditionalFormatting sqref="B60">
    <cfRule type="containsText" dxfId="9" priority="4" operator="containsText" text="Unplanned">
      <formula>NOT(ISERROR(SEARCH(("Unplanned"),(B60))))</formula>
    </cfRule>
  </conditionalFormatting>
  <conditionalFormatting sqref="B60">
    <cfRule type="containsText" dxfId="8" priority="5" operator="containsText" text="Planned">
      <formula>NOT(ISERROR(SEARCH(("Planned"),(B60))))</formula>
    </cfRule>
  </conditionalFormatting>
  <conditionalFormatting sqref="B60">
    <cfRule type="containsText" dxfId="7" priority="6" operator="containsText" text="In-Progress">
      <formula>NOT(ISERROR(SEARCH(("In-Progress"),(B60))))</formula>
    </cfRule>
  </conditionalFormatting>
  <conditionalFormatting sqref="B60">
    <cfRule type="containsText" dxfId="6" priority="7" operator="containsText" text="Blocked">
      <formula>NOT(ISERROR(SEARCH(("Blocked"),(B60))))</formula>
    </cfRule>
  </conditionalFormatting>
  <conditionalFormatting sqref="B60">
    <cfRule type="containsText" dxfId="5" priority="8" operator="containsText" text="Done">
      <formula>NOT(ISERROR(SEARCH(("Done"),(B60))))</formula>
    </cfRule>
  </conditionalFormatting>
  <conditionalFormatting sqref="B60">
    <cfRule type="containsText" dxfId="4" priority="9" operator="containsText" text="Unplanned">
      <formula>NOT(ISERROR(SEARCH(("Unplanned"),(B60))))</formula>
    </cfRule>
  </conditionalFormatting>
  <conditionalFormatting sqref="B60">
    <cfRule type="containsText" dxfId="3" priority="10" operator="containsText" text="Cancelled">
      <formula>NOT(ISERROR(SEARCH(("Cancelled"),(B60))))</formula>
    </cfRule>
  </conditionalFormatting>
  <conditionalFormatting sqref="I60">
    <cfRule type="cellIs" dxfId="2" priority="1" operator="between">
      <formula>-8</formula>
      <formula>-0.5</formula>
    </cfRule>
    <cfRule type="cellIs" dxfId="1" priority="2" operator="greaterThan">
      <formula>1.5</formula>
    </cfRule>
    <cfRule type="cellIs" dxfId="0" priority="3" operator="between">
      <formula>0.5</formula>
      <formula>1</formula>
    </cfRule>
  </conditionalFormatting>
  <hyperlinks>
    <hyperlink ref="J52" r:id="rId1" display="https://teams.microsoft.com/l/meetup-join/19%3ameeting_YmZiNzQ3NmEtOWU4Ni00ODZiLWFkZGItNWYyODBhNzRlYTRk%40thread.v2/0?context=%7b%22Tid%22%3a%220a33589b-0036-4fe8-a829-3ed0926af886%22%2c%22Oid%22%3a%225cef929d-ecf9-4fca-bf12-bc5ee065fc99%22%7d Microsoft Teams Meeting" xr:uid="{1E54DF2B-78C6-49E9-9A99-2A1EEC8DE941}"/>
    <hyperlink ref="J50" r:id="rId2" display="https://github.com/BredaUniversityADSAI/2021-22A-1FCMGT-REG-AI-01--Elisabeth-Engering/blob/b2f7cfa33f32621b5f141561869206f343304014/Data%20Science/MockAssessment-QuantifyingTheWorldInData%20210811.pdf GitHub" xr:uid="{4552D3E5-B9D1-4DC6-B983-28CA6113E37E}"/>
    <hyperlink ref="J51" r:id="rId3" display="https://github.com/BredaUniversityADSAI/2021-22A-1FCMGT-REG-AI-01--Elisabeth-Engering/blob/b2f7cfa33f32621b5f141561869206f343304014/Data%20Science/MockAssessment-QuantifyingTheWorldInData%20210811.pdf GitHub" xr:uid="{E4760739-7297-4ADE-9167-CA1A4507FC44}"/>
  </hyperlinks>
  <pageMargins left="0.7" right="0.7" top="0.75" bottom="0.75" header="0.3" footer="0.3"/>
  <pageSetup paperSize="9" scale="52" fitToHeight="0" orientation="landscape" r:id="rId4"/>
  <extLst>
    <ext xmlns:x14="http://schemas.microsoft.com/office/spreadsheetml/2009/9/main" uri="{CCE6A557-97BC-4b89-ADB6-D9C93CAAB3DF}">
      <x14:dataValidations xmlns:xm="http://schemas.microsoft.com/office/excel/2006/main" count="3">
        <x14:dataValidation type="list" allowBlank="1" xr:uid="{00000000-0002-0000-0000-000000000000}">
          <x14:formula1>
            <xm:f>'Drop-downs'!$C$2:$C$8</xm:f>
          </x14:formula1>
          <xm:sqref>F5:F14 F19:F28 F33:F42 F93:F102 F107:F116 F79:F88</xm:sqref>
        </x14:dataValidation>
        <x14:dataValidation type="list" allowBlank="1" xr:uid="{00000000-0002-0000-0000-000001000000}">
          <x14:formula1>
            <xm:f>'Drop-downs'!$B$2:$B$16</xm:f>
          </x14:formula1>
          <xm:sqref>E5:E14 E19:E28 E33:E42 E93:E102 E107:E116 E79:E88</xm:sqref>
        </x14:dataValidation>
        <x14:dataValidation type="list" allowBlank="1" xr:uid="{00000000-0002-0000-0000-000002000000}">
          <x14:formula1>
            <xm:f>'Drop-downs'!$A$2:$A$9</xm:f>
          </x14:formula1>
          <xm:sqref>B5:B14 B19:B28 B33:B42 B93:B102 B107:B116 B79:B88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K16"/>
  <sheetViews>
    <sheetView workbookViewId="0">
      <selection activeCell="H15" sqref="H15"/>
    </sheetView>
  </sheetViews>
  <sheetFormatPr defaultColWidth="14.42578125" defaultRowHeight="15" customHeight="1" x14ac:dyDescent="0.2"/>
  <cols>
    <col min="2" max="2" width="27" customWidth="1"/>
    <col min="11" max="11" width="20.42578125" customWidth="1"/>
  </cols>
  <sheetData>
    <row r="2" spans="2:11" ht="12.75" x14ac:dyDescent="0.2">
      <c r="B2" s="18" t="s">
        <v>26</v>
      </c>
      <c r="C2" s="2" t="s">
        <v>27</v>
      </c>
      <c r="D2" s="2" t="s">
        <v>28</v>
      </c>
      <c r="E2" s="2" t="s">
        <v>29</v>
      </c>
      <c r="F2" s="2" t="s">
        <v>30</v>
      </c>
      <c r="G2" s="2" t="s">
        <v>31</v>
      </c>
      <c r="H2" s="2" t="s">
        <v>32</v>
      </c>
      <c r="I2" s="2" t="s">
        <v>33</v>
      </c>
      <c r="J2" s="2" t="s">
        <v>34</v>
      </c>
      <c r="K2" s="4" t="s">
        <v>35</v>
      </c>
    </row>
    <row r="3" spans="2:11" ht="12.75" x14ac:dyDescent="0.2">
      <c r="B3" s="7" t="str">
        <f>'Drop-downs'!C2</f>
        <v>-</v>
      </c>
      <c r="C3" s="9"/>
      <c r="D3" s="9"/>
      <c r="E3" s="9"/>
      <c r="F3" s="9"/>
      <c r="G3" s="9"/>
      <c r="H3" s="9"/>
      <c r="I3" s="9"/>
      <c r="J3" s="9"/>
      <c r="K3" s="10">
        <f t="shared" ref="K3:K8" si="0">SUM(C3:J3)</f>
        <v>0</v>
      </c>
    </row>
    <row r="4" spans="2:11" ht="12.75" x14ac:dyDescent="0.2">
      <c r="B4" s="7" t="str">
        <f>'Drop-downs'!C3</f>
        <v>ILO 1</v>
      </c>
      <c r="C4" s="16">
        <f ca="1">IFERROR(__xludf.DUMMYFUNCTION("IFERROR(SUM(FILTER('Worklog_Tasks&amp;Times'!$H$5:$H$14,'Worklog_Tasks&amp;Times'!$F$5:$F$14=$B4)),0)"),0)</f>
        <v>0</v>
      </c>
      <c r="D4" s="16"/>
      <c r="E4" s="16"/>
      <c r="F4" s="16"/>
      <c r="G4" s="16"/>
      <c r="H4" s="16"/>
      <c r="I4" s="16"/>
      <c r="J4" s="16"/>
      <c r="K4" s="10">
        <f t="shared" ca="1" si="0"/>
        <v>0</v>
      </c>
    </row>
    <row r="5" spans="2:11" ht="12.75" x14ac:dyDescent="0.2">
      <c r="B5" s="7" t="str">
        <f>'Drop-downs'!C4</f>
        <v>ILO 2</v>
      </c>
      <c r="C5" s="16"/>
      <c r="D5" s="16"/>
      <c r="E5" s="16"/>
      <c r="F5" s="16"/>
      <c r="G5" s="16"/>
      <c r="H5" s="16"/>
      <c r="I5" s="16"/>
      <c r="J5" s="16"/>
      <c r="K5" s="10">
        <f t="shared" si="0"/>
        <v>0</v>
      </c>
    </row>
    <row r="6" spans="2:11" ht="12.75" x14ac:dyDescent="0.2">
      <c r="B6" s="7" t="str">
        <f>'Drop-downs'!C5</f>
        <v>ILO 3</v>
      </c>
      <c r="C6" s="16"/>
      <c r="D6" s="16"/>
      <c r="E6" s="16"/>
      <c r="F6" s="16"/>
      <c r="G6" s="16"/>
      <c r="H6" s="16"/>
      <c r="I6" s="16"/>
      <c r="J6" s="16"/>
      <c r="K6" s="10">
        <f t="shared" si="0"/>
        <v>0</v>
      </c>
    </row>
    <row r="7" spans="2:11" ht="12.75" x14ac:dyDescent="0.2">
      <c r="B7" s="7" t="str">
        <f>'Drop-downs'!C6</f>
        <v>ILO 4</v>
      </c>
      <c r="C7" s="16"/>
      <c r="D7" s="16"/>
      <c r="E7" s="16"/>
      <c r="F7" s="16"/>
      <c r="G7" s="16"/>
      <c r="H7" s="16"/>
      <c r="I7" s="16"/>
      <c r="J7" s="16"/>
      <c r="K7" s="10">
        <f t="shared" si="0"/>
        <v>0</v>
      </c>
    </row>
    <row r="8" spans="2:11" ht="12.75" x14ac:dyDescent="0.2">
      <c r="B8" s="7" t="str">
        <f>'Drop-downs'!C7</f>
        <v>ILO 5</v>
      </c>
      <c r="C8" s="16"/>
      <c r="D8" s="16"/>
      <c r="E8" s="16"/>
      <c r="F8" s="16"/>
      <c r="G8" s="16"/>
      <c r="H8" s="16"/>
      <c r="I8" s="16"/>
      <c r="J8" s="16"/>
      <c r="K8" s="10">
        <f t="shared" si="0"/>
        <v>0</v>
      </c>
    </row>
    <row r="9" spans="2:11" ht="12.75" x14ac:dyDescent="0.2">
      <c r="B9" s="18" t="s">
        <v>36</v>
      </c>
      <c r="C9" s="19">
        <f t="shared" ref="C9:J9" ca="1" si="1">SUM(C3:C8)</f>
        <v>0</v>
      </c>
      <c r="D9" s="19">
        <f t="shared" si="1"/>
        <v>0</v>
      </c>
      <c r="E9" s="19">
        <f t="shared" si="1"/>
        <v>0</v>
      </c>
      <c r="F9" s="19">
        <f t="shared" si="1"/>
        <v>0</v>
      </c>
      <c r="G9" s="19">
        <f t="shared" si="1"/>
        <v>0</v>
      </c>
      <c r="H9" s="19">
        <f t="shared" si="1"/>
        <v>0</v>
      </c>
      <c r="I9" s="19">
        <f t="shared" si="1"/>
        <v>0</v>
      </c>
      <c r="J9" s="19">
        <f t="shared" si="1"/>
        <v>0</v>
      </c>
      <c r="K9" s="21"/>
    </row>
    <row r="10" spans="2:11" ht="12.75" x14ac:dyDescent="0.2">
      <c r="B10" s="23"/>
      <c r="C10" s="24"/>
      <c r="D10" s="24"/>
      <c r="E10" s="24"/>
      <c r="F10" s="24"/>
      <c r="G10" s="24"/>
      <c r="H10" s="24"/>
      <c r="I10" s="24"/>
      <c r="J10" s="24"/>
      <c r="K10" s="24"/>
    </row>
    <row r="11" spans="2:11" ht="15" customHeight="1" x14ac:dyDescent="0.2">
      <c r="B11" s="86" t="s">
        <v>37</v>
      </c>
      <c r="C11" s="87"/>
      <c r="D11" s="87"/>
      <c r="E11" s="87"/>
      <c r="F11" s="87"/>
      <c r="G11" s="87"/>
      <c r="H11" s="87"/>
      <c r="I11" s="87"/>
      <c r="J11" s="87"/>
      <c r="K11" s="87"/>
    </row>
    <row r="15" spans="2:11" ht="15" customHeight="1" x14ac:dyDescent="0.2">
      <c r="B15" s="88" t="s">
        <v>38</v>
      </c>
      <c r="C15" s="87"/>
      <c r="D15" s="87"/>
      <c r="E15" s="87"/>
      <c r="F15" s="87"/>
      <c r="G15" s="87"/>
      <c r="H15" s="47"/>
      <c r="I15" s="47"/>
      <c r="J15" s="47"/>
      <c r="K15" s="47"/>
    </row>
    <row r="16" spans="2:11" ht="15" customHeight="1" x14ac:dyDescent="0.2">
      <c r="B16" s="47"/>
      <c r="C16" s="47"/>
      <c r="D16" s="47"/>
      <c r="E16" s="47"/>
      <c r="F16" s="47"/>
      <c r="G16" s="47"/>
      <c r="H16" s="47"/>
      <c r="I16" s="47"/>
      <c r="J16" s="47"/>
      <c r="K16" s="47"/>
    </row>
  </sheetData>
  <mergeCells count="2">
    <mergeCell ref="B11:K11"/>
    <mergeCell ref="B15:G15"/>
  </mergeCells>
  <conditionalFormatting sqref="C9:J9">
    <cfRule type="colorScale" priority="1">
      <colorScale>
        <cfvo type="formula" val="20"/>
        <cfvo type="formula" val="40"/>
        <color rgb="FFE67C73"/>
        <color rgb="FF57BB8A"/>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00"/>
  <sheetViews>
    <sheetView workbookViewId="0"/>
  </sheetViews>
  <sheetFormatPr defaultColWidth="14.42578125" defaultRowHeight="15" customHeight="1" x14ac:dyDescent="0.2"/>
  <cols>
    <col min="1" max="6" width="14.42578125" customWidth="1"/>
  </cols>
  <sheetData>
    <row r="1" spans="1:3" ht="15.75" customHeight="1" x14ac:dyDescent="0.2">
      <c r="A1" s="1" t="s">
        <v>39</v>
      </c>
      <c r="B1" s="1" t="s">
        <v>4</v>
      </c>
      <c r="C1" s="6" t="s">
        <v>40</v>
      </c>
    </row>
    <row r="2" spans="1:3" ht="15.75" customHeight="1" x14ac:dyDescent="0.2">
      <c r="A2" s="47" t="s">
        <v>41</v>
      </c>
      <c r="B2" s="47" t="s">
        <v>41</v>
      </c>
      <c r="C2" s="12" t="s">
        <v>41</v>
      </c>
    </row>
    <row r="3" spans="1:3" ht="15.75" customHeight="1" x14ac:dyDescent="0.2">
      <c r="A3" s="47" t="s">
        <v>42</v>
      </c>
      <c r="B3" s="47" t="s">
        <v>43</v>
      </c>
      <c r="C3" s="12" t="s">
        <v>44</v>
      </c>
    </row>
    <row r="4" spans="1:3" ht="15.75" customHeight="1" x14ac:dyDescent="0.2">
      <c r="A4" s="47" t="s">
        <v>45</v>
      </c>
      <c r="B4" s="47" t="s">
        <v>46</v>
      </c>
      <c r="C4" s="12" t="s">
        <v>47</v>
      </c>
    </row>
    <row r="5" spans="1:3" ht="15.75" customHeight="1" x14ac:dyDescent="0.2">
      <c r="A5" s="47" t="s">
        <v>48</v>
      </c>
      <c r="B5" s="47" t="s">
        <v>49</v>
      </c>
      <c r="C5" s="12" t="s">
        <v>50</v>
      </c>
    </row>
    <row r="6" spans="1:3" ht="15.75" customHeight="1" x14ac:dyDescent="0.2">
      <c r="A6" s="47" t="s">
        <v>51</v>
      </c>
      <c r="B6" s="47" t="s">
        <v>52</v>
      </c>
      <c r="C6" s="12" t="s">
        <v>53</v>
      </c>
    </row>
    <row r="7" spans="1:3" ht="15.75" customHeight="1" x14ac:dyDescent="0.2">
      <c r="A7" s="47" t="s">
        <v>54</v>
      </c>
      <c r="B7" s="47" t="s">
        <v>55</v>
      </c>
      <c r="C7" s="12" t="s">
        <v>56</v>
      </c>
    </row>
    <row r="8" spans="1:3" ht="15.75" customHeight="1" x14ac:dyDescent="0.2">
      <c r="A8" s="47" t="s">
        <v>57</v>
      </c>
      <c r="B8" s="47" t="s">
        <v>58</v>
      </c>
      <c r="C8" s="12" t="s">
        <v>59</v>
      </c>
    </row>
    <row r="9" spans="1:3" ht="15.75" customHeight="1" x14ac:dyDescent="0.2">
      <c r="A9" s="47" t="s">
        <v>60</v>
      </c>
      <c r="B9" s="12" t="s">
        <v>61</v>
      </c>
      <c r="C9" s="47"/>
    </row>
    <row r="10" spans="1:3" ht="15.75" customHeight="1" x14ac:dyDescent="0.2">
      <c r="A10" s="47"/>
      <c r="B10" s="12" t="s">
        <v>62</v>
      </c>
      <c r="C10" s="47"/>
    </row>
    <row r="11" spans="1:3" ht="15.75" customHeight="1" x14ac:dyDescent="0.2">
      <c r="A11" s="47"/>
      <c r="B11" s="12" t="s">
        <v>63</v>
      </c>
      <c r="C11" s="47"/>
    </row>
    <row r="12" spans="1:3" ht="15.75" customHeight="1" x14ac:dyDescent="0.2">
      <c r="A12" s="47"/>
      <c r="B12" s="12" t="s">
        <v>64</v>
      </c>
      <c r="C12" s="47"/>
    </row>
    <row r="13" spans="1:3" ht="15.75" customHeight="1" x14ac:dyDescent="0.2">
      <c r="A13" s="47"/>
      <c r="B13" s="12" t="s">
        <v>65</v>
      </c>
      <c r="C13" s="47"/>
    </row>
    <row r="14" spans="1:3" ht="15.75" customHeight="1" x14ac:dyDescent="0.2">
      <c r="A14" s="47"/>
      <c r="B14" s="12" t="s">
        <v>45</v>
      </c>
      <c r="C14" s="47"/>
    </row>
    <row r="15" spans="1:3" ht="15.75" customHeight="1" x14ac:dyDescent="0.2">
      <c r="A15" s="47"/>
      <c r="B15" s="12" t="s">
        <v>66</v>
      </c>
      <c r="C15" s="47"/>
    </row>
    <row r="16" spans="1:3" ht="15.75" customHeight="1" x14ac:dyDescent="0.2">
      <c r="A16" s="47"/>
      <c r="B16" s="12" t="s">
        <v>67</v>
      </c>
      <c r="C16" s="47"/>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06FA0A2AD4DA488583749EC2534234" ma:contentTypeVersion="10" ma:contentTypeDescription="Create a new document." ma:contentTypeScope="" ma:versionID="a3671d74e0eb0f6846fb2ca4e540a989">
  <xsd:schema xmlns:xsd="http://www.w3.org/2001/XMLSchema" xmlns:xs="http://www.w3.org/2001/XMLSchema" xmlns:p="http://schemas.microsoft.com/office/2006/metadata/properties" xmlns:ns2="60348849-ecd6-40c5-8069-7b4f665118aa" targetNamespace="http://schemas.microsoft.com/office/2006/metadata/properties" ma:root="true" ma:fieldsID="9f3bc46a275bf689f02292602a2006a9" ns2:_="">
    <xsd:import namespace="60348849-ecd6-40c5-8069-7b4f665118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348849-ecd6-40c5-8069-7b4f665118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A64A65-7DA4-4AE1-9847-B817073E4705}">
  <ds:schemaRefs>
    <ds:schemaRef ds:uri="http://schemas.microsoft.com/sharepoint/v3/contenttype/forms"/>
  </ds:schemaRefs>
</ds:datastoreItem>
</file>

<file path=customXml/itemProps2.xml><?xml version="1.0" encoding="utf-8"?>
<ds:datastoreItem xmlns:ds="http://schemas.openxmlformats.org/officeDocument/2006/customXml" ds:itemID="{320CF63A-30C9-4A8C-8DF9-EA62B8EC1A62}">
  <ds:schemaRefs>
    <ds:schemaRef ds:uri="http://purl.org/dc/dcmitype/"/>
    <ds:schemaRef ds:uri="http://purl.org/dc/elements/1.1/"/>
    <ds:schemaRef ds:uri="60348849-ecd6-40c5-8069-7b4f665118aa"/>
    <ds:schemaRef ds:uri="http://schemas.microsoft.com/office/2006/metadata/properties"/>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389B3FD2-8DCD-4E0C-84E1-C13AD71F28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348849-ecd6-40c5-8069-7b4f665118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Worklog_Tasks&amp;Times</vt:lpstr>
      <vt:lpstr>Overview</vt:lpstr>
      <vt:lpstr>Drop-downs</vt:lpstr>
      <vt:lpstr>'Worklog_Tasks&amp;Times'!Print_Area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bram.heijligers@gmail.com</cp:lastModifiedBy>
  <cp:revision/>
  <dcterms:created xsi:type="dcterms:W3CDTF">2020-05-11T09:26:10Z</dcterms:created>
  <dcterms:modified xsi:type="dcterms:W3CDTF">2021-11-22T17:31:41Z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0x010100DB06FA0A2AD4DA488583749EC2534234</vt:lpwstr>
  </property>
</Properties>
</file>