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swegen.d\Dropbox\0_Buas\Y2BlockD\"/>
    </mc:Choice>
  </mc:AlternateContent>
  <xr:revisionPtr revIDLastSave="0" documentId="13_ncr:1_{EE258CD2-7DE6-48D6-9F63-26755D11F712}" xr6:coauthVersionLast="47" xr6:coauthVersionMax="47" xr10:uidLastSave="{00000000-0000-0000-0000-000000000000}"/>
  <bookViews>
    <workbookView xWindow="-120" yWindow="-120" windowWidth="29040" windowHeight="15720" xr2:uid="{00000000-000D-0000-FFFF-FFFF00000000}"/>
  </bookViews>
  <sheets>
    <sheet name="Student Self-Assessment" sheetId="6" r:id="rId1"/>
    <sheet name="Tools to fit in" sheetId="7"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 i="6" l="1"/>
  <c r="L26" i="6"/>
  <c r="N15" i="6"/>
  <c r="N17" i="6"/>
  <c r="N14" i="6"/>
  <c r="N24" i="6"/>
  <c r="N22" i="6"/>
  <c r="N19" i="6"/>
  <c r="N25" i="6" l="1"/>
  <c r="N26" i="6" s="1"/>
  <c r="M4" i="6" s="1"/>
  <c r="Q18" i="4"/>
  <c r="S14" i="4"/>
  <c r="O14" i="4"/>
  <c r="Q7" i="4"/>
  <c r="S5" i="4"/>
  <c r="O5" i="4"/>
  <c r="P18" i="4"/>
  <c r="R14" i="4"/>
  <c r="N14" i="4"/>
  <c r="P7" i="4"/>
  <c r="R5" i="4"/>
  <c r="N5" i="4"/>
  <c r="S18" i="4"/>
  <c r="O18" i="4"/>
  <c r="Q14" i="4"/>
  <c r="S7" i="4"/>
  <c r="O7" i="4"/>
  <c r="Q5" i="4"/>
  <c r="R18" i="4"/>
  <c r="N18" i="4"/>
  <c r="P14" i="4"/>
  <c r="R7" i="4"/>
  <c r="N7" i="4"/>
  <c r="P5" i="4"/>
  <c r="N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tc={EA1940DC-B0BF-42F5-B486-971DC09EC124}</author>
  </authors>
  <commentList>
    <comment ref="C20" authorId="0" shapeId="0" xr:uid="{EA1940DC-B0BF-42F5-B486-971DC09EC124}">
      <text>
        <t>[Threaded comment]
Your version of Excel allows you to read this threaded comment; however, any edits to it will get removed if the file is opened in a newer version of Excel. Learn more: https://go.microsoft.com/fwlink/?linkid=870924
Comment:
    This doesn't quite fit with the current competencies but I think it should?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<sst xmlns="http://schemas.openxmlformats.org/spreadsheetml/2006/main" count="253" uniqueCount="223">
  <si>
    <t>Student Self-Assessment</t>
  </si>
  <si>
    <t>Details</t>
  </si>
  <si>
    <t>Description</t>
  </si>
  <si>
    <t>Comments About Self-Assessment Result</t>
  </si>
  <si>
    <t>Self-Assessed  Grade</t>
  </si>
  <si>
    <t>Student Number</t>
  </si>
  <si>
    <t>In Block B, which spans eight weeks, you will explore one specific role within a professional data team - The Artificial Intelligence Researcher. During the block, you will work on a Computer vision and Robotics themed real-use case.</t>
  </si>
  <si>
    <t>GRADE</t>
  </si>
  <si>
    <t>Student Name</t>
  </si>
  <si>
    <t>Project</t>
  </si>
  <si>
    <t>Opportunity</t>
  </si>
  <si>
    <t>First Opportunity</t>
  </si>
  <si>
    <t>Project Deadline</t>
  </si>
  <si>
    <t>Grading Rubric</t>
  </si>
  <si>
    <t>ADSAI 
Competencies</t>
  </si>
  <si>
    <t>Indicated Learning Outcomes &amp; Assessment Indicators</t>
  </si>
  <si>
    <t>MISSING</t>
  </si>
  <si>
    <t>POOR</t>
  </si>
  <si>
    <t>INSUFFICIENT</t>
  </si>
  <si>
    <t>SUFFICIENT</t>
  </si>
  <si>
    <t>GOOD</t>
  </si>
  <si>
    <t>EXCELLENT</t>
  </si>
  <si>
    <t>POINTS</t>
  </si>
  <si>
    <t>RESULT</t>
  </si>
  <si>
    <t>SCORE</t>
  </si>
  <si>
    <t>Not addressed this block in your project work. Your project work evidencing can include your Learning Log, Work-log, GitHub commits and supporting documents you submitted with your project by uploading during hand-in.</t>
  </si>
  <si>
    <t>PROJECT TOTAL</t>
  </si>
  <si>
    <t>YOUR TOTAL</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</si>
  <si>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</si>
  <si>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</si>
  <si>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</si>
  <si>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</si>
  <si>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</si>
  <si>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</si>
  <si>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</si>
  <si>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</si>
  <si>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</si>
  <si>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</si>
  <si>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</si>
  <si>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</si>
  <si>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</si>
  <si>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</si>
  <si>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</si>
  <si>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</si>
  <si>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</si>
  <si>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</si>
  <si>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</si>
  <si>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</si>
  <si>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</si>
  <si>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</si>
  <si>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 can use analytical and statistical methods to analyse data to create value for individuals, organizations and domains.</t>
  </si>
  <si>
    <t>Modelling</t>
  </si>
  <si>
    <t>The student can apply modelling techniques including Machine Learning and AI to create value for individuals, organizations and domains.</t>
  </si>
  <si>
    <t>Design, prototyping and implementation</t>
  </si>
  <si>
    <t>The student can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</si>
  <si>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</si>
  <si>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</si>
  <si>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</si>
  <si>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</si>
  <si>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</si>
  <si>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</si>
  <si>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</si>
  <si>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</si>
  <si>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</si>
  <si>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</si>
  <si>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</si>
  <si>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</si>
  <si>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</si>
  <si>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</si>
  <si>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</si>
  <si>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</si>
  <si>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</si>
  <si>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</si>
  <si>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</si>
  <si>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</si>
  <si>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</si>
  <si>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</si>
  <si>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</si>
  <si>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</si>
  <si>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</si>
  <si>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</si>
  <si>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</si>
  <si>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</si>
  <si>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</si>
  <si>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</si>
  <si>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</si>
  <si>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</si>
  <si>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</si>
  <si>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</si>
  <si>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</si>
  <si>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</si>
  <si>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</si>
  <si>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</si>
  <si>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</si>
  <si>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</si>
  <si>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</si>
  <si>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</si>
  <si>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</si>
  <si>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</si>
  <si>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</si>
  <si>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</si>
  <si>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</si>
  <si>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</si>
  <si>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</si>
  <si>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</si>
  <si>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</si>
  <si>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</si>
  <si>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</si>
  <si>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</si>
  <si>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</si>
  <si>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</si>
  <si>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</si>
  <si>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</si>
  <si>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</si>
  <si>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</si>
  <si>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</si>
  <si>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</si>
  <si>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</si>
  <si>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</si>
  <si>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</si>
  <si>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</si>
  <si>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</si>
  <si>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</si>
  <si>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</si>
  <si>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</si>
  <si>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</si>
  <si>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</si>
  <si>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</si>
  <si>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</si>
  <si>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</si>
  <si>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</si>
  <si>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</si>
  <si>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</si>
  <si>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</si>
  <si>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</si>
  <si>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</si>
  <si>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</si>
  <si>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</si>
  <si>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</si>
  <si>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</si>
  <si>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</si>
  <si>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</si>
  <si>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</si>
  <si>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</si>
  <si>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</si>
  <si>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</si>
  <si>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</si>
  <si>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</si>
  <si>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</si>
  <si>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</si>
  <si>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</si>
  <si>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</si>
  <si>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</si>
  <si>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</si>
  <si>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High level plan breaking the project into phases.</t>
  </si>
  <si>
    <t>Meeting all criteria in poor. Clear tasks created.</t>
  </si>
  <si>
    <t>Meeting all criteria in insufficient. Project and task planning clearly broken into days/weeks/phases within the project or block. Tasks marked from must do through to desirable. All project tasks have time estimates.</t>
  </si>
  <si>
    <t>Meeting all criteria in good. Planning is revisited and adjusted if required during the project. Risks identified have associated risk minimisation or elimination plans that were put into action where possible. Planning also factors in self-development time and how that is spent.</t>
  </si>
  <si>
    <t>Basic feedback recorded.</t>
  </si>
  <si>
    <t>Meeting all criteria in poor. Feedback recorded from multiple sources.</t>
  </si>
  <si>
    <t>Meeting all criteria in insufficient. Feedback has action points. Feedback has reflections where applicable. Peer reviews are complete. Reflection on peer review done. Clear feedback is given to other students during the block and in the peer reviews.</t>
  </si>
  <si>
    <t>Meeting all criteria in sufficient.  Clear action is taken where possible on feedback received. Peer review results include detailing improvement points.</t>
  </si>
  <si>
    <t>isort</t>
  </si>
  <si>
    <t>pre-commit</t>
  </si>
  <si>
    <t>mypy</t>
  </si>
  <si>
    <t>flake 8</t>
  </si>
  <si>
    <t>black</t>
  </si>
  <si>
    <t>poetry</t>
  </si>
  <si>
    <t xml:space="preserve">All criteria in Insufficient are met. The code is well documented throughout all functions and scripts contain appropriate docstrings. The student has Implemented type hinting in their code to improve its readability, maintainability, and reliability. The student incorporates some form of logging (i.e. print statements) in their code to facilitate debugging and error tracking.
</t>
  </si>
  <si>
    <t>The student demonstrates the ability to store data in the cloud and manage data through code.</t>
  </si>
  <si>
    <t>Meeting all criteria in sufficient. Planning is feasible. Risks have been identified. Attends all class time and team meetings (including stand-ups). Healthy backlog (or thorough task coverage of possible project directions) maintained.</t>
  </si>
  <si>
    <t>Is present during team meetings.</t>
  </si>
  <si>
    <t xml:space="preserve">Meeting all criteria in poor. Take the role as Scrum master, and guide the team members towards meeting the sprint goals. </t>
  </si>
  <si>
    <t xml:space="preserve">Meeting all criteria in insufficient. Takes a fair amount of work at the shoulders, evidenced by peer review. </t>
  </si>
  <si>
    <t>Meeting all criteria in sufficient.  Has a clear contribution in steering the project towards a successfull completion.</t>
  </si>
  <si>
    <t>Meeting all criteria in good. Feels responsible for their team members, and helps them to improve the quality of their input. Motivates others in the team</t>
  </si>
  <si>
    <t xml:space="preserve">All criteria in Insufficient are met. The student demonstrates the ability to use industry standard libraries to track experiments and key metrics. Both models and data assests are version controlled through code and available on a cloud platform. The student demonstrates the ability to implement training pipelines and hyperparameter tuning.
</t>
  </si>
  <si>
    <t>Dublin Descriptors: 1, 2
ADS&amp;AI Competencies: 2, 7, 8</t>
  </si>
  <si>
    <t>Dublin Descriptors: 1, 2, 3
ADS&amp;AI Competencies: 2, 6, 7, 8</t>
  </si>
  <si>
    <t>Dublin Descriptors: 1, 2, 3
ADS&amp;AI Competencies: 3, 4, 5, 6</t>
  </si>
  <si>
    <t>Dublin Descriptors: 1, 2, 3
ADS&amp;AI Competencies: 1- 6</t>
  </si>
  <si>
    <t>Dublin Descriptors: 2, 3
ADS&amp;AI Competencies: 9</t>
  </si>
  <si>
    <t>Dublin Descriptors: 4, 5
ADS&amp;AI Competencies: 9</t>
  </si>
  <si>
    <t>Dublin Descriptors: 4
ADS&amp;AI Competencies: 9</t>
  </si>
  <si>
    <t xml:space="preserve">The students demonstrates the ability to design and plan a cloud architecture implementation that addresses the creative brief requirements.
</t>
  </si>
  <si>
    <t xml:space="preserve">All criteria in Poor are met. The group creates an API to interface with the package. The student demonstrates the ability to create a Docker container and run the API locally with real-time or batch requests. </t>
  </si>
  <si>
    <t xml:space="preserve">The student works towards applying industry best practice for CI in ML Deployments by automating the building of deployment containers and code quality checks on a repositry level.
</t>
  </si>
  <si>
    <t xml:space="preserve">All criteria in Poor are met.  The student works towards applying industry best practice for CI in ML Deployments by automating the upload of development containers and Python packages based on appropriate criteria. Model perfomance is monitored using relevant metrics and logging appropriate for the cloud package used.
</t>
  </si>
  <si>
    <t xml:space="preserve">All criteria in Insufficient are met. The student demonstrates the ability to create and manage modular pipeline components. The group implements an API for inference on real time data hosted in the cloud. The deployment is created and monitored through code.  Model management is done using code and deployed models can be easily swapped. The deployment is carried out using managed ML endpoints.
</t>
  </si>
  <si>
    <t xml:space="preserve">All criteria in Sufficient are met. Advanced deployement strategies (like blue-green deployment) are used to update models in production and test new models without service disruption. Multiple models have been deployed and tested including custom models and existing open sources models. The deployed API accepts both batch (adding labelled data) and real-time data. The deployment is carried out using container instances and container apps.
</t>
  </si>
  <si>
    <t xml:space="preserve">All criteria in Good are met. The business case is considered through a cost analysis for the deployment. The group demonstrates the ability to deploy the application on on-premise hardware.
</t>
  </si>
  <si>
    <t>FAI2.P2-01  Project 2C</t>
  </si>
  <si>
    <t>23-06-2023 at 17:00.</t>
  </si>
  <si>
    <t>All criteria in Poor are met. The student works toward the production of high quality industry standard code through the use of virtual environments (created using tools described in the project brief). Best practice folder structures for the delivered package have been used, and all required dependencies are clear. The student creates and uses functions and modules appropriatley according to industry standards. 
- Appropriate use of functions (1 function for 1 purpose)
- Best practice package layout
- Virtual environment used
- Dependencies are clear</t>
  </si>
  <si>
    <t>Meeting all criteria in good. The feedback, reflection, action points created make sense for the project and professional development. The reflections and action points also make sense and align with SMARTER goals created as well as any project planning.</t>
  </si>
  <si>
    <t xml:space="preserve">All criteria in Poor are met. The 
student demonstrates the use of code documentation best practices like block and inline commenting and docstrings to make the use and purpose of functions clear. The README.md file contains instructions on how to use the package. </t>
  </si>
  <si>
    <t>All criteria in Good are met. The package features extensive logging using differing and configurable priority levels and/or verbosity. The documentation is avaible online outside of the dev environment, and contains usage demos and examples. The CLI offers various options for customising the way the code is run by the end user.</t>
  </si>
  <si>
    <t xml:space="preserve">All criteria in Sufficient are met. The development team works towards high levels of automation in the workflow. Hyperparameter tuning is automated as a part of the training pipeline. Appropriate use is made of pipeline scheduling. Multiple model architectures are trained and evaluated including custom and existing open source models. Advanced automated metric logging and visualisation is incorporated (including learning curves and example outputs).
</t>
  </si>
  <si>
    <t xml:space="preserve">All criteria in Good are met. Automated CI techniques have been used to enforce correct code formatting and best practice. All functions and scripts have comprhensive and appropriate unit tests and type checking (coverage &gt; 95%). The package can run on any system through the use of the submitted Docker container.
</t>
  </si>
  <si>
    <t>The code repository contains a README.md file describing its function. The dependencies are clearly stated. Individual  Authorship of each function and or module is clearly indicated.</t>
  </si>
  <si>
    <t>All criteria in Sufficient are met. The package is accompanied by professional documentation produced using industry standard packages. Logging is implemented in a useful and professional manner using industry standard tools and practices. Users can interact with the package without editing code using a CLI for model inference and training.</t>
  </si>
  <si>
    <t>1.1 Creates and updates plans to work effectively based on agreed upon priorities with consideration of dependencies and risk, using sound estimates to achieve short and long-term objectives.</t>
  </si>
  <si>
    <t>1.2 Regularly and objectively reviews progress on project and team goals and processes, reflecting on the strengths and weaknesses through project and peer reviews.</t>
  </si>
  <si>
    <t>2.0 Demonstrates effective professional collaboration through collegial communication, cooperation and accountability in accomplishing team goals.</t>
  </si>
  <si>
    <t>1.0 Demonstrates professional behavior with accountability and integrity in the application of industry best practices for planning, execution and tracking work.</t>
  </si>
  <si>
    <t>2.1 Takes responsibility within the team and contributes to the team goals in a positive and constructive manner.</t>
  </si>
  <si>
    <t>4.1 The student demonstrates the ability to effectively manage and track data and experiments using industry-standard tools and techniques, both individually and as part of a team. The student showcases proficiency in data storage, versioning, experiment tracking, and model evaluation, using tools from a major cloud provider.</t>
  </si>
  <si>
    <t>5.1 The student demonstrates the capability to deploy the package as an API endpoint running in the cloud, utilizing industry-standard practices and tools. They exhibit proficiency in making the package accessible and usable by various stakeholders, ensuring a reliable and scalable solution for real-world applications.</t>
  </si>
  <si>
    <t>5.2 The student showcases expertise in implementing Continuous Integration (CI), Continuous Testing/Training (CT), and Continuous Deployment (CD) practices, adhering to industry standards for efficient development and deployment processes. They also exhibit the ability to monitor the performance of the deployed solution, ensuring optimal functionality and addressing potential issues in a timely manner.</t>
  </si>
  <si>
    <t>3.0 Project Packaging and Production Ready Code: The student is able to produce high quality, well documented, production ready code that can be run used by stakeholders outside of the development environment.​</t>
  </si>
  <si>
    <t xml:space="preserve">
4.0 Data and Experiment Tracking: The student is able to use an MLOps platform to host and track data, experiments and models, locally and in the cloud. ​</t>
  </si>
  <si>
    <t>5.0 Deployment and Monitoring: The student is able to deploy and monitor machine learning models as part of a could application. ​</t>
  </si>
  <si>
    <t xml:space="preserve">3.2 The code and package produced is well documented using industry standard techniques and tools and is user friendly for parties external to the development team. The student demonstrates the ability to produced well documented code on an individual level and as part of a team.
</t>
  </si>
  <si>
    <t xml:space="preserve">All criteria in Insufficient are met. The group has produced and built a shareable package that addresses the requirements set out in the creative brief and that can be installed and run outside of the development environment (on any PC within reason). The student works toward creating production ready code through the use of unit tests.Each group memeber has written at least one appropriate unit test for a function/module they wrote.
</t>
  </si>
  <si>
    <t>Modular code has been published in the required GituHub repository as python (.py) scripts/modules. All scripts comply with PEP8 guidelines. Individual  Authorship of each function and or module is clearly indicated. A plan for the structure on contents of the package is present.</t>
  </si>
  <si>
    <t xml:space="preserve">3.1 The student demonstrates the capability to individually produce high quality industry standard code and works in a group to produce a package that can be used by stakeholders outside of the dev environment.
</t>
  </si>
  <si>
    <t xml:space="preserve">All criteria in Sufficient are met. The codebase has been extensively tested; unit tests have been written for most functions (coverage of &gt;70%). Static type checking has been implemented to improve code reliability and ease of collaboration. Appropriate resource management has been implement such that the code base or parts of it run on CPU or GPU devices as appropriate depending on the avaialabilty of the resources within the system where the code is run.
</t>
  </si>
  <si>
    <t>Dublin Descriptors: 2, 4
ADS&amp;AI Competencies: 7, 8</t>
  </si>
  <si>
    <t>All criteria in Poor are met. The student creates data assets and demonstrates the capability to develop machine learning components and train models locally and in the cloud, following industry practices.</t>
  </si>
  <si>
    <t xml:space="preserve">All criteria in Good are met. The group implements advanced techniques like monitoring data drift and/or considers the business case by performing a training cost analysis based on the platform and services available.
</t>
  </si>
  <si>
    <t xml:space="preserve">All criteria in Insufficient are met. A pipeline for continuous training and testing has been implemented. The deployment pipelines are appropriately monitored (using standard and custom service metrics). The performance of the deployed application is suitably monitored. Dev/Test/Prod environements or branches are used as a part of the CI/CD process.
</t>
  </si>
  <si>
    <t xml:space="preserve">All criteria in Sufficient are met. The process for continuos training has been automated. The deployment is extensively monitored with appropriate alerting systems in place. The usage and capacity of the infrastucture is montitored, scaling techniques are apllied as necessary. The deployment is tested using realistic traffic generation. API error reporting has been implemented and provides clear error messages. All metrics tracked are useful and relevant.  Code updates are automatically verified through unit tests as a part of the CI pipeline.
</t>
  </si>
  <si>
    <t xml:space="preserve">All criteria in Good are met. The deployed application can be easily monitored through a dashboard. Application deployment is automated when changes to the codebase are made. Tracing is implemented to identify bottlenecks in the deployment.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</si>
</sst>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sz val="9"/>
      <color rgb="FF000000"/>
      <name val="Calibri"/>
      <family val="2"/>
    </font>
    <font>
      <b/>
      <sz val="10"/>
      <color rgb="FF000000"/>
      <name val="Calibri"/>
      <family val="2"/>
    </font>
    <font>
      <b/>
      <sz val="10"/>
      <color rgb="FF000000"/>
      <name val="Calibri"/>
    </font>
    <font>
      <sz val="11"/>
      <color rgb="FF006100"/>
      <name val="Arial"/>
      <family val="2"/>
      <scheme val="minor"/>
    </font>
    <font>
      <sz val="11"/>
      <color rgb="FF9C5700"/>
      <name val="Arial"/>
      <family val="2"/>
      <scheme val="minor"/>
    </font>
    <font>
      <sz val="11"/>
      <color rgb="FF000000"/>
      <name val="Arial"/>
      <family val="2"/>
    </font>
    <font>
      <sz val="10"/>
      <color rgb="FF000000"/>
      <name val="Arial"/>
      <family val="2"/>
      <scheme val="minor"/>
    </font>
    <font>
      <sz val="9"/>
      <name val="Calibri"/>
      <family val="2"/>
    </font>
  </fonts>
  <fills count="42">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
      <patternFill patternType="solid">
        <fgColor rgb="FFFFFFFF"/>
        <bgColor rgb="FFF7DCE8"/>
      </patternFill>
    </fill>
  </fills>
  <borders count="1">
    <border>
      <left/>
      <right/>
      <top/>
      <bottom/>
      <diagonal/>
    </border>
  </borders>
  <cellStyleXfs count="4">
    <xf numFmtId="0" fontId="0" fillId="0" borderId="0"/>
    <xf numFmtId="0" fontId="3" fillId="0" borderId="0"/>
    <xf numFmtId="0" fontId="23" fillId="39" borderId="0" applyNumberFormat="0" applyBorder="0" applyAlignment="0" applyProtection="0"/>
    <xf numFmtId="0" fontId="24" fillId="40" borderId="0" applyNumberFormat="0" applyBorder="0" applyAlignment="0" applyProtection="0"/>
  </cellStyleXfs>
  <cellXfs count="145">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7" borderId="0" xfId="0" applyFont="1" applyFill="1"/>
    <xf numFmtId="0" fontId="17" fillId="17"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2" borderId="0" xfId="0" applyNumberFormat="1" applyFont="1" applyFill="1" applyAlignment="1">
      <alignment horizontal="left"/>
    </xf>
    <xf numFmtId="0" fontId="8" fillId="0" borderId="0" xfId="0" applyFont="1"/>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2" borderId="0" xfId="0" applyFont="1" applyFill="1" applyAlignment="1">
      <alignment horizontal="left" vertical="top"/>
    </xf>
    <xf numFmtId="0" fontId="7" fillId="6" borderId="0" xfId="0" applyFont="1" applyFill="1" applyAlignment="1">
      <alignment horizontal="left" vertical="top"/>
    </xf>
    <xf numFmtId="0" fontId="7" fillId="23" borderId="0" xfId="0" applyFont="1" applyFill="1" applyAlignment="1">
      <alignment horizontal="left" vertical="top" wrapText="1"/>
    </xf>
    <xf numFmtId="0" fontId="7" fillId="24" borderId="0" xfId="0" applyFont="1" applyFill="1" applyAlignment="1">
      <alignment horizontal="left" vertical="top" wrapText="1"/>
    </xf>
    <xf numFmtId="0" fontId="7" fillId="25" borderId="0" xfId="0" applyFont="1" applyFill="1" applyAlignment="1">
      <alignment horizontal="left" vertical="top" wrapText="1"/>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0" borderId="0" xfId="0" applyFont="1"/>
    <xf numFmtId="0" fontId="1" fillId="18" borderId="0" xfId="0" applyFont="1" applyFill="1"/>
    <xf numFmtId="0" fontId="13" fillId="28" borderId="0" xfId="0" applyFont="1" applyFill="1" applyAlignment="1">
      <alignment horizontal="left" vertical="center" wrapText="1"/>
    </xf>
    <xf numFmtId="0" fontId="7" fillId="28" borderId="0" xfId="0" applyFont="1" applyFill="1" applyAlignment="1">
      <alignment horizontal="center" vertical="center"/>
    </xf>
    <xf numFmtId="0" fontId="13" fillId="30" borderId="0" xfId="0" applyFont="1" applyFill="1" applyAlignment="1">
      <alignment horizontal="left" vertical="center" wrapText="1"/>
    </xf>
    <xf numFmtId="0" fontId="7" fillId="30" borderId="0" xfId="0" applyFont="1" applyFill="1" applyAlignment="1">
      <alignment horizontal="center" vertical="center"/>
    </xf>
    <xf numFmtId="0" fontId="13" fillId="31" borderId="0" xfId="0" applyFont="1" applyFill="1" applyAlignment="1">
      <alignment horizontal="left" vertical="center" wrapText="1"/>
    </xf>
    <xf numFmtId="0" fontId="7" fillId="31" borderId="0" xfId="0" applyFont="1" applyFill="1" applyAlignment="1">
      <alignment horizontal="center" vertical="center"/>
    </xf>
    <xf numFmtId="0" fontId="13" fillId="33" borderId="0" xfId="0" applyFont="1" applyFill="1" applyAlignment="1">
      <alignment horizontal="left" vertical="center" wrapText="1"/>
    </xf>
    <xf numFmtId="0" fontId="7" fillId="33" borderId="0" xfId="0" applyFont="1" applyFill="1" applyAlignment="1">
      <alignment horizontal="center" vertical="center"/>
    </xf>
    <xf numFmtId="0" fontId="13" fillId="35" borderId="0" xfId="0" applyFont="1" applyFill="1" applyAlignment="1">
      <alignment horizontal="left" vertical="center" wrapText="1"/>
    </xf>
    <xf numFmtId="0" fontId="7" fillId="35" borderId="0" xfId="0" applyFont="1" applyFill="1" applyAlignment="1">
      <alignment horizontal="center" vertical="center"/>
    </xf>
    <xf numFmtId="0" fontId="13" fillId="36" borderId="0" xfId="0" applyFont="1" applyFill="1" applyAlignment="1">
      <alignment horizontal="left" vertical="center" wrapText="1"/>
    </xf>
    <xf numFmtId="0" fontId="7" fillId="36" borderId="0" xfId="0" applyFont="1" applyFill="1" applyAlignment="1">
      <alignment horizontal="center" vertical="center"/>
    </xf>
    <xf numFmtId="0" fontId="1" fillId="37" borderId="0" xfId="0" applyFont="1" applyFill="1" applyAlignment="1">
      <alignment horizontal="left" vertical="top" wrapText="1"/>
    </xf>
    <xf numFmtId="0" fontId="7" fillId="38" borderId="0" xfId="0" applyFont="1" applyFill="1" applyAlignment="1">
      <alignment horizontal="left" vertical="top" wrapText="1"/>
    </xf>
    <xf numFmtId="0" fontId="7" fillId="38"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20" fillId="34"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0" fillId="32" borderId="0" xfId="0" applyFont="1" applyFill="1" applyAlignment="1">
      <alignment horizontal="left" vertical="center" wrapText="1"/>
    </xf>
    <xf numFmtId="0" fontId="20" fillId="29"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1" fillId="0" borderId="0" xfId="0" applyFont="1" applyAlignment="1">
      <alignment horizontal="left" vertical="top"/>
    </xf>
    <xf numFmtId="0" fontId="6" fillId="0" borderId="0" xfId="0" applyFont="1" applyAlignment="1">
      <alignment horizontal="center" vertical="center" textRotation="90" wrapText="1"/>
    </xf>
    <xf numFmtId="49" fontId="7" fillId="15" borderId="0" xfId="0" applyNumberFormat="1" applyFont="1" applyFill="1"/>
    <xf numFmtId="0" fontId="14" fillId="6" borderId="0" xfId="0" applyFont="1" applyFill="1"/>
    <xf numFmtId="0" fontId="23" fillId="39" borderId="0" xfId="2"/>
    <xf numFmtId="0" fontId="24" fillId="40" borderId="0" xfId="3"/>
    <xf numFmtId="0" fontId="1" fillId="23" borderId="0" xfId="0" applyFont="1" applyFill="1" applyAlignment="1">
      <alignment horizontal="left" vertical="top" wrapText="1"/>
    </xf>
    <xf numFmtId="0" fontId="1" fillId="24" borderId="0" xfId="0" applyFont="1" applyFill="1" applyAlignment="1">
      <alignment horizontal="left" vertical="top" wrapText="1"/>
    </xf>
    <xf numFmtId="0" fontId="1" fillId="25" borderId="0" xfId="0" applyFont="1" applyFill="1" applyAlignment="1">
      <alignment horizontal="left" vertical="top" wrapText="1"/>
    </xf>
    <xf numFmtId="0" fontId="25" fillId="0" borderId="0" xfId="0" applyFont="1" applyAlignment="1">
      <alignment vertical="top"/>
    </xf>
    <xf numFmtId="49" fontId="9" fillId="5" borderId="0" xfId="0" applyNumberFormat="1" applyFont="1" applyFill="1" applyAlignment="1">
      <alignment horizontal="center" vertical="top" wrapText="1"/>
    </xf>
    <xf numFmtId="0" fontId="1" fillId="26" borderId="0" xfId="0" applyFont="1" applyFill="1" applyAlignment="1">
      <alignment horizontal="left" vertical="top" wrapText="1"/>
    </xf>
    <xf numFmtId="0" fontId="4" fillId="38" borderId="0" xfId="0" applyFont="1" applyFill="1" applyAlignment="1">
      <alignment horizontal="left" vertical="top" wrapText="1"/>
    </xf>
    <xf numFmtId="0" fontId="6" fillId="0" borderId="0" xfId="0" applyFont="1" applyAlignment="1">
      <alignment vertical="center" textRotation="90" wrapText="1"/>
    </xf>
    <xf numFmtId="0" fontId="4" fillId="33" borderId="0" xfId="0" applyFont="1" applyFill="1" applyAlignment="1">
      <alignment vertical="center" wrapText="1"/>
    </xf>
    <xf numFmtId="0" fontId="1" fillId="34" borderId="0" xfId="0" applyFont="1" applyFill="1"/>
    <xf numFmtId="0" fontId="20" fillId="34" borderId="0" xfId="0" applyFont="1" applyFill="1" applyAlignment="1">
      <alignment horizontal="left" vertical="center" wrapText="1"/>
    </xf>
    <xf numFmtId="0" fontId="4" fillId="35" borderId="0" xfId="0" applyFont="1" applyFill="1" applyAlignment="1">
      <alignment vertical="center" wrapText="1"/>
    </xf>
    <xf numFmtId="0" fontId="1" fillId="32" borderId="0" xfId="0" applyFont="1" applyFill="1"/>
    <xf numFmtId="0" fontId="4" fillId="36" borderId="0" xfId="0" applyFont="1" applyFill="1" applyAlignment="1">
      <alignment vertical="center" wrapText="1"/>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20" fillId="32" borderId="0" xfId="0" applyFont="1" applyFill="1" applyAlignment="1">
      <alignment horizontal="left" vertical="center" wrapText="1"/>
    </xf>
    <xf numFmtId="0" fontId="9" fillId="5" borderId="0" xfId="0" applyFont="1" applyFill="1" applyAlignment="1">
      <alignment vertical="top"/>
    </xf>
    <xf numFmtId="0" fontId="9" fillId="5" borderId="0" xfId="0" applyFont="1" applyFill="1" applyAlignment="1">
      <alignment horizontal="left" wrapText="1"/>
    </xf>
    <xf numFmtId="0" fontId="1" fillId="0" borderId="0" xfId="0" applyFont="1"/>
    <xf numFmtId="0" fontId="4" fillId="28" borderId="0" xfId="0" applyFont="1" applyFill="1" applyAlignment="1">
      <alignment vertical="center" wrapText="1"/>
    </xf>
    <xf numFmtId="0" fontId="1" fillId="29" borderId="0" xfId="0" applyFont="1" applyFill="1"/>
    <xf numFmtId="0" fontId="20" fillId="29" borderId="0" xfId="0" applyFont="1" applyFill="1" applyAlignment="1">
      <alignment horizontal="left" vertical="center" wrapText="1"/>
    </xf>
    <xf numFmtId="0" fontId="4" fillId="31" borderId="0" xfId="0" applyFont="1" applyFill="1" applyAlignment="1">
      <alignment vertical="center" wrapText="1"/>
    </xf>
    <xf numFmtId="0" fontId="21" fillId="32" borderId="0" xfId="0" applyFont="1" applyFill="1"/>
    <xf numFmtId="0" fontId="4" fillId="30" borderId="0" xfId="0" applyFont="1" applyFill="1" applyAlignment="1">
      <alignment vertical="center" wrapText="1"/>
    </xf>
    <xf numFmtId="0" fontId="14" fillId="6" borderId="0" xfId="0" applyFont="1" applyFill="1"/>
    <xf numFmtId="0" fontId="18" fillId="21" borderId="0" xfId="0" applyFont="1" applyFill="1" applyAlignment="1">
      <alignment horizontal="right"/>
    </xf>
    <xf numFmtId="0" fontId="17" fillId="18" borderId="0" xfId="0" applyFont="1" applyFill="1"/>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7" fillId="19" borderId="0" xfId="0" applyFont="1" applyFill="1" applyAlignment="1">
      <alignment horizontal="left" vertical="top" wrapText="1"/>
    </xf>
    <xf numFmtId="0" fontId="19" fillId="20"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21" fillId="38" borderId="0" xfId="0" applyFont="1" applyFill="1" applyAlignment="1">
      <alignment horizontal="left" vertical="top" wrapText="1"/>
    </xf>
    <xf numFmtId="0" fontId="6" fillId="38" borderId="0" xfId="0" applyFont="1" applyFill="1" applyAlignment="1">
      <alignment horizontal="left" vertical="top" wrapText="1"/>
    </xf>
    <xf numFmtId="0" fontId="13" fillId="38" borderId="0" xfId="0" applyFont="1" applyFill="1" applyAlignment="1">
      <alignment horizontal="left" vertical="top" wrapText="1"/>
    </xf>
    <xf numFmtId="0" fontId="1" fillId="3" borderId="0" xfId="0" applyFont="1" applyFill="1" applyAlignment="1">
      <alignment horizontal="left" vertical="top" wrapText="1"/>
    </xf>
    <xf numFmtId="0" fontId="26" fillId="41" borderId="0" xfId="0" applyFont="1" applyFill="1" applyAlignment="1">
      <alignment horizontal="left" vertical="top" wrapText="1"/>
    </xf>
    <xf numFmtId="0" fontId="6" fillId="0" borderId="0" xfId="0" applyFont="1" applyAlignment="1">
      <alignment horizontal="left" vertical="top" wrapText="1"/>
    </xf>
    <xf numFmtId="0" fontId="4" fillId="38" borderId="0" xfId="0" applyFont="1" applyFill="1" applyAlignment="1">
      <alignment horizontal="left" vertical="top" wrapText="1"/>
    </xf>
    <xf numFmtId="0" fontId="6" fillId="0" borderId="0" xfId="0" applyFont="1" applyAlignment="1">
      <alignment horizontal="center" vertical="center" textRotation="90" wrapText="1"/>
    </xf>
    <xf numFmtId="0" fontId="1" fillId="0" borderId="0" xfId="0" applyFont="1" applyAlignment="1">
      <alignment horizontal="left" vertical="top" wrapText="1" readingOrder="1"/>
    </xf>
    <xf numFmtId="0" fontId="1" fillId="0" borderId="0" xfId="0" applyFont="1" applyAlignment="1">
      <alignment horizontal="left" vertical="top"/>
    </xf>
    <xf numFmtId="0" fontId="21" fillId="8" borderId="0" xfId="0" applyFont="1" applyFill="1" applyAlignment="1">
      <alignment horizontal="left" vertical="center" wrapText="1"/>
    </xf>
    <xf numFmtId="0" fontId="22" fillId="8" borderId="0" xfId="0" applyFont="1" applyFill="1" applyAlignment="1">
      <alignment horizontal="left" vertical="center" wrapText="1"/>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xf numFmtId="0" fontId="7" fillId="0" borderId="0" xfId="0" applyFont="1" applyAlignment="1">
      <alignment horizontal="center" vertical="center" textRotation="90" wrapText="1"/>
    </xf>
    <xf numFmtId="0" fontId="27" fillId="32" borderId="0" xfId="0" applyFont="1" applyFill="1" applyAlignment="1">
      <alignment horizontal="left" vertical="center" wrapText="1"/>
    </xf>
    <xf numFmtId="0" fontId="27" fillId="34" borderId="0" xfId="0" applyFont="1" applyFill="1" applyAlignment="1">
      <alignment horizontal="left" vertical="center" wrapText="1"/>
    </xf>
  </cellXfs>
  <cellStyles count="4">
    <cellStyle name="Good" xfId="2" builtinId="26"/>
    <cellStyle name="Neutral" xfId="3" builtinId="28"/>
    <cellStyle name="Normal" xfId="0" builtinId="0"/>
    <cellStyle name="Normal 2" xfId="1" xr:uid="{9902F182-0AFB-1F41-B571-EB1D4AC04E32}"/>
  </cellStyles>
  <dxfs count="45">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defaultTableStyle="TableStyleMedium2" defaultPivotStyle="PivotStyleLight16">
    <tableStyle name="Student Self-Assessment Sheet-style" pivot="0" count="3" xr9:uid="{00000000-0011-0000-FFFF-FFFF00000000}">
      <tableStyleElement type="headerRow" dxfId="44"/>
      <tableStyleElement type="firstRowStripe" dxfId="43"/>
      <tableStyleElement type="secondRowStripe" dxfId="42"/>
    </tableStyle>
    <tableStyle name="Copy of Student Self-Assessment-style" pivot="0" count="3" xr9:uid="{00000000-0011-0000-FFFF-FFFF01000000}">
      <tableStyleElement type="headerRow" dxfId="41"/>
      <tableStyleElement type="firstRowStripe" dxfId="40"/>
      <tableStyleElement type="secondRowStripe" dxfId="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swegen, Dean van" id="{12A6549C-0B1E-4F3D-BFEB-C6C18B2BF321}" userId="S::aswegen.d@buas.nl::fc9258b5-e14a-431e-ae54-af6a2aaae44f"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0" dT="2023-04-11T14:12:38.47" personId="{12A6549C-0B1E-4F3D-BFEB-C6C18B2BF321}" id="{EA1940DC-B0BF-42F5-B486-971DC09EC124}">
    <text>This doesn't quite fit with the current competencies but I think it should?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57"/>
  <sheetViews>
    <sheetView showGridLines="0" tabSelected="1" topLeftCell="B1" zoomScaleNormal="100" workbookViewId="0">
      <pane ySplit="10" topLeftCell="A23" activePane="bottomLeft" state="frozen"/>
      <selection pane="bottomLeft" activeCell="J24" sqref="J24"/>
    </sheetView>
  </sheetViews>
  <sheetFormatPr defaultColWidth="14.42578125" defaultRowHeight="15.75" customHeight="1" x14ac:dyDescent="0.2"/>
  <cols>
    <col min="1" max="1" width="3.42578125" style="38" customWidth="1"/>
    <col min="2" max="2" width="8.42578125" style="38" customWidth="1"/>
    <col min="3" max="3" width="18.140625" style="38" customWidth="1"/>
    <col min="4" max="4" width="27" style="38" customWidth="1"/>
    <col min="5" max="5" width="22.85546875" style="38" customWidth="1"/>
    <col min="6" max="6" width="27.42578125" style="38" customWidth="1"/>
    <col min="7" max="7" width="23.42578125" style="38" customWidth="1"/>
    <col min="8" max="8" width="29.85546875" style="38" customWidth="1"/>
    <col min="9" max="9" width="33.140625" style="38" customWidth="1"/>
    <col min="10" max="11" width="36.85546875" style="38" customWidth="1"/>
    <col min="12" max="12" width="9.7109375" style="38" bestFit="1" customWidth="1"/>
    <col min="13" max="13" width="17.140625" style="38" customWidth="1"/>
    <col min="14" max="14" width="12.85546875" style="38" bestFit="1" customWidth="1"/>
    <col min="15" max="16" width="6.85546875" style="38" customWidth="1"/>
    <col min="17" max="16384" width="14.42578125" style="38"/>
  </cols>
  <sheetData>
    <row r="1" spans="1:27" ht="12.95" hidden="1" customHeight="1" x14ac:dyDescent="0.2">
      <c r="A1" s="17"/>
      <c r="B1" s="17"/>
      <c r="C1" s="17"/>
      <c r="D1" s="17"/>
      <c r="E1" s="17"/>
      <c r="F1" s="17"/>
      <c r="G1" s="17"/>
      <c r="H1" s="17"/>
      <c r="I1" s="17"/>
      <c r="J1" s="17"/>
      <c r="K1" s="17"/>
      <c r="L1" s="17"/>
      <c r="M1" s="17"/>
      <c r="N1" s="17"/>
      <c r="O1" s="17"/>
      <c r="P1" s="17"/>
      <c r="Q1" s="52"/>
      <c r="R1" s="52"/>
      <c r="S1" s="52"/>
      <c r="T1" s="52"/>
      <c r="U1" s="52"/>
      <c r="V1" s="52"/>
      <c r="W1" s="52"/>
    </row>
    <row r="2" spans="1:27" ht="23.25" hidden="1" x14ac:dyDescent="0.35">
      <c r="A2" s="17"/>
      <c r="B2" s="18"/>
      <c r="C2" s="111" t="s">
        <v>0</v>
      </c>
      <c r="D2" s="104"/>
      <c r="E2" s="104"/>
      <c r="F2" s="18"/>
      <c r="G2" s="18"/>
      <c r="H2" s="18"/>
      <c r="I2" s="18"/>
      <c r="J2" s="18"/>
      <c r="K2" s="18"/>
      <c r="L2" s="18"/>
      <c r="M2" s="18"/>
      <c r="N2" s="18"/>
      <c r="O2" s="18"/>
      <c r="P2" s="17"/>
      <c r="Q2" s="52"/>
      <c r="R2" s="52"/>
      <c r="S2" s="52"/>
      <c r="T2" s="52"/>
      <c r="U2" s="52"/>
      <c r="V2" s="52"/>
      <c r="W2" s="52"/>
    </row>
    <row r="3" spans="1:27" s="23" customFormat="1" ht="14.45" hidden="1" customHeight="1" x14ac:dyDescent="0.2">
      <c r="A3" s="19"/>
      <c r="B3" s="20"/>
      <c r="C3" s="112"/>
      <c r="D3" s="113"/>
      <c r="E3" s="37" t="s">
        <v>1</v>
      </c>
      <c r="F3" s="21" t="s">
        <v>2</v>
      </c>
      <c r="G3" s="21"/>
      <c r="H3" s="22"/>
      <c r="I3" s="22"/>
      <c r="J3" s="102" t="s">
        <v>3</v>
      </c>
      <c r="K3" s="114"/>
      <c r="L3" s="115" t="s">
        <v>4</v>
      </c>
      <c r="M3" s="104"/>
      <c r="N3" s="104"/>
      <c r="O3" s="20"/>
      <c r="P3" s="19"/>
    </row>
    <row r="4" spans="1:27" ht="12.95" hidden="1" customHeight="1" x14ac:dyDescent="0.2">
      <c r="A4" s="17"/>
      <c r="B4" s="24"/>
      <c r="C4" s="116" t="s">
        <v>5</v>
      </c>
      <c r="D4" s="104"/>
      <c r="E4" s="15"/>
      <c r="F4" s="117" t="s">
        <v>6</v>
      </c>
      <c r="G4" s="118"/>
      <c r="H4" s="118"/>
      <c r="I4" s="118"/>
      <c r="J4" s="119"/>
      <c r="K4" s="120"/>
      <c r="L4" s="121" t="s">
        <v>7</v>
      </c>
      <c r="M4" s="122">
        <f>ROUND(N26/10,1)</f>
        <v>0</v>
      </c>
      <c r="N4" s="123" t="str">
        <f>IF(M4&gt;=5.5,"PASS",IF(M4&gt;0,"FAIL","M/O"))</f>
        <v>M/O</v>
      </c>
      <c r="O4" s="18"/>
      <c r="P4" s="17"/>
      <c r="Q4" s="52"/>
      <c r="R4" s="52"/>
      <c r="S4" s="52"/>
      <c r="T4" s="52"/>
      <c r="U4" s="52"/>
      <c r="V4" s="52"/>
      <c r="W4" s="52"/>
    </row>
    <row r="5" spans="1:27" ht="12.95" hidden="1" customHeight="1" x14ac:dyDescent="0.2">
      <c r="A5" s="17"/>
      <c r="B5" s="24"/>
      <c r="C5" s="116" t="s">
        <v>8</v>
      </c>
      <c r="D5" s="114"/>
      <c r="E5" s="15"/>
      <c r="F5" s="118"/>
      <c r="G5" s="118"/>
      <c r="H5" s="118"/>
      <c r="I5" s="118"/>
      <c r="J5" s="120"/>
      <c r="K5" s="120"/>
      <c r="L5" s="114"/>
      <c r="M5" s="114"/>
      <c r="N5" s="114"/>
      <c r="O5" s="18"/>
      <c r="P5" s="17"/>
      <c r="Q5" s="52"/>
      <c r="R5" s="52"/>
      <c r="S5" s="52"/>
      <c r="T5" s="52"/>
      <c r="U5" s="52"/>
      <c r="V5" s="52"/>
      <c r="W5" s="52"/>
    </row>
    <row r="6" spans="1:27" ht="12.75" hidden="1" x14ac:dyDescent="0.2">
      <c r="A6" s="17"/>
      <c r="B6" s="24"/>
      <c r="C6" s="116" t="s">
        <v>9</v>
      </c>
      <c r="D6" s="124"/>
      <c r="E6" s="80" t="s">
        <v>191</v>
      </c>
      <c r="F6" s="118"/>
      <c r="G6" s="118"/>
      <c r="H6" s="118"/>
      <c r="I6" s="118"/>
      <c r="J6" s="120"/>
      <c r="K6" s="120"/>
      <c r="L6" s="114"/>
      <c r="M6" s="114"/>
      <c r="N6" s="114"/>
      <c r="O6" s="18"/>
      <c r="P6" s="17"/>
      <c r="Q6" s="52"/>
      <c r="R6" s="52"/>
      <c r="S6" s="52"/>
      <c r="T6" s="52"/>
      <c r="U6" s="52"/>
      <c r="V6" s="52"/>
      <c r="W6" s="52"/>
    </row>
    <row r="7" spans="1:27" ht="12.75" hidden="1" x14ac:dyDescent="0.2">
      <c r="A7" s="17"/>
      <c r="B7" s="24"/>
      <c r="C7" s="116" t="s">
        <v>10</v>
      </c>
      <c r="D7" s="114"/>
      <c r="E7" s="25" t="s">
        <v>11</v>
      </c>
      <c r="F7" s="118"/>
      <c r="G7" s="118"/>
      <c r="H7" s="118"/>
      <c r="I7" s="118"/>
      <c r="J7" s="120"/>
      <c r="K7" s="120"/>
      <c r="L7" s="114"/>
      <c r="M7" s="114"/>
      <c r="N7" s="114"/>
      <c r="O7" s="18"/>
      <c r="P7" s="17"/>
      <c r="Q7" s="52"/>
      <c r="R7" s="52"/>
      <c r="S7" s="52"/>
      <c r="T7" s="52"/>
      <c r="U7" s="52"/>
      <c r="V7" s="52"/>
      <c r="W7" s="52"/>
    </row>
    <row r="8" spans="1:27" ht="28.35" hidden="1" customHeight="1" x14ac:dyDescent="0.2">
      <c r="A8" s="17"/>
      <c r="B8" s="24"/>
      <c r="C8" s="125" t="s">
        <v>12</v>
      </c>
      <c r="D8" s="126"/>
      <c r="E8" s="87" t="s">
        <v>192</v>
      </c>
      <c r="F8" s="118"/>
      <c r="G8" s="118"/>
      <c r="H8" s="118"/>
      <c r="I8" s="118"/>
      <c r="J8" s="120"/>
      <c r="K8" s="120"/>
      <c r="L8" s="114"/>
      <c r="M8" s="114"/>
      <c r="N8" s="114"/>
      <c r="O8" s="18"/>
      <c r="P8" s="17"/>
      <c r="Q8" s="52"/>
      <c r="R8" s="52"/>
      <c r="S8" s="52"/>
      <c r="T8" s="52"/>
      <c r="U8" s="52"/>
      <c r="V8" s="52"/>
      <c r="W8" s="52"/>
    </row>
    <row r="9" spans="1:27" ht="12.75" hidden="1" x14ac:dyDescent="0.2">
      <c r="A9" s="17"/>
      <c r="B9" s="18"/>
      <c r="C9" s="18"/>
      <c r="D9" s="18"/>
      <c r="E9" s="18"/>
      <c r="F9" s="18"/>
      <c r="G9" s="18"/>
      <c r="H9" s="18"/>
      <c r="I9" s="18"/>
      <c r="J9" s="18"/>
      <c r="K9" s="18"/>
      <c r="L9" s="18"/>
      <c r="M9" s="18"/>
      <c r="N9" s="18"/>
      <c r="O9" s="18"/>
      <c r="P9" s="17"/>
      <c r="Q9" s="52"/>
      <c r="R9" s="52"/>
      <c r="S9" s="52"/>
      <c r="T9" s="52"/>
      <c r="U9" s="52"/>
      <c r="V9" s="52"/>
      <c r="W9" s="52"/>
    </row>
    <row r="10" spans="1:27" ht="12.75" hidden="1" x14ac:dyDescent="0.2">
      <c r="A10" s="17"/>
      <c r="B10" s="17"/>
      <c r="C10" s="17"/>
      <c r="D10" s="17"/>
      <c r="E10" s="17"/>
      <c r="F10" s="17"/>
      <c r="G10" s="17"/>
      <c r="H10" s="17"/>
      <c r="I10" s="17"/>
      <c r="J10" s="17"/>
      <c r="K10" s="17"/>
      <c r="L10" s="17"/>
      <c r="M10" s="17"/>
      <c r="N10" s="17"/>
      <c r="O10" s="17"/>
      <c r="P10" s="17"/>
      <c r="Q10" s="52"/>
      <c r="R10" s="52"/>
      <c r="S10" s="52"/>
      <c r="T10" s="52"/>
      <c r="U10" s="52"/>
      <c r="V10" s="52"/>
      <c r="W10" s="52"/>
    </row>
    <row r="11" spans="1:27" ht="23.25" x14ac:dyDescent="0.35">
      <c r="A11" s="17"/>
      <c r="B11" s="18"/>
      <c r="C11" s="111" t="s">
        <v>13</v>
      </c>
      <c r="D11" s="104"/>
      <c r="E11" s="104"/>
      <c r="F11" s="18"/>
      <c r="G11" s="18"/>
      <c r="H11" s="18"/>
      <c r="I11" s="18"/>
      <c r="J11" s="18"/>
      <c r="K11" s="18"/>
      <c r="L11" s="18"/>
      <c r="M11" s="18"/>
      <c r="N11" s="18"/>
      <c r="O11" s="18"/>
      <c r="P11" s="17"/>
      <c r="Q11" s="52"/>
      <c r="R11" s="52"/>
      <c r="S11" s="52"/>
      <c r="T11" s="52"/>
      <c r="U11" s="52"/>
      <c r="V11" s="52"/>
      <c r="W11" s="52"/>
    </row>
    <row r="12" spans="1:27" ht="24.75" customHeight="1" x14ac:dyDescent="0.2">
      <c r="A12" s="17"/>
      <c r="B12" s="18"/>
      <c r="C12" s="88" t="s">
        <v>14</v>
      </c>
      <c r="D12" s="41" t="s">
        <v>15</v>
      </c>
      <c r="E12" s="41"/>
      <c r="F12" s="40" t="s">
        <v>16</v>
      </c>
      <c r="G12" s="40" t="s">
        <v>17</v>
      </c>
      <c r="H12" s="40" t="s">
        <v>18</v>
      </c>
      <c r="I12" s="40" t="s">
        <v>19</v>
      </c>
      <c r="J12" s="40" t="s">
        <v>20</v>
      </c>
      <c r="K12" s="40" t="s">
        <v>21</v>
      </c>
      <c r="L12" s="40" t="s">
        <v>22</v>
      </c>
      <c r="M12" s="40" t="s">
        <v>23</v>
      </c>
      <c r="N12" s="40" t="s">
        <v>24</v>
      </c>
      <c r="O12" s="26"/>
      <c r="P12" s="17"/>
      <c r="Q12" s="52"/>
      <c r="R12" s="52"/>
      <c r="S12" s="52"/>
      <c r="T12" s="52"/>
      <c r="U12" s="52"/>
      <c r="V12" s="52"/>
      <c r="W12" s="52"/>
    </row>
    <row r="13" spans="1:27" ht="48" customHeight="1" x14ac:dyDescent="0.2">
      <c r="A13" s="17"/>
      <c r="B13" s="27"/>
      <c r="C13" s="52"/>
      <c r="D13" s="133" t="s">
        <v>204</v>
      </c>
      <c r="E13" s="133"/>
      <c r="F13" s="133"/>
      <c r="G13" s="133"/>
      <c r="H13" s="133"/>
      <c r="I13" s="133"/>
      <c r="J13" s="133"/>
      <c r="K13" s="133"/>
      <c r="L13" s="67"/>
      <c r="M13" s="67"/>
      <c r="N13" s="67"/>
      <c r="O13" s="28"/>
      <c r="P13" s="17"/>
      <c r="Q13" s="52"/>
      <c r="R13" s="52"/>
      <c r="S13" s="52"/>
      <c r="T13" s="52"/>
      <c r="U13" s="52"/>
      <c r="V13" s="52"/>
      <c r="W13" s="52"/>
    </row>
    <row r="14" spans="1:27" ht="134.25" customHeight="1" x14ac:dyDescent="0.2">
      <c r="A14" s="17"/>
      <c r="B14" s="18"/>
      <c r="C14" s="79" t="s">
        <v>183</v>
      </c>
      <c r="D14" s="130" t="s">
        <v>201</v>
      </c>
      <c r="E14" s="130"/>
      <c r="F14" s="66" t="s">
        <v>25</v>
      </c>
      <c r="G14" s="45" t="s">
        <v>154</v>
      </c>
      <c r="H14" s="46" t="s">
        <v>155</v>
      </c>
      <c r="I14" s="47" t="s">
        <v>156</v>
      </c>
      <c r="J14" s="48" t="s">
        <v>170</v>
      </c>
      <c r="K14" s="49" t="s">
        <v>157</v>
      </c>
      <c r="L14" s="39">
        <v>10</v>
      </c>
      <c r="M14" s="16" t="s">
        <v>16</v>
      </c>
      <c r="N14" s="39">
        <f>IF(M14="MISSING",0,IF(M14="POOR",(L14*0.2),IF(M14="INSUFFICIENT",(L14*0.4),IF(M14="SUFFICIENT",(L14*0.6),IF(M14="GOOD",(L14*0.8),IF(M14="EXCELLENT",L14,"ERROR"))))))</f>
        <v>0</v>
      </c>
      <c r="O14" s="28"/>
      <c r="P14" s="17"/>
      <c r="Q14" s="52"/>
      <c r="R14" s="52"/>
      <c r="S14" s="52"/>
      <c r="T14" s="52"/>
      <c r="U14" s="52"/>
      <c r="V14" s="52"/>
      <c r="W14" s="52"/>
    </row>
    <row r="15" spans="1:27" ht="134.25" customHeight="1" x14ac:dyDescent="0.2">
      <c r="A15" s="17"/>
      <c r="B15" s="18"/>
      <c r="C15" s="79" t="s">
        <v>182</v>
      </c>
      <c r="D15" s="131" t="s">
        <v>202</v>
      </c>
      <c r="E15" s="131"/>
      <c r="F15" s="66" t="s">
        <v>25</v>
      </c>
      <c r="G15" s="45" t="s">
        <v>158</v>
      </c>
      <c r="H15" s="46" t="s">
        <v>159</v>
      </c>
      <c r="I15" s="47" t="s">
        <v>160</v>
      </c>
      <c r="J15" s="48" t="s">
        <v>161</v>
      </c>
      <c r="K15" s="49" t="s">
        <v>194</v>
      </c>
      <c r="L15" s="39">
        <v>10</v>
      </c>
      <c r="M15" s="16" t="s">
        <v>16</v>
      </c>
      <c r="N15" s="39">
        <f>IF(M15="MISSING",0,IF(M15="POOR",(L15*0.2),IF(M15="INSUFFICIENT",(L15*0.4),IF(M15="SUFFICIENT",(L15*0.6),IF(M15="GOOD",(L15*0.8),IF(M15="EXCELLENT",L15,"ERROR"))))))</f>
        <v>0</v>
      </c>
      <c r="O15" s="28"/>
      <c r="P15" s="17"/>
      <c r="Q15" s="133"/>
      <c r="R15" s="133"/>
      <c r="S15" s="133"/>
      <c r="T15" s="133"/>
      <c r="U15" s="133"/>
      <c r="V15" s="133"/>
      <c r="W15" s="133"/>
      <c r="X15" s="133"/>
      <c r="Y15" s="67"/>
      <c r="Z15" s="67"/>
      <c r="AA15" s="67"/>
    </row>
    <row r="16" spans="1:27" ht="48" customHeight="1" x14ac:dyDescent="0.2">
      <c r="A16" s="17"/>
      <c r="B16" s="18"/>
      <c r="C16" s="79"/>
      <c r="D16" s="133" t="s">
        <v>203</v>
      </c>
      <c r="E16" s="133"/>
      <c r="F16" s="133"/>
      <c r="G16" s="133"/>
      <c r="H16" s="133"/>
      <c r="I16" s="133"/>
      <c r="J16" s="133"/>
      <c r="K16" s="133"/>
      <c r="L16" s="67"/>
      <c r="M16" s="67"/>
      <c r="N16" s="67"/>
      <c r="O16" s="28"/>
      <c r="P16" s="17"/>
      <c r="Q16" s="90"/>
      <c r="R16" s="90"/>
      <c r="S16" s="90"/>
      <c r="T16" s="90"/>
      <c r="U16" s="90"/>
      <c r="V16" s="90"/>
      <c r="W16" s="90"/>
      <c r="X16" s="90"/>
      <c r="Y16" s="67"/>
      <c r="Z16" s="67"/>
      <c r="AA16" s="67"/>
    </row>
    <row r="17" spans="1:26" ht="135" customHeight="1" x14ac:dyDescent="0.2">
      <c r="A17" s="17"/>
      <c r="B17" s="27"/>
      <c r="C17" s="79" t="s">
        <v>181</v>
      </c>
      <c r="D17" s="130" t="s">
        <v>205</v>
      </c>
      <c r="E17" s="130"/>
      <c r="F17" s="66" t="s">
        <v>25</v>
      </c>
      <c r="G17" s="45" t="s">
        <v>171</v>
      </c>
      <c r="H17" s="46" t="s">
        <v>172</v>
      </c>
      <c r="I17" s="47" t="s">
        <v>173</v>
      </c>
      <c r="J17" s="48" t="s">
        <v>174</v>
      </c>
      <c r="K17" s="49" t="s">
        <v>175</v>
      </c>
      <c r="L17" s="39">
        <v>10</v>
      </c>
      <c r="M17" s="16" t="s">
        <v>16</v>
      </c>
      <c r="N17" s="39">
        <f>IF(M17="MISSING",0,IF(M17="POOR",(L17*0.2),IF(M17="INSUFFICIENT",(L17*0.4),IF(M17="SUFFICIENT",(L17*0.6),IF(M17="GOOD",(L17*0.8),IF(M17="EXCELLENT",L17,"ERROR"))))))</f>
        <v>0</v>
      </c>
      <c r="O17" s="28"/>
      <c r="P17" s="17"/>
      <c r="Q17" s="52"/>
      <c r="R17" s="52"/>
      <c r="S17" s="52"/>
      <c r="T17" s="52"/>
      <c r="U17" s="52"/>
      <c r="V17" s="52"/>
      <c r="W17" s="52"/>
    </row>
    <row r="18" spans="1:26" ht="43.9" customHeight="1" x14ac:dyDescent="0.2">
      <c r="A18" s="17"/>
      <c r="B18" s="27"/>
      <c r="C18" s="79"/>
      <c r="D18" s="127" t="s">
        <v>209</v>
      </c>
      <c r="E18" s="128"/>
      <c r="F18" s="128"/>
      <c r="G18" s="128"/>
      <c r="H18" s="128"/>
      <c r="I18" s="128"/>
      <c r="J18" s="128"/>
      <c r="K18" s="128"/>
      <c r="L18" s="68"/>
      <c r="M18" s="68"/>
      <c r="N18" s="68"/>
      <c r="O18" s="28"/>
      <c r="P18" s="17"/>
      <c r="Q18" s="52"/>
      <c r="R18" s="52"/>
      <c r="S18" s="52"/>
      <c r="T18" s="52"/>
      <c r="U18" s="52"/>
      <c r="V18" s="52"/>
      <c r="W18" s="52"/>
    </row>
    <row r="19" spans="1:26" s="51" customFormat="1" ht="193.5" customHeight="1" x14ac:dyDescent="0.2">
      <c r="A19" s="43"/>
      <c r="B19" s="44"/>
      <c r="C19" s="79" t="s">
        <v>180</v>
      </c>
      <c r="D19" s="132" t="s">
        <v>215</v>
      </c>
      <c r="E19" s="136"/>
      <c r="F19" s="66" t="s">
        <v>25</v>
      </c>
      <c r="G19" s="84" t="s">
        <v>214</v>
      </c>
      <c r="H19" s="85" t="s">
        <v>193</v>
      </c>
      <c r="I19" s="86" t="s">
        <v>213</v>
      </c>
      <c r="J19" s="89" t="s">
        <v>216</v>
      </c>
      <c r="K19" s="49" t="s">
        <v>198</v>
      </c>
      <c r="L19" s="39">
        <v>15</v>
      </c>
      <c r="M19" s="16" t="s">
        <v>16</v>
      </c>
      <c r="N19" s="39">
        <f>IF(M19="MISSING",0,IF(M19="POOR",(L19*0.2),IF(M19="INSUFFICIENT",(L19*0.4),IF(M19="SUFFICIENT",(L19*0.6),IF(M19="GOOD",(L19*0.8),IF(M19="EXCELLENT",L19,"ERROR"))))))</f>
        <v>0</v>
      </c>
      <c r="O19" s="50"/>
      <c r="P19" s="43"/>
      <c r="Q19" s="78"/>
      <c r="R19" s="78"/>
      <c r="S19" s="78"/>
      <c r="T19" s="78"/>
      <c r="U19" s="78"/>
      <c r="V19" s="78"/>
      <c r="W19" s="78"/>
      <c r="X19" s="78"/>
      <c r="Y19" s="78"/>
      <c r="Z19" s="78"/>
    </row>
    <row r="20" spans="1:26" s="51" customFormat="1" ht="153" customHeight="1" x14ac:dyDescent="0.2">
      <c r="A20" s="43"/>
      <c r="B20" s="44"/>
      <c r="C20" s="142" t="s">
        <v>217</v>
      </c>
      <c r="D20" s="132" t="s">
        <v>212</v>
      </c>
      <c r="E20" s="132"/>
      <c r="F20" s="66" t="s">
        <v>25</v>
      </c>
      <c r="G20" s="84" t="s">
        <v>199</v>
      </c>
      <c r="H20" s="85" t="s">
        <v>195</v>
      </c>
      <c r="I20" s="86" t="s">
        <v>168</v>
      </c>
      <c r="J20" s="89" t="s">
        <v>200</v>
      </c>
      <c r="K20" s="49" t="s">
        <v>196</v>
      </c>
      <c r="L20" s="39">
        <v>10</v>
      </c>
      <c r="M20" s="16" t="s">
        <v>16</v>
      </c>
      <c r="N20" s="39">
        <f>IF(M20="MISSING",0,IF(M20="POOR",(L20*0.2),IF(M20="INSUFFICIENT",(L20*0.4),IF(M20="SUFFICIENT",(L20*0.6),IF(M20="GOOD",(L20*0.8),IF(M20="EXCELLENT",L20,"ERROR"))))))</f>
        <v>0</v>
      </c>
      <c r="O20" s="50"/>
      <c r="P20" s="43"/>
      <c r="Q20" s="78"/>
      <c r="R20" s="78"/>
      <c r="S20" s="78"/>
      <c r="T20" s="78"/>
      <c r="U20" s="78"/>
      <c r="V20" s="78"/>
      <c r="W20" s="78"/>
      <c r="X20" s="78"/>
      <c r="Y20" s="78"/>
      <c r="Z20" s="78"/>
    </row>
    <row r="21" spans="1:26" ht="53.1" customHeight="1" x14ac:dyDescent="0.2">
      <c r="A21" s="17"/>
      <c r="B21" s="18"/>
      <c r="C21" s="91"/>
      <c r="D21" s="129" t="s">
        <v>210</v>
      </c>
      <c r="E21" s="129"/>
      <c r="F21" s="129"/>
      <c r="G21" s="129"/>
      <c r="H21" s="129"/>
      <c r="I21" s="129"/>
      <c r="J21" s="129"/>
      <c r="K21" s="129"/>
      <c r="L21" s="68"/>
      <c r="M21" s="68"/>
      <c r="N21" s="68"/>
      <c r="O21" s="28"/>
      <c r="P21" s="17"/>
      <c r="Q21" s="52"/>
      <c r="R21" s="52"/>
      <c r="S21" s="52"/>
      <c r="T21" s="52"/>
      <c r="U21" s="52"/>
      <c r="V21" s="52"/>
      <c r="W21" s="52"/>
      <c r="X21" s="52"/>
      <c r="Y21" s="52"/>
      <c r="Z21" s="52"/>
    </row>
    <row r="22" spans="1:26" ht="162.75" customHeight="1" x14ac:dyDescent="0.2">
      <c r="A22" s="17"/>
      <c r="B22" s="18"/>
      <c r="C22" s="79" t="s">
        <v>179</v>
      </c>
      <c r="D22" s="132" t="s">
        <v>206</v>
      </c>
      <c r="E22" s="136"/>
      <c r="F22" s="66" t="s">
        <v>25</v>
      </c>
      <c r="G22" s="45" t="s">
        <v>169</v>
      </c>
      <c r="H22" s="85" t="s">
        <v>218</v>
      </c>
      <c r="I22" s="86" t="s">
        <v>176</v>
      </c>
      <c r="J22" s="89" t="s">
        <v>197</v>
      </c>
      <c r="K22" s="49" t="s">
        <v>219</v>
      </c>
      <c r="L22" s="39">
        <v>20</v>
      </c>
      <c r="M22" s="16" t="s">
        <v>16</v>
      </c>
      <c r="N22" s="39">
        <f>IF(M22="MISSING",0,IF(M22="POOR",(L22*0.2),IF(M22="INSUFFICIENT",(L22*0.4),IF(M22="SUFFICIENT",(L22*0.6),IF(M22="GOOD",(L22*0.8),IF(M22="EXCELLENT",L22,"ERROR"))))))</f>
        <v>0</v>
      </c>
      <c r="O22" s="28"/>
      <c r="P22" s="17"/>
      <c r="Q22" s="52"/>
      <c r="R22" s="52"/>
      <c r="S22" s="52"/>
      <c r="T22" s="52"/>
      <c r="U22" s="52"/>
      <c r="V22" s="52"/>
      <c r="W22" s="52"/>
      <c r="X22" s="52"/>
      <c r="Y22" s="52"/>
      <c r="Z22" s="52"/>
    </row>
    <row r="23" spans="1:26" s="52" customFormat="1" ht="30" customHeight="1" x14ac:dyDescent="0.2">
      <c r="A23" s="17"/>
      <c r="B23" s="18"/>
      <c r="D23" s="137" t="s">
        <v>211</v>
      </c>
      <c r="E23" s="138"/>
      <c r="F23" s="138"/>
      <c r="G23" s="138"/>
      <c r="H23" s="138"/>
      <c r="I23" s="138"/>
      <c r="J23" s="138"/>
      <c r="K23" s="138"/>
      <c r="L23" s="42"/>
      <c r="M23" s="42"/>
      <c r="N23" s="42"/>
      <c r="O23" s="28"/>
      <c r="P23" s="17"/>
    </row>
    <row r="24" spans="1:26" s="52" customFormat="1" ht="201" customHeight="1" x14ac:dyDescent="0.2">
      <c r="A24" s="17"/>
      <c r="B24" s="18"/>
      <c r="C24" s="79" t="s">
        <v>178</v>
      </c>
      <c r="D24" s="135" t="s">
        <v>207</v>
      </c>
      <c r="E24" s="135"/>
      <c r="F24" s="66" t="s">
        <v>25</v>
      </c>
      <c r="G24" s="84" t="s">
        <v>184</v>
      </c>
      <c r="H24" s="85" t="s">
        <v>185</v>
      </c>
      <c r="I24" s="86" t="s">
        <v>188</v>
      </c>
      <c r="J24" s="89" t="s">
        <v>189</v>
      </c>
      <c r="K24" s="49" t="s">
        <v>190</v>
      </c>
      <c r="L24" s="39">
        <v>15</v>
      </c>
      <c r="M24" s="16" t="s">
        <v>16</v>
      </c>
      <c r="N24" s="39">
        <f>IF(M24="MISSING",0,IF(M24="POOR",(L24*0.2),IF(M24="INSUFFICIENT",(L24*0.4),IF(M24="SUFFICIENT",(L24*0.6),IF(M24="GOOD",(L24*0.8),IF(M24="EXCELLENT",L24,"ERROR"))))))</f>
        <v>0</v>
      </c>
      <c r="O24" s="18"/>
      <c r="P24" s="17"/>
      <c r="Z24" s="134"/>
    </row>
    <row r="25" spans="1:26" s="52" customFormat="1" ht="196.15" customHeight="1" x14ac:dyDescent="0.2">
      <c r="A25" s="17"/>
      <c r="B25" s="18"/>
      <c r="C25" s="79" t="s">
        <v>177</v>
      </c>
      <c r="D25" s="135" t="s">
        <v>208</v>
      </c>
      <c r="E25" s="135"/>
      <c r="F25" s="66" t="s">
        <v>25</v>
      </c>
      <c r="G25" s="84" t="s">
        <v>186</v>
      </c>
      <c r="H25" s="85" t="s">
        <v>187</v>
      </c>
      <c r="I25" s="86" t="s">
        <v>220</v>
      </c>
      <c r="J25" s="89" t="s">
        <v>221</v>
      </c>
      <c r="K25" s="49" t="s">
        <v>222</v>
      </c>
      <c r="L25" s="39">
        <v>10</v>
      </c>
      <c r="M25" s="16" t="s">
        <v>16</v>
      </c>
      <c r="N25" s="39">
        <f>IF(M25="MISSING",0,IF(M25="POOR",(L25*0.2),IF(M25="INSUFFICIENT",(L25*0.4),IF(M25="SUFFICIENT",(L25*0.6),IF(M25="GOOD",(L25*0.8),IF(M25="EXCELLENT",L25,"ERROR"))))))</f>
        <v>0</v>
      </c>
      <c r="O25" s="18"/>
      <c r="P25" s="17"/>
      <c r="Z25" s="134"/>
    </row>
    <row r="26" spans="1:26" s="52" customFormat="1" ht="14.25" x14ac:dyDescent="0.2">
      <c r="A26" s="17"/>
      <c r="B26" s="29"/>
      <c r="C26" s="18"/>
      <c r="D26" s="18"/>
      <c r="E26" s="18"/>
      <c r="F26" s="18"/>
      <c r="G26" s="18"/>
      <c r="H26" s="18"/>
      <c r="I26" s="18"/>
      <c r="J26" s="18"/>
      <c r="K26" s="82" t="s">
        <v>26</v>
      </c>
      <c r="L26" s="82">
        <f>SUM(L14, L17, L19,L15,L25,L24,L22,L20)</f>
        <v>100</v>
      </c>
      <c r="M26" s="83" t="s">
        <v>27</v>
      </c>
      <c r="N26" s="82">
        <f>SUM(N14, N17, N19,N25,N24,N22,N20)</f>
        <v>0</v>
      </c>
      <c r="O26" s="18"/>
      <c r="P26" s="17"/>
    </row>
    <row r="27" spans="1:26" s="52" customFormat="1" ht="22.5" customHeight="1" x14ac:dyDescent="0.2">
      <c r="A27" s="17"/>
      <c r="B27" s="29"/>
      <c r="C27" s="18"/>
      <c r="D27" s="18"/>
      <c r="E27" s="18"/>
      <c r="F27" s="18"/>
      <c r="G27" s="18"/>
      <c r="H27" s="18"/>
      <c r="I27" s="18"/>
      <c r="J27" s="18"/>
      <c r="K27" s="18"/>
      <c r="L27" s="18"/>
      <c r="M27" s="18"/>
      <c r="N27" s="18"/>
      <c r="O27" s="29"/>
      <c r="P27" s="17"/>
    </row>
    <row r="28" spans="1:26" s="52" customFormat="1" ht="39.950000000000003" customHeight="1" x14ac:dyDescent="0.2">
      <c r="A28" s="17"/>
      <c r="B28" s="17"/>
      <c r="C28" s="17"/>
      <c r="D28" s="17"/>
      <c r="E28" s="17"/>
      <c r="F28" s="17"/>
      <c r="G28" s="17"/>
      <c r="H28" s="17"/>
      <c r="I28" s="17"/>
      <c r="J28" s="17"/>
      <c r="K28" s="17"/>
      <c r="L28" s="17"/>
      <c r="M28" s="17"/>
      <c r="N28" s="17"/>
      <c r="O28" s="29"/>
      <c r="P28" s="17"/>
    </row>
    <row r="29" spans="1:26" s="52" customFormat="1" ht="39.950000000000003" customHeight="1" x14ac:dyDescent="0.35">
      <c r="A29" s="17"/>
      <c r="B29" s="29"/>
      <c r="C29" s="81" t="s">
        <v>28</v>
      </c>
      <c r="D29" s="18"/>
      <c r="E29" s="18"/>
      <c r="F29" s="18"/>
      <c r="G29" s="18"/>
      <c r="H29" s="18"/>
      <c r="I29" s="18"/>
      <c r="J29" s="18"/>
      <c r="K29" s="18"/>
      <c r="L29" s="18"/>
      <c r="M29" s="18"/>
      <c r="N29" s="18"/>
      <c r="O29" s="29"/>
      <c r="P29" s="17"/>
    </row>
    <row r="30" spans="1:26" s="52" customFormat="1" ht="39.950000000000003" customHeight="1" x14ac:dyDescent="0.2">
      <c r="A30" s="17"/>
      <c r="B30" s="29"/>
      <c r="C30" s="73" t="s">
        <v>29</v>
      </c>
      <c r="D30" s="102" t="s">
        <v>30</v>
      </c>
      <c r="E30" s="104"/>
      <c r="F30" s="73" t="s">
        <v>31</v>
      </c>
      <c r="G30" s="102" t="s">
        <v>2</v>
      </c>
      <c r="H30" s="104"/>
      <c r="I30" s="104"/>
      <c r="J30" s="104"/>
      <c r="K30" s="104"/>
      <c r="L30" s="53"/>
      <c r="M30" s="73"/>
      <c r="N30" s="76" t="s">
        <v>32</v>
      </c>
      <c r="O30" s="29"/>
      <c r="P30" s="17"/>
    </row>
    <row r="31" spans="1:26" s="52" customFormat="1" ht="39.950000000000003" customHeight="1" x14ac:dyDescent="0.2">
      <c r="A31" s="17"/>
      <c r="B31" s="29"/>
      <c r="C31" s="54">
        <v>9</v>
      </c>
      <c r="D31" s="105" t="s">
        <v>33</v>
      </c>
      <c r="E31" s="106"/>
      <c r="F31" s="75" t="s">
        <v>34</v>
      </c>
      <c r="G31" s="107" t="s">
        <v>35</v>
      </c>
      <c r="H31" s="107"/>
      <c r="I31" s="107"/>
      <c r="J31" s="107"/>
      <c r="K31" s="107"/>
      <c r="L31" s="107"/>
      <c r="M31" s="107"/>
      <c r="N31" s="55">
        <v>3</v>
      </c>
      <c r="O31" s="29"/>
      <c r="P31" s="17"/>
    </row>
    <row r="32" spans="1:26" s="52" customFormat="1" ht="39.950000000000003" customHeight="1" x14ac:dyDescent="0.2">
      <c r="A32" s="17"/>
      <c r="B32" s="29"/>
      <c r="C32" s="56">
        <v>10</v>
      </c>
      <c r="D32" s="110" t="s">
        <v>33</v>
      </c>
      <c r="E32" s="106"/>
      <c r="F32" s="75" t="s">
        <v>36</v>
      </c>
      <c r="G32" s="107" t="s">
        <v>37</v>
      </c>
      <c r="H32" s="107"/>
      <c r="I32" s="107"/>
      <c r="J32" s="107"/>
      <c r="K32" s="107"/>
      <c r="L32" s="107"/>
      <c r="M32" s="107"/>
      <c r="N32" s="57">
        <v>3</v>
      </c>
      <c r="O32" s="29"/>
      <c r="P32" s="17"/>
    </row>
    <row r="33" spans="1:16" s="52" customFormat="1" ht="39.950000000000003" customHeight="1" x14ac:dyDescent="0.2">
      <c r="A33" s="17"/>
      <c r="B33" s="29"/>
      <c r="C33" s="54">
        <v>11</v>
      </c>
      <c r="D33" s="105" t="s">
        <v>33</v>
      </c>
      <c r="E33" s="106"/>
      <c r="F33" s="75" t="s">
        <v>38</v>
      </c>
      <c r="G33" s="107" t="s">
        <v>39</v>
      </c>
      <c r="H33" s="107"/>
      <c r="I33" s="107"/>
      <c r="J33" s="107"/>
      <c r="K33" s="107"/>
      <c r="L33" s="107"/>
      <c r="M33" s="107"/>
      <c r="N33" s="55">
        <v>3</v>
      </c>
      <c r="O33" s="29"/>
      <c r="P33" s="17"/>
    </row>
    <row r="34" spans="1:16" s="52" customFormat="1" ht="39.950000000000003" customHeight="1" x14ac:dyDescent="0.2">
      <c r="A34" s="17"/>
      <c r="B34" s="29"/>
      <c r="C34" s="58">
        <v>1</v>
      </c>
      <c r="D34" s="108" t="s">
        <v>40</v>
      </c>
      <c r="E34" s="108"/>
      <c r="F34" s="74" t="s">
        <v>41</v>
      </c>
      <c r="G34" s="101" t="s">
        <v>42</v>
      </c>
      <c r="H34" s="101"/>
      <c r="I34" s="101"/>
      <c r="J34" s="101"/>
      <c r="K34" s="101"/>
      <c r="L34" s="101"/>
      <c r="M34" s="101"/>
      <c r="N34" s="59">
        <v>3</v>
      </c>
      <c r="O34" s="29"/>
      <c r="P34" s="17"/>
    </row>
    <row r="35" spans="1:16" s="52" customFormat="1" ht="39.950000000000003" customHeight="1" x14ac:dyDescent="0.2">
      <c r="A35" s="17"/>
      <c r="B35" s="29"/>
      <c r="C35" s="60">
        <v>2</v>
      </c>
      <c r="D35" s="92" t="s">
        <v>40</v>
      </c>
      <c r="E35" s="93"/>
      <c r="F35" s="71" t="s">
        <v>43</v>
      </c>
      <c r="G35" s="94" t="s">
        <v>44</v>
      </c>
      <c r="H35" s="94"/>
      <c r="I35" s="94"/>
      <c r="J35" s="94"/>
      <c r="K35" s="94"/>
      <c r="L35" s="94"/>
      <c r="M35" s="94"/>
      <c r="N35" s="61">
        <v>3</v>
      </c>
      <c r="O35" s="29"/>
      <c r="P35" s="17"/>
    </row>
    <row r="36" spans="1:16" s="52" customFormat="1" ht="39.950000000000003" customHeight="1" x14ac:dyDescent="0.2">
      <c r="A36" s="17"/>
      <c r="B36" s="29"/>
      <c r="C36" s="62">
        <v>3</v>
      </c>
      <c r="D36" s="95" t="s">
        <v>45</v>
      </c>
      <c r="E36" s="96"/>
      <c r="F36" s="74" t="s">
        <v>46</v>
      </c>
      <c r="G36" s="101" t="s">
        <v>47</v>
      </c>
      <c r="H36" s="101"/>
      <c r="I36" s="101"/>
      <c r="J36" s="101"/>
      <c r="K36" s="101"/>
      <c r="L36" s="101"/>
      <c r="M36" s="101"/>
      <c r="N36" s="63">
        <v>3</v>
      </c>
      <c r="O36" s="29"/>
      <c r="P36" s="17"/>
    </row>
    <row r="37" spans="1:16" s="52" customFormat="1" ht="39.950000000000003" customHeight="1" x14ac:dyDescent="0.2">
      <c r="A37" s="17"/>
      <c r="B37" s="29"/>
      <c r="C37" s="64">
        <v>4</v>
      </c>
      <c r="D37" s="97" t="s">
        <v>48</v>
      </c>
      <c r="E37" s="93"/>
      <c r="F37" s="71" t="s">
        <v>49</v>
      </c>
      <c r="G37" s="94" t="s">
        <v>50</v>
      </c>
      <c r="H37" s="94"/>
      <c r="I37" s="94"/>
      <c r="J37" s="94"/>
      <c r="K37" s="94"/>
      <c r="L37" s="94"/>
      <c r="M37" s="94"/>
      <c r="N37" s="65">
        <v>3</v>
      </c>
      <c r="O37" s="29"/>
      <c r="P37" s="17"/>
    </row>
    <row r="38" spans="1:16" s="52" customFormat="1" ht="39.950000000000003" customHeight="1" x14ac:dyDescent="0.2">
      <c r="A38" s="17"/>
      <c r="B38" s="29"/>
      <c r="C38" s="58">
        <v>5</v>
      </c>
      <c r="D38" s="108" t="s">
        <v>51</v>
      </c>
      <c r="E38" s="109"/>
      <c r="F38" s="74" t="s">
        <v>51</v>
      </c>
      <c r="G38" s="101" t="s">
        <v>52</v>
      </c>
      <c r="H38" s="101"/>
      <c r="I38" s="101"/>
      <c r="J38" s="101"/>
      <c r="K38" s="101"/>
      <c r="L38" s="101"/>
      <c r="M38" s="101"/>
      <c r="N38" s="59">
        <v>3</v>
      </c>
      <c r="O38" s="29"/>
      <c r="P38" s="17"/>
    </row>
    <row r="39" spans="1:16" s="52" customFormat="1" ht="24" customHeight="1" x14ac:dyDescent="0.2">
      <c r="A39" s="17"/>
      <c r="B39" s="29"/>
      <c r="C39" s="60">
        <v>6</v>
      </c>
      <c r="D39" s="92" t="s">
        <v>51</v>
      </c>
      <c r="E39" s="93"/>
      <c r="F39" s="71" t="s">
        <v>53</v>
      </c>
      <c r="G39" s="94" t="s">
        <v>54</v>
      </c>
      <c r="H39" s="94"/>
      <c r="I39" s="94"/>
      <c r="J39" s="94"/>
      <c r="K39" s="94"/>
      <c r="L39" s="94"/>
      <c r="M39" s="94"/>
      <c r="N39" s="61">
        <v>3</v>
      </c>
      <c r="O39" s="29"/>
      <c r="P39" s="17"/>
    </row>
    <row r="40" spans="1:16" s="52" customFormat="1" ht="12.75" customHeight="1" x14ac:dyDescent="0.2">
      <c r="A40" s="17"/>
      <c r="B40" s="29"/>
      <c r="C40" s="62">
        <v>7</v>
      </c>
      <c r="D40" s="95" t="s">
        <v>55</v>
      </c>
      <c r="E40" s="96"/>
      <c r="F40" s="74" t="s">
        <v>56</v>
      </c>
      <c r="G40" s="143" t="s">
        <v>57</v>
      </c>
      <c r="H40" s="143"/>
      <c r="I40" s="143"/>
      <c r="J40" s="143"/>
      <c r="K40" s="143"/>
      <c r="L40" s="143"/>
      <c r="M40" s="143"/>
      <c r="N40" s="63">
        <v>3</v>
      </c>
      <c r="O40" s="29"/>
      <c r="P40" s="17"/>
    </row>
    <row r="41" spans="1:16" s="52" customFormat="1" ht="24.75" customHeight="1" x14ac:dyDescent="0.2">
      <c r="A41" s="17"/>
      <c r="B41" s="31"/>
      <c r="C41" s="64">
        <v>8</v>
      </c>
      <c r="D41" s="97" t="s">
        <v>55</v>
      </c>
      <c r="E41" s="93"/>
      <c r="F41" s="71" t="s">
        <v>58</v>
      </c>
      <c r="G41" s="144" t="s">
        <v>59</v>
      </c>
      <c r="H41" s="144"/>
      <c r="I41" s="144"/>
      <c r="J41" s="144"/>
      <c r="K41" s="144"/>
      <c r="L41" s="144"/>
      <c r="M41" s="144"/>
      <c r="N41" s="65">
        <v>3</v>
      </c>
      <c r="O41" s="18"/>
      <c r="P41" s="17"/>
    </row>
    <row r="42" spans="1:16" s="52" customFormat="1" ht="12.75" x14ac:dyDescent="0.2">
      <c r="A42" s="17"/>
      <c r="B42" s="31"/>
      <c r="C42" s="17"/>
      <c r="D42" s="17"/>
      <c r="E42" s="17"/>
      <c r="F42" s="17"/>
      <c r="G42" s="17"/>
      <c r="H42" s="17"/>
      <c r="I42" s="17"/>
      <c r="J42" s="17"/>
      <c r="K42" s="17"/>
      <c r="L42" s="17"/>
      <c r="M42" s="17"/>
      <c r="N42" s="17"/>
      <c r="O42" s="18"/>
      <c r="P42" s="17"/>
    </row>
    <row r="43" spans="1:16" s="52" customFormat="1" ht="49.35" customHeight="1" x14ac:dyDescent="0.2">
      <c r="A43" s="17"/>
      <c r="B43" s="33"/>
      <c r="C43" s="17"/>
      <c r="D43" s="17"/>
      <c r="E43" s="17"/>
      <c r="F43" s="17"/>
      <c r="G43" s="17"/>
      <c r="H43" s="17"/>
      <c r="I43" s="17"/>
      <c r="J43" s="17"/>
      <c r="K43" s="17"/>
      <c r="L43" s="17"/>
      <c r="M43" s="17"/>
      <c r="N43" s="17"/>
      <c r="O43" s="18"/>
      <c r="P43" s="17"/>
    </row>
    <row r="44" spans="1:16" s="52" customFormat="1" ht="47.45" customHeight="1" x14ac:dyDescent="0.35">
      <c r="A44" s="17"/>
      <c r="B44" s="33"/>
      <c r="C44" s="81" t="s">
        <v>60</v>
      </c>
      <c r="D44" s="29"/>
      <c r="E44" s="29"/>
      <c r="F44" s="29"/>
      <c r="G44" s="29"/>
      <c r="H44" s="29"/>
      <c r="I44" s="29"/>
      <c r="J44" s="29"/>
      <c r="K44" s="29"/>
      <c r="L44" s="29"/>
      <c r="M44" s="29"/>
      <c r="N44" s="29"/>
      <c r="O44" s="18"/>
      <c r="P44" s="17"/>
    </row>
    <row r="45" spans="1:16" s="52" customFormat="1" ht="42" customHeight="1" x14ac:dyDescent="0.2">
      <c r="A45" s="17"/>
      <c r="B45" s="33"/>
      <c r="C45" s="32" t="s">
        <v>29</v>
      </c>
      <c r="D45" s="32" t="s">
        <v>61</v>
      </c>
      <c r="E45" s="72"/>
      <c r="F45" s="103" t="s">
        <v>62</v>
      </c>
      <c r="G45" s="104"/>
      <c r="H45" s="104"/>
      <c r="I45" s="104"/>
      <c r="J45" s="102" t="s">
        <v>63</v>
      </c>
      <c r="K45" s="102"/>
      <c r="L45" s="102"/>
      <c r="M45" s="102"/>
      <c r="N45" s="102"/>
      <c r="O45" s="18"/>
      <c r="P45" s="17"/>
    </row>
    <row r="46" spans="1:16" s="52" customFormat="1" ht="42.6" customHeight="1" x14ac:dyDescent="0.2">
      <c r="A46" s="17"/>
      <c r="B46" s="33"/>
      <c r="C46" s="34">
        <v>1</v>
      </c>
      <c r="D46" s="35" t="s">
        <v>64</v>
      </c>
      <c r="E46" s="70"/>
      <c r="F46" s="98" t="s">
        <v>65</v>
      </c>
      <c r="G46" s="99"/>
      <c r="H46" s="99"/>
      <c r="I46" s="99"/>
      <c r="J46" s="98" t="s">
        <v>66</v>
      </c>
      <c r="K46" s="98"/>
      <c r="L46" s="98"/>
      <c r="M46" s="98"/>
      <c r="N46" s="98"/>
      <c r="O46" s="18"/>
      <c r="P46" s="17"/>
    </row>
    <row r="47" spans="1:16" s="52" customFormat="1" ht="36" customHeight="1" x14ac:dyDescent="0.2">
      <c r="A47" s="17"/>
      <c r="B47" s="33"/>
      <c r="C47" s="36">
        <v>2</v>
      </c>
      <c r="D47" s="30" t="s">
        <v>67</v>
      </c>
      <c r="E47" s="69"/>
      <c r="F47" s="100" t="s">
        <v>68</v>
      </c>
      <c r="G47" s="99"/>
      <c r="H47" s="99"/>
      <c r="I47" s="99"/>
      <c r="J47" s="100" t="s">
        <v>69</v>
      </c>
      <c r="K47" s="100"/>
      <c r="L47" s="100"/>
      <c r="M47" s="100"/>
      <c r="N47" s="100"/>
      <c r="O47" s="18"/>
      <c r="P47" s="17"/>
    </row>
    <row r="48" spans="1:16" s="52" customFormat="1" ht="36" customHeight="1" x14ac:dyDescent="0.2">
      <c r="A48" s="17"/>
      <c r="B48" s="33"/>
      <c r="C48" s="34">
        <v>3</v>
      </c>
      <c r="D48" s="35" t="s">
        <v>70</v>
      </c>
      <c r="E48" s="70"/>
      <c r="F48" s="98" t="s">
        <v>71</v>
      </c>
      <c r="G48" s="99"/>
      <c r="H48" s="99"/>
      <c r="I48" s="99"/>
      <c r="J48" s="98" t="s">
        <v>72</v>
      </c>
      <c r="K48" s="98"/>
      <c r="L48" s="98"/>
      <c r="M48" s="98"/>
      <c r="N48" s="98"/>
      <c r="O48" s="18"/>
      <c r="P48" s="17"/>
    </row>
    <row r="49" spans="1:23" s="52" customFormat="1" ht="44.25" customHeight="1" x14ac:dyDescent="0.2">
      <c r="A49" s="17"/>
      <c r="B49" s="33"/>
      <c r="C49" s="36">
        <v>4</v>
      </c>
      <c r="D49" s="30" t="s">
        <v>73</v>
      </c>
      <c r="E49" s="69"/>
      <c r="F49" s="100" t="s">
        <v>74</v>
      </c>
      <c r="G49" s="99"/>
      <c r="H49" s="99"/>
      <c r="I49" s="99"/>
      <c r="J49" s="100" t="s">
        <v>75</v>
      </c>
      <c r="K49" s="100"/>
      <c r="L49" s="100"/>
      <c r="M49" s="100"/>
      <c r="N49" s="100"/>
      <c r="O49" s="18"/>
      <c r="P49" s="17"/>
    </row>
    <row r="50" spans="1:23" ht="15.75" customHeight="1" x14ac:dyDescent="0.2">
      <c r="A50" s="17"/>
      <c r="B50" s="33"/>
      <c r="C50" s="34">
        <v>5</v>
      </c>
      <c r="D50" s="35" t="s">
        <v>76</v>
      </c>
      <c r="E50" s="70"/>
      <c r="F50" s="98" t="s">
        <v>77</v>
      </c>
      <c r="G50" s="99"/>
      <c r="H50" s="99"/>
      <c r="I50" s="99"/>
      <c r="J50" s="98" t="s">
        <v>78</v>
      </c>
      <c r="K50" s="98"/>
      <c r="L50" s="98"/>
      <c r="M50" s="98"/>
      <c r="N50" s="98"/>
      <c r="O50" s="18"/>
      <c r="P50" s="17"/>
      <c r="Q50" s="52"/>
      <c r="R50" s="52"/>
      <c r="S50" s="52"/>
      <c r="T50" s="52"/>
      <c r="U50" s="52"/>
      <c r="V50" s="52"/>
      <c r="W50" s="52"/>
    </row>
    <row r="51" spans="1:23" ht="15.75" customHeight="1" x14ac:dyDescent="0.2">
      <c r="A51" s="17"/>
      <c r="B51" s="18"/>
      <c r="C51" s="18"/>
      <c r="D51" s="18"/>
      <c r="E51" s="18"/>
      <c r="F51" s="18"/>
      <c r="G51" s="18"/>
      <c r="H51" s="18"/>
      <c r="I51" s="18"/>
      <c r="J51" s="18"/>
      <c r="K51" s="18"/>
      <c r="L51" s="18"/>
      <c r="M51" s="18"/>
      <c r="N51" s="18"/>
      <c r="O51" s="18"/>
      <c r="P51" s="17"/>
      <c r="Q51" s="52"/>
      <c r="R51" s="52"/>
      <c r="S51" s="52"/>
      <c r="T51" s="52"/>
      <c r="U51" s="52"/>
      <c r="V51" s="52"/>
      <c r="W51" s="52"/>
    </row>
    <row r="52" spans="1:23" ht="15.75" customHeight="1" x14ac:dyDescent="0.2">
      <c r="A52" s="17"/>
      <c r="B52" s="17"/>
      <c r="C52" s="17"/>
      <c r="D52" s="17"/>
      <c r="E52" s="17"/>
      <c r="F52" s="17"/>
      <c r="G52" s="17"/>
      <c r="H52" s="17"/>
      <c r="I52" s="17"/>
      <c r="J52" s="17"/>
      <c r="K52" s="17"/>
      <c r="L52" s="17"/>
      <c r="M52" s="17"/>
      <c r="N52" s="17"/>
      <c r="O52" s="17"/>
      <c r="P52" s="17"/>
      <c r="Q52" s="52"/>
      <c r="R52" s="52"/>
      <c r="S52" s="52"/>
      <c r="T52" s="52"/>
      <c r="U52" s="52"/>
      <c r="V52" s="52"/>
      <c r="W52" s="52"/>
    </row>
    <row r="53" spans="1:23" ht="15.75" customHeight="1" x14ac:dyDescent="0.2">
      <c r="A53" s="52"/>
      <c r="B53" s="52"/>
      <c r="C53" s="52"/>
      <c r="D53" s="52"/>
      <c r="E53" s="52"/>
      <c r="F53" s="52"/>
      <c r="G53" s="52"/>
      <c r="H53" s="52"/>
      <c r="I53" s="52"/>
      <c r="J53" s="52"/>
      <c r="K53" s="52"/>
      <c r="L53" s="52"/>
      <c r="M53" s="52"/>
      <c r="N53" s="52"/>
      <c r="O53" s="52"/>
      <c r="P53" s="52"/>
      <c r="Q53" s="52"/>
      <c r="R53" s="52"/>
      <c r="S53" s="52"/>
      <c r="T53" s="52"/>
      <c r="U53" s="52"/>
      <c r="V53" s="52"/>
      <c r="W53" s="52"/>
    </row>
    <row r="54" spans="1:23" ht="15.75" customHeight="1" x14ac:dyDescent="0.2">
      <c r="A54" s="52"/>
      <c r="B54" s="52"/>
      <c r="C54" s="52"/>
      <c r="D54" s="52"/>
      <c r="E54" s="52"/>
      <c r="F54" s="52"/>
      <c r="G54" s="52"/>
      <c r="H54" s="52"/>
      <c r="I54" s="52"/>
      <c r="J54" s="52"/>
      <c r="K54" s="52"/>
      <c r="L54" s="52"/>
      <c r="M54" s="52"/>
      <c r="N54" s="52"/>
      <c r="O54" s="52"/>
      <c r="P54" s="52"/>
      <c r="Q54" s="52"/>
      <c r="R54" s="52"/>
      <c r="S54" s="52"/>
      <c r="T54" s="52"/>
      <c r="U54" s="52"/>
      <c r="V54" s="52"/>
      <c r="W54" s="52"/>
    </row>
    <row r="55" spans="1:23" ht="15.75" customHeight="1" x14ac:dyDescent="0.2">
      <c r="A55" s="52"/>
      <c r="B55" s="52"/>
      <c r="C55" s="52"/>
      <c r="D55" s="52"/>
      <c r="E55" s="52"/>
      <c r="F55" s="52"/>
      <c r="G55" s="52"/>
      <c r="H55" s="52"/>
      <c r="I55" s="52"/>
      <c r="J55" s="52"/>
      <c r="K55" s="52"/>
      <c r="L55" s="52"/>
      <c r="M55" s="52"/>
      <c r="N55" s="52"/>
      <c r="O55" s="52"/>
      <c r="P55" s="52"/>
      <c r="Q55" s="52"/>
      <c r="R55" s="52"/>
      <c r="S55" s="52"/>
      <c r="T55" s="52"/>
      <c r="U55" s="52"/>
      <c r="V55" s="52"/>
      <c r="W55" s="52"/>
    </row>
    <row r="56" spans="1:23" ht="15.75" customHeight="1" x14ac:dyDescent="0.2">
      <c r="A56" s="52"/>
      <c r="B56" s="52"/>
      <c r="C56" s="52"/>
      <c r="D56" s="52"/>
      <c r="E56" s="52"/>
      <c r="F56" s="52"/>
      <c r="G56" s="52"/>
      <c r="H56" s="52"/>
      <c r="I56" s="52"/>
      <c r="J56" s="52"/>
      <c r="K56" s="52"/>
      <c r="L56" s="52"/>
      <c r="M56" s="52"/>
      <c r="N56" s="52"/>
      <c r="O56" s="52"/>
      <c r="P56" s="52"/>
      <c r="Q56" s="52"/>
      <c r="R56" s="52"/>
      <c r="S56" s="52"/>
      <c r="T56" s="52"/>
      <c r="U56" s="52"/>
      <c r="V56" s="52"/>
      <c r="W56" s="52"/>
    </row>
    <row r="57" spans="1:23" ht="15.75" customHeight="1" x14ac:dyDescent="0.2">
      <c r="A57" s="52"/>
      <c r="B57" s="52"/>
      <c r="C57" s="52"/>
      <c r="D57" s="52"/>
      <c r="E57" s="52"/>
      <c r="F57" s="52"/>
      <c r="G57" s="52"/>
      <c r="H57" s="52"/>
      <c r="I57" s="52"/>
      <c r="J57" s="52"/>
      <c r="K57" s="52"/>
      <c r="L57" s="52"/>
      <c r="M57" s="52"/>
      <c r="N57" s="52"/>
      <c r="O57" s="52"/>
      <c r="P57" s="52"/>
      <c r="Q57" s="52"/>
      <c r="R57" s="52"/>
      <c r="S57" s="52"/>
      <c r="T57" s="52"/>
      <c r="U57" s="52"/>
      <c r="V57" s="52"/>
      <c r="W57" s="52"/>
    </row>
  </sheetData>
  <protectedRanges>
    <protectedRange algorithmName="SHA-512" hashValue="NcQe0VjxFnxU9SziGkmWOoYUYoQ0T62vv+WqFE1sowJD2+jDiq1RKEMS6wObDPCk433k/JG1CTU3j62rwNOzdg==" saltValue="OlYFZTFPx5QDCqKlqXj8fw==" spinCount="100000" sqref="C11:L12 Z24:Z25 C24:L25 C17 C14:C15 C19:C23 D14:L23" name="Range1_2_1"/>
    <protectedRange algorithmName="SHA-512" hashValue="NcQe0VjxFnxU9SziGkmWOoYUYoQ0T62vv+WqFE1sowJD2+jDiq1RKEMS6wObDPCk433k/JG1CTU3j62rwNOzdg==" saltValue="OlYFZTFPx5QDCqKlqXj8fw==" spinCount="100000" sqref="C16" name="Range1_2_1_1_1"/>
    <protectedRange algorithmName="SHA-512" hashValue="NcQe0VjxFnxU9SziGkmWOoYUYoQ0T62vv+WqFE1sowJD2+jDiq1RKEMS6wObDPCk433k/JG1CTU3j62rwNOzdg==" saltValue="OlYFZTFPx5QDCqKlqXj8fw==" spinCount="100000" sqref="D13:L13 Q15:Y16" name="Range1_2_1_4"/>
  </protectedRanges>
  <mergeCells count="66">
    <mergeCell ref="Z24:Z25"/>
    <mergeCell ref="D25:E25"/>
    <mergeCell ref="D22:E22"/>
    <mergeCell ref="D13:K13"/>
    <mergeCell ref="D17:E17"/>
    <mergeCell ref="D24:E24"/>
    <mergeCell ref="D19:E19"/>
    <mergeCell ref="D23:K23"/>
    <mergeCell ref="Q15:X15"/>
    <mergeCell ref="C11:E11"/>
    <mergeCell ref="D18:K18"/>
    <mergeCell ref="D21:K21"/>
    <mergeCell ref="D14:E14"/>
    <mergeCell ref="D15:E15"/>
    <mergeCell ref="D20:E20"/>
    <mergeCell ref="D16:K16"/>
    <mergeCell ref="C2:E2"/>
    <mergeCell ref="C3:D3"/>
    <mergeCell ref="J3:K3"/>
    <mergeCell ref="L3:N3"/>
    <mergeCell ref="C4:D4"/>
    <mergeCell ref="F4:I8"/>
    <mergeCell ref="J4:K8"/>
    <mergeCell ref="L4:L8"/>
    <mergeCell ref="M4:M8"/>
    <mergeCell ref="N4:N8"/>
    <mergeCell ref="C5:D5"/>
    <mergeCell ref="C6:D6"/>
    <mergeCell ref="C7:D7"/>
    <mergeCell ref="C8:D8"/>
    <mergeCell ref="D32:E32"/>
    <mergeCell ref="G32:M32"/>
    <mergeCell ref="D30:E30"/>
    <mergeCell ref="G30:K30"/>
    <mergeCell ref="D31:E31"/>
    <mergeCell ref="G31:M31"/>
    <mergeCell ref="D36:E36"/>
    <mergeCell ref="G36:M36"/>
    <mergeCell ref="D37:E37"/>
    <mergeCell ref="G37:M37"/>
    <mergeCell ref="D38:E38"/>
    <mergeCell ref="D33:E33"/>
    <mergeCell ref="G33:M33"/>
    <mergeCell ref="D34:E34"/>
    <mergeCell ref="G34:M34"/>
    <mergeCell ref="D35:E35"/>
    <mergeCell ref="G35:M35"/>
    <mergeCell ref="F50:I50"/>
    <mergeCell ref="F46:I46"/>
    <mergeCell ref="F47:I47"/>
    <mergeCell ref="F48:I48"/>
    <mergeCell ref="G38:M38"/>
    <mergeCell ref="J45:N45"/>
    <mergeCell ref="J50:N50"/>
    <mergeCell ref="J49:N49"/>
    <mergeCell ref="J48:N48"/>
    <mergeCell ref="J47:N47"/>
    <mergeCell ref="J46:N46"/>
    <mergeCell ref="F45:I45"/>
    <mergeCell ref="F49:I49"/>
    <mergeCell ref="D39:E39"/>
    <mergeCell ref="G39:M39"/>
    <mergeCell ref="D40:E40"/>
    <mergeCell ref="G40:M40"/>
    <mergeCell ref="D41:E41"/>
    <mergeCell ref="G41:M41"/>
  </mergeCells>
  <conditionalFormatting sqref="N4">
    <cfRule type="containsText" dxfId="38" priority="111" operator="containsText" text="FAIL">
      <formula>NOT(ISERROR(SEARCH(("FAIL"),(N4))))</formula>
    </cfRule>
  </conditionalFormatting>
  <conditionalFormatting sqref="N4">
    <cfRule type="cellIs" dxfId="37" priority="112" operator="equal">
      <formula>"PASS"</formula>
    </cfRule>
  </conditionalFormatting>
  <conditionalFormatting sqref="N4">
    <cfRule type="cellIs" dxfId="36" priority="113" operator="equal">
      <formula>"M/O"</formula>
    </cfRule>
  </conditionalFormatting>
  <conditionalFormatting sqref="M24:M26 M14:M15 M17">
    <cfRule type="cellIs" dxfId="35" priority="86" operator="equal">
      <formula>"EXCELLENT"</formula>
    </cfRule>
    <cfRule type="cellIs" dxfId="34" priority="87" operator="equal">
      <formula>"GOOD"</formula>
    </cfRule>
    <cfRule type="cellIs" dxfId="33" priority="88" operator="equal">
      <formula>"SUFFICIENT"</formula>
    </cfRule>
    <cfRule type="cellIs" dxfId="32" priority="89" operator="equal">
      <formula>"INSUFFICIENT"</formula>
    </cfRule>
    <cfRule type="cellIs" dxfId="31" priority="91" operator="equal">
      <formula>"MISSING"</formula>
    </cfRule>
  </conditionalFormatting>
  <conditionalFormatting sqref="M24:M26 M14:M15 M17">
    <cfRule type="cellIs" dxfId="30" priority="92" operator="equal">
      <formula>"POOR"</formula>
    </cfRule>
  </conditionalFormatting>
  <conditionalFormatting sqref="M19:M20">
    <cfRule type="cellIs" dxfId="29" priority="31" operator="equal">
      <formula>"EXCELLENT"</formula>
    </cfRule>
    <cfRule type="cellIs" dxfId="28" priority="32" operator="equal">
      <formula>"GOOD"</formula>
    </cfRule>
    <cfRule type="cellIs" dxfId="27" priority="33" operator="equal">
      <formula>"SUFFICIENT"</formula>
    </cfRule>
    <cfRule type="cellIs" dxfId="26" priority="34" operator="equal">
      <formula>"INSUFFICIENT"</formula>
    </cfRule>
    <cfRule type="cellIs" dxfId="25" priority="35" operator="equal">
      <formula>"MISSING"</formula>
    </cfRule>
  </conditionalFormatting>
  <conditionalFormatting sqref="M19:M20">
    <cfRule type="cellIs" dxfId="24" priority="36" operator="equal">
      <formula>"POOR"</formula>
    </cfRule>
  </conditionalFormatting>
  <conditionalFormatting sqref="M22">
    <cfRule type="cellIs" dxfId="23" priority="19" operator="equal">
      <formula>"EXCELLENT"</formula>
    </cfRule>
    <cfRule type="cellIs" dxfId="22" priority="20" operator="equal">
      <formula>"GOOD"</formula>
    </cfRule>
    <cfRule type="cellIs" dxfId="21" priority="21" operator="equal">
      <formula>"SUFFICIENT"</formula>
    </cfRule>
    <cfRule type="cellIs" dxfId="20" priority="22" operator="equal">
      <formula>"INSUFFICIENT"</formula>
    </cfRule>
    <cfRule type="cellIs" dxfId="19" priority="23" operator="equal">
      <formula>"MISSING"</formula>
    </cfRule>
  </conditionalFormatting>
  <conditionalFormatting sqref="M22">
    <cfRule type="cellIs" dxfId="18" priority="24" operator="equal">
      <formula>"POOR"</formula>
    </cfRule>
  </conditionalFormatting>
  <conditionalFormatting sqref="M13">
    <cfRule type="cellIs" dxfId="17" priority="13" operator="equal">
      <formula>"EXCELLENT"</formula>
    </cfRule>
    <cfRule type="cellIs" dxfId="16" priority="14" operator="equal">
      <formula>"GOOD"</formula>
    </cfRule>
    <cfRule type="cellIs" dxfId="15" priority="15" operator="equal">
      <formula>"SUFFICIENT"</formula>
    </cfRule>
    <cfRule type="cellIs" dxfId="14" priority="16" operator="equal">
      <formula>"INSUFFICIENT"</formula>
    </cfRule>
    <cfRule type="cellIs" dxfId="13" priority="17" operator="equal">
      <formula>"MISSING"</formula>
    </cfRule>
  </conditionalFormatting>
  <conditionalFormatting sqref="M13">
    <cfRule type="cellIs" dxfId="12" priority="18" operator="equal">
      <formula>"POOR"</formula>
    </cfRule>
  </conditionalFormatting>
  <conditionalFormatting sqref="Z15:Z16">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Z15:Z16">
    <cfRule type="cellIs" dxfId="6" priority="12" operator="equal">
      <formula>"POOR"</formula>
    </cfRule>
  </conditionalFormatting>
  <conditionalFormatting sqref="M16">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6">
    <cfRule type="cellIs" dxfId="0" priority="6" operator="equal">
      <formula>"POOR"</formula>
    </cfRule>
  </conditionalFormatting>
  <dataValidations count="1">
    <dataValidation type="list" allowBlank="1" showInputMessage="1" showErrorMessage="1" prompt="Please select from Missing through to Excellent." sqref="M13:M17 M22 M24:M26 M19:M20 Z15:Z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F2456-6D5D-494F-A41B-7D467CFF2B58}">
  <dimension ref="A1:A6"/>
  <sheetViews>
    <sheetView workbookViewId="0">
      <selection activeCell="A7" sqref="A7"/>
    </sheetView>
  </sheetViews>
  <sheetFormatPr defaultRowHeight="12.75" x14ac:dyDescent="0.2"/>
  <sheetData>
    <row r="1" spans="1:1" x14ac:dyDescent="0.2">
      <c r="A1" t="s">
        <v>162</v>
      </c>
    </row>
    <row r="2" spans="1:1" x14ac:dyDescent="0.2">
      <c r="A2" t="s">
        <v>163</v>
      </c>
    </row>
    <row r="3" spans="1:1" x14ac:dyDescent="0.2">
      <c r="A3" t="s">
        <v>164</v>
      </c>
    </row>
    <row r="4" spans="1:1" x14ac:dyDescent="0.2">
      <c r="A4" t="s">
        <v>165</v>
      </c>
    </row>
    <row r="5" spans="1:1" x14ac:dyDescent="0.2">
      <c r="A5" t="s">
        <v>166</v>
      </c>
    </row>
    <row r="6" spans="1:1" x14ac:dyDescent="0.2">
      <c r="A6" t="s">
        <v>167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79</v>
      </c>
      <c r="B2" s="141" t="s">
        <v>80</v>
      </c>
      <c r="C2" s="114"/>
      <c r="D2" s="114"/>
      <c r="G2" s="4"/>
      <c r="H2" s="1" t="s">
        <v>81</v>
      </c>
      <c r="I2" s="1" t="s">
        <v>82</v>
      </c>
      <c r="J2" s="1" t="s">
        <v>83</v>
      </c>
      <c r="K2" s="1" t="s">
        <v>84</v>
      </c>
      <c r="L2" s="1" t="s">
        <v>85</v>
      </c>
      <c r="M2" s="1" t="s">
        <v>86</v>
      </c>
    </row>
    <row r="3" spans="1:20" ht="12.75" x14ac:dyDescent="0.2">
      <c r="B3" s="77"/>
      <c r="C3" s="77"/>
      <c r="D3" s="77"/>
      <c r="F3" s="10"/>
      <c r="G3" s="2"/>
      <c r="H3" s="2"/>
      <c r="I3" s="2"/>
      <c r="J3" s="2"/>
      <c r="K3" s="2"/>
      <c r="L3" s="2"/>
      <c r="M3" s="2"/>
      <c r="N3" s="2"/>
      <c r="O3" s="2"/>
      <c r="P3" s="2"/>
      <c r="Q3" s="2"/>
      <c r="R3" s="2"/>
      <c r="S3" s="2"/>
      <c r="T3" s="4"/>
    </row>
    <row r="4" spans="1:20" ht="12.75" x14ac:dyDescent="0.2">
      <c r="B4" s="77"/>
      <c r="C4" s="77"/>
      <c r="D4" s="77"/>
      <c r="F4" s="10"/>
      <c r="G4" s="2"/>
      <c r="H4" s="2"/>
      <c r="I4" s="2"/>
      <c r="J4" s="2"/>
      <c r="K4" s="2"/>
      <c r="L4" s="2"/>
      <c r="M4" s="2"/>
      <c r="N4" s="2"/>
      <c r="O4" s="2"/>
      <c r="P4" s="2"/>
      <c r="Q4" s="2"/>
      <c r="R4" s="2"/>
      <c r="S4" s="2"/>
      <c r="T4" s="4"/>
    </row>
    <row r="5" spans="1:20" ht="191.25" x14ac:dyDescent="0.2">
      <c r="B5" s="139" t="s">
        <v>87</v>
      </c>
      <c r="C5" s="114"/>
      <c r="D5" s="114"/>
      <c r="F5" s="10">
        <v>6.1</v>
      </c>
      <c r="G5" s="2" t="s">
        <v>88</v>
      </c>
      <c r="H5" s="2" t="s">
        <v>89</v>
      </c>
      <c r="I5" s="2" t="s">
        <v>90</v>
      </c>
      <c r="J5" s="2" t="s">
        <v>91</v>
      </c>
      <c r="K5" s="2" t="s">
        <v>92</v>
      </c>
      <c r="L5" s="2" t="s">
        <v>93</v>
      </c>
      <c r="M5" s="2" t="s">
        <v>94</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77"/>
      <c r="C6" s="77"/>
      <c r="D6" s="77"/>
      <c r="G6" s="2"/>
      <c r="H6" s="2" t="s">
        <v>95</v>
      </c>
      <c r="I6" s="3" t="s">
        <v>96</v>
      </c>
      <c r="J6" s="2" t="s">
        <v>97</v>
      </c>
      <c r="K6" s="2" t="s">
        <v>98</v>
      </c>
      <c r="L6" s="2" t="s">
        <v>99</v>
      </c>
      <c r="M6" s="2" t="s">
        <v>100</v>
      </c>
      <c r="N6" s="4"/>
      <c r="O6" s="4"/>
      <c r="P6" s="4"/>
      <c r="Q6" s="4"/>
      <c r="R6" s="4"/>
      <c r="S6" s="4"/>
      <c r="T6" s="4"/>
    </row>
    <row r="7" spans="1:20" ht="76.5" x14ac:dyDescent="0.2">
      <c r="B7" s="139" t="s">
        <v>101</v>
      </c>
      <c r="C7" s="114"/>
      <c r="D7" s="114"/>
      <c r="F7" s="10">
        <v>6.2</v>
      </c>
      <c r="G7" s="4" t="s">
        <v>102</v>
      </c>
      <c r="H7" s="5" t="s">
        <v>103</v>
      </c>
      <c r="I7" s="6" t="s">
        <v>104</v>
      </c>
      <c r="J7" s="6" t="s">
        <v>105</v>
      </c>
      <c r="K7" s="6" t="s">
        <v>106</v>
      </c>
      <c r="L7" s="7" t="s">
        <v>107</v>
      </c>
      <c r="M7" s="8" t="s">
        <v>108</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139" t="s">
        <v>109</v>
      </c>
      <c r="C8" s="114"/>
      <c r="D8" s="114"/>
      <c r="G8" s="4"/>
      <c r="H8" s="9" t="s">
        <v>95</v>
      </c>
      <c r="I8" s="6" t="s">
        <v>110</v>
      </c>
      <c r="J8" s="7" t="s">
        <v>111</v>
      </c>
      <c r="K8" s="8" t="s">
        <v>112</v>
      </c>
      <c r="L8" s="8" t="s">
        <v>113</v>
      </c>
      <c r="M8" s="8" t="s">
        <v>114</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140"/>
      <c r="C13" s="114"/>
      <c r="D13" s="114"/>
      <c r="G13" s="10"/>
      <c r="H13" s="4" t="s">
        <v>115</v>
      </c>
      <c r="I13" s="10" t="s">
        <v>116</v>
      </c>
      <c r="J13" s="10" t="s">
        <v>117</v>
      </c>
      <c r="K13" s="10" t="s">
        <v>118</v>
      </c>
      <c r="L13" s="10" t="s">
        <v>119</v>
      </c>
      <c r="M13" s="11" t="s">
        <v>120</v>
      </c>
    </row>
    <row r="14" spans="1:20" ht="70.5" customHeight="1" x14ac:dyDescent="0.2">
      <c r="B14" s="139" t="s">
        <v>121</v>
      </c>
      <c r="C14" s="114"/>
      <c r="D14" s="114"/>
      <c r="F14" s="10">
        <v>3.1</v>
      </c>
      <c r="G14" s="12"/>
      <c r="H14" s="5" t="s">
        <v>103</v>
      </c>
      <c r="I14" s="4" t="s">
        <v>122</v>
      </c>
      <c r="J14" s="4" t="s">
        <v>123</v>
      </c>
      <c r="K14" s="4" t="s">
        <v>124</v>
      </c>
      <c r="L14" s="4" t="s">
        <v>125</v>
      </c>
      <c r="M14" s="4" t="s">
        <v>126</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127</v>
      </c>
      <c r="H15" s="9" t="s">
        <v>95</v>
      </c>
      <c r="I15" s="4" t="s">
        <v>128</v>
      </c>
      <c r="J15" s="4" t="s">
        <v>129</v>
      </c>
      <c r="K15" s="4" t="s">
        <v>130</v>
      </c>
      <c r="L15" s="4" t="s">
        <v>131</v>
      </c>
      <c r="M15" s="4" t="s">
        <v>132</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139" t="s">
        <v>133</v>
      </c>
      <c r="C18" s="114"/>
      <c r="D18" s="114"/>
      <c r="F18" s="10">
        <v>3.2</v>
      </c>
      <c r="G18" s="10"/>
      <c r="H18" s="5" t="s">
        <v>103</v>
      </c>
      <c r="I18" s="4" t="s">
        <v>134</v>
      </c>
      <c r="J18" s="4" t="s">
        <v>135</v>
      </c>
      <c r="K18" s="4" t="s">
        <v>136</v>
      </c>
      <c r="L18" s="4" t="s">
        <v>137</v>
      </c>
      <c r="M18" s="4" t="s">
        <v>138</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95</v>
      </c>
      <c r="I19" s="4"/>
      <c r="J19" s="4"/>
      <c r="K19" s="4" t="s">
        <v>139</v>
      </c>
      <c r="L19" s="4" t="s">
        <v>140</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141</v>
      </c>
      <c r="I24" s="10" t="s">
        <v>116</v>
      </c>
      <c r="J24" s="10" t="s">
        <v>142</v>
      </c>
      <c r="K24" s="10" t="s">
        <v>118</v>
      </c>
      <c r="L24" s="10" t="s">
        <v>143</v>
      </c>
      <c r="M24" s="10" t="s">
        <v>144</v>
      </c>
    </row>
    <row r="25" spans="2:19" ht="280.5" x14ac:dyDescent="0.2">
      <c r="B25" s="140" t="s">
        <v>145</v>
      </c>
      <c r="C25" s="114"/>
      <c r="D25" s="114"/>
      <c r="G25" s="10" t="s">
        <v>146</v>
      </c>
      <c r="H25" s="2" t="s">
        <v>147</v>
      </c>
      <c r="I25" s="2" t="s">
        <v>148</v>
      </c>
      <c r="J25" s="2" t="s">
        <v>149</v>
      </c>
      <c r="K25" s="2" t="s">
        <v>150</v>
      </c>
      <c r="L25" s="2" t="s">
        <v>151</v>
      </c>
      <c r="M25" s="2" t="s">
        <v>152</v>
      </c>
    </row>
    <row r="26" spans="2:19" ht="12.75" x14ac:dyDescent="0.2">
      <c r="G26" s="10" t="s">
        <v>153</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8" ma:contentTypeDescription="Create a new document." ma:contentTypeScope="" ma:versionID="4e29c08bd2fa8ab5d37e806398c14b17">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30fadebd201830d804edab1b035af467"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 ds:uri="61e8e932-b7d1-4a37-b87e-f0973c8ed4c1"/>
  </ds:schemaRefs>
</ds:datastoreItem>
</file>

<file path=customXml/itemProps2.xml><?xml version="1.0" encoding="utf-8"?>
<ds:datastoreItem xmlns:ds="http://schemas.openxmlformats.org/officeDocument/2006/customXml" ds:itemID="{691933A1-9D39-420E-9FCE-4CECD8A75BD4}"/>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Tools to fit in</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Aswegen, Dean van</cp:lastModifiedBy>
  <cp:revision/>
  <dcterms:created xsi:type="dcterms:W3CDTF">2020-09-10T10:56:24Z</dcterms:created>
  <dcterms:modified xsi:type="dcterms:W3CDTF">2023-04-21T14:54:48Z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