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bramh\Documents\GitHub\AAI-DM\docs\Year1\BlockB\MS Teams Assignment Template\"/>
    </mc:Choice>
  </mc:AlternateContent>
  <xr:revisionPtr revIDLastSave="0" documentId="13_ncr:1_{1527CFB7-E786-48F0-A726-D7C3EC935F17}" xr6:coauthVersionLast="47" xr6:coauthVersionMax="47" xr10:uidLastSave="{00000000-0000-0000-0000-000000000000}"/>
  <bookViews>
    <workbookView xWindow="810" yWindow="-120" windowWidth="50910" windowHeight="21840"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4" i="6" l="1"/>
  <c r="N21" i="6"/>
  <c r="L26" i="6"/>
  <c r="N18" i="6"/>
  <c r="N16" i="6"/>
  <c r="N25" i="6"/>
  <c r="N26" i="6" l="1"/>
  <c r="N14" i="6"/>
  <c r="N20" i="6"/>
  <c r="N23" i="6"/>
  <c r="Q18" i="4"/>
  <c r="S14" i="4"/>
  <c r="O14" i="4"/>
  <c r="Q7" i="4"/>
  <c r="S5" i="4"/>
  <c r="O5" i="4"/>
  <c r="P18" i="4"/>
  <c r="R14" i="4"/>
  <c r="N14" i="4"/>
  <c r="P7" i="4"/>
  <c r="R5" i="4"/>
  <c r="N5" i="4"/>
  <c r="S18" i="4"/>
  <c r="O18" i="4"/>
  <c r="Q14" i="4"/>
  <c r="S7" i="4"/>
  <c r="O7" i="4"/>
  <c r="Q5" i="4"/>
  <c r="R18" i="4"/>
  <c r="N18" i="4"/>
  <c r="P14" i="4"/>
  <c r="R7" i="4"/>
  <c r="N7" i="4"/>
  <c r="P5" i="4"/>
  <c r="N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<sst xmlns="http://schemas.openxmlformats.org/spreadsheetml/2006/main" count="233" uniqueCount="205">
  <si>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</si>
  <si>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</si>
  <si>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</si>
  <si>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</si>
  <si>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</si>
  <si>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</si>
  <si>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</si>
  <si>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</si>
  <si>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</si>
  <si>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</si>
  <si>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</si>
  <si>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</si>
  <si>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20-01-2023</t>
  </si>
  <si>
    <t>Grading Rubric</t>
  </si>
  <si>
    <t>Competencies</t>
  </si>
  <si>
    <t>Indicated Learning Outcomes &amp; Assessment Indicators</t>
  </si>
  <si>
    <t>MISSING</t>
  </si>
  <si>
    <t>POOR</t>
  </si>
  <si>
    <t>INSUFFICIENT</t>
  </si>
  <si>
    <t>SUFFICIENT</t>
  </si>
  <si>
    <t>GOOD</t>
  </si>
  <si>
    <t>EXCELLENT</t>
  </si>
  <si>
    <t>POINTS</t>
  </si>
  <si>
    <t>RESULT</t>
  </si>
  <si>
    <t>SCORE</t>
  </si>
  <si>
    <r>
      <t xml:space="preserve">1.0 Professional Practice: </t>
    </r>
    <r>
      <rPr>
        <sz val="10"/>
        <color theme="1"/>
        <rFont val="Calibri"/>
        <family val="2"/>
      </rPr>
      <t>The student demonstrates professional behavior as well as accountability and ethics in the application of industry best practices for planning, communication, collaboration, and responsible execution of work assignments, where an excellent performance would show:</t>
    </r>
  </si>
  <si>
    <t xml:space="preserve">The student accurately tracks time spent on planned and unplanned work, noting reasons for and consequences of deviations from the planned objectives. </t>
  </si>
  <si>
    <t>Not addressed this block in your project work. Your project work evidencing can include your Learning Log, Work-log, GitHub commits and supporting documents you submitted with your project by uploading during hand-in.</t>
  </si>
  <si>
    <t>Submits at least once a week.</t>
  </si>
  <si>
    <t>Time-tracking is used in some places of the project.</t>
  </si>
  <si>
    <t xml:space="preserve">Time-tracking is around the expected hours for the project (32 hours per week) with personal development time accounted for (8 hours per week). And meeting all criteria in poor. </t>
  </si>
  <si>
    <t xml:space="preserve">Details of the resulting time taken is clear. Reflections per task where applicable and especially if estimates are quite different to the actual time taken (both under or over-estimated). Understands the reasons for estimate inaccuracies. Links to check-ins for each task where applicable. And meeting all criteria in sufficient. </t>
  </si>
  <si>
    <t xml:space="preserve">Able to report on total times spent in various areas of development throughout the project, reflect and draw up a plan for how to improve time management and task estimation in future projects. And meeting all criteria in good. </t>
  </si>
  <si>
    <r>
      <rPr>
        <b/>
        <sz val="10"/>
        <color rgb="FF000000"/>
        <rFont val="Calibri"/>
        <family val="2"/>
      </rPr>
      <t>2.0 Personal Development &amp; Academic Practice:</t>
    </r>
    <r>
      <rPr>
        <sz val="10"/>
        <color rgb="FF000000"/>
        <rFont val="Calibri"/>
        <family val="2"/>
      </rPr>
      <t xml:space="preserve"> The student demonstrate self-exploration and personal development, good academic practices in learning how to learn and the acquisition of professional knowledge through research, 
study, analysis, applied practice, discussion and reporting, where an excellent performance would show:</t>
    </r>
  </si>
  <si>
    <t xml:space="preserve"> 10
</t>
  </si>
  <si>
    <t xml:space="preserve">The student reflects on personal behaviour and attitudes, showing critical analysis of key lessons learned and identifying clear action points for improvement. </t>
  </si>
  <si>
    <t>Weekly reflections have been completed in Section B of the learning log.</t>
  </si>
  <si>
    <t xml:space="preserve">The reflection for the project and block (Section C of the learning log) has been completed. And meeting all criteria in poor. </t>
  </si>
  <si>
    <t xml:space="preserve">The reflections have been written professionally and make sense given the context. And meeting all criteria in insufficient. </t>
  </si>
  <si>
    <t xml:space="preserve">The reflections are critical and identify key lessons. And meeting all criteria in sufficient. </t>
  </si>
  <si>
    <t>There are clear steps identified from the key lessons that make sense. There are steps applicable to future projects and your professional development. And meeting all criteria in good.</t>
  </si>
  <si>
    <t>1,2, 11</t>
  </si>
  <si>
    <r>
      <rPr>
        <b/>
        <sz val="10"/>
        <color rgb="FF000000"/>
        <rFont val="Calibri"/>
        <family val="2"/>
      </rPr>
      <t>3.0 Data Governance:</t>
    </r>
    <r>
      <rPr>
        <sz val="10"/>
        <color rgb="FF000000"/>
        <rFont val="Calibri"/>
        <family val="2"/>
      </rPr>
      <t xml:space="preserve"> The student is able to understand and apply appropriate ethical and legal frameworks while working with privacy-sensitive data. </t>
    </r>
  </si>
  <si>
    <t>3.1 Students develop a  basic knowledge of ethics and law associated with data and AI.</t>
  </si>
  <si>
    <t>A student is able to demonstrate a knowledge of three elements that are vital for an ethical (AI) organizational capacity and explains them in relation to the given project.</t>
  </si>
  <si>
    <t xml:space="preserve">A student is able to identify parties responsible for each element of an ethical (AI) organizational capacity in the context of the given project. And meeting all criteria in poor. </t>
  </si>
  <si>
    <t>A student is able to provide pieces of evidence that the client and themselves operate in an ethical way, taking into consideration all three elements that are vital for the ethical (AI) organizational capacity and connecting these elements to at least 1 framework for making ethical decisions as well as GDPR, Ethical Guidelines for Statistical Practice and research into the company. And meeting all criteria in insufficient.</t>
  </si>
  <si>
    <t>A student is able to identify problems in the ethical (AI) organizational capacity in the context of the given project. And meeting all criteria in sufficient.</t>
  </si>
  <si>
    <t>A student provides advice on improving an ethical (AI) organizational capacity, within the given project, using the knowledge acquired via GitHub. And meeting all criteria in good.</t>
  </si>
  <si>
    <t>3, 4</t>
  </si>
  <si>
    <r>
      <t xml:space="preserve">4.0 Data Management and Understanding: </t>
    </r>
    <r>
      <rPr>
        <sz val="10"/>
        <color rgb="FF000000"/>
        <rFont val="Calibri"/>
        <family val="2"/>
      </rPr>
      <t>Students develop a basic understanding of python programming concepts and are able to collect, clean, and explore data using industry standard libraries. ​</t>
    </r>
  </si>
  <si>
    <t xml:space="preserve">4.1 Students are able to demonstrate a basic understanding of python programming concepts, data types and data structures. 	</t>
  </si>
  <si>
    <t>Student is able to demonstrate an understanding of program flow using flowcharts or algorithms to solve a use-case. Can setup Python development environment</t>
  </si>
  <si>
    <t xml:space="preserve">Student is able to demonstrate understanding of variables, loops, conditional statements, functions and implement a basic program flow. And meeting all criteria in poor. </t>
  </si>
  <si>
    <t xml:space="preserve">Student is able to demonstrate an understanding of python data structures and functions. And meeting all criteria in insufficient. </t>
  </si>
  <si>
    <t xml:space="preserve">Student is able to demonstrate an ability to read, transform and write various data file formats in python.And meeting all criteria in sufficient. </t>
  </si>
  <si>
    <t xml:space="preserve">Student is able to work towards and justify programming constructs to optimize performance,  in terms of execution speed and optimal memory usage.  And meeting all criteria in good. </t>
  </si>
  <si>
    <t>4.2 Students are able to collect, clean, and explore data using industry standard Python libraries. ​</t>
  </si>
  <si>
    <t>The student is able to compile a python script succesfully  and can comment and format code according to PEP8 guidelines.</t>
  </si>
  <si>
    <t xml:space="preserve">Student is able to read or scrape a dataset using Python libraries. And meeting all criteria in sufficient. </t>
  </si>
  <si>
    <t xml:space="preserve">Student is able to  clean, explore, and process data using Python libraries. And meeting all criteria in insufficient. </t>
  </si>
  <si>
    <t xml:space="preserve">Student is able to merge and explore data from several sources using Python libraries. And meeting all criteria in sufficient. </t>
  </si>
  <si>
    <t xml:space="preserve">Student is able to design interactive reports and visuals (e.g., using Streamlit) based on the merged datasets which help provide valuable inight to the client.  And meeting all criteria in good. </t>
  </si>
  <si>
    <r>
      <rPr>
        <b/>
        <sz val="10"/>
        <color rgb="FF000000"/>
        <rFont val="Calibri"/>
        <family val="2"/>
      </rPr>
      <t xml:space="preserve">5.0 Data Analysis: </t>
    </r>
    <r>
      <rPr>
        <sz val="10"/>
        <color rgb="FF000000"/>
        <rFont val="Calibri"/>
        <family val="2"/>
      </rPr>
      <t xml:space="preserve">The student is able to understand different types of supervised and unsupervised machine learning algorithms for data analysis and can implement these to solve a business objective using industry standard Python libraries.  </t>
    </r>
  </si>
  <si>
    <t xml:space="preserve">The student is able to understand different types of supervised and unsupervised machine learning algorithms for data analysis and can implement these to solve a business objective using industry standard Python libraries.  </t>
  </si>
  <si>
    <t xml:space="preserve">The student is able to identify how different machine learning algorithms can be used for different predictive and prescriptive data analyses in the context of a given use-case. </t>
  </si>
  <si>
    <t>The student is able to implement a working machine learning algorithm.  And meeting all criteria in poor.</t>
  </si>
  <si>
    <t>The student is able to evaluate ther performance of the model on the test-set and interpret their results. And meeting all criteria in insufficient.</t>
  </si>
  <si>
    <t>The student can improve their model by tuning its hyperparameter(s) and justify their model improvement(s). And meeting all criteria in sufficient.</t>
  </si>
  <si>
    <t>Student is able to implement and compare multiple models to solve the business case, justifying their choice for a final model. Further, The student is able to prescribe a recommendation to the client based on this analysis. And meeting all criteria in good.</t>
  </si>
  <si>
    <r>
      <rPr>
        <b/>
        <sz val="10"/>
        <color rgb="FF000000"/>
        <rFont val="Calibri"/>
      </rPr>
      <t xml:space="preserve">6.0 Reporting: </t>
    </r>
    <r>
      <rPr>
        <sz val="10"/>
        <color rgb="FF000000"/>
        <rFont val="Calibri"/>
      </rPr>
      <t>The student is able to communicate technical concepts by means of a structured, coherent, and well formatted proffesional report.</t>
    </r>
  </si>
  <si>
    <t>The student is able to communicate technical concepts by means of a structured, coherent, and well formatted report.</t>
  </si>
  <si>
    <t>The student is able to deliver a written report that addresses to the template as listed in the Project Brief.</t>
  </si>
  <si>
    <t xml:space="preserve">The student is able to describe the business case and propose a solution that incorporates an element of Machine Learning. And meeting all criteria in poor. </t>
  </si>
  <si>
    <t xml:space="preserve">The student is able to describe the model used and illustrate how it helps solve the business case using  examples. And meeting all criteria in insufficient.           The student meets level 3  writing requirement mentioned in the Project Brief. And meeting all criteria in insufficient. </t>
  </si>
  <si>
    <t xml:space="preserve">The student is able to critically analyse and evaluate the proposed solution based on its relevance for the business case and explain the role of AI and Machine Learning in the larger context of the business case. And meeting all criteria in sufficient. The student meets level 4  writing requirement  writing requirement mentioned in the Project Brief. And meeting all criteria in sufficient. </t>
  </si>
  <si>
    <t xml:space="preserve">Student is able to document their submitted report and code to production-level standards. And meeting all criteria in good. The students meets  level 5  writing requirement writing requirement mentioned in the Project Brief.  And meeting all criteria in good. </t>
  </si>
  <si>
    <t>PROJECT TOTAL</t>
  </si>
  <si>
    <t>YOUR TOTAL</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</si>
  <si>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</si>
  <si>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</si>
  <si>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</si>
  <si>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</si>
  <si>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</si>
  <si>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</si>
  <si>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</si>
  <si>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</si>
  <si>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</si>
  <si>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</si>
  <si>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</si>
  <si>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</si>
  <si>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</si>
  <si>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</si>
  <si>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</si>
  <si>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</si>
  <si>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</si>
  <si>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</si>
  <si>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</si>
  <si>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</si>
  <si>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</si>
  <si>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</si>
  <si>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</si>
  <si>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</si>
  <si>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</si>
  <si>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</si>
  <si>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</si>
  <si>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</si>
  <si>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</si>
  <si>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</si>
  <si>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</si>
  <si>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</si>
  <si>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</si>
  <si>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</si>
  <si>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</si>
  <si>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</si>
  <si>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</si>
  <si>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</si>
  <si>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</si>
  <si>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</si>
  <si>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</si>
  <si>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</si>
  <si>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</si>
  <si>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</si>
  <si>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</si>
  <si>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</si>
  <si>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</si>
  <si>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</si>
  <si>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</si>
  <si>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</si>
  <si>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</si>
  <si>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</si>
  <si>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</si>
  <si>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</si>
  <si>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</si>
  <si>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</si>
  <si>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</si>
  <si>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</si>
  <si>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</si>
  <si>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</si>
  <si>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</si>
  <si>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</si>
  <si>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</si>
  <si>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</si>
  <si>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</si>
  <si>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</si>
  <si>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</si>
  <si>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</si>
  <si>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</si>
  <si>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</si>
  <si>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</si>
  <si>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</si>
  <si>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</si>
  <si>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</si>
  <si>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</si>
  <si>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</si>
  <si>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</si>
  <si>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</si>
  <si>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</si>
  <si>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</si>
  <si>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</si>
  <si>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</si>
  <si>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</si>
  <si>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</si>
  <si>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</si>
  <si>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</si>
  <si>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</si>
  <si>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</si>
  <si>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</si>
  <si>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</si>
  <si>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</si>
  <si>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</si>
  <si>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</si>
  <si>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</si>
  <si>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</si>
  <si>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</si>
  <si>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</si>
  <si>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</si>
  <si>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</si>
  <si>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</si>
  <si>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</si>
  <si>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</si>
  <si>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</si>
  <si>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</si>
  <si>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</si>
  <si>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</si>
  <si>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</si>
  <si>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</si>
  <si>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</si>
  <si>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</si>
  <si>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</si>
  <si>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</si>
  <si>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</si>
  <si>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</si>
  <si>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</si>
  <si>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</si>
  <si>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</si>
  <si>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</si>
  <si>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</si>
  <si>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</si>
  <si>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</si>
  <si>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</si>
  <si>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</si>
  <si>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</si>
  <si>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</si>
  <si>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FAI1.P2-01  Project 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</si>
</sst>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sz val="9"/>
      <color rgb="FF000000"/>
      <name val="Calibri"/>
      <family val="2"/>
    </font>
    <font>
      <b/>
      <sz val="10"/>
      <color rgb="FF000000"/>
      <name val="Calibri"/>
      <family val="2"/>
    </font>
    <font>
      <sz val="11"/>
      <color rgb="FF006100"/>
      <name val="Arial"/>
      <family val="2"/>
      <scheme val="minor"/>
    </font>
    <font>
      <sz val="11"/>
      <color rgb="FF9C5700"/>
      <name val="Arial"/>
      <family val="2"/>
      <scheme val="minor"/>
    </font>
    <font>
      <b/>
      <sz val="10"/>
      <color rgb="FF000000"/>
      <name val="Calibri"/>
    </font>
    <font>
      <sz val="10"/>
      <color rgb="FF000000"/>
      <name val="Calibri"/>
    </font>
  </fonts>
  <fills count="4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
      <patternFill patternType="solid">
        <fgColor rgb="FFFFE1CC"/>
        <bgColor rgb="FF000000"/>
      </patternFill>
    </fill>
    <fill>
      <patternFill patternType="solid">
        <fgColor rgb="FFFEF2CD"/>
        <bgColor rgb="FF000000"/>
      </patternFill>
    </fill>
    <fill>
      <patternFill patternType="solid">
        <fgColor rgb="FFD1F1DA"/>
        <bgColor rgb="FF000000"/>
      </patternFill>
    </fill>
    <fill>
      <patternFill patternType="solid">
        <fgColor rgb="FFDAF1F3"/>
        <bgColor rgb="FF000000"/>
      </patternFill>
    </fill>
    <fill>
      <patternFill patternType="solid">
        <fgColor rgb="FFD9E7FD"/>
        <bgColor rgb="FF000000"/>
      </patternFill>
    </fill>
  </fills>
  <borders count="3">
    <border>
      <left/>
      <right/>
      <top/>
      <bottom/>
      <diagonal/>
    </border>
    <border>
      <left/>
      <right style="thin">
        <color rgb="FF000000"/>
      </right>
      <top/>
      <bottom/>
      <diagonal/>
    </border>
    <border>
      <left/>
      <right/>
      <top style="thin">
        <color indexed="64"/>
      </top>
      <bottom style="thin">
        <color indexed="64"/>
      </bottom>
      <diagonal/>
    </border>
  </borders>
  <cellStyleXfs count="4">
    <xf numFmtId="0" fontId="0" fillId="0" borderId="0"/>
    <xf numFmtId="0" fontId="3" fillId="0" borderId="0"/>
    <xf numFmtId="0" fontId="24" fillId="39" borderId="0" applyNumberFormat="0" applyBorder="0" applyAlignment="0" applyProtection="0"/>
    <xf numFmtId="0" fontId="25" fillId="40" borderId="0" applyNumberFormat="0" applyBorder="0" applyAlignment="0" applyProtection="0"/>
  </cellStyleXfs>
  <cellXfs count="149">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7" borderId="0" xfId="0" applyFont="1" applyFill="1"/>
    <xf numFmtId="0" fontId="17" fillId="17"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2"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3" borderId="0" xfId="0" applyFont="1" applyFill="1" applyAlignment="1">
      <alignment horizontal="left" vertical="top" wrapText="1"/>
    </xf>
    <xf numFmtId="0" fontId="7" fillId="24" borderId="0" xfId="0" applyFont="1" applyFill="1" applyAlignment="1">
      <alignment horizontal="left" vertical="top" wrapText="1"/>
    </xf>
    <xf numFmtId="0" fontId="7" fillId="25" borderId="0" xfId="0" applyFont="1" applyFill="1" applyAlignment="1">
      <alignment horizontal="left" vertical="top" wrapText="1"/>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1" fillId="0" borderId="0" xfId="0" applyFont="1"/>
    <xf numFmtId="0" fontId="1" fillId="18" borderId="0" xfId="0" applyFont="1" applyFill="1"/>
    <xf numFmtId="0" fontId="13" fillId="28" borderId="0" xfId="0" applyFont="1" applyFill="1" applyAlignment="1">
      <alignment horizontal="left" vertical="center" wrapText="1"/>
    </xf>
    <xf numFmtId="0" fontId="7" fillId="28" borderId="0" xfId="0" applyFont="1" applyFill="1" applyAlignment="1">
      <alignment horizontal="center" vertical="center"/>
    </xf>
    <xf numFmtId="0" fontId="7" fillId="30" borderId="0" xfId="0" applyFont="1" applyFill="1" applyAlignment="1">
      <alignment horizontal="center" vertical="center"/>
    </xf>
    <xf numFmtId="0" fontId="13" fillId="31" borderId="0" xfId="0" applyFont="1" applyFill="1" applyAlignment="1">
      <alignment horizontal="left" vertical="center" wrapText="1"/>
    </xf>
    <xf numFmtId="0" fontId="7" fillId="31" borderId="0" xfId="0" applyFont="1" applyFill="1" applyAlignment="1">
      <alignment horizontal="center" vertical="center"/>
    </xf>
    <xf numFmtId="0" fontId="13" fillId="33" borderId="0" xfId="0" applyFont="1" applyFill="1" applyAlignment="1">
      <alignment horizontal="left" vertical="center" wrapText="1"/>
    </xf>
    <xf numFmtId="0" fontId="7" fillId="33"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3" fillId="0" borderId="0" xfId="1"/>
    <xf numFmtId="0" fontId="3" fillId="0" borderId="2" xfId="1" applyBorder="1"/>
    <xf numFmtId="0" fontId="19" fillId="0" borderId="1" xfId="1" applyFont="1" applyBorder="1" applyAlignment="1">
      <alignment vertical="top"/>
    </xf>
    <xf numFmtId="0" fontId="1" fillId="37" borderId="0" xfId="0" applyFont="1" applyFill="1" applyAlignment="1">
      <alignment horizontal="left" vertical="top" wrapText="1"/>
    </xf>
    <xf numFmtId="0" fontId="7" fillId="38" borderId="0" xfId="0" applyFont="1" applyFill="1" applyAlignment="1">
      <alignment horizontal="left" vertical="top" wrapText="1"/>
    </xf>
    <xf numFmtId="0" fontId="7" fillId="3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34" borderId="0" xfId="0" applyFont="1" applyFill="1"/>
    <xf numFmtId="0" fontId="22" fillId="34"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32" borderId="0" xfId="0" applyFont="1" applyFill="1" applyAlignment="1">
      <alignment horizontal="left" vertical="center" wrapText="1"/>
    </xf>
    <xf numFmtId="0" fontId="22" fillId="29"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6" fillId="0" borderId="0" xfId="0" applyFont="1" applyAlignment="1">
      <alignment horizontal="center" vertical="center" textRotation="90" wrapText="1"/>
    </xf>
    <xf numFmtId="49" fontId="7" fillId="15" borderId="0" xfId="0" applyNumberFormat="1" applyFont="1" applyFill="1"/>
    <xf numFmtId="0" fontId="14" fillId="6" borderId="0" xfId="0" applyFont="1" applyFill="1"/>
    <xf numFmtId="0" fontId="24" fillId="39" borderId="0" xfId="2"/>
    <xf numFmtId="0" fontId="25" fillId="40" borderId="0" xfId="3"/>
    <xf numFmtId="0" fontId="9" fillId="5" borderId="0" xfId="0" applyFont="1" applyFill="1" applyAlignment="1">
      <alignment horizontal="left" vertical="center"/>
    </xf>
    <xf numFmtId="0" fontId="1" fillId="41" borderId="0" xfId="0" applyFont="1" applyFill="1" applyAlignment="1">
      <alignment horizontal="left" vertical="top" wrapText="1" readingOrder="1"/>
    </xf>
    <xf numFmtId="0" fontId="1" fillId="42" borderId="0" xfId="0" applyFont="1" applyFill="1" applyAlignment="1">
      <alignment horizontal="left" vertical="top" wrapText="1" readingOrder="1"/>
    </xf>
    <xf numFmtId="0" fontId="1" fillId="43" borderId="0" xfId="0" applyFont="1" applyFill="1" applyAlignment="1">
      <alignment horizontal="left" vertical="top" wrapText="1" readingOrder="1"/>
    </xf>
    <xf numFmtId="0" fontId="1" fillId="44" borderId="0" xfId="0" applyFont="1" applyFill="1" applyAlignment="1">
      <alignment horizontal="left" vertical="top" wrapText="1" readingOrder="1"/>
    </xf>
    <xf numFmtId="0" fontId="1" fillId="45" borderId="0" xfId="0" applyFont="1" applyFill="1" applyAlignment="1">
      <alignment horizontal="left" vertical="top" wrapText="1" readingOrder="1"/>
    </xf>
    <xf numFmtId="0" fontId="1" fillId="23" borderId="0" xfId="0" applyFont="1" applyFill="1" applyAlignment="1">
      <alignment horizontal="left" vertical="top" wrapText="1"/>
    </xf>
    <xf numFmtId="0" fontId="7" fillId="25" borderId="0" xfId="0" applyFont="1" applyFill="1" applyAlignment="1">
      <alignment vertical="top" wrapText="1"/>
    </xf>
    <xf numFmtId="0" fontId="7" fillId="26" borderId="0" xfId="0" applyFont="1" applyFill="1" applyAlignment="1">
      <alignment vertical="top" wrapText="1"/>
    </xf>
    <xf numFmtId="0" fontId="7" fillId="27" borderId="0" xfId="0" applyFont="1" applyFill="1" applyAlignment="1">
      <alignment vertical="top" wrapText="1"/>
    </xf>
    <xf numFmtId="0" fontId="6" fillId="0" borderId="0" xfId="0" applyFont="1" applyAlignment="1">
      <alignment horizontal="left" vertical="top" wrapText="1"/>
    </xf>
    <xf numFmtId="0" fontId="1" fillId="0" borderId="0" xfId="0" applyFont="1" applyAlignment="1">
      <alignment horizontal="left" vertical="top"/>
    </xf>
    <xf numFmtId="0" fontId="14" fillId="6" borderId="0" xfId="0" applyFont="1" applyFill="1"/>
    <xf numFmtId="0" fontId="1" fillId="0" borderId="0" xfId="0" applyFont="1"/>
    <xf numFmtId="0" fontId="6" fillId="0" borderId="0" xfId="0" applyFont="1" applyAlignment="1">
      <alignment horizontal="center" vertical="center" textRotation="90" wrapText="1"/>
    </xf>
    <xf numFmtId="0" fontId="4" fillId="38" borderId="0" xfId="0" applyFont="1" applyFill="1" applyAlignment="1">
      <alignment horizontal="left" vertical="top" wrapText="1"/>
    </xf>
    <xf numFmtId="0" fontId="1" fillId="3" borderId="0" xfId="0" applyFont="1" applyFill="1" applyAlignment="1">
      <alignment horizontal="left" vertical="top" wrapText="1"/>
    </xf>
    <xf numFmtId="0" fontId="23" fillId="38" borderId="0" xfId="0" applyFont="1" applyFill="1" applyAlignment="1">
      <alignment horizontal="left" vertical="center" wrapText="1"/>
    </xf>
    <xf numFmtId="0" fontId="6" fillId="38"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1" fillId="38" borderId="0" xfId="0" applyFont="1" applyFill="1" applyAlignment="1">
      <alignment horizontal="left" vertical="center" wrapText="1"/>
    </xf>
    <xf numFmtId="0" fontId="23" fillId="8" borderId="0" xfId="0" applyFont="1" applyFill="1" applyAlignment="1">
      <alignment horizontal="left" vertical="center" wrapText="1"/>
    </xf>
    <xf numFmtId="0" fontId="1" fillId="0" borderId="0" xfId="0" applyFont="1" applyAlignment="1">
      <alignment horizontal="left" vertical="top" wrapText="1" readingOrder="1"/>
    </xf>
    <xf numFmtId="0" fontId="18" fillId="21" borderId="0" xfId="0" applyFont="1" applyFill="1" applyAlignment="1">
      <alignment horizontal="right"/>
    </xf>
    <xf numFmtId="0" fontId="17" fillId="18" borderId="0" xfId="0" applyFont="1" applyFill="1"/>
    <xf numFmtId="0" fontId="9" fillId="5" borderId="0" xfId="0" applyFont="1" applyFill="1" applyAlignment="1">
      <alignment vertical="top"/>
    </xf>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19" borderId="0" xfId="0" applyFont="1" applyFill="1" applyAlignment="1">
      <alignment horizontal="left" vertical="top" wrapText="1"/>
    </xf>
    <xf numFmtId="0" fontId="19" fillId="20"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2" fillId="34" borderId="0" xfId="0" applyFont="1" applyFill="1" applyAlignment="1">
      <alignment horizontal="left" vertical="center" wrapText="1"/>
    </xf>
    <xf numFmtId="0" fontId="26" fillId="38" borderId="0" xfId="0" applyFont="1" applyFill="1" applyAlignment="1">
      <alignment horizontal="left" vertical="center" wrapText="1"/>
    </xf>
    <xf numFmtId="0" fontId="13" fillId="38" borderId="0" xfId="0" applyFont="1" applyFill="1" applyAlignment="1">
      <alignment horizontal="left" vertical="center" wrapText="1"/>
    </xf>
    <xf numFmtId="0" fontId="4" fillId="30" borderId="0" xfId="0" applyFont="1" applyFill="1" applyAlignment="1">
      <alignment vertical="center" wrapText="1"/>
    </xf>
    <xf numFmtId="0" fontId="1" fillId="29" borderId="0" xfId="0" applyFont="1" applyFill="1"/>
    <xf numFmtId="0" fontId="22" fillId="29" borderId="0" xfId="0" applyFont="1" applyFill="1" applyAlignment="1">
      <alignment horizontal="left" vertical="center" wrapText="1"/>
    </xf>
    <xf numFmtId="0" fontId="4" fillId="28" borderId="0" xfId="0" applyFont="1" applyFill="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4" fillId="33" borderId="0" xfId="0" applyFont="1" applyFill="1" applyAlignment="1">
      <alignment vertical="center" wrapText="1"/>
    </xf>
    <xf numFmtId="0" fontId="1" fillId="34" borderId="0" xfId="0" applyFont="1" applyFill="1"/>
    <xf numFmtId="0" fontId="4" fillId="35" borderId="0" xfId="0" applyFont="1" applyFill="1" applyAlignment="1">
      <alignment vertical="center" wrapText="1"/>
    </xf>
    <xf numFmtId="0" fontId="1" fillId="32" borderId="0" xfId="0" applyFont="1" applyFill="1"/>
    <xf numFmtId="0" fontId="22" fillId="32" borderId="0" xfId="0" applyFont="1" applyFill="1" applyAlignment="1">
      <alignment horizontal="left" vertical="center" wrapText="1"/>
    </xf>
    <xf numFmtId="0" fontId="4" fillId="36" borderId="0" xfId="0" applyFont="1" applyFill="1" applyAlignment="1">
      <alignment vertical="center" wrapText="1"/>
    </xf>
    <xf numFmtId="0" fontId="9" fillId="5" borderId="0" xfId="0" applyFont="1" applyFill="1" applyAlignment="1">
      <alignment horizontal="left" vertical="center" wrapText="1"/>
    </xf>
    <xf numFmtId="0" fontId="1" fillId="0" borderId="0" xfId="0" applyFont="1" applyAlignment="1">
      <alignment vertical="center"/>
    </xf>
    <xf numFmtId="0" fontId="4" fillId="31" borderId="0" xfId="0" applyFont="1" applyFill="1" applyAlignment="1">
      <alignment vertical="center" wrapText="1"/>
    </xf>
    <xf numFmtId="0" fontId="23" fillId="32" borderId="0" xfId="0" applyFont="1" applyFill="1"/>
    <xf numFmtId="0" fontId="9" fillId="5" borderId="0" xfId="0" applyFont="1" applyFill="1" applyAlignment="1">
      <alignment vertical="center"/>
    </xf>
    <xf numFmtId="0" fontId="21" fillId="0" borderId="0" xfId="1" applyFont="1" applyAlignment="1">
      <alignment horizontal="center" vertical="top"/>
    </xf>
    <xf numFmtId="0" fontId="3" fillId="0" borderId="0" xfId="1"/>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9">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1"/>
  <sheetViews>
    <sheetView showGridLines="0" tabSelected="1" topLeftCell="C1" zoomScale="80" zoomScaleNormal="80" workbookViewId="0">
      <pane ySplit="10" topLeftCell="A11" activePane="bottomLeft" state="frozen"/>
      <selection pane="bottomLeft" activeCell="E8" sqref="E8"/>
    </sheetView>
  </sheetViews>
  <sheetFormatPr defaultColWidth="14.42578125" defaultRowHeight="15.75" customHeight="1" x14ac:dyDescent="0.2"/>
  <cols>
    <col min="1" max="1" width="3.42578125" style="38" customWidth="1"/>
    <col min="2" max="2" width="12.28515625" style="38" customWidth="1"/>
    <col min="3" max="3" width="12.140625" style="38" bestFit="1" customWidth="1"/>
    <col min="4" max="4" width="27" style="38" customWidth="1"/>
    <col min="5" max="5" width="22.85546875" style="38" customWidth="1"/>
    <col min="6" max="6" width="27.42578125" style="38" customWidth="1"/>
    <col min="7" max="7" width="23.42578125" style="38" customWidth="1"/>
    <col min="8" max="8" width="29.85546875" style="38" customWidth="1"/>
    <col min="9" max="9" width="33.140625" style="38" customWidth="1"/>
    <col min="10" max="11" width="36.85546875" style="38" customWidth="1"/>
    <col min="12" max="12" width="6.85546875" style="38" customWidth="1"/>
    <col min="13" max="13" width="17.140625" style="38" customWidth="1"/>
    <col min="14" max="16" width="6.85546875" style="38" customWidth="1"/>
    <col min="17" max="16384" width="14.42578125" style="38"/>
  </cols>
  <sheetData>
    <row r="1" spans="1:16" ht="12.95" customHeight="1" x14ac:dyDescent="0.2">
      <c r="A1" s="17"/>
      <c r="B1" s="17"/>
      <c r="C1" s="17"/>
      <c r="D1" s="17"/>
      <c r="E1" s="17"/>
      <c r="F1" s="17"/>
      <c r="G1" s="17"/>
      <c r="H1" s="17"/>
      <c r="I1" s="17"/>
      <c r="J1" s="17"/>
      <c r="K1" s="17"/>
      <c r="L1" s="17"/>
      <c r="M1" s="17"/>
      <c r="N1" s="17"/>
      <c r="O1" s="17"/>
      <c r="P1" s="17"/>
    </row>
    <row r="2" spans="1:16" ht="23.25" x14ac:dyDescent="0.35">
      <c r="A2" s="17"/>
      <c r="B2" s="18"/>
      <c r="C2" s="96" t="s">
        <v>0</v>
      </c>
      <c r="D2" s="97"/>
      <c r="E2" s="97"/>
      <c r="F2" s="18"/>
      <c r="G2" s="18"/>
      <c r="H2" s="18"/>
      <c r="I2" s="18"/>
      <c r="J2" s="18"/>
      <c r="K2" s="18"/>
      <c r="L2" s="18"/>
      <c r="M2" s="18"/>
      <c r="N2" s="18"/>
      <c r="O2" s="18"/>
      <c r="P2" s="17"/>
    </row>
    <row r="3" spans="1:16" s="23" customFormat="1" ht="14.45" customHeight="1" x14ac:dyDescent="0.2">
      <c r="A3" s="19"/>
      <c r="B3" s="20"/>
      <c r="C3" s="107"/>
      <c r="D3" s="108"/>
      <c r="E3" s="37" t="s">
        <v>1</v>
      </c>
      <c r="F3" s="21" t="s">
        <v>2</v>
      </c>
      <c r="G3" s="21"/>
      <c r="H3" s="22"/>
      <c r="I3" s="22"/>
      <c r="J3" s="109" t="s">
        <v>3</v>
      </c>
      <c r="K3" s="110"/>
      <c r="L3" s="111" t="s">
        <v>4</v>
      </c>
      <c r="M3" s="97"/>
      <c r="N3" s="97"/>
      <c r="O3" s="20"/>
      <c r="P3" s="19"/>
    </row>
    <row r="4" spans="1:16" ht="12.95" customHeight="1" x14ac:dyDescent="0.2">
      <c r="A4" s="17"/>
      <c r="B4" s="24"/>
      <c r="C4" s="112" t="s">
        <v>5</v>
      </c>
      <c r="D4" s="97"/>
      <c r="E4" s="15"/>
      <c r="F4" s="113"/>
      <c r="G4" s="114"/>
      <c r="H4" s="114"/>
      <c r="I4" s="114"/>
      <c r="J4" s="115"/>
      <c r="K4" s="116"/>
      <c r="L4" s="117" t="s">
        <v>6</v>
      </c>
      <c r="M4" s="118" t="e">
        <f>IF(ROUND((#REF!/10),1)&lt;&gt;ROUND((#REF!/10),0),ROUND((N2/10),1),ROUND((#REF!/10),0))</f>
        <v>#REF!</v>
      </c>
      <c r="N4" s="119" t="e">
        <f>IF(M4&gt;=5.5,"PASS",IF(M4&gt;0,"FAIL","M/O"))</f>
        <v>#REF!</v>
      </c>
      <c r="O4" s="18"/>
      <c r="P4" s="17"/>
    </row>
    <row r="5" spans="1:16" ht="12.95" customHeight="1" x14ac:dyDescent="0.2">
      <c r="A5" s="17"/>
      <c r="B5" s="24"/>
      <c r="C5" s="112" t="s">
        <v>7</v>
      </c>
      <c r="D5" s="110"/>
      <c r="E5" s="15"/>
      <c r="F5" s="114"/>
      <c r="G5" s="114"/>
      <c r="H5" s="114"/>
      <c r="I5" s="114"/>
      <c r="J5" s="116"/>
      <c r="K5" s="116"/>
      <c r="L5" s="110"/>
      <c r="M5" s="110"/>
      <c r="N5" s="110"/>
      <c r="O5" s="18"/>
      <c r="P5" s="17"/>
    </row>
    <row r="6" spans="1:16" ht="12.75" x14ac:dyDescent="0.2">
      <c r="A6" s="17"/>
      <c r="B6" s="24"/>
      <c r="C6" s="112" t="s">
        <v>8</v>
      </c>
      <c r="D6" s="120"/>
      <c r="E6" s="80" t="s">
        <v>204</v>
      </c>
      <c r="F6" s="114"/>
      <c r="G6" s="114"/>
      <c r="H6" s="114"/>
      <c r="I6" s="114"/>
      <c r="J6" s="116"/>
      <c r="K6" s="116"/>
      <c r="L6" s="110"/>
      <c r="M6" s="110"/>
      <c r="N6" s="110"/>
      <c r="O6" s="18"/>
      <c r="P6" s="17"/>
    </row>
    <row r="7" spans="1:16" ht="12.75" x14ac:dyDescent="0.2">
      <c r="A7" s="17"/>
      <c r="B7" s="24"/>
      <c r="C7" s="112" t="s">
        <v>9</v>
      </c>
      <c r="D7" s="110"/>
      <c r="E7" s="25" t="s">
        <v>10</v>
      </c>
      <c r="F7" s="114"/>
      <c r="G7" s="114"/>
      <c r="H7" s="114"/>
      <c r="I7" s="114"/>
      <c r="J7" s="116"/>
      <c r="K7" s="116"/>
      <c r="L7" s="110"/>
      <c r="M7" s="110"/>
      <c r="N7" s="110"/>
      <c r="O7" s="18"/>
      <c r="P7" s="17"/>
    </row>
    <row r="8" spans="1:16" ht="28.35" customHeight="1" x14ac:dyDescent="0.2">
      <c r="A8" s="17"/>
      <c r="B8" s="24"/>
      <c r="C8" s="121" t="s">
        <v>11</v>
      </c>
      <c r="D8" s="122"/>
      <c r="E8" s="39" t="s">
        <v>12</v>
      </c>
      <c r="F8" s="114"/>
      <c r="G8" s="114"/>
      <c r="H8" s="114"/>
      <c r="I8" s="114"/>
      <c r="J8" s="116"/>
      <c r="K8" s="116"/>
      <c r="L8" s="110"/>
      <c r="M8" s="110"/>
      <c r="N8" s="110"/>
      <c r="O8" s="18"/>
      <c r="P8" s="17"/>
    </row>
    <row r="9" spans="1:16" ht="12.75" x14ac:dyDescent="0.2">
      <c r="A9" s="17"/>
      <c r="B9" s="18"/>
      <c r="C9" s="18"/>
      <c r="D9" s="18"/>
      <c r="E9" s="18"/>
      <c r="F9" s="18"/>
      <c r="G9" s="18"/>
      <c r="H9" s="18"/>
      <c r="I9" s="18"/>
      <c r="J9" s="18"/>
      <c r="K9" s="18"/>
      <c r="L9" s="18"/>
      <c r="M9" s="18"/>
      <c r="N9" s="18"/>
      <c r="O9" s="18"/>
      <c r="P9" s="17"/>
    </row>
    <row r="10" spans="1:16" ht="12.75" x14ac:dyDescent="0.2">
      <c r="A10" s="17"/>
      <c r="B10" s="17"/>
      <c r="C10" s="17"/>
      <c r="D10" s="17"/>
      <c r="E10" s="17"/>
      <c r="F10" s="17"/>
      <c r="G10" s="17"/>
      <c r="H10" s="17"/>
      <c r="I10" s="17"/>
      <c r="J10" s="17"/>
      <c r="K10" s="17"/>
      <c r="L10" s="17"/>
      <c r="M10" s="17"/>
      <c r="N10" s="17"/>
      <c r="O10" s="17"/>
      <c r="P10" s="17"/>
    </row>
    <row r="11" spans="1:16" ht="23.25" x14ac:dyDescent="0.35">
      <c r="A11" s="17"/>
      <c r="B11" s="18"/>
      <c r="C11" s="96" t="s">
        <v>13</v>
      </c>
      <c r="D11" s="97"/>
      <c r="E11" s="97"/>
      <c r="F11" s="18"/>
      <c r="G11" s="18"/>
      <c r="H11" s="18"/>
      <c r="I11" s="18"/>
      <c r="J11" s="18"/>
      <c r="K11" s="18"/>
      <c r="L11" s="18"/>
      <c r="M11" s="18"/>
      <c r="N11" s="18"/>
      <c r="O11" s="18"/>
      <c r="P11" s="17"/>
    </row>
    <row r="12" spans="1:16" ht="12.75" x14ac:dyDescent="0.2">
      <c r="A12" s="17"/>
      <c r="B12" s="18"/>
      <c r="C12" s="41" t="s">
        <v>14</v>
      </c>
      <c r="D12" s="42" t="s">
        <v>15</v>
      </c>
      <c r="E12" s="43"/>
      <c r="F12" s="41" t="s">
        <v>16</v>
      </c>
      <c r="G12" s="41" t="s">
        <v>17</v>
      </c>
      <c r="H12" s="41" t="s">
        <v>18</v>
      </c>
      <c r="I12" s="41" t="s">
        <v>19</v>
      </c>
      <c r="J12" s="41" t="s">
        <v>20</v>
      </c>
      <c r="K12" s="41" t="s">
        <v>21</v>
      </c>
      <c r="L12" s="41" t="s">
        <v>22</v>
      </c>
      <c r="M12" s="41" t="s">
        <v>23</v>
      </c>
      <c r="N12" s="41" t="s">
        <v>24</v>
      </c>
      <c r="O12" s="26"/>
      <c r="P12" s="17"/>
    </row>
    <row r="13" spans="1:16" ht="48.6" customHeight="1" x14ac:dyDescent="0.2">
      <c r="A13" s="17"/>
      <c r="B13" s="27"/>
      <c r="C13" s="98">
        <v>9</v>
      </c>
      <c r="D13" s="99" t="s">
        <v>25</v>
      </c>
      <c r="E13" s="99"/>
      <c r="F13" s="99"/>
      <c r="G13" s="99"/>
      <c r="H13" s="99"/>
      <c r="I13" s="99"/>
      <c r="J13" s="99"/>
      <c r="K13" s="99"/>
      <c r="L13" s="67"/>
      <c r="M13" s="67"/>
      <c r="N13" s="67"/>
      <c r="O13" s="28"/>
      <c r="P13" s="17"/>
    </row>
    <row r="14" spans="1:16" ht="118.7" customHeight="1" x14ac:dyDescent="0.2">
      <c r="A14" s="17"/>
      <c r="B14" s="18"/>
      <c r="C14" s="98"/>
      <c r="D14" s="100" t="s">
        <v>26</v>
      </c>
      <c r="E14" s="100"/>
      <c r="F14" s="66" t="s">
        <v>27</v>
      </c>
      <c r="G14" s="45" t="s">
        <v>28</v>
      </c>
      <c r="H14" s="45" t="s">
        <v>29</v>
      </c>
      <c r="I14" s="46" t="s">
        <v>30</v>
      </c>
      <c r="J14" s="48" t="s">
        <v>31</v>
      </c>
      <c r="K14" s="49" t="s">
        <v>32</v>
      </c>
      <c r="L14" s="40">
        <v>10</v>
      </c>
      <c r="M14" s="16" t="s">
        <v>16</v>
      </c>
      <c r="N14" s="40">
        <f>IF(M14="MISSING",0,IF(M14="POOR",(L14*0.2),IF(M14="INSUFFICIENT",(L14*0.4),IF(M14="SUFFICIENT",(L14*0.6),IF(M14="GOOD",(L14*0.8),IF(M14="EXCELLENT",L14,"ERROR"))))))</f>
        <v>0</v>
      </c>
      <c r="O14" s="28"/>
      <c r="P14" s="17"/>
    </row>
    <row r="15" spans="1:16" ht="48" customHeight="1" x14ac:dyDescent="0.2">
      <c r="A15" s="17"/>
      <c r="B15" s="27"/>
      <c r="C15" s="79"/>
      <c r="D15" s="101" t="s">
        <v>33</v>
      </c>
      <c r="E15" s="102"/>
      <c r="F15" s="102"/>
      <c r="G15" s="102"/>
      <c r="H15" s="102"/>
      <c r="I15" s="102"/>
      <c r="J15" s="102"/>
      <c r="K15" s="102"/>
      <c r="L15" s="68"/>
      <c r="M15" s="68"/>
      <c r="N15" s="68"/>
      <c r="O15" s="28"/>
      <c r="P15" s="17"/>
    </row>
    <row r="16" spans="1:16" ht="111.95" customHeight="1" x14ac:dyDescent="0.2">
      <c r="A16" s="17"/>
      <c r="B16" s="18"/>
      <c r="C16" s="79" t="s">
        <v>34</v>
      </c>
      <c r="D16" s="94" t="s">
        <v>35</v>
      </c>
      <c r="E16" s="95"/>
      <c r="F16" s="66" t="s">
        <v>27</v>
      </c>
      <c r="G16" s="45" t="s">
        <v>36</v>
      </c>
      <c r="H16" s="46" t="s">
        <v>37</v>
      </c>
      <c r="I16" s="47" t="s">
        <v>38</v>
      </c>
      <c r="J16" s="48" t="s">
        <v>39</v>
      </c>
      <c r="K16" s="49" t="s">
        <v>40</v>
      </c>
      <c r="L16" s="40">
        <v>10</v>
      </c>
      <c r="M16" s="16" t="s">
        <v>16</v>
      </c>
      <c r="N16" s="40">
        <f>IF(M16="MISSING",0,IF(M16="POOR",(L16*0.2),IF(M16="INSUFFICIENT",(L16*0.4),IF(M16="SUFFICIENT",(L16*0.6),IF(M16="GOOD",(L16*0.8),IF(M16="EXCELLENT",L16,"ERROR"))))))</f>
        <v>0</v>
      </c>
      <c r="O16" s="28"/>
      <c r="P16" s="17"/>
    </row>
    <row r="17" spans="1:23" ht="48" customHeight="1" x14ac:dyDescent="0.2">
      <c r="A17" s="17"/>
      <c r="B17" s="27"/>
      <c r="C17" s="103" t="s">
        <v>41</v>
      </c>
      <c r="D17" s="104" t="s">
        <v>42</v>
      </c>
      <c r="E17" s="102"/>
      <c r="F17" s="102"/>
      <c r="G17" s="102"/>
      <c r="H17" s="102"/>
      <c r="I17" s="102"/>
      <c r="J17" s="102"/>
      <c r="K17" s="102"/>
      <c r="L17" s="68"/>
      <c r="M17" s="68"/>
      <c r="N17" s="68"/>
      <c r="O17" s="28"/>
      <c r="P17" s="17"/>
      <c r="Q17" s="50"/>
      <c r="R17" s="50"/>
      <c r="S17" s="50"/>
      <c r="T17" s="50"/>
      <c r="U17" s="50"/>
      <c r="V17" s="50"/>
      <c r="W17" s="50"/>
    </row>
    <row r="18" spans="1:23" ht="163.5" customHeight="1" x14ac:dyDescent="0.2">
      <c r="A18" s="17"/>
      <c r="B18" s="18"/>
      <c r="C18" s="103"/>
      <c r="D18" s="94" t="s">
        <v>43</v>
      </c>
      <c r="E18" s="95"/>
      <c r="F18" s="66" t="s">
        <v>27</v>
      </c>
      <c r="G18" s="45" t="s">
        <v>44</v>
      </c>
      <c r="H18" s="46" t="s">
        <v>45</v>
      </c>
      <c r="I18" s="47" t="s">
        <v>46</v>
      </c>
      <c r="J18" s="48" t="s">
        <v>47</v>
      </c>
      <c r="K18" s="49" t="s">
        <v>48</v>
      </c>
      <c r="L18" s="40">
        <v>15</v>
      </c>
      <c r="M18" s="16" t="s">
        <v>16</v>
      </c>
      <c r="N18" s="40">
        <f>IF(M18="MISSING",0,IF(M18="POOR",(L18*0.2),IF(M18="INSUFFICIENT",(L18*0.4),IF(M18="SUFFICIENT",(L18*0.6),IF(M18="GOOD",(L18*0.8),IF(M18="EXCELLENT",L18,"ERROR"))))))</f>
        <v>0</v>
      </c>
      <c r="O18" s="28"/>
      <c r="P18" s="17"/>
      <c r="Q18" s="50"/>
      <c r="R18" s="50"/>
      <c r="S18" s="50"/>
      <c r="T18" s="50"/>
      <c r="U18" s="50"/>
      <c r="V18" s="50"/>
      <c r="W18" s="50"/>
    </row>
    <row r="19" spans="1:23" ht="53.1" customHeight="1" x14ac:dyDescent="0.2">
      <c r="A19" s="17"/>
      <c r="B19" s="18"/>
      <c r="C19" s="98" t="s">
        <v>49</v>
      </c>
      <c r="D19" s="105" t="s">
        <v>50</v>
      </c>
      <c r="E19" s="105"/>
      <c r="F19" s="105"/>
      <c r="G19" s="105"/>
      <c r="H19" s="105"/>
      <c r="I19" s="105"/>
      <c r="J19" s="105"/>
      <c r="K19" s="105"/>
      <c r="L19" s="44"/>
      <c r="M19" s="44"/>
      <c r="N19" s="44"/>
      <c r="O19" s="28"/>
      <c r="P19" s="17"/>
      <c r="Q19" s="50"/>
      <c r="R19" s="50"/>
      <c r="S19" s="50"/>
      <c r="T19" s="50"/>
      <c r="U19" s="50"/>
      <c r="V19" s="50"/>
      <c r="W19" s="50"/>
    </row>
    <row r="20" spans="1:23" ht="138.75" customHeight="1" x14ac:dyDescent="0.2">
      <c r="A20" s="17"/>
      <c r="B20" s="18"/>
      <c r="C20" s="98"/>
      <c r="D20" s="106" t="s">
        <v>51</v>
      </c>
      <c r="E20" s="106"/>
      <c r="F20" s="66" t="s">
        <v>27</v>
      </c>
      <c r="G20" s="90" t="s">
        <v>52</v>
      </c>
      <c r="H20" s="46" t="s">
        <v>53</v>
      </c>
      <c r="I20" s="91" t="s">
        <v>54</v>
      </c>
      <c r="J20" s="92" t="s">
        <v>55</v>
      </c>
      <c r="K20" s="93" t="s">
        <v>56</v>
      </c>
      <c r="L20" s="40">
        <v>10</v>
      </c>
      <c r="M20" s="16" t="s">
        <v>16</v>
      </c>
      <c r="N20" s="40">
        <f>IF(M20="MISSING",0,IF(M20="POOR",(L20*0.2),IF(M20="INSUFFICIENT",(L20*0.4),IF(M20="SUFFICIENT",(L20*0.6),IF(M20="GOOD",(L20*0.8),IF(M20="EXCELLENT",L20,"ERROR"))))))</f>
        <v>0</v>
      </c>
      <c r="O20" s="28"/>
      <c r="P20" s="17"/>
      <c r="Q20" s="50"/>
      <c r="R20" s="50"/>
      <c r="S20" s="50"/>
      <c r="T20" s="50"/>
      <c r="U20" s="50"/>
      <c r="V20" s="50"/>
      <c r="W20" s="63"/>
    </row>
    <row r="21" spans="1:23" ht="138.75" customHeight="1" x14ac:dyDescent="0.2">
      <c r="A21" s="17"/>
      <c r="B21" s="18"/>
      <c r="C21" s="98"/>
      <c r="D21" s="106" t="s">
        <v>57</v>
      </c>
      <c r="E21" s="106"/>
      <c r="F21" s="66" t="s">
        <v>27</v>
      </c>
      <c r="G21" s="90" t="s">
        <v>58</v>
      </c>
      <c r="H21" s="46" t="s">
        <v>59</v>
      </c>
      <c r="I21" s="91" t="s">
        <v>60</v>
      </c>
      <c r="J21" s="92" t="s">
        <v>61</v>
      </c>
      <c r="K21" s="93" t="s">
        <v>62</v>
      </c>
      <c r="L21" s="40">
        <v>20</v>
      </c>
      <c r="M21" s="16" t="s">
        <v>16</v>
      </c>
      <c r="N21" s="40">
        <f>IF(M21="MISSING",0,IF(M21="POOR",(L21*0.2),IF(M21="INSUFFICIENT",(L21*0.4),IF(M21="SUFFICIENT",(L21*0.6),IF(M21="GOOD",(L21*0.8),IF(M21="EXCELLENT",L21,"ERROR"))))))</f>
        <v>0</v>
      </c>
      <c r="O21" s="28"/>
      <c r="P21" s="17"/>
      <c r="Q21" s="50"/>
      <c r="R21" s="50"/>
      <c r="S21" s="50"/>
      <c r="T21" s="50"/>
      <c r="U21" s="50"/>
      <c r="V21" s="50"/>
      <c r="W21" s="63"/>
    </row>
    <row r="22" spans="1:23" ht="53.1" customHeight="1" x14ac:dyDescent="0.2">
      <c r="A22" s="17"/>
      <c r="B22" s="18"/>
      <c r="C22" s="50"/>
      <c r="D22" s="101" t="s">
        <v>63</v>
      </c>
      <c r="E22" s="101"/>
      <c r="F22" s="101"/>
      <c r="G22" s="101"/>
      <c r="H22" s="101"/>
      <c r="I22" s="101"/>
      <c r="J22" s="71"/>
      <c r="K22" s="71"/>
      <c r="L22" s="68"/>
      <c r="M22" s="68"/>
      <c r="N22" s="68"/>
      <c r="O22" s="28"/>
      <c r="P22" s="17"/>
      <c r="Q22" s="50"/>
      <c r="R22" s="50"/>
      <c r="S22" s="50"/>
      <c r="T22" s="50"/>
      <c r="U22" s="50"/>
      <c r="V22" s="50"/>
      <c r="W22" s="50"/>
    </row>
    <row r="23" spans="1:23" ht="138.75" customHeight="1" x14ac:dyDescent="0.2">
      <c r="A23" s="17"/>
      <c r="B23" s="18"/>
      <c r="C23" s="98">
        <v>5</v>
      </c>
      <c r="D23" s="94" t="s">
        <v>64</v>
      </c>
      <c r="E23" s="94"/>
      <c r="F23" s="66" t="s">
        <v>27</v>
      </c>
      <c r="G23" s="85" t="s">
        <v>65</v>
      </c>
      <c r="H23" s="86" t="s">
        <v>66</v>
      </c>
      <c r="I23" s="87" t="s">
        <v>67</v>
      </c>
      <c r="J23" s="88" t="s">
        <v>68</v>
      </c>
      <c r="K23" s="89" t="s">
        <v>69</v>
      </c>
      <c r="L23" s="40">
        <v>20</v>
      </c>
      <c r="M23" s="16" t="s">
        <v>16</v>
      </c>
      <c r="N23" s="40">
        <f>IF(M23="MISSING",0,IF(M23="POOR",(L23*0.2),IF(M23="INSUFFICIENT",(L23*0.4),IF(M23="SUFFICIENT",(L23*0.6),IF(M23="GOOD",(L23*0.8),IF(M23="EXCELLENT",L23,"ERROR"))))))</f>
        <v>0</v>
      </c>
      <c r="O23" s="28"/>
      <c r="P23" s="17"/>
      <c r="Q23" s="50"/>
      <c r="R23" s="50"/>
      <c r="S23" s="50"/>
      <c r="T23" s="50"/>
      <c r="U23" s="50"/>
      <c r="V23" s="50"/>
      <c r="W23" s="50"/>
    </row>
    <row r="24" spans="1:23" ht="36.75" customHeight="1" x14ac:dyDescent="0.2">
      <c r="A24" s="17"/>
      <c r="B24" s="18"/>
      <c r="C24" s="97"/>
      <c r="D24" s="124" t="s">
        <v>70</v>
      </c>
      <c r="E24" s="125"/>
      <c r="F24" s="125"/>
      <c r="G24" s="125"/>
      <c r="H24" s="125"/>
      <c r="I24" s="125"/>
      <c r="J24" s="71"/>
      <c r="K24" s="71"/>
      <c r="L24" s="68"/>
      <c r="M24" s="68"/>
      <c r="N24" s="68"/>
      <c r="O24" s="28"/>
      <c r="P24" s="17"/>
      <c r="Q24" s="50"/>
      <c r="R24" s="50"/>
      <c r="S24" s="50"/>
      <c r="T24" s="50"/>
      <c r="U24" s="50"/>
      <c r="V24" s="50"/>
      <c r="W24" s="50"/>
    </row>
    <row r="25" spans="1:23" s="50" customFormat="1" ht="130.5" customHeight="1" x14ac:dyDescent="0.2">
      <c r="A25" s="17"/>
      <c r="B25" s="18"/>
      <c r="C25" s="98">
        <v>8</v>
      </c>
      <c r="D25" s="94" t="s">
        <v>71</v>
      </c>
      <c r="E25" s="94"/>
      <c r="F25" s="66" t="s">
        <v>27</v>
      </c>
      <c r="G25" s="45" t="s">
        <v>72</v>
      </c>
      <c r="H25" s="46" t="s">
        <v>73</v>
      </c>
      <c r="I25" s="47" t="s">
        <v>74</v>
      </c>
      <c r="J25" s="48" t="s">
        <v>75</v>
      </c>
      <c r="K25" s="89" t="s">
        <v>76</v>
      </c>
      <c r="L25" s="40">
        <v>15</v>
      </c>
      <c r="M25" s="16" t="s">
        <v>16</v>
      </c>
      <c r="N25" s="40">
        <f>IF(M25="MISSING",0,IF(M25="POOR",(L25*0.2),IF(M25="INSUFFICIENT",(L25*0.4),IF(M25="SUFFICIENT",(L25*0.6),IF(M25="GOOD",(L25*0.8),IF(M25="EXCELLENT",L25,"ERROR"))))))</f>
        <v>0</v>
      </c>
      <c r="O25" s="28"/>
      <c r="P25" s="17"/>
    </row>
    <row r="26" spans="1:23" s="50" customFormat="1" ht="18.75" x14ac:dyDescent="0.2">
      <c r="A26" s="17"/>
      <c r="B26" s="29"/>
      <c r="C26" s="97"/>
      <c r="D26" s="18"/>
      <c r="E26" s="18"/>
      <c r="F26" s="18"/>
      <c r="G26" s="18"/>
      <c r="H26" s="18"/>
      <c r="I26" s="18"/>
      <c r="J26" s="18"/>
      <c r="K26" s="82" t="s">
        <v>77</v>
      </c>
      <c r="L26" s="82">
        <f>SUM(L14,L16,L18,L20,L21,L23,L25)</f>
        <v>100</v>
      </c>
      <c r="M26" s="83" t="s">
        <v>78</v>
      </c>
      <c r="N26" s="83">
        <f>SUM(N14,N16,N18,N20,N21,N23,N25)</f>
        <v>0</v>
      </c>
      <c r="O26" s="28"/>
      <c r="P26" s="17"/>
    </row>
    <row r="27" spans="1:23" s="50" customFormat="1" ht="18.75" x14ac:dyDescent="0.2">
      <c r="A27" s="17"/>
      <c r="B27" s="17"/>
      <c r="C27" s="17"/>
      <c r="D27" s="17"/>
      <c r="E27" s="17"/>
      <c r="F27" s="17"/>
      <c r="G27" s="17"/>
      <c r="H27" s="17"/>
      <c r="I27" s="17"/>
      <c r="J27" s="17"/>
      <c r="K27" s="17"/>
      <c r="L27" s="17"/>
      <c r="M27" s="17"/>
      <c r="N27" s="17"/>
      <c r="O27" s="28"/>
      <c r="P27" s="17"/>
    </row>
    <row r="28" spans="1:23" s="50" customFormat="1" ht="39.950000000000003" customHeight="1" x14ac:dyDescent="0.2">
      <c r="A28" s="17"/>
      <c r="B28" s="29"/>
      <c r="C28" s="74" t="s">
        <v>79</v>
      </c>
      <c r="D28" s="109" t="s">
        <v>80</v>
      </c>
      <c r="E28" s="97"/>
      <c r="F28" s="74" t="s">
        <v>81</v>
      </c>
      <c r="G28" s="109" t="s">
        <v>2</v>
      </c>
      <c r="H28" s="97"/>
      <c r="I28" s="97"/>
      <c r="J28" s="97"/>
      <c r="K28" s="97"/>
      <c r="L28" s="51"/>
      <c r="M28" s="74"/>
      <c r="N28" s="77" t="s">
        <v>82</v>
      </c>
      <c r="O28" s="29"/>
      <c r="P28" s="17"/>
    </row>
    <row r="29" spans="1:23" s="50" customFormat="1" ht="39.950000000000003" customHeight="1" x14ac:dyDescent="0.2">
      <c r="A29" s="17"/>
      <c r="B29" s="29"/>
      <c r="C29" s="52">
        <v>9</v>
      </c>
      <c r="D29" s="129" t="s">
        <v>83</v>
      </c>
      <c r="E29" s="127"/>
      <c r="F29" s="76" t="s">
        <v>84</v>
      </c>
      <c r="G29" s="128" t="s">
        <v>85</v>
      </c>
      <c r="H29" s="128"/>
      <c r="I29" s="128"/>
      <c r="J29" s="128"/>
      <c r="K29" s="128"/>
      <c r="L29" s="128"/>
      <c r="M29" s="128"/>
      <c r="N29" s="53">
        <v>3</v>
      </c>
      <c r="O29" s="29"/>
      <c r="P29" s="17"/>
    </row>
    <row r="30" spans="1:23" s="50" customFormat="1" ht="39.950000000000003" customHeight="1" x14ac:dyDescent="0.2">
      <c r="A30" s="17"/>
      <c r="B30" s="29"/>
      <c r="C30" s="52">
        <v>10</v>
      </c>
      <c r="D30" s="126" t="s">
        <v>83</v>
      </c>
      <c r="E30" s="127"/>
      <c r="F30" s="76" t="s">
        <v>86</v>
      </c>
      <c r="G30" s="128" t="s">
        <v>87</v>
      </c>
      <c r="H30" s="128"/>
      <c r="I30" s="128"/>
      <c r="J30" s="128"/>
      <c r="K30" s="128"/>
      <c r="L30" s="128"/>
      <c r="M30" s="128"/>
      <c r="N30" s="54">
        <v>3</v>
      </c>
      <c r="O30" s="29"/>
      <c r="P30" s="17"/>
    </row>
    <row r="31" spans="1:23" s="50" customFormat="1" ht="39.950000000000003" customHeight="1" x14ac:dyDescent="0.2">
      <c r="A31" s="17"/>
      <c r="B31" s="29"/>
      <c r="C31" s="52">
        <v>11</v>
      </c>
      <c r="D31" s="129" t="s">
        <v>83</v>
      </c>
      <c r="E31" s="127"/>
      <c r="F31" s="76" t="s">
        <v>88</v>
      </c>
      <c r="G31" s="128" t="s">
        <v>89</v>
      </c>
      <c r="H31" s="128"/>
      <c r="I31" s="128"/>
      <c r="J31" s="128"/>
      <c r="K31" s="128"/>
      <c r="L31" s="128"/>
      <c r="M31" s="128"/>
      <c r="N31" s="53">
        <v>3</v>
      </c>
      <c r="O31" s="29"/>
      <c r="P31" s="17"/>
    </row>
    <row r="32" spans="1:23" s="50" customFormat="1" ht="39.950000000000003" customHeight="1" x14ac:dyDescent="0.2">
      <c r="A32" s="17"/>
      <c r="B32" s="29"/>
      <c r="C32" s="59">
        <v>1</v>
      </c>
      <c r="D32" s="141" t="s">
        <v>90</v>
      </c>
      <c r="E32" s="141"/>
      <c r="F32" s="75" t="s">
        <v>91</v>
      </c>
      <c r="G32" s="137" t="s">
        <v>92</v>
      </c>
      <c r="H32" s="137"/>
      <c r="I32" s="137"/>
      <c r="J32" s="137"/>
      <c r="K32" s="137"/>
      <c r="L32" s="137"/>
      <c r="M32" s="137"/>
      <c r="N32" s="56">
        <v>3</v>
      </c>
      <c r="O32" s="29"/>
      <c r="P32" s="17"/>
    </row>
    <row r="33" spans="1:16" s="50" customFormat="1" ht="39.950000000000003" customHeight="1" x14ac:dyDescent="0.2">
      <c r="A33" s="17"/>
      <c r="B33" s="29"/>
      <c r="C33" s="61">
        <v>2</v>
      </c>
      <c r="D33" s="133" t="s">
        <v>90</v>
      </c>
      <c r="E33" s="134"/>
      <c r="F33" s="72" t="s">
        <v>93</v>
      </c>
      <c r="G33" s="123" t="s">
        <v>94</v>
      </c>
      <c r="H33" s="123"/>
      <c r="I33" s="123"/>
      <c r="J33" s="123"/>
      <c r="K33" s="123"/>
      <c r="L33" s="123"/>
      <c r="M33" s="123"/>
      <c r="N33" s="58">
        <v>3</v>
      </c>
      <c r="O33" s="29"/>
      <c r="P33" s="17"/>
    </row>
    <row r="34" spans="1:16" s="50" customFormat="1" ht="39.950000000000003" customHeight="1" x14ac:dyDescent="0.2">
      <c r="A34" s="17"/>
      <c r="B34" s="29"/>
      <c r="C34" s="55">
        <v>3</v>
      </c>
      <c r="D34" s="135" t="s">
        <v>95</v>
      </c>
      <c r="E34" s="136"/>
      <c r="F34" s="75" t="s">
        <v>96</v>
      </c>
      <c r="G34" s="137" t="s">
        <v>97</v>
      </c>
      <c r="H34" s="137"/>
      <c r="I34" s="137"/>
      <c r="J34" s="137"/>
      <c r="K34" s="137"/>
      <c r="L34" s="137"/>
      <c r="M34" s="137"/>
      <c r="N34" s="60">
        <v>3</v>
      </c>
      <c r="O34" s="29"/>
      <c r="P34" s="17"/>
    </row>
    <row r="35" spans="1:16" s="50" customFormat="1" ht="39.950000000000003" customHeight="1" x14ac:dyDescent="0.2">
      <c r="A35" s="17"/>
      <c r="B35" s="29"/>
      <c r="C35" s="57">
        <v>4</v>
      </c>
      <c r="D35" s="138" t="s">
        <v>98</v>
      </c>
      <c r="E35" s="134"/>
      <c r="F35" s="72" t="s">
        <v>99</v>
      </c>
      <c r="G35" s="123" t="s">
        <v>100</v>
      </c>
      <c r="H35" s="123"/>
      <c r="I35" s="123"/>
      <c r="J35" s="123"/>
      <c r="K35" s="123"/>
      <c r="L35" s="123"/>
      <c r="M35" s="123"/>
      <c r="N35" s="62">
        <v>3</v>
      </c>
      <c r="O35" s="29"/>
      <c r="P35" s="17"/>
    </row>
    <row r="36" spans="1:16" s="50" customFormat="1" ht="39.950000000000003" customHeight="1" x14ac:dyDescent="0.2">
      <c r="A36" s="17"/>
      <c r="B36" s="29"/>
      <c r="C36" s="59">
        <v>5</v>
      </c>
      <c r="D36" s="141" t="s">
        <v>101</v>
      </c>
      <c r="E36" s="142"/>
      <c r="F36" s="75" t="s">
        <v>101</v>
      </c>
      <c r="G36" s="137" t="s">
        <v>102</v>
      </c>
      <c r="H36" s="137"/>
      <c r="I36" s="137"/>
      <c r="J36" s="137"/>
      <c r="K36" s="137"/>
      <c r="L36" s="137"/>
      <c r="M36" s="137"/>
      <c r="N36" s="56">
        <v>3</v>
      </c>
      <c r="O36" s="29"/>
      <c r="P36" s="17"/>
    </row>
    <row r="37" spans="1:16" s="50" customFormat="1" ht="39.950000000000003" customHeight="1" x14ac:dyDescent="0.2">
      <c r="A37" s="17"/>
      <c r="B37" s="29"/>
      <c r="C37" s="61">
        <v>6</v>
      </c>
      <c r="D37" s="133" t="s">
        <v>101</v>
      </c>
      <c r="E37" s="134"/>
      <c r="F37" s="72" t="s">
        <v>103</v>
      </c>
      <c r="G37" s="123" t="s">
        <v>104</v>
      </c>
      <c r="H37" s="123"/>
      <c r="I37" s="123"/>
      <c r="J37" s="123"/>
      <c r="K37" s="123"/>
      <c r="L37" s="123"/>
      <c r="M37" s="123"/>
      <c r="N37" s="58">
        <v>3</v>
      </c>
      <c r="O37" s="29"/>
      <c r="P37" s="17"/>
    </row>
    <row r="38" spans="1:16" s="50" customFormat="1" ht="27.75" customHeight="1" x14ac:dyDescent="0.2">
      <c r="A38" s="17"/>
      <c r="B38" s="29"/>
      <c r="C38" s="59">
        <v>7</v>
      </c>
      <c r="D38" s="135" t="s">
        <v>105</v>
      </c>
      <c r="E38" s="136"/>
      <c r="F38" s="75" t="s">
        <v>106</v>
      </c>
      <c r="G38" s="137" t="s">
        <v>107</v>
      </c>
      <c r="H38" s="137"/>
      <c r="I38" s="137"/>
      <c r="J38" s="137"/>
      <c r="K38" s="137"/>
      <c r="L38" s="137"/>
      <c r="M38" s="137"/>
      <c r="N38" s="60">
        <v>3</v>
      </c>
      <c r="O38" s="29"/>
      <c r="P38" s="17"/>
    </row>
    <row r="39" spans="1:16" s="50" customFormat="1" ht="24.75" customHeight="1" x14ac:dyDescent="0.2">
      <c r="A39" s="17"/>
      <c r="B39" s="29"/>
      <c r="C39" s="61">
        <v>8</v>
      </c>
      <c r="D39" s="138" t="s">
        <v>105</v>
      </c>
      <c r="E39" s="134"/>
      <c r="F39" s="72" t="s">
        <v>108</v>
      </c>
      <c r="G39" s="123" t="s">
        <v>109</v>
      </c>
      <c r="H39" s="123"/>
      <c r="I39" s="123"/>
      <c r="J39" s="123"/>
      <c r="K39" s="123"/>
      <c r="L39" s="123"/>
      <c r="M39" s="123"/>
      <c r="N39" s="62">
        <v>3</v>
      </c>
      <c r="O39" s="18"/>
      <c r="P39" s="17"/>
    </row>
    <row r="40" spans="1:16" s="50" customFormat="1" ht="23.25" x14ac:dyDescent="0.35">
      <c r="A40" s="17"/>
      <c r="B40" s="31"/>
      <c r="C40" s="81" t="s">
        <v>110</v>
      </c>
      <c r="D40" s="29"/>
      <c r="E40" s="29"/>
      <c r="F40" s="29"/>
      <c r="G40" s="29"/>
      <c r="H40" s="29"/>
      <c r="I40" s="29"/>
      <c r="J40" s="29"/>
      <c r="K40" s="29"/>
      <c r="L40" s="29"/>
      <c r="M40" s="29"/>
      <c r="N40" s="29"/>
      <c r="O40" s="18"/>
      <c r="P40" s="17"/>
    </row>
    <row r="41" spans="1:16" s="50" customFormat="1" ht="12.75" x14ac:dyDescent="0.2">
      <c r="A41" s="17"/>
      <c r="B41" s="31"/>
      <c r="C41" s="17"/>
      <c r="D41" s="17"/>
      <c r="E41" s="17"/>
      <c r="F41" s="17"/>
      <c r="G41" s="17"/>
      <c r="H41" s="17"/>
      <c r="I41" s="17"/>
      <c r="J41" s="17"/>
      <c r="K41" s="17"/>
      <c r="L41" s="17"/>
      <c r="M41" s="17"/>
      <c r="N41" s="17"/>
      <c r="O41" s="18"/>
      <c r="P41" s="17"/>
    </row>
    <row r="42" spans="1:16" s="50" customFormat="1" ht="47.45" customHeight="1" x14ac:dyDescent="0.2">
      <c r="A42" s="17"/>
      <c r="B42" s="33"/>
      <c r="C42" s="32" t="s">
        <v>79</v>
      </c>
      <c r="D42" s="84" t="s">
        <v>111</v>
      </c>
      <c r="E42" s="73"/>
      <c r="F42" s="139" t="s">
        <v>112</v>
      </c>
      <c r="G42" s="140"/>
      <c r="H42" s="140"/>
      <c r="I42" s="140"/>
      <c r="J42" s="143" t="s">
        <v>113</v>
      </c>
      <c r="K42" s="140"/>
      <c r="L42" s="140"/>
      <c r="M42" s="140"/>
      <c r="N42" s="140"/>
      <c r="O42" s="18"/>
      <c r="P42" s="17"/>
    </row>
    <row r="43" spans="1:16" s="50" customFormat="1" ht="42" customHeight="1" x14ac:dyDescent="0.2">
      <c r="A43" s="17"/>
      <c r="B43" s="33"/>
      <c r="C43" s="34">
        <v>1</v>
      </c>
      <c r="D43" s="35" t="s">
        <v>114</v>
      </c>
      <c r="E43" s="70"/>
      <c r="F43" s="130" t="s">
        <v>115</v>
      </c>
      <c r="G43" s="131"/>
      <c r="H43" s="131"/>
      <c r="I43" s="131"/>
      <c r="J43" s="130" t="s">
        <v>116</v>
      </c>
      <c r="K43" s="131"/>
      <c r="L43" s="131"/>
      <c r="M43" s="131"/>
      <c r="N43" s="131"/>
      <c r="O43" s="18"/>
      <c r="P43" s="17"/>
    </row>
    <row r="44" spans="1:16" s="50" customFormat="1" ht="42.6" customHeight="1" x14ac:dyDescent="0.2">
      <c r="A44" s="17"/>
      <c r="B44" s="33"/>
      <c r="C44" s="36">
        <v>2</v>
      </c>
      <c r="D44" s="30" t="s">
        <v>117</v>
      </c>
      <c r="E44" s="69"/>
      <c r="F44" s="132" t="s">
        <v>118</v>
      </c>
      <c r="G44" s="131"/>
      <c r="H44" s="131"/>
      <c r="I44" s="131"/>
      <c r="J44" s="132" t="s">
        <v>119</v>
      </c>
      <c r="K44" s="131"/>
      <c r="L44" s="131"/>
      <c r="M44" s="131"/>
      <c r="N44" s="131"/>
      <c r="O44" s="18"/>
      <c r="P44" s="17"/>
    </row>
    <row r="45" spans="1:16" s="50" customFormat="1" ht="36" customHeight="1" x14ac:dyDescent="0.2">
      <c r="A45" s="17"/>
      <c r="B45" s="33"/>
      <c r="C45" s="34">
        <v>3</v>
      </c>
      <c r="D45" s="35" t="s">
        <v>120</v>
      </c>
      <c r="E45" s="70"/>
      <c r="F45" s="130" t="s">
        <v>121</v>
      </c>
      <c r="G45" s="131"/>
      <c r="H45" s="131"/>
      <c r="I45" s="131"/>
      <c r="J45" s="130" t="s">
        <v>122</v>
      </c>
      <c r="K45" s="131"/>
      <c r="L45" s="131"/>
      <c r="M45" s="131"/>
      <c r="N45" s="131"/>
      <c r="O45" s="18"/>
      <c r="P45" s="17"/>
    </row>
    <row r="46" spans="1:16" s="50" customFormat="1" ht="12.75" x14ac:dyDescent="0.2">
      <c r="A46" s="17"/>
      <c r="B46" s="18"/>
      <c r="C46" s="36">
        <v>4</v>
      </c>
      <c r="D46" s="30" t="s">
        <v>123</v>
      </c>
      <c r="E46" s="69"/>
      <c r="F46" s="132" t="s">
        <v>124</v>
      </c>
      <c r="G46" s="131"/>
      <c r="H46" s="131"/>
      <c r="I46" s="131"/>
      <c r="J46" s="132" t="s">
        <v>125</v>
      </c>
      <c r="K46" s="131"/>
      <c r="L46" s="131"/>
      <c r="M46" s="131"/>
      <c r="N46" s="131"/>
      <c r="O46" s="18"/>
      <c r="P46" s="17"/>
    </row>
    <row r="47" spans="1:16" s="50" customFormat="1" ht="12.75" x14ac:dyDescent="0.2">
      <c r="A47" s="17"/>
      <c r="B47" s="18"/>
      <c r="C47" s="34">
        <v>5</v>
      </c>
      <c r="D47" s="35" t="s">
        <v>126</v>
      </c>
      <c r="E47" s="70"/>
      <c r="F47" s="130" t="s">
        <v>127</v>
      </c>
      <c r="G47" s="131"/>
      <c r="H47" s="131"/>
      <c r="I47" s="131"/>
      <c r="J47" s="130" t="s">
        <v>128</v>
      </c>
      <c r="K47" s="131"/>
      <c r="L47" s="131"/>
      <c r="M47" s="131"/>
      <c r="N47" s="131"/>
      <c r="O47" s="18"/>
      <c r="P47" s="17"/>
    </row>
    <row r="48" spans="1:16" ht="15.75" customHeight="1" x14ac:dyDescent="0.2">
      <c r="A48" s="17"/>
      <c r="B48" s="18"/>
      <c r="C48" s="18"/>
      <c r="D48" s="18"/>
      <c r="E48" s="18"/>
      <c r="F48" s="18"/>
      <c r="G48" s="18"/>
      <c r="H48" s="18"/>
      <c r="I48" s="18"/>
      <c r="J48" s="18"/>
      <c r="K48" s="18"/>
      <c r="L48" s="18"/>
      <c r="M48" s="18"/>
      <c r="N48" s="18"/>
      <c r="O48" s="18"/>
      <c r="P48" s="17"/>
    </row>
    <row r="49" spans="1:16" ht="15.75" customHeight="1" x14ac:dyDescent="0.2">
      <c r="A49" s="17"/>
      <c r="B49" s="17"/>
      <c r="C49" s="17"/>
      <c r="D49" s="17"/>
      <c r="E49" s="17"/>
      <c r="F49" s="17"/>
      <c r="G49" s="17"/>
      <c r="H49" s="17"/>
      <c r="I49" s="17"/>
      <c r="J49" s="17"/>
      <c r="K49" s="17"/>
      <c r="L49" s="17"/>
      <c r="M49" s="17"/>
      <c r="N49" s="17"/>
      <c r="O49" s="17"/>
      <c r="P49" s="17"/>
    </row>
    <row r="50" spans="1:16" ht="15.75" customHeight="1" x14ac:dyDescent="0.2">
      <c r="A50" s="50"/>
      <c r="B50" s="50"/>
      <c r="C50" s="50"/>
      <c r="D50" s="50"/>
      <c r="E50" s="50"/>
      <c r="F50" s="50"/>
      <c r="G50" s="50"/>
      <c r="H50" s="50"/>
      <c r="I50" s="50"/>
      <c r="J50" s="50"/>
      <c r="K50" s="50"/>
      <c r="L50" s="50"/>
      <c r="M50" s="50"/>
      <c r="N50" s="50"/>
      <c r="O50" s="50"/>
      <c r="P50" s="50"/>
    </row>
    <row r="51" spans="1:16" ht="15.75" customHeight="1" x14ac:dyDescent="0.2">
      <c r="A51" s="50"/>
      <c r="B51" s="50"/>
      <c r="C51" s="50"/>
      <c r="D51" s="50"/>
      <c r="E51" s="50"/>
      <c r="F51" s="50"/>
      <c r="G51" s="50"/>
      <c r="H51" s="50"/>
      <c r="I51" s="50"/>
      <c r="J51" s="50"/>
      <c r="K51" s="50"/>
      <c r="L51" s="50"/>
      <c r="M51" s="50"/>
      <c r="N51" s="50"/>
      <c r="O51" s="50"/>
      <c r="P51" s="50"/>
    </row>
  </sheetData>
  <protectedRanges>
    <protectedRange algorithmName="SHA-512" hashValue="NcQe0VjxFnxU9SziGkmWOoYUYoQ0T62vv+WqFE1sowJD2+jDiq1RKEMS6wObDPCk433k/JG1CTU3j62rwNOzdg==" saltValue="OlYFZTFPx5QDCqKlqXj8fw==" spinCount="100000" sqref="C11:L12 D14:L19 C19:C26 D20:H21 J20:L21 D22:L25" name="Range1_2_1"/>
    <protectedRange algorithmName="SHA-512" hashValue="NcQe0VjxFnxU9SziGkmWOoYUYoQ0T62vv+WqFE1sowJD2+jDiq1RKEMS6wObDPCk433k/JG1CTU3j62rwNOzdg==" saltValue="OlYFZTFPx5QDCqKlqXj8fw==" spinCount="100000" sqref="C15 C17"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0:I21" name="Range1_2_1_2"/>
  </protectedRanges>
  <mergeCells count="69">
    <mergeCell ref="C25:C26"/>
    <mergeCell ref="C19:C21"/>
    <mergeCell ref="D21:E21"/>
    <mergeCell ref="F42:I42"/>
    <mergeCell ref="D34:E34"/>
    <mergeCell ref="G34:M34"/>
    <mergeCell ref="D35:E35"/>
    <mergeCell ref="G35:M35"/>
    <mergeCell ref="D36:E36"/>
    <mergeCell ref="G36:M36"/>
    <mergeCell ref="D31:E31"/>
    <mergeCell ref="G31:M31"/>
    <mergeCell ref="D32:E32"/>
    <mergeCell ref="G32:M32"/>
    <mergeCell ref="D33:E33"/>
    <mergeCell ref="J42:N42"/>
    <mergeCell ref="D37:E37"/>
    <mergeCell ref="G37:M37"/>
    <mergeCell ref="D38:E38"/>
    <mergeCell ref="G38:M38"/>
    <mergeCell ref="D39:E39"/>
    <mergeCell ref="G39:M39"/>
    <mergeCell ref="F47:I47"/>
    <mergeCell ref="J47:N47"/>
    <mergeCell ref="F43:I43"/>
    <mergeCell ref="J43:N43"/>
    <mergeCell ref="F44:I44"/>
    <mergeCell ref="J44:N44"/>
    <mergeCell ref="F45:I45"/>
    <mergeCell ref="J45:N45"/>
    <mergeCell ref="F46:I46"/>
    <mergeCell ref="J46:N46"/>
    <mergeCell ref="G33:M33"/>
    <mergeCell ref="D24:I24"/>
    <mergeCell ref="D25:E25"/>
    <mergeCell ref="D30:E30"/>
    <mergeCell ref="G30:M30"/>
    <mergeCell ref="D28:E28"/>
    <mergeCell ref="G28:K28"/>
    <mergeCell ref="D29:E29"/>
    <mergeCell ref="G29:M29"/>
    <mergeCell ref="C2:E2"/>
    <mergeCell ref="C3:D3"/>
    <mergeCell ref="J3:K3"/>
    <mergeCell ref="L3:N3"/>
    <mergeCell ref="C4:D4"/>
    <mergeCell ref="F4:I8"/>
    <mergeCell ref="J4:K8"/>
    <mergeCell ref="L4:L8"/>
    <mergeCell ref="M4:M8"/>
    <mergeCell ref="N4:N8"/>
    <mergeCell ref="C5:D5"/>
    <mergeCell ref="C6:D6"/>
    <mergeCell ref="C7:D7"/>
    <mergeCell ref="C8:D8"/>
    <mergeCell ref="D23:E23"/>
    <mergeCell ref="D22:I22"/>
    <mergeCell ref="C17:C18"/>
    <mergeCell ref="D17:K17"/>
    <mergeCell ref="D19:K19"/>
    <mergeCell ref="D20:E20"/>
    <mergeCell ref="D18:E18"/>
    <mergeCell ref="C23:C24"/>
    <mergeCell ref="D16:E16"/>
    <mergeCell ref="C11:E11"/>
    <mergeCell ref="C13:C14"/>
    <mergeCell ref="D13:K13"/>
    <mergeCell ref="D14:E14"/>
    <mergeCell ref="D15:K15"/>
  </mergeCells>
  <conditionalFormatting sqref="N4">
    <cfRule type="containsText" dxfId="32" priority="93" operator="containsText" text="FAIL">
      <formula>NOT(ISERROR(SEARCH(("FAIL"),(N4))))</formula>
    </cfRule>
  </conditionalFormatting>
  <conditionalFormatting sqref="N4">
    <cfRule type="cellIs" dxfId="31" priority="94" operator="equal">
      <formula>"PASS"</formula>
    </cfRule>
  </conditionalFormatting>
  <conditionalFormatting sqref="N4">
    <cfRule type="cellIs" dxfId="30" priority="95" operator="equal">
      <formula>"M/O"</formula>
    </cfRule>
  </conditionalFormatting>
  <conditionalFormatting sqref="M23 M14 M20:M21">
    <cfRule type="cellIs" dxfId="29" priority="68" operator="equal">
      <formula>"EXCELLENT"</formula>
    </cfRule>
    <cfRule type="cellIs" dxfId="28" priority="69" operator="equal">
      <formula>"GOOD"</formula>
    </cfRule>
    <cfRule type="cellIs" dxfId="27" priority="70" operator="equal">
      <formula>"SUFFICIENT"</formula>
    </cfRule>
    <cfRule type="cellIs" dxfId="26" priority="71" operator="equal">
      <formula>"INSUFFICIENT"</formula>
    </cfRule>
    <cfRule type="cellIs" dxfId="25" priority="73" operator="equal">
      <formula>"MISSING"</formula>
    </cfRule>
  </conditionalFormatting>
  <conditionalFormatting sqref="M23 M14 M20:M21">
    <cfRule type="cellIs" dxfId="24" priority="74" operator="equal">
      <formula>"POOR"</formula>
    </cfRule>
  </conditionalFormatting>
  <conditionalFormatting sqref="M13">
    <cfRule type="cellIs" dxfId="23" priority="31" operator="equal">
      <formula>"EXCELLENT"</formula>
    </cfRule>
    <cfRule type="cellIs" dxfId="22" priority="32" operator="equal">
      <formula>"GOOD"</formula>
    </cfRule>
    <cfRule type="cellIs" dxfId="21" priority="33" operator="equal">
      <formula>"SUFFICIENT"</formula>
    </cfRule>
    <cfRule type="cellIs" dxfId="20" priority="34" operator="equal">
      <formula>"INSUFFICIENT"</formula>
    </cfRule>
    <cfRule type="cellIs" dxfId="19" priority="35" operator="equal">
      <formula>"MISSING"</formula>
    </cfRule>
  </conditionalFormatting>
  <conditionalFormatting sqref="M13">
    <cfRule type="cellIs" dxfId="18" priority="36" operator="equal">
      <formula>"POOR"</formula>
    </cfRule>
  </conditionalFormatting>
  <conditionalFormatting sqref="M25">
    <cfRule type="cellIs" dxfId="17" priority="19" operator="equal">
      <formula>"EXCELLENT"</formula>
    </cfRule>
    <cfRule type="cellIs" dxfId="16" priority="20" operator="equal">
      <formula>"GOOD"</formula>
    </cfRule>
    <cfRule type="cellIs" dxfId="15" priority="21" operator="equal">
      <formula>"SUFFICIENT"</formula>
    </cfRule>
    <cfRule type="cellIs" dxfId="14" priority="22" operator="equal">
      <formula>"INSUFFICIENT"</formula>
    </cfRule>
    <cfRule type="cellIs" dxfId="13" priority="23" operator="equal">
      <formula>"MISSING"</formula>
    </cfRule>
  </conditionalFormatting>
  <conditionalFormatting sqref="M25">
    <cfRule type="cellIs" dxfId="12" priority="24" operator="equal">
      <formula>"POOR"</formula>
    </cfRule>
  </conditionalFormatting>
  <conditionalFormatting sqref="M16">
    <cfRule type="cellIs" dxfId="11" priority="13" operator="equal">
      <formula>"EXCELLENT"</formula>
    </cfRule>
    <cfRule type="cellIs" dxfId="10" priority="14" operator="equal">
      <formula>"GOOD"</formula>
    </cfRule>
    <cfRule type="cellIs" dxfId="9" priority="15" operator="equal">
      <formula>"SUFFICIENT"</formula>
    </cfRule>
    <cfRule type="cellIs" dxfId="8" priority="16" operator="equal">
      <formula>"INSUFFICIENT"</formula>
    </cfRule>
    <cfRule type="cellIs" dxfId="7" priority="17" operator="equal">
      <formula>"MISSING"</formula>
    </cfRule>
  </conditionalFormatting>
  <conditionalFormatting sqref="M16">
    <cfRule type="cellIs" dxfId="6" priority="18" operator="equal">
      <formula>"POOR"</formula>
    </cfRule>
  </conditionalFormatting>
  <conditionalFormatting sqref="M18">
    <cfRule type="cellIs" dxfId="5" priority="7" operator="equal">
      <formula>"EXCELLENT"</formula>
    </cfRule>
    <cfRule type="cellIs" dxfId="4" priority="8" operator="equal">
      <formula>"GOOD"</formula>
    </cfRule>
    <cfRule type="cellIs" dxfId="3" priority="9" operator="equal">
      <formula>"SUFFICIENT"</formula>
    </cfRule>
    <cfRule type="cellIs" dxfId="2" priority="10" operator="equal">
      <formula>"INSUFFICIENT"</formula>
    </cfRule>
    <cfRule type="cellIs" dxfId="1" priority="11" operator="equal">
      <formula>"MISSING"</formula>
    </cfRule>
  </conditionalFormatting>
  <conditionalFormatting sqref="M18">
    <cfRule type="cellIs" dxfId="0" priority="12" operator="equal">
      <formula>"POOR"</formula>
    </cfRule>
  </conditionalFormatting>
  <dataValidations count="1">
    <dataValidation type="list" allowBlank="1" showInputMessage="1" showErrorMessage="1" prompt="Please select from Missing through to Excellent." sqref="M18 M25 M23 M13:M14 M16 M20:M21"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C7" sqref="C7"/>
    </sheetView>
  </sheetViews>
  <sheetFormatPr defaultColWidth="8.85546875" defaultRowHeight="12.75" x14ac:dyDescent="0.2"/>
  <cols>
    <col min="1" max="1" width="8.85546875" style="63"/>
    <col min="2" max="2" width="23.85546875" style="63" customWidth="1"/>
    <col min="3" max="3" width="115.85546875" style="63" customWidth="1"/>
    <col min="4" max="4" width="15.28515625" style="63" customWidth="1"/>
    <col min="5" max="5" width="12.42578125" style="63" customWidth="1"/>
    <col min="6" max="6" width="13.85546875" style="63" customWidth="1"/>
    <col min="7" max="7" width="14.140625" style="63" customWidth="1"/>
    <col min="8" max="8" width="11.7109375" style="63" customWidth="1"/>
    <col min="9" max="16384" width="8.85546875" style="63"/>
  </cols>
  <sheetData>
    <row r="1" spans="1:15" x14ac:dyDescent="0.2">
      <c r="A1" s="110"/>
      <c r="B1" s="110"/>
      <c r="C1" s="110"/>
      <c r="D1" s="110"/>
      <c r="E1" s="110"/>
      <c r="F1" s="110"/>
      <c r="G1" s="110"/>
      <c r="H1" s="110"/>
    </row>
    <row r="2" spans="1:15" x14ac:dyDescent="0.2">
      <c r="A2" s="110"/>
      <c r="B2" s="110"/>
      <c r="C2" s="110"/>
      <c r="D2" s="110"/>
      <c r="E2" s="110"/>
      <c r="F2" s="110"/>
      <c r="G2" s="110"/>
      <c r="H2" s="110"/>
    </row>
    <row r="3" spans="1:15" ht="15.75" customHeight="1" x14ac:dyDescent="0.2">
      <c r="A3" s="110"/>
      <c r="B3" s="110"/>
      <c r="C3"/>
      <c r="D3" s="110"/>
      <c r="E3" s="110"/>
      <c r="F3" s="110"/>
      <c r="G3" s="110"/>
      <c r="H3" s="110"/>
      <c r="K3" s="144"/>
      <c r="L3" s="145"/>
      <c r="M3" s="145"/>
      <c r="N3" s="145"/>
      <c r="O3" s="65"/>
    </row>
    <row r="4" spans="1:15" x14ac:dyDescent="0.2">
      <c r="A4"/>
      <c r="B4"/>
      <c r="C4"/>
      <c r="D4"/>
      <c r="E4"/>
      <c r="F4"/>
      <c r="G4"/>
      <c r="H4"/>
    </row>
    <row r="5" spans="1:15" x14ac:dyDescent="0.2">
      <c r="A5"/>
      <c r="B5"/>
      <c r="C5"/>
      <c r="D5"/>
      <c r="E5"/>
      <c r="F5"/>
      <c r="G5"/>
      <c r="H5"/>
    </row>
    <row r="6" spans="1:15" x14ac:dyDescent="0.2">
      <c r="A6"/>
      <c r="B6"/>
      <c r="C6"/>
      <c r="D6"/>
      <c r="E6"/>
      <c r="F6"/>
      <c r="G6"/>
      <c r="H6"/>
    </row>
    <row r="7" spans="1:15" s="64" customFormat="1" ht="39.950000000000003" customHeight="1" x14ac:dyDescent="0.2">
      <c r="A7"/>
      <c r="B7"/>
      <c r="C7"/>
      <c r="D7"/>
      <c r="E7"/>
      <c r="F7"/>
      <c r="G7"/>
      <c r="H7"/>
    </row>
    <row r="8" spans="1:15" s="64" customFormat="1" ht="39.950000000000003" customHeight="1" x14ac:dyDescent="0.2">
      <c r="A8"/>
      <c r="B8"/>
      <c r="C8"/>
      <c r="D8"/>
      <c r="E8"/>
      <c r="F8"/>
      <c r="G8"/>
      <c r="H8"/>
    </row>
    <row r="9" spans="1:15" s="64" customFormat="1" ht="39.950000000000003" customHeight="1" x14ac:dyDescent="0.2">
      <c r="A9"/>
      <c r="B9"/>
      <c r="C9"/>
      <c r="D9"/>
      <c r="E9"/>
      <c r="F9"/>
      <c r="G9"/>
      <c r="H9"/>
    </row>
    <row r="10" spans="1:15" s="64" customFormat="1" ht="39.950000000000003" customHeight="1" x14ac:dyDescent="0.2">
      <c r="A10"/>
      <c r="B10"/>
      <c r="C10"/>
      <c r="D10"/>
      <c r="E10"/>
      <c r="F10"/>
      <c r="G10"/>
      <c r="H10"/>
    </row>
    <row r="11" spans="1:15" ht="39.950000000000003" customHeight="1" x14ac:dyDescent="0.2">
      <c r="A11"/>
      <c r="B11"/>
      <c r="C11"/>
      <c r="D11"/>
      <c r="E11"/>
      <c r="F11"/>
      <c r="G11"/>
      <c r="H11"/>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129</v>
      </c>
      <c r="B2" s="148" t="s">
        <v>130</v>
      </c>
      <c r="C2" s="110"/>
      <c r="D2" s="110"/>
      <c r="G2" s="4"/>
      <c r="H2" s="1" t="s">
        <v>131</v>
      </c>
      <c r="I2" s="1" t="s">
        <v>132</v>
      </c>
      <c r="J2" s="1" t="s">
        <v>133</v>
      </c>
      <c r="K2" s="1" t="s">
        <v>134</v>
      </c>
      <c r="L2" s="1" t="s">
        <v>135</v>
      </c>
      <c r="M2" s="1" t="s">
        <v>136</v>
      </c>
    </row>
    <row r="3" spans="1:20" ht="12.75" x14ac:dyDescent="0.2">
      <c r="B3" s="78"/>
      <c r="C3" s="78"/>
      <c r="D3" s="78"/>
      <c r="F3" s="10"/>
      <c r="G3" s="2"/>
      <c r="H3" s="2"/>
      <c r="I3" s="2"/>
      <c r="J3" s="2"/>
      <c r="K3" s="2"/>
      <c r="L3" s="2"/>
      <c r="M3" s="2"/>
      <c r="N3" s="2"/>
      <c r="O3" s="2"/>
      <c r="P3" s="2"/>
      <c r="Q3" s="2"/>
      <c r="R3" s="2"/>
      <c r="S3" s="2"/>
      <c r="T3" s="4"/>
    </row>
    <row r="4" spans="1:20" ht="12.75" x14ac:dyDescent="0.2">
      <c r="B4" s="78"/>
      <c r="C4" s="78"/>
      <c r="D4" s="78"/>
      <c r="F4" s="10"/>
      <c r="G4" s="2"/>
      <c r="H4" s="2"/>
      <c r="I4" s="2"/>
      <c r="J4" s="2"/>
      <c r="K4" s="2"/>
      <c r="L4" s="2"/>
      <c r="M4" s="2"/>
      <c r="N4" s="2"/>
      <c r="O4" s="2"/>
      <c r="P4" s="2"/>
      <c r="Q4" s="2"/>
      <c r="R4" s="2"/>
      <c r="S4" s="2"/>
      <c r="T4" s="4"/>
    </row>
    <row r="5" spans="1:20" ht="191.25" x14ac:dyDescent="0.2">
      <c r="B5" s="146" t="s">
        <v>137</v>
      </c>
      <c r="C5" s="110"/>
      <c r="D5" s="110"/>
      <c r="F5" s="10">
        <v>6.1</v>
      </c>
      <c r="G5" s="2" t="s">
        <v>138</v>
      </c>
      <c r="H5" s="2" t="s">
        <v>139</v>
      </c>
      <c r="I5" s="2" t="s">
        <v>140</v>
      </c>
      <c r="J5" s="2" t="s">
        <v>141</v>
      </c>
      <c r="K5" s="2" t="s">
        <v>142</v>
      </c>
      <c r="L5" s="2" t="s">
        <v>143</v>
      </c>
      <c r="M5" s="2" t="s">
        <v>144</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78"/>
      <c r="C6" s="78"/>
      <c r="D6" s="78"/>
      <c r="G6" s="2"/>
      <c r="H6" s="2" t="s">
        <v>145</v>
      </c>
      <c r="I6" s="3" t="s">
        <v>146</v>
      </c>
      <c r="J6" s="2" t="s">
        <v>147</v>
      </c>
      <c r="K6" s="2" t="s">
        <v>148</v>
      </c>
      <c r="L6" s="2" t="s">
        <v>149</v>
      </c>
      <c r="M6" s="2" t="s">
        <v>150</v>
      </c>
      <c r="N6" s="4"/>
      <c r="O6" s="4"/>
      <c r="P6" s="4"/>
      <c r="Q6" s="4"/>
      <c r="R6" s="4"/>
      <c r="S6" s="4"/>
      <c r="T6" s="4"/>
    </row>
    <row r="7" spans="1:20" ht="76.5" x14ac:dyDescent="0.2">
      <c r="B7" s="146" t="s">
        <v>151</v>
      </c>
      <c r="C7" s="110"/>
      <c r="D7" s="110"/>
      <c r="F7" s="10">
        <v>6.2</v>
      </c>
      <c r="G7" s="4" t="s">
        <v>152</v>
      </c>
      <c r="H7" s="5" t="s">
        <v>153</v>
      </c>
      <c r="I7" s="6" t="s">
        <v>154</v>
      </c>
      <c r="J7" s="6" t="s">
        <v>155</v>
      </c>
      <c r="K7" s="6" t="s">
        <v>156</v>
      </c>
      <c r="L7" s="7" t="s">
        <v>157</v>
      </c>
      <c r="M7" s="8" t="s">
        <v>158</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46" t="s">
        <v>159</v>
      </c>
      <c r="C8" s="110"/>
      <c r="D8" s="110"/>
      <c r="G8" s="4"/>
      <c r="H8" s="9" t="s">
        <v>145</v>
      </c>
      <c r="I8" s="6" t="s">
        <v>160</v>
      </c>
      <c r="J8" s="7" t="s">
        <v>161</v>
      </c>
      <c r="K8" s="8" t="s">
        <v>162</v>
      </c>
      <c r="L8" s="8" t="s">
        <v>163</v>
      </c>
      <c r="M8" s="8" t="s">
        <v>164</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47"/>
      <c r="C13" s="110"/>
      <c r="D13" s="110"/>
      <c r="G13" s="10"/>
      <c r="H13" s="4" t="s">
        <v>165</v>
      </c>
      <c r="I13" s="10" t="s">
        <v>166</v>
      </c>
      <c r="J13" s="10" t="s">
        <v>167</v>
      </c>
      <c r="K13" s="10" t="s">
        <v>168</v>
      </c>
      <c r="L13" s="10" t="s">
        <v>169</v>
      </c>
      <c r="M13" s="11" t="s">
        <v>170</v>
      </c>
    </row>
    <row r="14" spans="1:20" ht="70.5" customHeight="1" x14ac:dyDescent="0.2">
      <c r="B14" s="146" t="s">
        <v>171</v>
      </c>
      <c r="C14" s="110"/>
      <c r="D14" s="110"/>
      <c r="F14" s="10">
        <v>3.1</v>
      </c>
      <c r="G14" s="12"/>
      <c r="H14" s="5" t="s">
        <v>153</v>
      </c>
      <c r="I14" s="4" t="s">
        <v>172</v>
      </c>
      <c r="J14" s="4" t="s">
        <v>173</v>
      </c>
      <c r="K14" s="4" t="s">
        <v>174</v>
      </c>
      <c r="L14" s="4" t="s">
        <v>175</v>
      </c>
      <c r="M14" s="4" t="s">
        <v>176</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177</v>
      </c>
      <c r="H15" s="9" t="s">
        <v>145</v>
      </c>
      <c r="I15" s="4" t="s">
        <v>178</v>
      </c>
      <c r="J15" s="4" t="s">
        <v>179</v>
      </c>
      <c r="K15" s="4" t="s">
        <v>180</v>
      </c>
      <c r="L15" s="4" t="s">
        <v>181</v>
      </c>
      <c r="M15" s="4" t="s">
        <v>182</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46" t="s">
        <v>183</v>
      </c>
      <c r="C18" s="110"/>
      <c r="D18" s="110"/>
      <c r="F18" s="10">
        <v>3.2</v>
      </c>
      <c r="G18" s="10"/>
      <c r="H18" s="5" t="s">
        <v>153</v>
      </c>
      <c r="I18" s="4" t="s">
        <v>184</v>
      </c>
      <c r="J18" s="4" t="s">
        <v>185</v>
      </c>
      <c r="K18" s="4" t="s">
        <v>186</v>
      </c>
      <c r="L18" s="4" t="s">
        <v>187</v>
      </c>
      <c r="M18" s="4" t="s">
        <v>188</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145</v>
      </c>
      <c r="I19" s="4"/>
      <c r="J19" s="4"/>
      <c r="K19" s="4" t="s">
        <v>189</v>
      </c>
      <c r="L19" s="4" t="s">
        <v>190</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191</v>
      </c>
      <c r="I24" s="10" t="s">
        <v>166</v>
      </c>
      <c r="J24" s="10" t="s">
        <v>192</v>
      </c>
      <c r="K24" s="10" t="s">
        <v>168</v>
      </c>
      <c r="L24" s="10" t="s">
        <v>193</v>
      </c>
      <c r="M24" s="10" t="s">
        <v>194</v>
      </c>
    </row>
    <row r="25" spans="2:19" ht="280.5" x14ac:dyDescent="0.2">
      <c r="B25" s="147" t="s">
        <v>195</v>
      </c>
      <c r="C25" s="110"/>
      <c r="D25" s="110"/>
      <c r="G25" s="10" t="s">
        <v>196</v>
      </c>
      <c r="H25" s="2" t="s">
        <v>197</v>
      </c>
      <c r="I25" s="2" t="s">
        <v>198</v>
      </c>
      <c r="J25" s="2" t="s">
        <v>199</v>
      </c>
      <c r="K25" s="2" t="s">
        <v>200</v>
      </c>
      <c r="L25" s="2" t="s">
        <v>201</v>
      </c>
      <c r="M25" s="2" t="s">
        <v>202</v>
      </c>
    </row>
    <row r="26" spans="2:19" ht="12.75" x14ac:dyDescent="0.2">
      <c r="G26" s="10" t="s">
        <v>203</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Props1.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2.xml><?xml version="1.0" encoding="utf-8"?>
<ds:datastoreItem xmlns:ds="http://schemas.openxmlformats.org/officeDocument/2006/customXml" ds:itemID="{3CF449B4-2E99-4F18-9A57-9231050346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bd38d267-56bb-4e22-b975-199a06fd69fa"/>
    <ds:schemaRef ds:uri="d8c712e5-67fc-4595-93cb-a4164dd8eff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cp:lastModifiedBy>
  <cp:revision/>
  <dcterms:created xsi:type="dcterms:W3CDTF">2020-09-10T10:56:24Z</dcterms:created>
  <dcterms:modified xsi:type="dcterms:W3CDTF">2022-11-07T16:10:23Z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