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so\OneDrive\Desktop\Unity Games\PsychShift\PsychShift\Assets\Editor\CSV\"/>
    </mc:Choice>
  </mc:AlternateContent>
  <xr:revisionPtr revIDLastSave="0" documentId="8_{3E5C4799-DAE1-475B-8560-06A0AD7AB68C}" xr6:coauthVersionLast="47" xr6:coauthVersionMax="47" xr10:uidLastSave="{00000000-0000-0000-0000-000000000000}"/>
  <bookViews>
    <workbookView xWindow="-12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20" i="1" s="1"/>
  <c r="G21" i="1"/>
  <c r="I21" i="1" s="1"/>
  <c r="G22" i="1"/>
  <c r="G23" i="1"/>
  <c r="I23" i="1" s="1"/>
  <c r="G24" i="1"/>
  <c r="G25" i="1"/>
  <c r="G26" i="1"/>
  <c r="G27" i="1"/>
  <c r="G19" i="1"/>
  <c r="I19" i="1" s="1"/>
  <c r="B20" i="1"/>
  <c r="D20" i="1" s="1"/>
  <c r="B21" i="1"/>
  <c r="D21" i="1" s="1"/>
  <c r="B22" i="1"/>
  <c r="B23" i="1"/>
  <c r="D23" i="1" s="1"/>
  <c r="B24" i="1"/>
  <c r="B25" i="1"/>
  <c r="B26" i="1"/>
  <c r="D26" i="1" s="1"/>
  <c r="B27" i="1"/>
  <c r="B19" i="1"/>
  <c r="D19" i="1" s="1"/>
  <c r="C21" i="1"/>
  <c r="B16" i="1"/>
  <c r="I22" i="1"/>
  <c r="I24" i="1"/>
  <c r="I25" i="1"/>
  <c r="I26" i="1"/>
  <c r="I27" i="1"/>
  <c r="H19" i="1"/>
  <c r="H20" i="1"/>
  <c r="H21" i="1"/>
  <c r="H22" i="1"/>
  <c r="H23" i="1"/>
  <c r="H24" i="1"/>
  <c r="H25" i="1"/>
  <c r="H26" i="1"/>
  <c r="H27" i="1"/>
  <c r="C20" i="1"/>
  <c r="C22" i="1"/>
  <c r="C23" i="1"/>
  <c r="C24" i="1"/>
  <c r="C25" i="1"/>
  <c r="C26" i="1"/>
  <c r="C27" i="1"/>
  <c r="C19" i="1"/>
  <c r="D24" i="1"/>
  <c r="D25" i="1"/>
  <c r="E27" i="1"/>
  <c r="E22" i="1" l="1"/>
  <c r="D27" i="1"/>
  <c r="E26" i="1"/>
  <c r="E21" i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<sst xmlns="http://schemas.openxmlformats.org/spreadsheetml/2006/main" count="54" uniqueCount="29">
  <si>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</si>
  <si>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</si>
  <si>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</si>
  <si>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</si>
  <si>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</si>
  <si>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</si>
  <si>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</si>
  <si>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</si>
  <si>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</si>
  <si>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</si>
  <si>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</si>
  <si>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</si>
  <si>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</si>
  <si>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</si>
  <si>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</si>
  <si>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</si>
  <si>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</si>
  <si>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</si>
  <si>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</si>
  <si>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</si>
  <si>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</si>
  <si>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</si>
  <si>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</si>
  <si>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</si>
  <si>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</si>
  <si>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</si>
  <si>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</si>
  <si>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</si>
  <si>
    <t>Bullets Per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</si>
</sst>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EB856784-23BE-4B72-B9B4-D337FA986716}" name="No Falloff range" dataDxfId="3"/>
    <tableColumn id="8" xr3:uid="{3E4F649D-A500-44B5-8547-17EEB9FAF829}" name="Max Falloff Distance" dataDxfId="2"/>
    <tableColumn id="9" xr3:uid="{C3FDC246-FDF0-4043-8FE6-AF2E781298B6}" name="Falloff Ratio" dataDxfId="1"/>
    <tableColumn id="10" xr3:uid="{5E10BFF7-B155-49B1-842B-64127A777B80}" name="Bullets Per 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L6" sqref="L6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9" width="13.85546875" customWidth="1"/>
    <col min="10" max="10" width="14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 t="s">
        <v>7</v>
      </c>
      <c r="B2" s="1">
        <v>40</v>
      </c>
      <c r="C2" s="1">
        <v>1.5</v>
      </c>
      <c r="D2" s="1">
        <v>0.2</v>
      </c>
      <c r="E2" s="1">
        <v>45</v>
      </c>
      <c r="F2" s="1">
        <v>100</v>
      </c>
      <c r="G2" s="1">
        <v>25</v>
      </c>
      <c r="H2" s="1">
        <v>100</v>
      </c>
      <c r="I2" s="1">
        <v>0.6</v>
      </c>
      <c r="J2" s="1">
        <v>1</v>
      </c>
    </row>
    <row r="3" spans="1:10" x14ac:dyDescent="0.25">
      <c r="A3" s="1" t="s">
        <v>8</v>
      </c>
      <c r="B3" s="1">
        <v>35</v>
      </c>
      <c r="C3" s="1">
        <v>1.5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0.3</v>
      </c>
      <c r="J3" s="1">
        <v>1</v>
      </c>
    </row>
    <row r="4" spans="1:10" x14ac:dyDescent="0.25">
      <c r="A4" s="1" t="s">
        <v>9</v>
      </c>
      <c r="B4" s="1">
        <v>30</v>
      </c>
      <c r="C4" s="1">
        <v>1.5</v>
      </c>
      <c r="D4" s="1">
        <v>0.1</v>
      </c>
      <c r="E4" s="1">
        <v>50</v>
      </c>
      <c r="F4" s="1">
        <v>40</v>
      </c>
      <c r="G4" s="1">
        <v>5</v>
      </c>
      <c r="H4" s="1">
        <v>30</v>
      </c>
      <c r="I4" s="1">
        <v>0.2</v>
      </c>
      <c r="J4" s="1">
        <v>1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25</v>
      </c>
      <c r="H5" s="1">
        <v>60</v>
      </c>
      <c r="I5" s="1">
        <v>0.6</v>
      </c>
      <c r="J5" s="1">
        <v>1</v>
      </c>
    </row>
    <row r="6" spans="1:10" x14ac:dyDescent="0.25">
      <c r="A6" s="1" t="s">
        <v>13</v>
      </c>
      <c r="B6" s="1">
        <v>20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0.2</v>
      </c>
      <c r="J6" s="1">
        <v>1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0.5</v>
      </c>
      <c r="J7" s="1">
        <v>1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25</v>
      </c>
      <c r="H8" s="1">
        <v>300</v>
      </c>
      <c r="I8" s="1">
        <v>1</v>
      </c>
      <c r="J8" s="1">
        <v>1</v>
      </c>
    </row>
    <row r="9" spans="1:10" x14ac:dyDescent="0.25">
      <c r="A9" s="1" t="s">
        <v>14</v>
      </c>
      <c r="B9" s="1">
        <v>25</v>
      </c>
      <c r="C9" s="1">
        <v>1.5</v>
      </c>
      <c r="D9" s="1">
        <v>0.75</v>
      </c>
      <c r="E9" s="1">
        <v>6</v>
      </c>
      <c r="F9" s="1">
        <v>20</v>
      </c>
      <c r="G9" s="1">
        <v>10</v>
      </c>
      <c r="H9" s="1">
        <v>30</v>
      </c>
      <c r="I9" s="1">
        <v>0.3</v>
      </c>
      <c r="J9" s="1">
        <v>10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5</v>
      </c>
      <c r="E10" s="1">
        <v>1</v>
      </c>
      <c r="F10" s="1">
        <v>100</v>
      </c>
      <c r="G10" s="1">
        <v>25</v>
      </c>
      <c r="H10" s="1">
        <v>100</v>
      </c>
      <c r="I10" s="1">
        <v>1</v>
      </c>
      <c r="J10" s="1">
        <v>1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100</f>
        <v>100</v>
      </c>
      <c r="F16" s="4" t="s">
        <v>19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>ROUND((B2*(1/D2))*J2*$C$17,0)</f>
        <v>200</v>
      </c>
      <c r="C19" s="1">
        <f t="shared" ref="C19:C27" si="0">B2*E2*$C$17</f>
        <v>1800</v>
      </c>
      <c r="D19" s="1" t="str">
        <f>CONCATENATE(ROUND(VLOOKUP($D$18, A:F, 6, FALSE)/B19,3)," Sec")</f>
        <v>0.5 Sec</v>
      </c>
      <c r="E19" t="str">
        <f>CONCATENATE(ROUND($B$16/B19, 3)," Sec")</f>
        <v>0.5 Sec</v>
      </c>
      <c r="F19" s="1" t="s">
        <v>7</v>
      </c>
      <c r="G19" s="1">
        <f>ROUND(((B2*(1/D2))*J2*$H$17)*C2*$H$16,0)</f>
        <v>300</v>
      </c>
      <c r="H19" s="1">
        <f t="shared" ref="H19:H27" si="1">B2*E2*$C$17</f>
        <v>1800</v>
      </c>
      <c r="I19" s="1" t="str">
        <f>CONCATENATE(ROUND(VLOOKUP($I$18, A:F, 6, FALSE)/G19,3)," Sec")</f>
        <v>0.333 Sec</v>
      </c>
    </row>
    <row r="20" spans="1:9" x14ac:dyDescent="0.25">
      <c r="A20" s="1" t="s">
        <v>8</v>
      </c>
      <c r="B20" s="1">
        <f t="shared" ref="B20:B27" si="2">ROUND((B3*(1/D3))*J3*$C$17,0)</f>
        <v>117</v>
      </c>
      <c r="C20" s="1">
        <f t="shared" si="0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ROUND(((B3*(1/D3))*J3*$H$17)*C3*$H$16,0)</f>
        <v>175</v>
      </c>
      <c r="H20" s="1">
        <f t="shared" si="1"/>
        <v>700</v>
      </c>
      <c r="I20" s="1" t="str">
        <f t="shared" ref="I20:I27" si="5">CONCATENATE(ROUND(VLOOKUP($I$18, A:F, 6, FALSE)/G20,3)," Sec")</f>
        <v>0.571 Sec</v>
      </c>
    </row>
    <row r="21" spans="1:9" x14ac:dyDescent="0.25">
      <c r="A21" s="1" t="s">
        <v>9</v>
      </c>
      <c r="B21" s="1">
        <f t="shared" si="2"/>
        <v>300</v>
      </c>
      <c r="C21" s="1">
        <f>B4*E4*$C$17</f>
        <v>1500</v>
      </c>
      <c r="D21" s="1" t="str">
        <f t="shared" ref="D21:D27" si="6">CONCATENATE(ROUND(VLOOKUP($D$18, A:F, 6, FALSE)/B21,3)," Sec")</f>
        <v>0.333 Sec</v>
      </c>
      <c r="E21" t="str">
        <f t="shared" si="3"/>
        <v>0.333 Sec</v>
      </c>
      <c r="F21" s="1" t="s">
        <v>9</v>
      </c>
      <c r="G21" s="1">
        <f t="shared" si="4"/>
        <v>450</v>
      </c>
      <c r="H21" s="1">
        <f t="shared" si="1"/>
        <v>1500</v>
      </c>
      <c r="I21" s="1" t="str">
        <f t="shared" si="5"/>
        <v>0.222 Sec</v>
      </c>
    </row>
    <row r="22" spans="1:9" x14ac:dyDescent="0.25">
      <c r="A22" s="1" t="s">
        <v>10</v>
      </c>
      <c r="B22" s="1">
        <f t="shared" si="2"/>
        <v>100</v>
      </c>
      <c r="C22" s="1">
        <f t="shared" si="0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150</v>
      </c>
      <c r="H22" s="1">
        <f t="shared" si="1"/>
        <v>600</v>
      </c>
      <c r="I22" s="1" t="str">
        <f t="shared" si="5"/>
        <v>0.667 Sec</v>
      </c>
    </row>
    <row r="23" spans="1:9" x14ac:dyDescent="0.25">
      <c r="A23" s="1" t="s">
        <v>13</v>
      </c>
      <c r="B23" s="1">
        <f t="shared" si="2"/>
        <v>200</v>
      </c>
      <c r="C23" s="1">
        <f t="shared" si="0"/>
        <v>8000</v>
      </c>
      <c r="D23" s="1" t="str">
        <f t="shared" si="6"/>
        <v>0.5 Sec</v>
      </c>
      <c r="E23" t="str">
        <f t="shared" si="3"/>
        <v>0.5 Sec</v>
      </c>
      <c r="F23" s="1" t="s">
        <v>13</v>
      </c>
      <c r="G23" s="1">
        <f t="shared" si="4"/>
        <v>300</v>
      </c>
      <c r="H23" s="1">
        <f t="shared" si="1"/>
        <v>8000</v>
      </c>
      <c r="I23" s="1" t="str">
        <f t="shared" si="5"/>
        <v>0.333 Sec</v>
      </c>
    </row>
    <row r="24" spans="1:9" x14ac:dyDescent="0.25">
      <c r="A24" s="1" t="s">
        <v>12</v>
      </c>
      <c r="B24" s="1">
        <f t="shared" si="2"/>
        <v>15</v>
      </c>
      <c r="C24" s="1">
        <f t="shared" si="0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23</v>
      </c>
      <c r="H24" s="1">
        <f t="shared" si="1"/>
        <v>90</v>
      </c>
      <c r="I24" s="1" t="str">
        <f t="shared" si="5"/>
        <v>4.348 Sec</v>
      </c>
    </row>
    <row r="25" spans="1:9" x14ac:dyDescent="0.25">
      <c r="A25" s="1" t="s">
        <v>11</v>
      </c>
      <c r="B25" s="1">
        <f t="shared" si="2"/>
        <v>20</v>
      </c>
      <c r="C25" s="1">
        <f t="shared" si="0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30</v>
      </c>
      <c r="H25" s="1">
        <f t="shared" si="1"/>
        <v>100</v>
      </c>
      <c r="I25" s="1" t="str">
        <f t="shared" si="5"/>
        <v>3.333 Sec</v>
      </c>
    </row>
    <row r="26" spans="1:9" x14ac:dyDescent="0.25">
      <c r="A26" s="1" t="s">
        <v>14</v>
      </c>
      <c r="B26" s="1">
        <f t="shared" si="2"/>
        <v>333</v>
      </c>
      <c r="C26" s="1">
        <f t="shared" si="0"/>
        <v>150</v>
      </c>
      <c r="D26" s="1" t="str">
        <f t="shared" si="6"/>
        <v>0.3 Sec</v>
      </c>
      <c r="E26" t="str">
        <f t="shared" si="3"/>
        <v>0.3 Sec</v>
      </c>
      <c r="F26" s="1" t="s">
        <v>14</v>
      </c>
      <c r="G26" s="1">
        <f t="shared" si="4"/>
        <v>500</v>
      </c>
      <c r="H26" s="1">
        <f t="shared" si="1"/>
        <v>150</v>
      </c>
      <c r="I26" s="1" t="str">
        <f t="shared" si="5"/>
        <v>0.2 Sec</v>
      </c>
    </row>
    <row r="27" spans="1:9" x14ac:dyDescent="0.25">
      <c r="A27" s="1" t="s">
        <v>15</v>
      </c>
      <c r="B27" s="1">
        <f t="shared" si="2"/>
        <v>40</v>
      </c>
      <c r="C27" s="1">
        <f t="shared" si="0"/>
        <v>200</v>
      </c>
      <c r="D27" s="1" t="str">
        <f t="shared" si="6"/>
        <v>2.5 Sec</v>
      </c>
      <c r="E27" t="str">
        <f t="shared" si="3"/>
        <v>2.5 Sec</v>
      </c>
      <c r="F27" s="1" t="s">
        <v>15</v>
      </c>
      <c r="G27" s="1">
        <f t="shared" si="4"/>
        <v>60</v>
      </c>
      <c r="H27" s="1">
        <f t="shared" si="1"/>
        <v>200</v>
      </c>
      <c r="I27" s="1" t="str">
        <f t="shared" si="5"/>
        <v>1.667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carson smith</cp:lastModifiedBy>
  <dcterms:created xsi:type="dcterms:W3CDTF">2024-03-25T21:17:54Z</dcterms:created>
  <dcterms:modified xsi:type="dcterms:W3CDTF">2024-04-24T20:24:59Z</dcterms:modified>
</cp:coreProperties>
</file>